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HRIST UNIVERSITY\Calculus\"/>
    </mc:Choice>
  </mc:AlternateContent>
  <xr:revisionPtr revIDLastSave="0" documentId="13_ncr:1_{513D24B5-8551-481C-9901-BE6CCAB2AD5F}" xr6:coauthVersionLast="47" xr6:coauthVersionMax="47" xr10:uidLastSave="{00000000-0000-0000-0000-000000000000}"/>
  <bookViews>
    <workbookView xWindow="-108" yWindow="-108" windowWidth="23256" windowHeight="12456" activeTab="3" xr2:uid="{C136F12C-929E-496F-A9EF-5CD35861B95A}"/>
  </bookViews>
  <sheets>
    <sheet name="Project 2 main file" sheetId="9" r:id="rId1"/>
    <sheet name="Graphs" sheetId="10" r:id="rId2"/>
    <sheet name="Project 2" sheetId="7" r:id="rId3"/>
    <sheet name="Main File(Old) " sheetId="4" r:id="rId4"/>
    <sheet name="Graphs (Old)" sheetId="3" r:id="rId5"/>
    <sheet name="Aggregate Graph(Old)" sheetId="6" r:id="rId6"/>
    <sheet name="(Old)" sheetId="8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9" l="1"/>
  <c r="C32" i="9"/>
  <c r="B32" i="9"/>
  <c r="R32" i="9" s="1"/>
  <c r="V31" i="9"/>
  <c r="T31" i="9"/>
  <c r="S31" i="9"/>
  <c r="U31" i="9" s="1"/>
  <c r="R31" i="9"/>
  <c r="E31" i="9"/>
  <c r="C31" i="9"/>
  <c r="B31" i="9"/>
  <c r="E30" i="9"/>
  <c r="C30" i="9"/>
  <c r="B30" i="9"/>
  <c r="R30" i="9" s="1"/>
  <c r="T30" i="9" s="1"/>
  <c r="E29" i="9"/>
  <c r="C29" i="9"/>
  <c r="B29" i="9"/>
  <c r="R29" i="9" s="1"/>
  <c r="E28" i="9"/>
  <c r="C28" i="9"/>
  <c r="B28" i="9"/>
  <c r="R28" i="9" s="1"/>
  <c r="R27" i="9"/>
  <c r="E27" i="9"/>
  <c r="C27" i="9"/>
  <c r="B27" i="9"/>
  <c r="R26" i="9"/>
  <c r="E26" i="9"/>
  <c r="C26" i="9"/>
  <c r="B26" i="9"/>
  <c r="E25" i="9"/>
  <c r="C25" i="9"/>
  <c r="B25" i="9"/>
  <c r="R24" i="9"/>
  <c r="E24" i="9"/>
  <c r="C24" i="9"/>
  <c r="B24" i="9"/>
  <c r="V23" i="9"/>
  <c r="T23" i="9"/>
  <c r="S23" i="9"/>
  <c r="U23" i="9" s="1"/>
  <c r="E23" i="9"/>
  <c r="C23" i="9"/>
  <c r="B23" i="9"/>
  <c r="R23" i="9" s="1"/>
  <c r="E22" i="9"/>
  <c r="C22" i="9"/>
  <c r="B22" i="9"/>
  <c r="V21" i="9"/>
  <c r="E21" i="9"/>
  <c r="C21" i="9"/>
  <c r="B21" i="9"/>
  <c r="R21" i="9" s="1"/>
  <c r="R20" i="9"/>
  <c r="E20" i="9"/>
  <c r="C20" i="9"/>
  <c r="B20" i="9"/>
  <c r="E19" i="9"/>
  <c r="C19" i="9"/>
  <c r="B19" i="9"/>
  <c r="R19" i="9" s="1"/>
  <c r="E18" i="9"/>
  <c r="C18" i="9"/>
  <c r="B18" i="9"/>
  <c r="R18" i="9" s="1"/>
  <c r="E17" i="9"/>
  <c r="C17" i="9"/>
  <c r="B17" i="9"/>
  <c r="V16" i="9"/>
  <c r="T16" i="9"/>
  <c r="S16" i="9"/>
  <c r="U16" i="9" s="1"/>
  <c r="E16" i="9"/>
  <c r="C16" i="9"/>
  <c r="B16" i="9"/>
  <c r="R16" i="9" s="1"/>
  <c r="V15" i="9"/>
  <c r="E15" i="9"/>
  <c r="C15" i="9"/>
  <c r="B15" i="9"/>
  <c r="R15" i="9" s="1"/>
  <c r="R14" i="9"/>
  <c r="E14" i="9"/>
  <c r="C14" i="9"/>
  <c r="B14" i="9"/>
  <c r="E13" i="9"/>
  <c r="C13" i="9"/>
  <c r="B13" i="9"/>
  <c r="R13" i="9" s="1"/>
  <c r="R12" i="9"/>
  <c r="V12" i="9" s="1"/>
  <c r="E12" i="9"/>
  <c r="C12" i="9"/>
  <c r="B12" i="9"/>
  <c r="R11" i="9"/>
  <c r="E11" i="9"/>
  <c r="C11" i="9"/>
  <c r="B11" i="9"/>
  <c r="R10" i="9"/>
  <c r="V10" i="9" s="1"/>
  <c r="E10" i="9"/>
  <c r="C10" i="9"/>
  <c r="B10" i="9"/>
  <c r="E9" i="9"/>
  <c r="C9" i="9"/>
  <c r="R9" i="9" s="1"/>
  <c r="B9" i="9"/>
  <c r="E8" i="9"/>
  <c r="C8" i="9"/>
  <c r="B8" i="9"/>
  <c r="R8" i="9" s="1"/>
  <c r="V7" i="9"/>
  <c r="E7" i="9"/>
  <c r="C7" i="9"/>
  <c r="B7" i="9"/>
  <c r="R7" i="9" s="1"/>
  <c r="U6" i="9"/>
  <c r="T6" i="9"/>
  <c r="E6" i="9"/>
  <c r="C6" i="9"/>
  <c r="B6" i="9"/>
  <c r="R6" i="9" s="1"/>
  <c r="S6" i="9" s="1"/>
  <c r="E5" i="9"/>
  <c r="C5" i="9"/>
  <c r="B5" i="9"/>
  <c r="R5" i="9" s="1"/>
  <c r="E4" i="9"/>
  <c r="C4" i="9"/>
  <c r="B4" i="9"/>
  <c r="R4" i="9" s="1"/>
  <c r="E3" i="9"/>
  <c r="C3" i="9"/>
  <c r="R3" i="9" s="1"/>
  <c r="B3" i="9"/>
  <c r="V13" i="9" l="1"/>
  <c r="S13" i="9"/>
  <c r="U13" i="9" s="1"/>
  <c r="T13" i="9"/>
  <c r="V3" i="9"/>
  <c r="T3" i="9"/>
  <c r="S3" i="9"/>
  <c r="T4" i="9"/>
  <c r="S4" i="9"/>
  <c r="U4" i="9" s="1"/>
  <c r="V4" i="9"/>
  <c r="V32" i="9"/>
  <c r="T32" i="9"/>
  <c r="S32" i="9"/>
  <c r="U32" i="9" s="1"/>
  <c r="T5" i="9"/>
  <c r="S5" i="9"/>
  <c r="U5" i="9" s="1"/>
  <c r="V24" i="9"/>
  <c r="T24" i="9"/>
  <c r="V30" i="9"/>
  <c r="S30" i="9"/>
  <c r="U30" i="9" s="1"/>
  <c r="S24" i="9"/>
  <c r="U24" i="9" s="1"/>
  <c r="V8" i="9"/>
  <c r="S8" i="9"/>
  <c r="U8" i="9" s="1"/>
  <c r="T8" i="9"/>
  <c r="V5" i="9"/>
  <c r="V28" i="9"/>
  <c r="S28" i="9"/>
  <c r="U28" i="9" s="1"/>
  <c r="T28" i="9"/>
  <c r="V19" i="9"/>
  <c r="S19" i="9"/>
  <c r="U19" i="9" s="1"/>
  <c r="T19" i="9"/>
  <c r="V20" i="9"/>
  <c r="T20" i="9"/>
  <c r="S20" i="9"/>
  <c r="U20" i="9" s="1"/>
  <c r="T11" i="9"/>
  <c r="V11" i="9"/>
  <c r="S12" i="9"/>
  <c r="U12" i="9" s="1"/>
  <c r="S11" i="9"/>
  <c r="U11" i="9" s="1"/>
  <c r="T12" i="9"/>
  <c r="S29" i="9"/>
  <c r="U29" i="9" s="1"/>
  <c r="T29" i="9"/>
  <c r="V29" i="9"/>
  <c r="S7" i="9"/>
  <c r="U7" i="9" s="1"/>
  <c r="T7" i="9"/>
  <c r="T9" i="9"/>
  <c r="S9" i="9"/>
  <c r="U9" i="9" s="1"/>
  <c r="V9" i="9"/>
  <c r="S18" i="9"/>
  <c r="U18" i="9" s="1"/>
  <c r="V18" i="9"/>
  <c r="T18" i="9"/>
  <c r="S10" i="9"/>
  <c r="U10" i="9" s="1"/>
  <c r="V6" i="9"/>
  <c r="T10" i="9"/>
  <c r="V26" i="9"/>
  <c r="T26" i="9"/>
  <c r="T21" i="9"/>
  <c r="S21" i="9"/>
  <c r="U21" i="9" s="1"/>
  <c r="V14" i="9"/>
  <c r="T14" i="9"/>
  <c r="R17" i="9"/>
  <c r="R22" i="9"/>
  <c r="S26" i="9"/>
  <c r="U26" i="9" s="1"/>
  <c r="T15" i="9"/>
  <c r="S15" i="9"/>
  <c r="U15" i="9" s="1"/>
  <c r="S14" i="9"/>
  <c r="U14" i="9" s="1"/>
  <c r="R25" i="9"/>
  <c r="T27" i="9"/>
  <c r="S27" i="9"/>
  <c r="U27" i="9" s="1"/>
  <c r="V27" i="9"/>
  <c r="T22" i="9" l="1"/>
  <c r="S22" i="9"/>
  <c r="U22" i="9" s="1"/>
  <c r="V22" i="9"/>
  <c r="V17" i="9"/>
  <c r="P5" i="9" s="1"/>
  <c r="M6" i="9" s="1"/>
  <c r="T17" i="9"/>
  <c r="S17" i="9"/>
  <c r="U17" i="9" s="1"/>
  <c r="U3" i="9"/>
  <c r="S25" i="9"/>
  <c r="U25" i="9" s="1"/>
  <c r="V25" i="9"/>
  <c r="T25" i="9"/>
  <c r="N5" i="9" s="1"/>
  <c r="K6" i="9" s="1"/>
  <c r="O5" i="9" l="1"/>
  <c r="L6" i="9" s="1"/>
  <c r="W24" i="9" s="1"/>
  <c r="Q5" i="9"/>
  <c r="AA24" i="9" l="1"/>
  <c r="Y24" i="9"/>
  <c r="X24" i="9"/>
  <c r="Z24" i="9" s="1"/>
  <c r="W12" i="9"/>
  <c r="W29" i="9"/>
  <c r="W3" i="9"/>
  <c r="W32" i="9"/>
  <c r="W16" i="9"/>
  <c r="W4" i="9"/>
  <c r="W13" i="9"/>
  <c r="W15" i="9"/>
  <c r="W6" i="9"/>
  <c r="W19" i="9"/>
  <c r="W18" i="9"/>
  <c r="W27" i="9"/>
  <c r="W14" i="9"/>
  <c r="W23" i="9"/>
  <c r="W7" i="9"/>
  <c r="W17" i="9"/>
  <c r="W31" i="9"/>
  <c r="W5" i="9"/>
  <c r="W22" i="9"/>
  <c r="W28" i="9"/>
  <c r="W20" i="9"/>
  <c r="W9" i="9"/>
  <c r="W26" i="9"/>
  <c r="W21" i="9"/>
  <c r="W11" i="9"/>
  <c r="W30" i="9"/>
  <c r="W8" i="9"/>
  <c r="W10" i="9"/>
  <c r="W25" i="9"/>
  <c r="AA16" i="9" l="1"/>
  <c r="Y16" i="9"/>
  <c r="X16" i="9"/>
  <c r="Z16" i="9" s="1"/>
  <c r="AA7" i="9"/>
  <c r="Y7" i="9"/>
  <c r="X7" i="9"/>
  <c r="Z7" i="9" s="1"/>
  <c r="Y29" i="9"/>
  <c r="X29" i="9"/>
  <c r="Z29" i="9" s="1"/>
  <c r="AA29" i="9"/>
  <c r="AA14" i="9"/>
  <c r="Y14" i="9"/>
  <c r="X14" i="9"/>
  <c r="Z14" i="9" s="1"/>
  <c r="AA26" i="9"/>
  <c r="X26" i="9"/>
  <c r="Z26" i="9" s="1"/>
  <c r="Y26" i="9"/>
  <c r="AA20" i="9"/>
  <c r="Y20" i="9"/>
  <c r="X20" i="9"/>
  <c r="Z20" i="9" s="1"/>
  <c r="X19" i="9"/>
  <c r="Z19" i="9" s="1"/>
  <c r="Y19" i="9"/>
  <c r="AA19" i="9"/>
  <c r="AA17" i="9"/>
  <c r="Y17" i="9"/>
  <c r="X17" i="9"/>
  <c r="Z17" i="9" s="1"/>
  <c r="AA8" i="9"/>
  <c r="Y8" i="9"/>
  <c r="X8" i="9"/>
  <c r="Z8" i="9" s="1"/>
  <c r="AA3" i="9"/>
  <c r="X3" i="9"/>
  <c r="Y3" i="9"/>
  <c r="Y23" i="9"/>
  <c r="X23" i="9"/>
  <c r="Z23" i="9" s="1"/>
  <c r="AA23" i="9"/>
  <c r="Y21" i="9"/>
  <c r="X21" i="9"/>
  <c r="Z21" i="9" s="1"/>
  <c r="AA21" i="9"/>
  <c r="Y12" i="9"/>
  <c r="X12" i="9"/>
  <c r="Z12" i="9" s="1"/>
  <c r="AA12" i="9"/>
  <c r="X27" i="9"/>
  <c r="Z27" i="9" s="1"/>
  <c r="Y27" i="9"/>
  <c r="AA27" i="9"/>
  <c r="Y9" i="9"/>
  <c r="X9" i="9"/>
  <c r="Z9" i="9" s="1"/>
  <c r="AA9" i="9"/>
  <c r="Y18" i="9"/>
  <c r="X18" i="9"/>
  <c r="Z18" i="9" s="1"/>
  <c r="AA18" i="9"/>
  <c r="Y28" i="9"/>
  <c r="X28" i="9"/>
  <c r="Z28" i="9" s="1"/>
  <c r="AA28" i="9"/>
  <c r="Y6" i="9"/>
  <c r="X6" i="9"/>
  <c r="Z6" i="9" s="1"/>
  <c r="AA6" i="9"/>
  <c r="X10" i="9"/>
  <c r="Z10" i="9" s="1"/>
  <c r="Y10" i="9"/>
  <c r="AA10" i="9"/>
  <c r="Y32" i="9"/>
  <c r="X32" i="9"/>
  <c r="Z32" i="9" s="1"/>
  <c r="AA32" i="9"/>
  <c r="X30" i="9"/>
  <c r="Z30" i="9" s="1"/>
  <c r="AA30" i="9"/>
  <c r="Y30" i="9"/>
  <c r="AA11" i="9"/>
  <c r="Y11" i="9"/>
  <c r="X11" i="9"/>
  <c r="Z11" i="9" s="1"/>
  <c r="AA22" i="9"/>
  <c r="X22" i="9"/>
  <c r="Z22" i="9" s="1"/>
  <c r="Y22" i="9"/>
  <c r="AA15" i="9"/>
  <c r="Y15" i="9"/>
  <c r="X15" i="9"/>
  <c r="Z15" i="9" s="1"/>
  <c r="AA5" i="9"/>
  <c r="Y5" i="9"/>
  <c r="X5" i="9"/>
  <c r="Z5" i="9" s="1"/>
  <c r="X13" i="9"/>
  <c r="Z13" i="9" s="1"/>
  <c r="AA13" i="9"/>
  <c r="Y13" i="9"/>
  <c r="AA25" i="9"/>
  <c r="Y25" i="9"/>
  <c r="X25" i="9"/>
  <c r="Z25" i="9" s="1"/>
  <c r="AA31" i="9"/>
  <c r="Y31" i="9"/>
  <c r="X31" i="9"/>
  <c r="Z31" i="9" s="1"/>
  <c r="Y4" i="9"/>
  <c r="X4" i="9"/>
  <c r="Z4" i="9" s="1"/>
  <c r="AA4" i="9"/>
  <c r="N6" i="9" l="1"/>
  <c r="K7" i="9" s="1"/>
  <c r="Z3" i="9"/>
  <c r="O6" i="9" s="1"/>
  <c r="L7" i="9" s="1"/>
  <c r="Q6" i="9"/>
  <c r="P6" i="9"/>
  <c r="M7" i="9" s="1"/>
  <c r="AB26" i="9" l="1"/>
  <c r="AB31" i="9"/>
  <c r="AB30" i="9"/>
  <c r="AB28" i="9"/>
  <c r="AB24" i="9"/>
  <c r="AB23" i="9"/>
  <c r="AB32" i="9"/>
  <c r="AB17" i="9"/>
  <c r="AB22" i="9"/>
  <c r="AB16" i="9"/>
  <c r="AB15" i="9"/>
  <c r="AB14" i="9"/>
  <c r="AB8" i="9"/>
  <c r="AB13" i="9"/>
  <c r="AB7" i="9"/>
  <c r="AB18" i="9"/>
  <c r="AB11" i="9"/>
  <c r="AB20" i="9"/>
  <c r="AB5" i="9"/>
  <c r="AB25" i="9"/>
  <c r="AB21" i="9"/>
  <c r="AB3" i="9"/>
  <c r="AB12" i="9"/>
  <c r="AB29" i="9"/>
  <c r="AB19" i="9"/>
  <c r="AB6" i="9"/>
  <c r="AB4" i="9"/>
  <c r="AB9" i="9"/>
  <c r="AB10" i="9"/>
  <c r="AB27" i="9"/>
  <c r="AC3" i="9" l="1"/>
  <c r="AF3" i="9"/>
  <c r="AD3" i="9"/>
  <c r="AD22" i="9"/>
  <c r="AC22" i="9"/>
  <c r="AE22" i="9" s="1"/>
  <c r="AF22" i="9"/>
  <c r="AD25" i="9"/>
  <c r="AC25" i="9"/>
  <c r="AE25" i="9" s="1"/>
  <c r="AF25" i="9"/>
  <c r="AF10" i="9"/>
  <c r="AD10" i="9"/>
  <c r="AC10" i="9"/>
  <c r="AE10" i="9" s="1"/>
  <c r="AF5" i="9"/>
  <c r="AD5" i="9"/>
  <c r="AC5" i="9"/>
  <c r="AE5" i="9" s="1"/>
  <c r="AF17" i="9"/>
  <c r="AD17" i="9"/>
  <c r="AC17" i="9"/>
  <c r="AE17" i="9" s="1"/>
  <c r="AF20" i="9"/>
  <c r="AD20" i="9"/>
  <c r="AC20" i="9"/>
  <c r="AE20" i="9" s="1"/>
  <c r="AF32" i="9"/>
  <c r="AD32" i="9"/>
  <c r="AC32" i="9"/>
  <c r="AE32" i="9" s="1"/>
  <c r="AF9" i="9"/>
  <c r="AD9" i="9"/>
  <c r="AC9" i="9"/>
  <c r="AE9" i="9" s="1"/>
  <c r="AD11" i="9"/>
  <c r="AC11" i="9"/>
  <c r="AE11" i="9" s="1"/>
  <c r="AF11" i="9"/>
  <c r="AD23" i="9"/>
  <c r="AC23" i="9"/>
  <c r="AE23" i="9" s="1"/>
  <c r="AF23" i="9"/>
  <c r="AF18" i="9"/>
  <c r="AD18" i="9"/>
  <c r="AC18" i="9"/>
  <c r="AE18" i="9" s="1"/>
  <c r="AD24" i="9"/>
  <c r="AC24" i="9"/>
  <c r="AE24" i="9" s="1"/>
  <c r="AF24" i="9"/>
  <c r="AF4" i="9"/>
  <c r="AD4" i="9"/>
  <c r="AC4" i="9"/>
  <c r="AE4" i="9" s="1"/>
  <c r="AD7" i="9"/>
  <c r="AC7" i="9"/>
  <c r="AE7" i="9" s="1"/>
  <c r="AF7" i="9"/>
  <c r="AC28" i="9"/>
  <c r="AE28" i="9" s="1"/>
  <c r="AF28" i="9"/>
  <c r="AD28" i="9"/>
  <c r="AD16" i="9"/>
  <c r="AC16" i="9"/>
  <c r="AE16" i="9" s="1"/>
  <c r="AF16" i="9"/>
  <c r="AF21" i="9"/>
  <c r="AD21" i="9"/>
  <c r="AC21" i="9"/>
  <c r="AE21" i="9" s="1"/>
  <c r="AF27" i="9"/>
  <c r="AD27" i="9"/>
  <c r="AC27" i="9"/>
  <c r="AE27" i="9" s="1"/>
  <c r="AD6" i="9"/>
  <c r="AC6" i="9"/>
  <c r="AE6" i="9" s="1"/>
  <c r="AF6" i="9"/>
  <c r="AD13" i="9"/>
  <c r="AC13" i="9"/>
  <c r="AE13" i="9" s="1"/>
  <c r="AF13" i="9"/>
  <c r="AD30" i="9"/>
  <c r="AC30" i="9"/>
  <c r="AE30" i="9" s="1"/>
  <c r="AF30" i="9"/>
  <c r="AF19" i="9"/>
  <c r="AD19" i="9"/>
  <c r="AC19" i="9"/>
  <c r="AE19" i="9" s="1"/>
  <c r="AF8" i="9"/>
  <c r="AC8" i="9"/>
  <c r="AE8" i="9" s="1"/>
  <c r="AD8" i="9"/>
  <c r="AC31" i="9"/>
  <c r="AE31" i="9" s="1"/>
  <c r="AF31" i="9"/>
  <c r="AD31" i="9"/>
  <c r="AD29" i="9"/>
  <c r="AC29" i="9"/>
  <c r="AE29" i="9" s="1"/>
  <c r="AF29" i="9"/>
  <c r="AF14" i="9"/>
  <c r="AD14" i="9"/>
  <c r="AC14" i="9"/>
  <c r="AE14" i="9" s="1"/>
  <c r="AC26" i="9"/>
  <c r="AE26" i="9" s="1"/>
  <c r="AD26" i="9"/>
  <c r="AF26" i="9"/>
  <c r="AD12" i="9"/>
  <c r="AC12" i="9"/>
  <c r="AE12" i="9" s="1"/>
  <c r="AF12" i="9"/>
  <c r="AF15" i="9"/>
  <c r="AD15" i="9"/>
  <c r="AC15" i="9"/>
  <c r="AE15" i="9" s="1"/>
  <c r="N7" i="9" l="1"/>
  <c r="K8" i="9" s="1"/>
  <c r="P7" i="9"/>
  <c r="M8" i="9" s="1"/>
  <c r="Q7" i="9"/>
  <c r="AE3" i="9"/>
  <c r="O7" i="9" s="1"/>
  <c r="L8" i="9" s="1"/>
  <c r="AG27" i="9" l="1"/>
  <c r="AG32" i="9"/>
  <c r="AG31" i="9"/>
  <c r="AG29" i="9"/>
  <c r="AG20" i="9"/>
  <c r="AG14" i="9"/>
  <c r="AG28" i="9"/>
  <c r="AG23" i="9"/>
  <c r="AG17" i="9"/>
  <c r="AG19" i="9"/>
  <c r="AG18" i="9"/>
  <c r="AG5" i="9"/>
  <c r="AG21" i="9"/>
  <c r="AG30" i="9"/>
  <c r="AG24" i="9"/>
  <c r="AG12" i="9"/>
  <c r="AG7" i="9"/>
  <c r="AG15" i="9"/>
  <c r="AG10" i="9"/>
  <c r="AG16" i="9"/>
  <c r="AG8" i="9"/>
  <c r="AG9" i="9"/>
  <c r="AG11" i="9"/>
  <c r="AG3" i="9"/>
  <c r="AG13" i="9"/>
  <c r="AG22" i="9"/>
  <c r="AG6" i="9"/>
  <c r="AG4" i="9"/>
  <c r="AG26" i="9"/>
  <c r="AG25" i="9"/>
  <c r="AK8" i="9" l="1"/>
  <c r="AI8" i="9"/>
  <c r="AH8" i="9"/>
  <c r="AJ8" i="9" s="1"/>
  <c r="AI25" i="9"/>
  <c r="AH25" i="9"/>
  <c r="AJ25" i="9" s="1"/>
  <c r="AK25" i="9"/>
  <c r="AH23" i="9"/>
  <c r="AJ23" i="9" s="1"/>
  <c r="AI23" i="9"/>
  <c r="AK23" i="9"/>
  <c r="AK28" i="9"/>
  <c r="AH28" i="9"/>
  <c r="AJ28" i="9" s="1"/>
  <c r="AI28" i="9"/>
  <c r="AK15" i="9"/>
  <c r="AI15" i="9"/>
  <c r="AH15" i="9"/>
  <c r="AJ15" i="9" s="1"/>
  <c r="AK6" i="9"/>
  <c r="AI6" i="9"/>
  <c r="AH6" i="9"/>
  <c r="AJ6" i="9" s="1"/>
  <c r="AH20" i="9"/>
  <c r="AJ20" i="9" s="1"/>
  <c r="AI20" i="9"/>
  <c r="AK20" i="9"/>
  <c r="AK12" i="9"/>
  <c r="AH12" i="9"/>
  <c r="AJ12" i="9" s="1"/>
  <c r="AI12" i="9"/>
  <c r="AI13" i="9"/>
  <c r="AH13" i="9"/>
  <c r="AJ13" i="9" s="1"/>
  <c r="AK13" i="9"/>
  <c r="AI31" i="9"/>
  <c r="AH31" i="9"/>
  <c r="AJ31" i="9" s="1"/>
  <c r="AK31" i="9"/>
  <c r="AI30" i="9"/>
  <c r="AH30" i="9"/>
  <c r="AJ30" i="9" s="1"/>
  <c r="AK30" i="9"/>
  <c r="AI21" i="9"/>
  <c r="AH21" i="9"/>
  <c r="AJ21" i="9" s="1"/>
  <c r="AK21" i="9"/>
  <c r="AI17" i="9"/>
  <c r="AH17" i="9"/>
  <c r="AJ17" i="9" s="1"/>
  <c r="AK17" i="9"/>
  <c r="AI16" i="9"/>
  <c r="AH16" i="9"/>
  <c r="AJ16" i="9" s="1"/>
  <c r="AK16" i="9"/>
  <c r="AK26" i="9"/>
  <c r="AI26" i="9"/>
  <c r="AH26" i="9"/>
  <c r="AJ26" i="9" s="1"/>
  <c r="AI10" i="9"/>
  <c r="AH10" i="9"/>
  <c r="AJ10" i="9" s="1"/>
  <c r="AK10" i="9"/>
  <c r="AK4" i="9"/>
  <c r="AI4" i="9"/>
  <c r="AH4" i="9"/>
  <c r="AJ4" i="9" s="1"/>
  <c r="AH14" i="9"/>
  <c r="AJ14" i="9" s="1"/>
  <c r="AK14" i="9"/>
  <c r="AI14" i="9"/>
  <c r="AI7" i="9"/>
  <c r="AH7" i="9"/>
  <c r="AJ7" i="9" s="1"/>
  <c r="AK7" i="9"/>
  <c r="AI22" i="9"/>
  <c r="AH22" i="9"/>
  <c r="AJ22" i="9" s="1"/>
  <c r="AK22" i="9"/>
  <c r="AI29" i="9"/>
  <c r="AH29" i="9"/>
  <c r="AJ29" i="9" s="1"/>
  <c r="AK29" i="9"/>
  <c r="AH24" i="9"/>
  <c r="AJ24" i="9" s="1"/>
  <c r="AK24" i="9"/>
  <c r="AI24" i="9"/>
  <c r="AK3" i="9"/>
  <c r="AH3" i="9"/>
  <c r="AI3" i="9"/>
  <c r="AH32" i="9"/>
  <c r="AJ32" i="9" s="1"/>
  <c r="AK32" i="9"/>
  <c r="AI32" i="9"/>
  <c r="AI5" i="9"/>
  <c r="AH5" i="9"/>
  <c r="AJ5" i="9" s="1"/>
  <c r="AK5" i="9"/>
  <c r="AI27" i="9"/>
  <c r="AH27" i="9"/>
  <c r="AJ27" i="9" s="1"/>
  <c r="AK27" i="9"/>
  <c r="AK11" i="9"/>
  <c r="AI11" i="9"/>
  <c r="AH11" i="9"/>
  <c r="AJ11" i="9" s="1"/>
  <c r="AK18" i="9"/>
  <c r="AH18" i="9"/>
  <c r="AJ18" i="9" s="1"/>
  <c r="AI18" i="9"/>
  <c r="AK9" i="9"/>
  <c r="AH9" i="9"/>
  <c r="AJ9" i="9" s="1"/>
  <c r="AI9" i="9"/>
  <c r="AI19" i="9"/>
  <c r="AH19" i="9"/>
  <c r="AJ19" i="9" s="1"/>
  <c r="AK19" i="9"/>
  <c r="Q8" i="9" l="1"/>
  <c r="AJ3" i="9"/>
  <c r="O8" i="9" s="1"/>
  <c r="L9" i="9" s="1"/>
  <c r="N8" i="9"/>
  <c r="K9" i="9" s="1"/>
  <c r="P8" i="9"/>
  <c r="M9" i="9" s="1"/>
  <c r="AL28" i="9" l="1"/>
  <c r="AL26" i="9"/>
  <c r="AL24" i="9"/>
  <c r="AL18" i="9"/>
  <c r="AL17" i="9"/>
  <c r="AL11" i="9"/>
  <c r="AL29" i="9"/>
  <c r="AL9" i="9"/>
  <c r="AL25" i="9"/>
  <c r="AL8" i="9"/>
  <c r="AL3" i="9"/>
  <c r="AL20" i="9"/>
  <c r="AL10" i="9"/>
  <c r="AL19" i="9"/>
  <c r="AL6" i="9"/>
  <c r="AL4" i="9"/>
  <c r="AL32" i="9"/>
  <c r="AL30" i="9"/>
  <c r="AL14" i="9"/>
  <c r="AL5" i="9"/>
  <c r="AL21" i="9"/>
  <c r="AL13" i="9"/>
  <c r="AL7" i="9"/>
  <c r="AL22" i="9"/>
  <c r="AL15" i="9"/>
  <c r="AL31" i="9"/>
  <c r="AL27" i="9"/>
  <c r="AL23" i="9"/>
  <c r="AL16" i="9"/>
  <c r="AL12" i="9"/>
  <c r="AP21" i="9" l="1"/>
  <c r="AM21" i="9"/>
  <c r="AO21" i="9" s="1"/>
  <c r="AN21" i="9"/>
  <c r="AP5" i="9"/>
  <c r="AN5" i="9"/>
  <c r="AM5" i="9"/>
  <c r="AO5" i="9" s="1"/>
  <c r="AP12" i="9"/>
  <c r="AM12" i="9"/>
  <c r="AO12" i="9" s="1"/>
  <c r="AN12" i="9"/>
  <c r="AM9" i="9"/>
  <c r="AO9" i="9" s="1"/>
  <c r="AN9" i="9"/>
  <c r="AP9" i="9"/>
  <c r="AN32" i="9"/>
  <c r="AM32" i="9"/>
  <c r="AO32" i="9" s="1"/>
  <c r="AP32" i="9"/>
  <c r="AP23" i="9"/>
  <c r="AN23" i="9"/>
  <c r="AM23" i="9"/>
  <c r="AO23" i="9" s="1"/>
  <c r="AM11" i="9"/>
  <c r="AO11" i="9" s="1"/>
  <c r="AN11" i="9"/>
  <c r="AP11" i="9"/>
  <c r="AP6" i="9"/>
  <c r="AM6" i="9"/>
  <c r="AO6" i="9" s="1"/>
  <c r="AN6" i="9"/>
  <c r="AN31" i="9"/>
  <c r="AM31" i="9"/>
  <c r="AO31" i="9" s="1"/>
  <c r="AP31" i="9"/>
  <c r="AP18" i="9"/>
  <c r="AN18" i="9"/>
  <c r="AM18" i="9"/>
  <c r="AO18" i="9" s="1"/>
  <c r="AN10" i="9"/>
  <c r="AM10" i="9"/>
  <c r="AO10" i="9" s="1"/>
  <c r="AP10" i="9"/>
  <c r="AP22" i="9"/>
  <c r="AN22" i="9"/>
  <c r="AM22" i="9"/>
  <c r="AO22" i="9" s="1"/>
  <c r="AN26" i="9"/>
  <c r="AM26" i="9"/>
  <c r="AO26" i="9" s="1"/>
  <c r="AP26" i="9"/>
  <c r="AP7" i="9"/>
  <c r="AN7" i="9"/>
  <c r="AM7" i="9"/>
  <c r="AO7" i="9" s="1"/>
  <c r="AM20" i="9"/>
  <c r="AO20" i="9" s="1"/>
  <c r="AN20" i="9"/>
  <c r="AP20" i="9"/>
  <c r="AN8" i="9"/>
  <c r="AM8" i="9"/>
  <c r="AO8" i="9" s="1"/>
  <c r="AP8" i="9"/>
  <c r="AN25" i="9"/>
  <c r="AM25" i="9"/>
  <c r="AO25" i="9" s="1"/>
  <c r="AP25" i="9"/>
  <c r="AP14" i="9"/>
  <c r="AN14" i="9"/>
  <c r="AM14" i="9"/>
  <c r="AO14" i="9" s="1"/>
  <c r="AP30" i="9"/>
  <c r="AN30" i="9"/>
  <c r="AM30" i="9"/>
  <c r="AO30" i="9" s="1"/>
  <c r="AP16" i="9"/>
  <c r="AN16" i="9"/>
  <c r="AM16" i="9"/>
  <c r="AO16" i="9" s="1"/>
  <c r="AP29" i="9"/>
  <c r="AM29" i="9"/>
  <c r="AO29" i="9" s="1"/>
  <c r="AN29" i="9"/>
  <c r="AN4" i="9"/>
  <c r="AM4" i="9"/>
  <c r="AO4" i="9" s="1"/>
  <c r="AP4" i="9"/>
  <c r="AP27" i="9"/>
  <c r="AN27" i="9"/>
  <c r="AM27" i="9"/>
  <c r="AO27" i="9" s="1"/>
  <c r="AN17" i="9"/>
  <c r="AM17" i="9"/>
  <c r="AO17" i="9" s="1"/>
  <c r="AP17" i="9"/>
  <c r="AP19" i="9"/>
  <c r="AN19" i="9"/>
  <c r="AM19" i="9"/>
  <c r="AO19" i="9" s="1"/>
  <c r="AP15" i="9"/>
  <c r="AN15" i="9"/>
  <c r="AM15" i="9"/>
  <c r="AO15" i="9" s="1"/>
  <c r="AN24" i="9"/>
  <c r="AM24" i="9"/>
  <c r="AO24" i="9" s="1"/>
  <c r="AP24" i="9"/>
  <c r="AP13" i="9"/>
  <c r="AN13" i="9"/>
  <c r="AM13" i="9"/>
  <c r="AO13" i="9" s="1"/>
  <c r="AM3" i="9"/>
  <c r="AP3" i="9"/>
  <c r="AN3" i="9"/>
  <c r="AP28" i="9"/>
  <c r="AN28" i="9"/>
  <c r="AM28" i="9"/>
  <c r="AO28" i="9" s="1"/>
  <c r="P9" i="9" l="1"/>
  <c r="M10" i="9" s="1"/>
  <c r="AO3" i="9"/>
  <c r="O9" i="9" s="1"/>
  <c r="L10" i="9" s="1"/>
  <c r="Q9" i="9"/>
  <c r="N9" i="9"/>
  <c r="K10" i="9" s="1"/>
  <c r="AQ29" i="9" l="1"/>
  <c r="AQ27" i="9"/>
  <c r="AQ30" i="9"/>
  <c r="AQ28" i="9"/>
  <c r="AQ31" i="9"/>
  <c r="AQ23" i="9"/>
  <c r="AQ21" i="9"/>
  <c r="AQ15" i="9"/>
  <c r="AQ24" i="9"/>
  <c r="AQ25" i="9"/>
  <c r="AQ14" i="9"/>
  <c r="AQ26" i="9"/>
  <c r="AQ6" i="9"/>
  <c r="AQ13" i="9"/>
  <c r="AQ12" i="9"/>
  <c r="AQ4" i="9"/>
  <c r="AQ32" i="9"/>
  <c r="AQ19" i="9"/>
  <c r="AQ3" i="9"/>
  <c r="AQ18" i="9"/>
  <c r="AQ11" i="9"/>
  <c r="AQ5" i="9"/>
  <c r="AQ17" i="9"/>
  <c r="AQ22" i="9"/>
  <c r="AQ7" i="9"/>
  <c r="AQ9" i="9"/>
  <c r="AQ10" i="9"/>
  <c r="AQ16" i="9"/>
  <c r="AQ20" i="9"/>
  <c r="AQ8" i="9"/>
  <c r="AU18" i="9" l="1"/>
  <c r="AS18" i="9"/>
  <c r="AR18" i="9"/>
  <c r="AT18" i="9" s="1"/>
  <c r="AU8" i="9"/>
  <c r="AS8" i="9"/>
  <c r="AR8" i="9"/>
  <c r="AT8" i="9" s="1"/>
  <c r="AR21" i="9"/>
  <c r="AT21" i="9" s="1"/>
  <c r="AS21" i="9"/>
  <c r="AU21" i="9"/>
  <c r="AU16" i="9"/>
  <c r="AS16" i="9"/>
  <c r="AR16" i="9"/>
  <c r="AT16" i="9" s="1"/>
  <c r="AU10" i="9"/>
  <c r="AS10" i="9"/>
  <c r="AR10" i="9"/>
  <c r="AT10" i="9" s="1"/>
  <c r="AR9" i="9"/>
  <c r="AT9" i="9" s="1"/>
  <c r="AU9" i="9"/>
  <c r="AS9" i="9"/>
  <c r="AU6" i="9"/>
  <c r="AS6" i="9"/>
  <c r="AR6" i="9"/>
  <c r="AT6" i="9" s="1"/>
  <c r="AS26" i="9"/>
  <c r="AR26" i="9"/>
  <c r="AT26" i="9" s="1"/>
  <c r="AU26" i="9"/>
  <c r="AS24" i="9"/>
  <c r="AR24" i="9"/>
  <c r="AT24" i="9" s="1"/>
  <c r="AU24" i="9"/>
  <c r="AU19" i="9"/>
  <c r="AR19" i="9"/>
  <c r="AT19" i="9" s="1"/>
  <c r="AS19" i="9"/>
  <c r="AS32" i="9"/>
  <c r="AR32" i="9"/>
  <c r="AT32" i="9" s="1"/>
  <c r="AU32" i="9"/>
  <c r="AR4" i="9"/>
  <c r="AT4" i="9" s="1"/>
  <c r="AU4" i="9"/>
  <c r="AS4" i="9"/>
  <c r="AS12" i="9"/>
  <c r="AR12" i="9"/>
  <c r="AT12" i="9" s="1"/>
  <c r="AU12" i="9"/>
  <c r="AU13" i="9"/>
  <c r="AS13" i="9"/>
  <c r="AR13" i="9"/>
  <c r="AT13" i="9" s="1"/>
  <c r="AU7" i="9"/>
  <c r="AS7" i="9"/>
  <c r="AR7" i="9"/>
  <c r="AT7" i="9" s="1"/>
  <c r="AU22" i="9"/>
  <c r="AS22" i="9"/>
  <c r="AR22" i="9"/>
  <c r="AT22" i="9" s="1"/>
  <c r="AS5" i="9"/>
  <c r="AR5" i="9"/>
  <c r="AT5" i="9" s="1"/>
  <c r="AU5" i="9"/>
  <c r="AS14" i="9"/>
  <c r="AR14" i="9"/>
  <c r="AT14" i="9" s="1"/>
  <c r="AU14" i="9"/>
  <c r="AS29" i="9"/>
  <c r="AR29" i="9"/>
  <c r="AT29" i="9" s="1"/>
  <c r="AU29" i="9"/>
  <c r="AU3" i="9"/>
  <c r="AS3" i="9"/>
  <c r="AR3" i="9"/>
  <c r="AR15" i="9"/>
  <c r="AT15" i="9" s="1"/>
  <c r="AS15" i="9"/>
  <c r="AU15" i="9"/>
  <c r="AS20" i="9"/>
  <c r="AR20" i="9"/>
  <c r="AT20" i="9" s="1"/>
  <c r="AU20" i="9"/>
  <c r="AR23" i="9"/>
  <c r="AT23" i="9" s="1"/>
  <c r="AU23" i="9"/>
  <c r="AS23" i="9"/>
  <c r="AU31" i="9"/>
  <c r="AR31" i="9"/>
  <c r="AT31" i="9" s="1"/>
  <c r="AS31" i="9"/>
  <c r="AU28" i="9"/>
  <c r="AS28" i="9"/>
  <c r="AR28" i="9"/>
  <c r="AT28" i="9" s="1"/>
  <c r="AU30" i="9"/>
  <c r="AS30" i="9"/>
  <c r="AR30" i="9"/>
  <c r="AT30" i="9" s="1"/>
  <c r="AS27" i="9"/>
  <c r="AR27" i="9"/>
  <c r="AT27" i="9" s="1"/>
  <c r="AU27" i="9"/>
  <c r="AU17" i="9"/>
  <c r="AS17" i="9"/>
  <c r="AR17" i="9"/>
  <c r="AT17" i="9" s="1"/>
  <c r="AU11" i="9"/>
  <c r="AR11" i="9"/>
  <c r="AT11" i="9" s="1"/>
  <c r="AS11" i="9"/>
  <c r="AU25" i="9"/>
  <c r="AS25" i="9"/>
  <c r="AR25" i="9"/>
  <c r="AT25" i="9" s="1"/>
  <c r="Q10" i="9" l="1"/>
  <c r="AT3" i="9"/>
  <c r="O10" i="9" s="1"/>
  <c r="L11" i="9" s="1"/>
  <c r="N10" i="9"/>
  <c r="K11" i="9" s="1"/>
  <c r="P10" i="9"/>
  <c r="M11" i="9" s="1"/>
  <c r="AV30" i="9" l="1"/>
  <c r="AV28" i="9"/>
  <c r="AV31" i="9"/>
  <c r="AV29" i="9"/>
  <c r="AV27" i="9"/>
  <c r="AV19" i="9"/>
  <c r="AV13" i="9"/>
  <c r="AV32" i="9"/>
  <c r="AV25" i="9"/>
  <c r="AV18" i="9"/>
  <c r="AV12" i="9"/>
  <c r="AV24" i="9"/>
  <c r="AV17" i="9"/>
  <c r="AV10" i="9"/>
  <c r="AV21" i="9"/>
  <c r="AV20" i="9"/>
  <c r="AV9" i="9"/>
  <c r="AV22" i="9"/>
  <c r="AV23" i="9"/>
  <c r="AV16" i="9"/>
  <c r="AV6" i="9"/>
  <c r="AV5" i="9"/>
  <c r="AV8" i="9"/>
  <c r="AV26" i="9"/>
  <c r="AV7" i="9"/>
  <c r="AV15" i="9"/>
  <c r="AV14" i="9"/>
  <c r="AV4" i="9"/>
  <c r="AV3" i="9"/>
  <c r="AV11" i="9"/>
  <c r="AX25" i="9" l="1"/>
  <c r="AW25" i="9"/>
  <c r="AY25" i="9" s="1"/>
  <c r="AZ25" i="9"/>
  <c r="AZ16" i="9"/>
  <c r="AX16" i="9"/>
  <c r="AW16" i="9"/>
  <c r="AY16" i="9" s="1"/>
  <c r="AX11" i="9"/>
  <c r="AZ11" i="9"/>
  <c r="AW11" i="9"/>
  <c r="AY11" i="9" s="1"/>
  <c r="AW32" i="9"/>
  <c r="AY32" i="9" s="1"/>
  <c r="AZ32" i="9"/>
  <c r="AX32" i="9"/>
  <c r="AZ22" i="9"/>
  <c r="AX22" i="9"/>
  <c r="AW22" i="9"/>
  <c r="AY22" i="9" s="1"/>
  <c r="AZ4" i="9"/>
  <c r="AX4" i="9"/>
  <c r="AW4" i="9"/>
  <c r="AY4" i="9" s="1"/>
  <c r="AX9" i="9"/>
  <c r="AW9" i="9"/>
  <c r="AY9" i="9" s="1"/>
  <c r="AZ9" i="9"/>
  <c r="AX27" i="9"/>
  <c r="AW27" i="9"/>
  <c r="AY27" i="9" s="1"/>
  <c r="AZ27" i="9"/>
  <c r="AZ10" i="9"/>
  <c r="AX10" i="9"/>
  <c r="AW10" i="9"/>
  <c r="AY10" i="9" s="1"/>
  <c r="AW6" i="9"/>
  <c r="AY6" i="9" s="1"/>
  <c r="AZ6" i="9"/>
  <c r="AX6" i="9"/>
  <c r="AZ23" i="9"/>
  <c r="AX23" i="9"/>
  <c r="AW23" i="9"/>
  <c r="AY23" i="9" s="1"/>
  <c r="AX3" i="9"/>
  <c r="AZ3" i="9"/>
  <c r="AW3" i="9"/>
  <c r="AX13" i="9"/>
  <c r="AW13" i="9"/>
  <c r="AY13" i="9" s="1"/>
  <c r="AZ13" i="9"/>
  <c r="AZ19" i="9"/>
  <c r="AX19" i="9"/>
  <c r="AW19" i="9"/>
  <c r="AY19" i="9" s="1"/>
  <c r="AX14" i="9"/>
  <c r="AW14" i="9"/>
  <c r="AY14" i="9" s="1"/>
  <c r="AZ14" i="9"/>
  <c r="AX20" i="9"/>
  <c r="AW20" i="9"/>
  <c r="AY20" i="9" s="1"/>
  <c r="AZ20" i="9"/>
  <c r="AX15" i="9"/>
  <c r="AZ15" i="9"/>
  <c r="AW15" i="9"/>
  <c r="AY15" i="9" s="1"/>
  <c r="AX21" i="9"/>
  <c r="AW21" i="9"/>
  <c r="AY21" i="9" s="1"/>
  <c r="AZ21" i="9"/>
  <c r="AX29" i="9"/>
  <c r="AW29" i="9"/>
  <c r="AY29" i="9" s="1"/>
  <c r="AZ29" i="9"/>
  <c r="AZ7" i="9"/>
  <c r="AX7" i="9"/>
  <c r="AW7" i="9"/>
  <c r="AY7" i="9" s="1"/>
  <c r="AZ31" i="9"/>
  <c r="AX31" i="9"/>
  <c r="AW31" i="9"/>
  <c r="AY31" i="9" s="1"/>
  <c r="AZ26" i="9"/>
  <c r="AX26" i="9"/>
  <c r="AW26" i="9"/>
  <c r="AY26" i="9" s="1"/>
  <c r="AZ17" i="9"/>
  <c r="AX17" i="9"/>
  <c r="AW17" i="9"/>
  <c r="AY17" i="9" s="1"/>
  <c r="AZ8" i="9"/>
  <c r="AX8" i="9"/>
  <c r="AW8" i="9"/>
  <c r="AY8" i="9" s="1"/>
  <c r="AZ24" i="9"/>
  <c r="AX24" i="9"/>
  <c r="AW24" i="9"/>
  <c r="AY24" i="9" s="1"/>
  <c r="AX28" i="9"/>
  <c r="AW28" i="9"/>
  <c r="AY28" i="9" s="1"/>
  <c r="AZ28" i="9"/>
  <c r="AW5" i="9"/>
  <c r="AY5" i="9" s="1"/>
  <c r="AZ5" i="9"/>
  <c r="AX5" i="9"/>
  <c r="AX12" i="9"/>
  <c r="AW12" i="9"/>
  <c r="AY12" i="9" s="1"/>
  <c r="AZ12" i="9"/>
  <c r="AX30" i="9"/>
  <c r="AW30" i="9"/>
  <c r="AY30" i="9" s="1"/>
  <c r="AZ30" i="9"/>
  <c r="AX18" i="9"/>
  <c r="AW18" i="9"/>
  <c r="AY18" i="9" s="1"/>
  <c r="AZ18" i="9"/>
  <c r="P11" i="9" l="1"/>
  <c r="M12" i="9" s="1"/>
  <c r="AY3" i="9"/>
  <c r="O11" i="9" s="1"/>
  <c r="L12" i="9" s="1"/>
  <c r="Q11" i="9"/>
  <c r="N11" i="9"/>
  <c r="K12" i="9" s="1"/>
  <c r="BA31" i="9" l="1"/>
  <c r="BA29" i="9"/>
  <c r="BA23" i="9"/>
  <c r="BA25" i="9"/>
  <c r="BA22" i="9"/>
  <c r="BA16" i="9"/>
  <c r="BA7" i="9"/>
  <c r="BA32" i="9"/>
  <c r="BA11" i="9"/>
  <c r="BA21" i="9"/>
  <c r="BA6" i="9"/>
  <c r="BA8" i="9"/>
  <c r="BA9" i="9"/>
  <c r="BA3" i="9"/>
  <c r="BA17" i="9"/>
  <c r="BA12" i="9"/>
  <c r="BA4" i="9"/>
  <c r="BA27" i="9"/>
  <c r="BA26" i="9"/>
  <c r="BA10" i="9"/>
  <c r="BA28" i="9"/>
  <c r="BA24" i="9"/>
  <c r="BA14" i="9"/>
  <c r="BA15" i="9"/>
  <c r="BA20" i="9"/>
  <c r="BA18" i="9"/>
  <c r="BA30" i="9"/>
  <c r="BA19" i="9"/>
  <c r="BA5" i="9"/>
  <c r="BA13" i="9"/>
  <c r="BE28" i="9" l="1"/>
  <c r="BC28" i="9"/>
  <c r="BB28" i="9"/>
  <c r="BD28" i="9" s="1"/>
  <c r="BC11" i="9"/>
  <c r="BB11" i="9"/>
  <c r="BD11" i="9" s="1"/>
  <c r="BE11" i="9"/>
  <c r="BE27" i="9"/>
  <c r="BC27" i="9"/>
  <c r="BB27" i="9"/>
  <c r="BD27" i="9" s="1"/>
  <c r="BE5" i="9"/>
  <c r="BC5" i="9"/>
  <c r="BB5" i="9"/>
  <c r="BD5" i="9" s="1"/>
  <c r="BE19" i="9"/>
  <c r="BC19" i="9"/>
  <c r="BB19" i="9"/>
  <c r="BD19" i="9" s="1"/>
  <c r="BB16" i="9"/>
  <c r="BD16" i="9" s="1"/>
  <c r="BC16" i="9"/>
  <c r="BE16" i="9"/>
  <c r="BC21" i="9"/>
  <c r="BB21" i="9"/>
  <c r="BD21" i="9" s="1"/>
  <c r="BE21" i="9"/>
  <c r="BC10" i="9"/>
  <c r="BB10" i="9"/>
  <c r="BD10" i="9" s="1"/>
  <c r="BE10" i="9"/>
  <c r="BE26" i="9"/>
  <c r="BC26" i="9"/>
  <c r="BB26" i="9"/>
  <c r="BD26" i="9" s="1"/>
  <c r="BE13" i="9"/>
  <c r="BC13" i="9"/>
  <c r="BB13" i="9"/>
  <c r="BD13" i="9" s="1"/>
  <c r="BE32" i="9"/>
  <c r="BC32" i="9"/>
  <c r="BB32" i="9"/>
  <c r="BD32" i="9" s="1"/>
  <c r="BC4" i="9"/>
  <c r="BB4" i="9"/>
  <c r="BD4" i="9" s="1"/>
  <c r="BE4" i="9"/>
  <c r="BB7" i="9"/>
  <c r="BD7" i="9" s="1"/>
  <c r="BE7" i="9"/>
  <c r="BC7" i="9"/>
  <c r="BB12" i="9"/>
  <c r="BD12" i="9" s="1"/>
  <c r="BE12" i="9"/>
  <c r="BC12" i="9"/>
  <c r="BE30" i="9"/>
  <c r="BC30" i="9"/>
  <c r="BB30" i="9"/>
  <c r="BD30" i="9" s="1"/>
  <c r="BB17" i="9"/>
  <c r="BD17" i="9" s="1"/>
  <c r="BE17" i="9"/>
  <c r="BC17" i="9"/>
  <c r="BC18" i="9"/>
  <c r="BB18" i="9"/>
  <c r="BD18" i="9" s="1"/>
  <c r="BE18" i="9"/>
  <c r="BB22" i="9"/>
  <c r="BD22" i="9" s="1"/>
  <c r="BC22" i="9"/>
  <c r="BE22" i="9"/>
  <c r="BE20" i="9"/>
  <c r="BC20" i="9"/>
  <c r="BB20" i="9"/>
  <c r="BD20" i="9" s="1"/>
  <c r="BE3" i="9"/>
  <c r="BC3" i="9"/>
  <c r="BB3" i="9"/>
  <c r="BC25" i="9"/>
  <c r="BB25" i="9"/>
  <c r="BD25" i="9" s="1"/>
  <c r="BE25" i="9"/>
  <c r="BC15" i="9"/>
  <c r="BB15" i="9"/>
  <c r="BD15" i="9" s="1"/>
  <c r="BE15" i="9"/>
  <c r="BC9" i="9"/>
  <c r="BB9" i="9"/>
  <c r="BD9" i="9" s="1"/>
  <c r="BE9" i="9"/>
  <c r="BB23" i="9"/>
  <c r="BD23" i="9" s="1"/>
  <c r="BE23" i="9"/>
  <c r="BC23" i="9"/>
  <c r="BE14" i="9"/>
  <c r="BB14" i="9"/>
  <c r="BD14" i="9" s="1"/>
  <c r="BC14" i="9"/>
  <c r="BC8" i="9"/>
  <c r="BB8" i="9"/>
  <c r="BD8" i="9" s="1"/>
  <c r="BE8" i="9"/>
  <c r="BC29" i="9"/>
  <c r="BB29" i="9"/>
  <c r="BD29" i="9" s="1"/>
  <c r="BE29" i="9"/>
  <c r="BB24" i="9"/>
  <c r="BD24" i="9" s="1"/>
  <c r="BE24" i="9"/>
  <c r="BC24" i="9"/>
  <c r="BC6" i="9"/>
  <c r="BB6" i="9"/>
  <c r="BD6" i="9" s="1"/>
  <c r="BE6" i="9"/>
  <c r="BE31" i="9"/>
  <c r="BC31" i="9"/>
  <c r="BB31" i="9"/>
  <c r="BD31" i="9" s="1"/>
  <c r="Q12" i="9" l="1"/>
  <c r="BD3" i="9"/>
  <c r="O12" i="9" s="1"/>
  <c r="L13" i="9" s="1"/>
  <c r="N16" i="9"/>
  <c r="N12" i="9"/>
  <c r="K13" i="9" s="1"/>
  <c r="P12" i="9"/>
  <c r="M13" i="9" s="1"/>
  <c r="BF32" i="9" l="1"/>
  <c r="BF25" i="9"/>
  <c r="BF30" i="9"/>
  <c r="BF28" i="9"/>
  <c r="BF20" i="9"/>
  <c r="BF14" i="9"/>
  <c r="BF23" i="9"/>
  <c r="BF24" i="9"/>
  <c r="BF19" i="9"/>
  <c r="BF13" i="9"/>
  <c r="BF12" i="9"/>
  <c r="BF10" i="9"/>
  <c r="BF15" i="9"/>
  <c r="BF29" i="9"/>
  <c r="BF27" i="9"/>
  <c r="BF26" i="9"/>
  <c r="BF31" i="9"/>
  <c r="BF5" i="9"/>
  <c r="BF8" i="9"/>
  <c r="BF6" i="9"/>
  <c r="BF4" i="9"/>
  <c r="BF3" i="9"/>
  <c r="BF16" i="9"/>
  <c r="BF11" i="9"/>
  <c r="BF17" i="9"/>
  <c r="BF7" i="9"/>
  <c r="BF9" i="9"/>
  <c r="BF18" i="9"/>
  <c r="BF22" i="9"/>
  <c r="BF21" i="9"/>
  <c r="BG4" i="9" l="1"/>
  <c r="BI4" i="9" s="1"/>
  <c r="BH4" i="9"/>
  <c r="BJ4" i="9"/>
  <c r="BH13" i="9"/>
  <c r="BG13" i="9"/>
  <c r="BI13" i="9" s="1"/>
  <c r="BJ13" i="9"/>
  <c r="BJ8" i="9"/>
  <c r="BG8" i="9"/>
  <c r="BI8" i="9" s="1"/>
  <c r="BH8" i="9"/>
  <c r="BJ21" i="9"/>
  <c r="BH21" i="9"/>
  <c r="BG21" i="9"/>
  <c r="BI21" i="9" s="1"/>
  <c r="BH5" i="9"/>
  <c r="BG5" i="9"/>
  <c r="BI5" i="9" s="1"/>
  <c r="BJ5" i="9"/>
  <c r="BJ22" i="9"/>
  <c r="BH22" i="9"/>
  <c r="BG22" i="9"/>
  <c r="BI22" i="9" s="1"/>
  <c r="BG23" i="9"/>
  <c r="BI23" i="9" s="1"/>
  <c r="BH23" i="9"/>
  <c r="BJ23" i="9"/>
  <c r="BJ26" i="9"/>
  <c r="BG26" i="9"/>
  <c r="BI26" i="9" s="1"/>
  <c r="BH26" i="9"/>
  <c r="BJ9" i="9"/>
  <c r="BH9" i="9"/>
  <c r="BG9" i="9"/>
  <c r="BI9" i="9" s="1"/>
  <c r="BG20" i="9"/>
  <c r="BI20" i="9" s="1"/>
  <c r="BJ20" i="9"/>
  <c r="BH20" i="9"/>
  <c r="BJ29" i="9"/>
  <c r="BH29" i="9"/>
  <c r="BG29" i="9"/>
  <c r="BI29" i="9" s="1"/>
  <c r="BJ17" i="9"/>
  <c r="BH17" i="9"/>
  <c r="BG17" i="9"/>
  <c r="BI17" i="9" s="1"/>
  <c r="BJ16" i="9"/>
  <c r="BH16" i="9"/>
  <c r="BG16" i="9"/>
  <c r="BI16" i="9" s="1"/>
  <c r="BJ6" i="9"/>
  <c r="BG6" i="9"/>
  <c r="BI6" i="9" s="1"/>
  <c r="BH6" i="9"/>
  <c r="BH19" i="9"/>
  <c r="BG19" i="9"/>
  <c r="BI19" i="9" s="1"/>
  <c r="BJ19" i="9"/>
  <c r="BJ24" i="9"/>
  <c r="BH24" i="9"/>
  <c r="BG24" i="9"/>
  <c r="BI24" i="9" s="1"/>
  <c r="BJ31" i="9"/>
  <c r="BH31" i="9"/>
  <c r="BG31" i="9"/>
  <c r="BI31" i="9" s="1"/>
  <c r="BJ18" i="9"/>
  <c r="BH18" i="9"/>
  <c r="BG18" i="9"/>
  <c r="BI18" i="9" s="1"/>
  <c r="BH14" i="9"/>
  <c r="BG14" i="9"/>
  <c r="BI14" i="9" s="1"/>
  <c r="BJ14" i="9"/>
  <c r="BJ27" i="9"/>
  <c r="BG27" i="9"/>
  <c r="BI27" i="9" s="1"/>
  <c r="BH27" i="9"/>
  <c r="BJ7" i="9"/>
  <c r="BH7" i="9"/>
  <c r="BG7" i="9"/>
  <c r="BI7" i="9" s="1"/>
  <c r="BH15" i="9"/>
  <c r="BG15" i="9"/>
  <c r="BI15" i="9" s="1"/>
  <c r="BJ15" i="9"/>
  <c r="BJ28" i="9"/>
  <c r="BH28" i="9"/>
  <c r="BG28" i="9"/>
  <c r="BI28" i="9" s="1"/>
  <c r="BJ11" i="9"/>
  <c r="BG11" i="9"/>
  <c r="BI11" i="9" s="1"/>
  <c r="BH11" i="9"/>
  <c r="BH10" i="9"/>
  <c r="BG10" i="9"/>
  <c r="BI10" i="9" s="1"/>
  <c r="BJ10" i="9"/>
  <c r="BH30" i="9"/>
  <c r="BG30" i="9"/>
  <c r="BI30" i="9" s="1"/>
  <c r="BJ30" i="9"/>
  <c r="BJ12" i="9"/>
  <c r="BH12" i="9"/>
  <c r="BG12" i="9"/>
  <c r="BI12" i="9" s="1"/>
  <c r="BG25" i="9"/>
  <c r="BI25" i="9" s="1"/>
  <c r="BJ25" i="9"/>
  <c r="BH25" i="9"/>
  <c r="BJ3" i="9"/>
  <c r="BH3" i="9"/>
  <c r="BG3" i="9"/>
  <c r="BG32" i="9"/>
  <c r="BI32" i="9" s="1"/>
  <c r="BH32" i="9"/>
  <c r="BJ32" i="9"/>
  <c r="N13" i="9" l="1"/>
  <c r="K14" i="9" s="1"/>
  <c r="P13" i="9"/>
  <c r="M14" i="9" s="1"/>
  <c r="Q13" i="9"/>
  <c r="BI3" i="9"/>
  <c r="O13" i="9" s="1"/>
  <c r="L14" i="9" s="1"/>
  <c r="BK26" i="9" l="1"/>
  <c r="BK31" i="9"/>
  <c r="BK24" i="9"/>
  <c r="BK29" i="9"/>
  <c r="BK27" i="9"/>
  <c r="BK17" i="9"/>
  <c r="BK11" i="9"/>
  <c r="BK28" i="9"/>
  <c r="BK13" i="9"/>
  <c r="BK12" i="9"/>
  <c r="BK8" i="9"/>
  <c r="BK3" i="9"/>
  <c r="BK25" i="9"/>
  <c r="BK21" i="9"/>
  <c r="BK20" i="9"/>
  <c r="BK5" i="9"/>
  <c r="BK22" i="9"/>
  <c r="BK7" i="9"/>
  <c r="BK18" i="9"/>
  <c r="BK6" i="9"/>
  <c r="BK19" i="9"/>
  <c r="BK14" i="9"/>
  <c r="BK4" i="9"/>
  <c r="BK32" i="9"/>
  <c r="BK15" i="9"/>
  <c r="BK30" i="9"/>
  <c r="BK16" i="9"/>
  <c r="BK23" i="9"/>
  <c r="BK9" i="9"/>
  <c r="BK10" i="9"/>
  <c r="BO18" i="9" l="1"/>
  <c r="BM18" i="9"/>
  <c r="BL18" i="9"/>
  <c r="BN18" i="9" s="1"/>
  <c r="BO13" i="9"/>
  <c r="BM13" i="9"/>
  <c r="BL13" i="9"/>
  <c r="BN13" i="9" s="1"/>
  <c r="BO10" i="9"/>
  <c r="BM10" i="9"/>
  <c r="BL10" i="9"/>
  <c r="BN10" i="9" s="1"/>
  <c r="BM7" i="9"/>
  <c r="BL7" i="9"/>
  <c r="BN7" i="9" s="1"/>
  <c r="BO7" i="9"/>
  <c r="BO28" i="9"/>
  <c r="BL28" i="9"/>
  <c r="BN28" i="9" s="1"/>
  <c r="BM28" i="9"/>
  <c r="BO9" i="9"/>
  <c r="BM9" i="9"/>
  <c r="BL9" i="9"/>
  <c r="BN9" i="9" s="1"/>
  <c r="BM22" i="9"/>
  <c r="BL22" i="9"/>
  <c r="BN22" i="9" s="1"/>
  <c r="BO22" i="9"/>
  <c r="BO11" i="9"/>
  <c r="BM11" i="9"/>
  <c r="BL11" i="9"/>
  <c r="BN11" i="9" s="1"/>
  <c r="BM23" i="9"/>
  <c r="BL23" i="9"/>
  <c r="BN23" i="9" s="1"/>
  <c r="BO23" i="9"/>
  <c r="BL17" i="9"/>
  <c r="BN17" i="9" s="1"/>
  <c r="BM17" i="9"/>
  <c r="BO17" i="9"/>
  <c r="BM16" i="9"/>
  <c r="BL16" i="9"/>
  <c r="BN16" i="9" s="1"/>
  <c r="BO16" i="9"/>
  <c r="BM5" i="9"/>
  <c r="BL5" i="9"/>
  <c r="BN5" i="9" s="1"/>
  <c r="BO5" i="9"/>
  <c r="BO27" i="9"/>
  <c r="BM27" i="9"/>
  <c r="BL27" i="9"/>
  <c r="BN27" i="9" s="1"/>
  <c r="BO30" i="9"/>
  <c r="BM30" i="9"/>
  <c r="BL30" i="9"/>
  <c r="BN30" i="9" s="1"/>
  <c r="BO29" i="9"/>
  <c r="BM29" i="9"/>
  <c r="BL29" i="9"/>
  <c r="BN29" i="9" s="1"/>
  <c r="BO15" i="9"/>
  <c r="BL15" i="9"/>
  <c r="BN15" i="9" s="1"/>
  <c r="BM15" i="9"/>
  <c r="BM20" i="9"/>
  <c r="BL20" i="9"/>
  <c r="BN20" i="9" s="1"/>
  <c r="BO20" i="9"/>
  <c r="BL24" i="9"/>
  <c r="BN24" i="9" s="1"/>
  <c r="BO24" i="9"/>
  <c r="BM24" i="9"/>
  <c r="BO32" i="9"/>
  <c r="BM32" i="9"/>
  <c r="BL32" i="9"/>
  <c r="BN32" i="9" s="1"/>
  <c r="BO21" i="9"/>
  <c r="BM21" i="9"/>
  <c r="BL21" i="9"/>
  <c r="BN21" i="9" s="1"/>
  <c r="BM31" i="9"/>
  <c r="BL31" i="9"/>
  <c r="BN31" i="9" s="1"/>
  <c r="BO31" i="9"/>
  <c r="BO4" i="9"/>
  <c r="BM4" i="9"/>
  <c r="BL4" i="9"/>
  <c r="BN4" i="9" s="1"/>
  <c r="BO25" i="9"/>
  <c r="BM25" i="9"/>
  <c r="BL25" i="9"/>
  <c r="BN25" i="9" s="1"/>
  <c r="BL26" i="9"/>
  <c r="BN26" i="9" s="1"/>
  <c r="BO26" i="9"/>
  <c r="BM26" i="9"/>
  <c r="BL14" i="9"/>
  <c r="BN14" i="9" s="1"/>
  <c r="BO14" i="9"/>
  <c r="BM14" i="9"/>
  <c r="BO3" i="9"/>
  <c r="BL3" i="9"/>
  <c r="BM3" i="9"/>
  <c r="BO19" i="9"/>
  <c r="BM19" i="9"/>
  <c r="BL19" i="9"/>
  <c r="BN19" i="9" s="1"/>
  <c r="BL8" i="9"/>
  <c r="BN8" i="9" s="1"/>
  <c r="BM8" i="9"/>
  <c r="BO8" i="9"/>
  <c r="BO6" i="9"/>
  <c r="BM6" i="9"/>
  <c r="BL6" i="9"/>
  <c r="BN6" i="9" s="1"/>
  <c r="BO12" i="9"/>
  <c r="BM12" i="9"/>
  <c r="BL12" i="9"/>
  <c r="BN12" i="9" s="1"/>
  <c r="N14" i="9" l="1"/>
  <c r="K15" i="9" s="1"/>
  <c r="Q14" i="9"/>
  <c r="BN3" i="9"/>
  <c r="O14" i="9" s="1"/>
  <c r="L15" i="9" s="1"/>
  <c r="BP8" i="9" s="1"/>
  <c r="P14" i="9"/>
  <c r="M15" i="9" s="1"/>
  <c r="BP30" i="9" s="1"/>
  <c r="BP21" i="9"/>
  <c r="BP15" i="9"/>
  <c r="BP24" i="9"/>
  <c r="BP22" i="9"/>
  <c r="BP3" i="9"/>
  <c r="BP7" i="9"/>
  <c r="BP6" i="9"/>
  <c r="N15" i="9"/>
  <c r="K16" i="9" s="1"/>
  <c r="BP28" i="9" l="1"/>
  <c r="BP20" i="9"/>
  <c r="BQ20" i="9" s="1"/>
  <c r="BS20" i="9" s="1"/>
  <c r="BP18" i="9"/>
  <c r="BP10" i="9"/>
  <c r="BT10" i="9" s="1"/>
  <c r="BP31" i="9"/>
  <c r="BT31" i="9" s="1"/>
  <c r="BP19" i="9"/>
  <c r="BR19" i="9" s="1"/>
  <c r="BP25" i="9"/>
  <c r="BP26" i="9"/>
  <c r="BQ26" i="9" s="1"/>
  <c r="BS26" i="9" s="1"/>
  <c r="BP5" i="9"/>
  <c r="BQ5" i="9" s="1"/>
  <c r="BS5" i="9" s="1"/>
  <c r="BP29" i="9"/>
  <c r="BR29" i="9" s="1"/>
  <c r="BP23" i="9"/>
  <c r="BT23" i="9" s="1"/>
  <c r="BP4" i="9"/>
  <c r="BR4" i="9" s="1"/>
  <c r="BP32" i="9"/>
  <c r="BQ32" i="9" s="1"/>
  <c r="BS32" i="9" s="1"/>
  <c r="BP17" i="9"/>
  <c r="BT17" i="9" s="1"/>
  <c r="BP11" i="9"/>
  <c r="BT11" i="9" s="1"/>
  <c r="BP27" i="9"/>
  <c r="BP14" i="9"/>
  <c r="BR14" i="9" s="1"/>
  <c r="BP9" i="9"/>
  <c r="BT9" i="9" s="1"/>
  <c r="BT30" i="9"/>
  <c r="BR30" i="9"/>
  <c r="BQ30" i="9"/>
  <c r="BS30" i="9" s="1"/>
  <c r="BR3" i="9"/>
  <c r="BQ3" i="9"/>
  <c r="BT3" i="9"/>
  <c r="BR10" i="9"/>
  <c r="BQ10" i="9"/>
  <c r="BS10" i="9" s="1"/>
  <c r="K17" i="9"/>
  <c r="BR5" i="9"/>
  <c r="BR8" i="9"/>
  <c r="BQ8" i="9"/>
  <c r="BS8" i="9" s="1"/>
  <c r="BT8" i="9"/>
  <c r="BR32" i="9"/>
  <c r="BQ27" i="9"/>
  <c r="BS27" i="9" s="1"/>
  <c r="BT27" i="9"/>
  <c r="BR27" i="9"/>
  <c r="BQ7" i="9"/>
  <c r="BS7" i="9" s="1"/>
  <c r="BT7" i="9"/>
  <c r="BR7" i="9"/>
  <c r="BT15" i="9"/>
  <c r="BR15" i="9"/>
  <c r="BQ15" i="9"/>
  <c r="BS15" i="9" s="1"/>
  <c r="BR21" i="9"/>
  <c r="BQ21" i="9"/>
  <c r="BS21" i="9" s="1"/>
  <c r="BT21" i="9"/>
  <c r="BT28" i="9"/>
  <c r="BR28" i="9"/>
  <c r="BQ28" i="9"/>
  <c r="BS28" i="9" s="1"/>
  <c r="BR25" i="9"/>
  <c r="BQ25" i="9"/>
  <c r="BS25" i="9" s="1"/>
  <c r="BT25" i="9"/>
  <c r="BT18" i="9"/>
  <c r="BR18" i="9"/>
  <c r="BQ18" i="9"/>
  <c r="BS18" i="9" s="1"/>
  <c r="BQ11" i="9"/>
  <c r="BS11" i="9" s="1"/>
  <c r="BQ22" i="9"/>
  <c r="BS22" i="9" s="1"/>
  <c r="BT22" i="9"/>
  <c r="BR22" i="9"/>
  <c r="BQ24" i="9"/>
  <c r="BS24" i="9" s="1"/>
  <c r="BR24" i="9"/>
  <c r="BT24" i="9"/>
  <c r="BQ6" i="9"/>
  <c r="BS6" i="9" s="1"/>
  <c r="BT6" i="9"/>
  <c r="BR6" i="9"/>
  <c r="BR20" i="9"/>
  <c r="BT20" i="9"/>
  <c r="BP13" i="9"/>
  <c r="BP16" i="9"/>
  <c r="BP12" i="9"/>
  <c r="BQ23" i="9" l="1"/>
  <c r="BS23" i="9" s="1"/>
  <c r="BR23" i="9"/>
  <c r="BT14" i="9"/>
  <c r="BQ14" i="9"/>
  <c r="BS14" i="9" s="1"/>
  <c r="BT5" i="9"/>
  <c r="BQ9" i="9"/>
  <c r="BS9" i="9" s="1"/>
  <c r="BR9" i="9"/>
  <c r="BQ31" i="9"/>
  <c r="BS31" i="9" s="1"/>
  <c r="BR31" i="9"/>
  <c r="BT29" i="9"/>
  <c r="BR26" i="9"/>
  <c r="BT19" i="9"/>
  <c r="BQ29" i="9"/>
  <c r="BS29" i="9" s="1"/>
  <c r="BT26" i="9"/>
  <c r="BR17" i="9"/>
  <c r="BQ17" i="9"/>
  <c r="BS17" i="9" s="1"/>
  <c r="BT4" i="9"/>
  <c r="BQ4" i="9"/>
  <c r="BS4" i="9" s="1"/>
  <c r="BR11" i="9"/>
  <c r="BQ19" i="9"/>
  <c r="BS19" i="9" s="1"/>
  <c r="BT32" i="9"/>
  <c r="BT12" i="9"/>
  <c r="BR12" i="9"/>
  <c r="BQ12" i="9"/>
  <c r="BS12" i="9" s="1"/>
  <c r="BR16" i="9"/>
  <c r="BQ16" i="9"/>
  <c r="BS16" i="9" s="1"/>
  <c r="BT16" i="9"/>
  <c r="BS3" i="9"/>
  <c r="BT13" i="9"/>
  <c r="BR13" i="9"/>
  <c r="BQ13" i="9"/>
  <c r="BS13" i="9" s="1"/>
  <c r="P15" i="9" l="1"/>
  <c r="M16" i="9" s="1"/>
  <c r="Q15" i="9"/>
  <c r="O15" i="9"/>
  <c r="L16" i="9" s="1"/>
  <c r="BU3" i="9" s="1"/>
  <c r="BU9" i="9"/>
  <c r="BU17" i="9"/>
  <c r="BU28" i="9"/>
  <c r="BU14" i="9"/>
  <c r="BU21" i="9"/>
  <c r="BU13" i="9"/>
  <c r="BU19" i="9"/>
  <c r="BU22" i="9"/>
  <c r="BU31" i="9"/>
  <c r="BU26" i="9"/>
  <c r="BU27" i="9"/>
  <c r="BU20" i="9"/>
  <c r="BU16" i="9"/>
  <c r="BU6" i="9"/>
  <c r="BU32" i="9"/>
  <c r="BU10" i="9"/>
  <c r="BU4" i="9"/>
  <c r="BU23" i="9"/>
  <c r="BU30" i="9"/>
  <c r="BU18" i="9"/>
  <c r="BU5" i="9"/>
  <c r="BU12" i="9"/>
  <c r="BU29" i="9"/>
  <c r="BU8" i="9"/>
  <c r="BU24" i="9"/>
  <c r="BU15" i="9"/>
  <c r="BU11" i="9"/>
  <c r="BU25" i="9"/>
  <c r="BU7" i="9"/>
  <c r="BY23" i="9" l="1"/>
  <c r="BV23" i="9"/>
  <c r="BX23" i="9" s="1"/>
  <c r="BW23" i="9"/>
  <c r="BY19" i="9"/>
  <c r="BW19" i="9"/>
  <c r="BV19" i="9"/>
  <c r="BX19" i="9" s="1"/>
  <c r="BY7" i="9"/>
  <c r="BV7" i="9"/>
  <c r="BX7" i="9" s="1"/>
  <c r="BW7" i="9"/>
  <c r="BY4" i="9"/>
  <c r="BW4" i="9"/>
  <c r="BV4" i="9"/>
  <c r="BX4" i="9" s="1"/>
  <c r="BY13" i="9"/>
  <c r="BW13" i="9"/>
  <c r="BV13" i="9"/>
  <c r="BX13" i="9" s="1"/>
  <c r="BW25" i="9"/>
  <c r="BV25" i="9"/>
  <c r="BX25" i="9" s="1"/>
  <c r="BY25" i="9"/>
  <c r="BV10" i="9"/>
  <c r="BX10" i="9" s="1"/>
  <c r="BY10" i="9"/>
  <c r="BW10" i="9"/>
  <c r="BV21" i="9"/>
  <c r="BX21" i="9" s="1"/>
  <c r="BY21" i="9"/>
  <c r="BW21" i="9"/>
  <c r="BW11" i="9"/>
  <c r="BV11" i="9"/>
  <c r="BX11" i="9" s="1"/>
  <c r="BY11" i="9"/>
  <c r="BV32" i="9"/>
  <c r="BX32" i="9" s="1"/>
  <c r="BW32" i="9"/>
  <c r="BY32" i="9"/>
  <c r="BW15" i="9"/>
  <c r="BV15" i="9"/>
  <c r="BX15" i="9" s="1"/>
  <c r="BY15" i="9"/>
  <c r="BY6" i="9"/>
  <c r="BW6" i="9"/>
  <c r="BV6" i="9"/>
  <c r="BX6" i="9" s="1"/>
  <c r="BW14" i="9"/>
  <c r="BV14" i="9"/>
  <c r="BX14" i="9" s="1"/>
  <c r="BY14" i="9"/>
  <c r="BW24" i="9"/>
  <c r="BV24" i="9"/>
  <c r="BX24" i="9" s="1"/>
  <c r="BY24" i="9"/>
  <c r="BY16" i="9"/>
  <c r="BW16" i="9"/>
  <c r="BV16" i="9"/>
  <c r="BX16" i="9" s="1"/>
  <c r="BV28" i="9"/>
  <c r="BX28" i="9" s="1"/>
  <c r="BW28" i="9"/>
  <c r="BY28" i="9"/>
  <c r="BW8" i="9"/>
  <c r="BV8" i="9"/>
  <c r="BX8" i="9" s="1"/>
  <c r="BY8" i="9"/>
  <c r="BW17" i="9"/>
  <c r="BV17" i="9"/>
  <c r="BX17" i="9" s="1"/>
  <c r="BY17" i="9"/>
  <c r="BY29" i="9"/>
  <c r="BW29" i="9"/>
  <c r="BV29" i="9"/>
  <c r="BX29" i="9" s="1"/>
  <c r="BY20" i="9"/>
  <c r="BV20" i="9"/>
  <c r="BX20" i="9" s="1"/>
  <c r="BW20" i="9"/>
  <c r="BV9" i="9"/>
  <c r="BX9" i="9" s="1"/>
  <c r="BY9" i="9"/>
  <c r="BW9" i="9"/>
  <c r="BV12" i="9"/>
  <c r="BX12" i="9" s="1"/>
  <c r="BY12" i="9"/>
  <c r="BW12" i="9"/>
  <c r="BW27" i="9"/>
  <c r="BV27" i="9"/>
  <c r="BX27" i="9" s="1"/>
  <c r="BY27" i="9"/>
  <c r="BY5" i="9"/>
  <c r="BW5" i="9"/>
  <c r="BV5" i="9"/>
  <c r="BX5" i="9" s="1"/>
  <c r="BW26" i="9"/>
  <c r="BV26" i="9"/>
  <c r="BX26" i="9" s="1"/>
  <c r="BY26" i="9"/>
  <c r="BV18" i="9"/>
  <c r="BX18" i="9" s="1"/>
  <c r="BY18" i="9"/>
  <c r="BW18" i="9"/>
  <c r="BY31" i="9"/>
  <c r="BW31" i="9"/>
  <c r="BV31" i="9"/>
  <c r="BX31" i="9" s="1"/>
  <c r="BW3" i="9"/>
  <c r="BV3" i="9"/>
  <c r="BY3" i="9"/>
  <c r="BW30" i="9"/>
  <c r="BV30" i="9"/>
  <c r="BX30" i="9" s="1"/>
  <c r="BY30" i="9"/>
  <c r="BY22" i="9"/>
  <c r="BW22" i="9"/>
  <c r="BV22" i="9"/>
  <c r="BX22" i="9" s="1"/>
  <c r="O16" i="9" l="1"/>
  <c r="L17" i="9" s="1"/>
  <c r="P16" i="9"/>
  <c r="M17" i="9" s="1"/>
  <c r="Q16" i="9"/>
  <c r="BX3" i="9"/>
  <c r="BZ14" i="9" l="1"/>
  <c r="BZ25" i="9"/>
  <c r="BZ21" i="9"/>
  <c r="BZ11" i="9"/>
  <c r="BZ15" i="9"/>
  <c r="BZ4" i="9"/>
  <c r="BZ9" i="9"/>
  <c r="BZ13" i="9"/>
  <c r="BZ17" i="9"/>
  <c r="BZ12" i="9"/>
  <c r="BZ26" i="9"/>
  <c r="BZ29" i="9"/>
  <c r="BZ7" i="9"/>
  <c r="BZ10" i="9"/>
  <c r="BZ30" i="9"/>
  <c r="BZ3" i="9"/>
  <c r="BZ23" i="9"/>
  <c r="BZ20" i="9"/>
  <c r="BZ31" i="9"/>
  <c r="BZ27" i="9"/>
  <c r="BZ6" i="9"/>
  <c r="BZ18" i="9"/>
  <c r="BZ24" i="9"/>
  <c r="BZ19" i="9"/>
  <c r="BZ8" i="9"/>
  <c r="BZ22" i="9"/>
  <c r="BZ32" i="9"/>
  <c r="BZ5" i="9"/>
  <c r="BZ16" i="9"/>
  <c r="BZ28" i="9"/>
  <c r="CB27" i="9" l="1"/>
  <c r="CA27" i="9"/>
  <c r="CC27" i="9" s="1"/>
  <c r="CD27" i="9"/>
  <c r="CD28" i="9"/>
  <c r="CB28" i="9"/>
  <c r="CA28" i="9"/>
  <c r="CC28" i="9" s="1"/>
  <c r="CD13" i="9"/>
  <c r="CB13" i="9"/>
  <c r="CA13" i="9"/>
  <c r="CC13" i="9" s="1"/>
  <c r="CD20" i="9"/>
  <c r="CB20" i="9"/>
  <c r="CA20" i="9"/>
  <c r="CC20" i="9" s="1"/>
  <c r="CB16" i="9"/>
  <c r="CA16" i="9"/>
  <c r="CC16" i="9" s="1"/>
  <c r="CD16" i="9"/>
  <c r="CB4" i="9"/>
  <c r="CA4" i="9"/>
  <c r="CC4" i="9" s="1"/>
  <c r="CD4" i="9"/>
  <c r="CD3" i="9"/>
  <c r="CB3" i="9"/>
  <c r="CA3" i="9"/>
  <c r="CD32" i="9"/>
  <c r="CB32" i="9"/>
  <c r="CA32" i="9"/>
  <c r="CC32" i="9" s="1"/>
  <c r="CB17" i="9"/>
  <c r="CA17" i="9"/>
  <c r="CC17" i="9" s="1"/>
  <c r="CD17" i="9"/>
  <c r="CB31" i="9"/>
  <c r="CA31" i="9"/>
  <c r="CC31" i="9" s="1"/>
  <c r="CD31" i="9"/>
  <c r="CD9" i="9"/>
  <c r="CB9" i="9"/>
  <c r="CA9" i="9"/>
  <c r="CC9" i="9" s="1"/>
  <c r="CB23" i="9"/>
  <c r="CD23" i="9"/>
  <c r="CA23" i="9"/>
  <c r="CC23" i="9" s="1"/>
  <c r="CB5" i="9"/>
  <c r="CD5" i="9"/>
  <c r="CA5" i="9"/>
  <c r="CC5" i="9" s="1"/>
  <c r="CB15" i="9"/>
  <c r="CA15" i="9"/>
  <c r="CC15" i="9" s="1"/>
  <c r="CD15" i="9"/>
  <c r="CD30" i="9"/>
  <c r="CA30" i="9"/>
  <c r="CC30" i="9" s="1"/>
  <c r="CB30" i="9"/>
  <c r="CD11" i="9"/>
  <c r="CB11" i="9"/>
  <c r="CA11" i="9"/>
  <c r="CC11" i="9" s="1"/>
  <c r="CB22" i="9"/>
  <c r="CD22" i="9"/>
  <c r="CA22" i="9"/>
  <c r="CC22" i="9" s="1"/>
  <c r="CB21" i="9"/>
  <c r="CA21" i="9"/>
  <c r="CC21" i="9" s="1"/>
  <c r="CD21" i="9"/>
  <c r="CB8" i="9"/>
  <c r="CD8" i="9"/>
  <c r="CA8" i="9"/>
  <c r="CC8" i="9" s="1"/>
  <c r="CD10" i="9"/>
  <c r="CB10" i="9"/>
  <c r="CA10" i="9"/>
  <c r="CC10" i="9" s="1"/>
  <c r="CD25" i="9"/>
  <c r="CB25" i="9"/>
  <c r="CA25" i="9"/>
  <c r="CC25" i="9" s="1"/>
  <c r="CD19" i="9"/>
  <c r="CB19" i="9"/>
  <c r="CA19" i="9"/>
  <c r="CC19" i="9" s="1"/>
  <c r="CD7" i="9"/>
  <c r="CB7" i="9"/>
  <c r="CA7" i="9"/>
  <c r="CC7" i="9" s="1"/>
  <c r="CD14" i="9"/>
  <c r="CB14" i="9"/>
  <c r="CA14" i="9"/>
  <c r="CC14" i="9" s="1"/>
  <c r="CD24" i="9"/>
  <c r="CB24" i="9"/>
  <c r="CA24" i="9"/>
  <c r="CC24" i="9" s="1"/>
  <c r="CA29" i="9"/>
  <c r="CC29" i="9" s="1"/>
  <c r="CD29" i="9"/>
  <c r="CB29" i="9"/>
  <c r="CD18" i="9"/>
  <c r="CB18" i="9"/>
  <c r="CA18" i="9"/>
  <c r="CC18" i="9" s="1"/>
  <c r="CD26" i="9"/>
  <c r="CA26" i="9"/>
  <c r="CC26" i="9" s="1"/>
  <c r="CB26" i="9"/>
  <c r="CA6" i="9"/>
  <c r="CC6" i="9" s="1"/>
  <c r="CB6" i="9"/>
  <c r="CD6" i="9"/>
  <c r="CD12" i="9"/>
  <c r="CB12" i="9"/>
  <c r="CA12" i="9"/>
  <c r="CC12" i="9" s="1"/>
  <c r="Q17" i="9" l="1"/>
  <c r="CC3" i="9"/>
  <c r="O17" i="9" s="1"/>
  <c r="L18" i="9" s="1"/>
  <c r="N17" i="9"/>
  <c r="K18" i="9" s="1"/>
  <c r="P17" i="9"/>
  <c r="M18" i="9" s="1"/>
  <c r="CE25" i="9" l="1"/>
  <c r="CE30" i="9"/>
  <c r="CE29" i="9"/>
  <c r="CE27" i="9"/>
  <c r="CE19" i="9"/>
  <c r="CE13" i="9"/>
  <c r="CE26" i="9"/>
  <c r="CE21" i="9"/>
  <c r="CE20" i="9"/>
  <c r="CE11" i="9"/>
  <c r="CE28" i="9"/>
  <c r="CE10" i="9"/>
  <c r="CE32" i="9"/>
  <c r="CE22" i="9"/>
  <c r="CE6" i="9"/>
  <c r="CE14" i="9"/>
  <c r="CE18" i="9"/>
  <c r="CE7" i="9"/>
  <c r="CE4" i="9"/>
  <c r="CE8" i="9"/>
  <c r="CE3" i="9"/>
  <c r="CE24" i="9"/>
  <c r="CE23" i="9"/>
  <c r="CE9" i="9"/>
  <c r="CE31" i="9"/>
  <c r="CE5" i="9"/>
  <c r="CE16" i="9"/>
  <c r="CE15" i="9"/>
  <c r="CE12" i="9"/>
  <c r="CE17" i="9"/>
  <c r="CF7" i="9" l="1"/>
  <c r="CH7" i="9" s="1"/>
  <c r="CI7" i="9"/>
  <c r="CG7" i="9"/>
  <c r="CG12" i="9"/>
  <c r="CF12" i="9"/>
  <c r="CH12" i="9" s="1"/>
  <c r="CI12" i="9"/>
  <c r="CI26" i="9"/>
  <c r="CG26" i="9"/>
  <c r="CF26" i="9"/>
  <c r="CH26" i="9" s="1"/>
  <c r="CF13" i="9"/>
  <c r="CH13" i="9" s="1"/>
  <c r="CI13" i="9"/>
  <c r="CG13" i="9"/>
  <c r="CI16" i="9"/>
  <c r="CG16" i="9"/>
  <c r="CF16" i="9"/>
  <c r="CH16" i="9" s="1"/>
  <c r="CI5" i="9"/>
  <c r="CG5" i="9"/>
  <c r="CF5" i="9"/>
  <c r="CH5" i="9" s="1"/>
  <c r="CF19" i="9"/>
  <c r="CH19" i="9" s="1"/>
  <c r="CG19" i="9"/>
  <c r="CI19" i="9"/>
  <c r="CI27" i="9"/>
  <c r="CG27" i="9"/>
  <c r="CF27" i="9"/>
  <c r="CH27" i="9" s="1"/>
  <c r="CI17" i="9"/>
  <c r="CG17" i="9"/>
  <c r="CF17" i="9"/>
  <c r="CH17" i="9" s="1"/>
  <c r="CI21" i="9"/>
  <c r="CF21" i="9"/>
  <c r="CH21" i="9" s="1"/>
  <c r="CG21" i="9"/>
  <c r="CI15" i="9"/>
  <c r="CG15" i="9"/>
  <c r="CF15" i="9"/>
  <c r="CH15" i="9" s="1"/>
  <c r="CG18" i="9"/>
  <c r="CF18" i="9"/>
  <c r="CH18" i="9" s="1"/>
  <c r="CI18" i="9"/>
  <c r="CG14" i="9"/>
  <c r="CF14" i="9"/>
  <c r="CH14" i="9" s="1"/>
  <c r="CI14" i="9"/>
  <c r="CI31" i="9"/>
  <c r="CG31" i="9"/>
  <c r="CF31" i="9"/>
  <c r="CH31" i="9" s="1"/>
  <c r="CI6" i="9"/>
  <c r="CG6" i="9"/>
  <c r="CF6" i="9"/>
  <c r="CH6" i="9" s="1"/>
  <c r="CG9" i="9"/>
  <c r="CF9" i="9"/>
  <c r="CH9" i="9" s="1"/>
  <c r="CI9" i="9"/>
  <c r="CG22" i="9"/>
  <c r="CF22" i="9"/>
  <c r="CH22" i="9" s="1"/>
  <c r="CI22" i="9"/>
  <c r="CI29" i="9"/>
  <c r="CG29" i="9"/>
  <c r="CF29" i="9"/>
  <c r="CH29" i="9" s="1"/>
  <c r="CI23" i="9"/>
  <c r="CG23" i="9"/>
  <c r="CF23" i="9"/>
  <c r="CH23" i="9" s="1"/>
  <c r="CI32" i="9"/>
  <c r="CG32" i="9"/>
  <c r="CF32" i="9"/>
  <c r="CH32" i="9" s="1"/>
  <c r="CI24" i="9"/>
  <c r="CG24" i="9"/>
  <c r="CF24" i="9"/>
  <c r="CH24" i="9" s="1"/>
  <c r="CF10" i="9"/>
  <c r="CH10" i="9" s="1"/>
  <c r="CI10" i="9"/>
  <c r="CG10" i="9"/>
  <c r="CF30" i="9"/>
  <c r="CH30" i="9" s="1"/>
  <c r="CG30" i="9"/>
  <c r="CI30" i="9"/>
  <c r="CI3" i="9"/>
  <c r="CG3" i="9"/>
  <c r="CF3" i="9"/>
  <c r="CG28" i="9"/>
  <c r="CF28" i="9"/>
  <c r="CH28" i="9" s="1"/>
  <c r="CI28" i="9"/>
  <c r="CG25" i="9"/>
  <c r="CF25" i="9"/>
  <c r="CH25" i="9" s="1"/>
  <c r="CI25" i="9"/>
  <c r="CI8" i="9"/>
  <c r="CG8" i="9"/>
  <c r="CF8" i="9"/>
  <c r="CH8" i="9" s="1"/>
  <c r="CI11" i="9"/>
  <c r="CG11" i="9"/>
  <c r="CF11" i="9"/>
  <c r="CH11" i="9" s="1"/>
  <c r="CF4" i="9"/>
  <c r="CH4" i="9" s="1"/>
  <c r="CI4" i="9"/>
  <c r="CG4" i="9"/>
  <c r="CF20" i="9"/>
  <c r="CH20" i="9" s="1"/>
  <c r="CI20" i="9"/>
  <c r="CG20" i="9"/>
  <c r="Q18" i="9" l="1"/>
  <c r="CH3" i="9"/>
  <c r="O18" i="9" s="1"/>
  <c r="L19" i="9" s="1"/>
  <c r="N18" i="9"/>
  <c r="K19" i="9" s="1"/>
  <c r="P18" i="9"/>
  <c r="M19" i="9" s="1"/>
  <c r="CJ26" i="9" l="1"/>
  <c r="CJ31" i="9"/>
  <c r="CJ24" i="9"/>
  <c r="CJ32" i="9"/>
  <c r="CJ23" i="9"/>
  <c r="CJ29" i="9"/>
  <c r="CJ17" i="9"/>
  <c r="CJ28" i="9"/>
  <c r="CJ25" i="9"/>
  <c r="CJ30" i="9"/>
  <c r="CJ16" i="9"/>
  <c r="CJ8" i="9"/>
  <c r="CJ7" i="9"/>
  <c r="CJ19" i="9"/>
  <c r="CJ11" i="9"/>
  <c r="CJ10" i="9"/>
  <c r="CJ9" i="9"/>
  <c r="CJ22" i="9"/>
  <c r="CJ18" i="9"/>
  <c r="CJ27" i="9"/>
  <c r="CJ21" i="9"/>
  <c r="CJ12" i="9"/>
  <c r="CJ13" i="9"/>
  <c r="CJ5" i="9"/>
  <c r="CJ3" i="9"/>
  <c r="CJ15" i="9"/>
  <c r="CJ14" i="9"/>
  <c r="CJ4" i="9"/>
  <c r="CJ20" i="9"/>
  <c r="CJ6" i="9"/>
  <c r="CN21" i="9" l="1"/>
  <c r="CL21" i="9"/>
  <c r="CK21" i="9"/>
  <c r="CM21" i="9" s="1"/>
  <c r="CL18" i="9"/>
  <c r="CK18" i="9"/>
  <c r="CM18" i="9" s="1"/>
  <c r="CN18" i="9"/>
  <c r="CN20" i="9"/>
  <c r="CL20" i="9"/>
  <c r="CK20" i="9"/>
  <c r="CM20" i="9" s="1"/>
  <c r="CL17" i="9"/>
  <c r="CN17" i="9"/>
  <c r="CK17" i="9"/>
  <c r="CM17" i="9" s="1"/>
  <c r="CL29" i="9"/>
  <c r="CK29" i="9"/>
  <c r="CM29" i="9" s="1"/>
  <c r="CN29" i="9"/>
  <c r="CL30" i="9"/>
  <c r="CK30" i="9"/>
  <c r="CM30" i="9" s="1"/>
  <c r="CN30" i="9"/>
  <c r="CN27" i="9"/>
  <c r="CK27" i="9"/>
  <c r="CM27" i="9" s="1"/>
  <c r="CL27" i="9"/>
  <c r="CN6" i="9"/>
  <c r="CL6" i="9"/>
  <c r="CK6" i="9"/>
  <c r="CM6" i="9" s="1"/>
  <c r="CK25" i="9"/>
  <c r="CM25" i="9" s="1"/>
  <c r="CN25" i="9"/>
  <c r="CL25" i="9"/>
  <c r="CN22" i="9"/>
  <c r="CL22" i="9"/>
  <c r="CK22" i="9"/>
  <c r="CM22" i="9" s="1"/>
  <c r="CL28" i="9"/>
  <c r="CK28" i="9"/>
  <c r="CM28" i="9" s="1"/>
  <c r="CN28" i="9"/>
  <c r="CK9" i="9"/>
  <c r="CM9" i="9" s="1"/>
  <c r="CN9" i="9"/>
  <c r="CL9" i="9"/>
  <c r="CN4" i="9"/>
  <c r="CL4" i="9"/>
  <c r="CK4" i="9"/>
  <c r="CM4" i="9" s="1"/>
  <c r="CK10" i="9"/>
  <c r="CM10" i="9" s="1"/>
  <c r="CN10" i="9"/>
  <c r="CL10" i="9"/>
  <c r="CN14" i="9"/>
  <c r="CL14" i="9"/>
  <c r="CK14" i="9"/>
  <c r="CM14" i="9" s="1"/>
  <c r="CL23" i="9"/>
  <c r="CK23" i="9"/>
  <c r="CM23" i="9" s="1"/>
  <c r="CN23" i="9"/>
  <c r="CN15" i="9"/>
  <c r="CL15" i="9"/>
  <c r="CK15" i="9"/>
  <c r="CM15" i="9" s="1"/>
  <c r="CN11" i="9"/>
  <c r="CL11" i="9"/>
  <c r="CK11" i="9"/>
  <c r="CM11" i="9" s="1"/>
  <c r="CN32" i="9"/>
  <c r="CK32" i="9"/>
  <c r="CM32" i="9" s="1"/>
  <c r="CL32" i="9"/>
  <c r="CK3" i="9"/>
  <c r="CN3" i="9"/>
  <c r="CL3" i="9"/>
  <c r="CN19" i="9"/>
  <c r="CL19" i="9"/>
  <c r="CK19" i="9"/>
  <c r="CM19" i="9" s="1"/>
  <c r="CN5" i="9"/>
  <c r="CL5" i="9"/>
  <c r="CK5" i="9"/>
  <c r="CM5" i="9" s="1"/>
  <c r="CL7" i="9"/>
  <c r="CK7" i="9"/>
  <c r="CM7" i="9" s="1"/>
  <c r="CN7" i="9"/>
  <c r="CN24" i="9"/>
  <c r="CL24" i="9"/>
  <c r="CK24" i="9"/>
  <c r="CM24" i="9" s="1"/>
  <c r="CN13" i="9"/>
  <c r="CL13" i="9"/>
  <c r="CK13" i="9"/>
  <c r="CM13" i="9" s="1"/>
  <c r="CN8" i="9"/>
  <c r="CL8" i="9"/>
  <c r="CK8" i="9"/>
  <c r="CM8" i="9" s="1"/>
  <c r="CK31" i="9"/>
  <c r="CM31" i="9" s="1"/>
  <c r="CL31" i="9"/>
  <c r="CN31" i="9"/>
  <c r="CN12" i="9"/>
  <c r="CL12" i="9"/>
  <c r="CK12" i="9"/>
  <c r="CM12" i="9" s="1"/>
  <c r="CL16" i="9"/>
  <c r="CK16" i="9"/>
  <c r="CM16" i="9" s="1"/>
  <c r="CN16" i="9"/>
  <c r="CL26" i="9"/>
  <c r="CK26" i="9"/>
  <c r="CM26" i="9" s="1"/>
  <c r="CN26" i="9"/>
  <c r="P19" i="9" l="1"/>
  <c r="M20" i="9" s="1"/>
  <c r="Q19" i="9"/>
  <c r="CM3" i="9"/>
  <c r="O19" i="9" s="1"/>
  <c r="L20" i="9" s="1"/>
  <c r="N19" i="9"/>
  <c r="K20" i="9" s="1"/>
  <c r="CO27" i="9" l="1"/>
  <c r="CO32" i="9"/>
  <c r="CO30" i="9"/>
  <c r="CO24" i="9"/>
  <c r="CO22" i="9"/>
  <c r="CO20" i="9"/>
  <c r="CO14" i="9"/>
  <c r="CO28" i="9"/>
  <c r="CO25" i="9"/>
  <c r="CO13" i="9"/>
  <c r="CO12" i="9"/>
  <c r="CO15" i="9"/>
  <c r="CO5" i="9"/>
  <c r="CO29" i="9"/>
  <c r="CO16" i="9"/>
  <c r="CO17" i="9"/>
  <c r="CO4" i="9"/>
  <c r="CO26" i="9"/>
  <c r="CO21" i="9"/>
  <c r="CO31" i="9"/>
  <c r="CO6" i="9"/>
  <c r="CO18" i="9"/>
  <c r="CO19" i="9"/>
  <c r="CO11" i="9"/>
  <c r="CO7" i="9"/>
  <c r="CO9" i="9"/>
  <c r="CO8" i="9"/>
  <c r="CO3" i="9"/>
  <c r="CO10" i="9"/>
  <c r="CO23" i="9"/>
  <c r="CP6" i="9" l="1"/>
  <c r="CR6" i="9" s="1"/>
  <c r="CS6" i="9"/>
  <c r="CQ6" i="9"/>
  <c r="CQ13" i="9"/>
  <c r="CP13" i="9"/>
  <c r="CR13" i="9" s="1"/>
  <c r="CS13" i="9"/>
  <c r="CQ31" i="9"/>
  <c r="CP31" i="9"/>
  <c r="CR31" i="9" s="1"/>
  <c r="CS31" i="9"/>
  <c r="CQ25" i="9"/>
  <c r="CP25" i="9"/>
  <c r="CR25" i="9" s="1"/>
  <c r="CS25" i="9"/>
  <c r="CS21" i="9"/>
  <c r="CQ21" i="9"/>
  <c r="CP21" i="9"/>
  <c r="CR21" i="9" s="1"/>
  <c r="CS28" i="9"/>
  <c r="CQ28" i="9"/>
  <c r="CP28" i="9"/>
  <c r="CR28" i="9" s="1"/>
  <c r="CQ23" i="9"/>
  <c r="CP23" i="9"/>
  <c r="CR23" i="9" s="1"/>
  <c r="CS23" i="9"/>
  <c r="CS26" i="9"/>
  <c r="CQ26" i="9"/>
  <c r="CP26" i="9"/>
  <c r="CR26" i="9" s="1"/>
  <c r="CQ10" i="9"/>
  <c r="CP10" i="9"/>
  <c r="CR10" i="9" s="1"/>
  <c r="CS10" i="9"/>
  <c r="CS4" i="9"/>
  <c r="CP4" i="9"/>
  <c r="CR4" i="9" s="1"/>
  <c r="CQ4" i="9"/>
  <c r="CS3" i="9"/>
  <c r="CQ3" i="9"/>
  <c r="CP3" i="9"/>
  <c r="CQ17" i="9"/>
  <c r="CP17" i="9"/>
  <c r="CR17" i="9" s="1"/>
  <c r="CS17" i="9"/>
  <c r="CP14" i="9"/>
  <c r="CR14" i="9" s="1"/>
  <c r="CQ14" i="9"/>
  <c r="CS14" i="9"/>
  <c r="CS8" i="9"/>
  <c r="CQ8" i="9"/>
  <c r="CP8" i="9"/>
  <c r="CR8" i="9" s="1"/>
  <c r="CP20" i="9"/>
  <c r="CR20" i="9" s="1"/>
  <c r="CS20" i="9"/>
  <c r="CQ20" i="9"/>
  <c r="CS9" i="9"/>
  <c r="CQ9" i="9"/>
  <c r="CP9" i="9"/>
  <c r="CR9" i="9" s="1"/>
  <c r="CQ16" i="9"/>
  <c r="CP16" i="9"/>
  <c r="CR16" i="9" s="1"/>
  <c r="CS16" i="9"/>
  <c r="CQ22" i="9"/>
  <c r="CP22" i="9"/>
  <c r="CR22" i="9" s="1"/>
  <c r="CS22" i="9"/>
  <c r="CQ7" i="9"/>
  <c r="CP7" i="9"/>
  <c r="CR7" i="9" s="1"/>
  <c r="CS7" i="9"/>
  <c r="CS29" i="9"/>
  <c r="CQ29" i="9"/>
  <c r="CP29" i="9"/>
  <c r="CR29" i="9" s="1"/>
  <c r="CP24" i="9"/>
  <c r="CR24" i="9" s="1"/>
  <c r="CS24" i="9"/>
  <c r="CQ24" i="9"/>
  <c r="CS11" i="9"/>
  <c r="CQ11" i="9"/>
  <c r="CP11" i="9"/>
  <c r="CR11" i="9" s="1"/>
  <c r="CQ5" i="9"/>
  <c r="CP5" i="9"/>
  <c r="CR5" i="9" s="1"/>
  <c r="CS5" i="9"/>
  <c r="CQ30" i="9"/>
  <c r="CP30" i="9"/>
  <c r="CR30" i="9" s="1"/>
  <c r="CS30" i="9"/>
  <c r="CQ19" i="9"/>
  <c r="CP19" i="9"/>
  <c r="CR19" i="9" s="1"/>
  <c r="CS19" i="9"/>
  <c r="CP15" i="9"/>
  <c r="CR15" i="9" s="1"/>
  <c r="CS15" i="9"/>
  <c r="CQ15" i="9"/>
  <c r="CP32" i="9"/>
  <c r="CR32" i="9" s="1"/>
  <c r="CS32" i="9"/>
  <c r="CQ32" i="9"/>
  <c r="CS18" i="9"/>
  <c r="CQ18" i="9"/>
  <c r="CP18" i="9"/>
  <c r="CR18" i="9" s="1"/>
  <c r="CS12" i="9"/>
  <c r="CQ12" i="9"/>
  <c r="CP12" i="9"/>
  <c r="CR12" i="9" s="1"/>
  <c r="CS27" i="9"/>
  <c r="CQ27" i="9"/>
  <c r="CP27" i="9"/>
  <c r="CR27" i="9" s="1"/>
  <c r="Q20" i="9" l="1"/>
  <c r="CR3" i="9"/>
  <c r="O20" i="9" s="1"/>
  <c r="L21" i="9" s="1"/>
  <c r="N20" i="9"/>
  <c r="K21" i="9" s="1"/>
  <c r="P20" i="9"/>
  <c r="M21" i="9" s="1"/>
  <c r="CT28" i="9" l="1"/>
  <c r="CT26" i="9"/>
  <c r="CT29" i="9"/>
  <c r="CT27" i="9"/>
  <c r="CT25" i="9"/>
  <c r="CT24" i="9"/>
  <c r="CT18" i="9"/>
  <c r="CT12" i="9"/>
  <c r="CT17" i="9"/>
  <c r="CT11" i="9"/>
  <c r="CT21" i="9"/>
  <c r="CT20" i="9"/>
  <c r="CT9" i="9"/>
  <c r="CT19" i="9"/>
  <c r="CT8" i="9"/>
  <c r="CT3" i="9"/>
  <c r="CT16" i="9"/>
  <c r="CT6" i="9"/>
  <c r="CT4" i="9"/>
  <c r="CT7" i="9"/>
  <c r="CT31" i="9"/>
  <c r="CT15" i="9"/>
  <c r="CT14" i="9"/>
  <c r="CT22" i="9"/>
  <c r="CT10" i="9"/>
  <c r="CT23" i="9"/>
  <c r="CT30" i="9"/>
  <c r="CT5" i="9"/>
  <c r="CT32" i="9"/>
  <c r="CT13" i="9"/>
  <c r="CU11" i="9" l="1"/>
  <c r="CW11" i="9" s="1"/>
  <c r="CV11" i="9"/>
  <c r="CX11" i="9"/>
  <c r="CV31" i="9"/>
  <c r="CU31" i="9"/>
  <c r="CW31" i="9" s="1"/>
  <c r="CX31" i="9"/>
  <c r="CX13" i="9"/>
  <c r="CV13" i="9"/>
  <c r="CU13" i="9"/>
  <c r="CW13" i="9" s="1"/>
  <c r="CU12" i="9"/>
  <c r="CW12" i="9" s="1"/>
  <c r="CX12" i="9"/>
  <c r="CV12" i="9"/>
  <c r="CX4" i="9"/>
  <c r="CV4" i="9"/>
  <c r="CU4" i="9"/>
  <c r="CW4" i="9" s="1"/>
  <c r="CX5" i="9"/>
  <c r="CV5" i="9"/>
  <c r="CU5" i="9"/>
  <c r="CW5" i="9" s="1"/>
  <c r="CV24" i="9"/>
  <c r="CU24" i="9"/>
  <c r="CW24" i="9" s="1"/>
  <c r="CX24" i="9"/>
  <c r="CX16" i="9"/>
  <c r="CV16" i="9"/>
  <c r="CU16" i="9"/>
  <c r="CW16" i="9" s="1"/>
  <c r="CU3" i="9"/>
  <c r="CV3" i="9"/>
  <c r="CX3" i="9"/>
  <c r="CU10" i="9"/>
  <c r="CW10" i="9" s="1"/>
  <c r="CV10" i="9"/>
  <c r="CX10" i="9"/>
  <c r="CX29" i="9"/>
  <c r="CV29" i="9"/>
  <c r="CU29" i="9"/>
  <c r="CW29" i="9" s="1"/>
  <c r="CV19" i="9"/>
  <c r="CU19" i="9"/>
  <c r="CW19" i="9" s="1"/>
  <c r="CX19" i="9"/>
  <c r="CX22" i="9"/>
  <c r="CV22" i="9"/>
  <c r="CU22" i="9"/>
  <c r="CW22" i="9" s="1"/>
  <c r="CV20" i="9"/>
  <c r="CU20" i="9"/>
  <c r="CW20" i="9" s="1"/>
  <c r="CX20" i="9"/>
  <c r="CU28" i="9"/>
  <c r="CW28" i="9" s="1"/>
  <c r="CX28" i="9"/>
  <c r="CV28" i="9"/>
  <c r="CX15" i="9"/>
  <c r="CV15" i="9"/>
  <c r="CU15" i="9"/>
  <c r="CW15" i="9" s="1"/>
  <c r="CV17" i="9"/>
  <c r="CU17" i="9"/>
  <c r="CW17" i="9" s="1"/>
  <c r="CX17" i="9"/>
  <c r="CX7" i="9"/>
  <c r="CV7" i="9"/>
  <c r="CU7" i="9"/>
  <c r="CW7" i="9" s="1"/>
  <c r="CX32" i="9"/>
  <c r="CV32" i="9"/>
  <c r="CU32" i="9"/>
  <c r="CW32" i="9" s="1"/>
  <c r="CV18" i="9"/>
  <c r="CU18" i="9"/>
  <c r="CW18" i="9" s="1"/>
  <c r="CX18" i="9"/>
  <c r="CX6" i="9"/>
  <c r="CV6" i="9"/>
  <c r="CU6" i="9"/>
  <c r="CW6" i="9" s="1"/>
  <c r="CX30" i="9"/>
  <c r="CV30" i="9"/>
  <c r="CU30" i="9"/>
  <c r="CW30" i="9" s="1"/>
  <c r="CU25" i="9"/>
  <c r="CW25" i="9" s="1"/>
  <c r="CV25" i="9"/>
  <c r="CX25" i="9"/>
  <c r="CX23" i="9"/>
  <c r="CV23" i="9"/>
  <c r="CU23" i="9"/>
  <c r="CW23" i="9" s="1"/>
  <c r="CX27" i="9"/>
  <c r="CU27" i="9"/>
  <c r="CW27" i="9" s="1"/>
  <c r="CV27" i="9"/>
  <c r="CV8" i="9"/>
  <c r="CU8" i="9"/>
  <c r="CW8" i="9" s="1"/>
  <c r="CX8" i="9"/>
  <c r="CV26" i="9"/>
  <c r="CU26" i="9"/>
  <c r="CW26" i="9" s="1"/>
  <c r="CX26" i="9"/>
  <c r="CV9" i="9"/>
  <c r="CU9" i="9"/>
  <c r="CW9" i="9" s="1"/>
  <c r="CX9" i="9"/>
  <c r="CV14" i="9"/>
  <c r="CX14" i="9"/>
  <c r="CU14" i="9"/>
  <c r="CW14" i="9" s="1"/>
  <c r="CX21" i="9"/>
  <c r="CV21" i="9"/>
  <c r="CU21" i="9"/>
  <c r="CW21" i="9" s="1"/>
  <c r="P21" i="9" l="1"/>
  <c r="M22" i="9" s="1"/>
  <c r="N21" i="9"/>
  <c r="K22" i="9" s="1"/>
  <c r="Q21" i="9"/>
  <c r="CW3" i="9"/>
  <c r="O21" i="9" s="1"/>
  <c r="L22" i="9" s="1"/>
  <c r="CY29" i="9" l="1"/>
  <c r="CY27" i="9"/>
  <c r="CY32" i="9"/>
  <c r="CY26" i="9"/>
  <c r="CY21" i="9"/>
  <c r="CY15" i="9"/>
  <c r="CY30" i="9"/>
  <c r="CY22" i="9"/>
  <c r="CY31" i="9"/>
  <c r="CY6" i="9"/>
  <c r="CY4" i="9"/>
  <c r="CY28" i="9"/>
  <c r="CY14" i="9"/>
  <c r="CY8" i="9"/>
  <c r="CY5" i="9"/>
  <c r="CY13" i="9"/>
  <c r="CY10" i="9"/>
  <c r="CY9" i="9"/>
  <c r="CY11" i="9"/>
  <c r="CY19" i="9"/>
  <c r="CY12" i="9"/>
  <c r="CY16" i="9"/>
  <c r="CY7" i="9"/>
  <c r="CY24" i="9"/>
  <c r="CY3" i="9"/>
  <c r="CY23" i="9"/>
  <c r="CY20" i="9"/>
  <c r="CY17" i="9"/>
  <c r="CY25" i="9"/>
  <c r="CY18" i="9"/>
  <c r="DC12" i="9" l="1"/>
  <c r="DA12" i="9"/>
  <c r="CZ12" i="9"/>
  <c r="DB12" i="9" s="1"/>
  <c r="CZ22" i="9"/>
  <c r="DB22" i="9" s="1"/>
  <c r="DC22" i="9"/>
  <c r="DA22" i="9"/>
  <c r="DA11" i="9"/>
  <c r="CZ11" i="9"/>
  <c r="DB11" i="9" s="1"/>
  <c r="DC11" i="9"/>
  <c r="DC18" i="9"/>
  <c r="DA18" i="9"/>
  <c r="CZ18" i="9"/>
  <c r="DB18" i="9" s="1"/>
  <c r="CZ15" i="9"/>
  <c r="DB15" i="9" s="1"/>
  <c r="DC15" i="9"/>
  <c r="DA15" i="9"/>
  <c r="DC10" i="9"/>
  <c r="CZ10" i="9"/>
  <c r="DB10" i="9" s="1"/>
  <c r="DA10" i="9"/>
  <c r="DC17" i="9"/>
  <c r="DA17" i="9"/>
  <c r="CZ17" i="9"/>
  <c r="DB17" i="9" s="1"/>
  <c r="DA26" i="9"/>
  <c r="CZ26" i="9"/>
  <c r="DB26" i="9" s="1"/>
  <c r="DC26" i="9"/>
  <c r="DC23" i="9"/>
  <c r="DA23" i="9"/>
  <c r="CZ23" i="9"/>
  <c r="DB23" i="9" s="1"/>
  <c r="DA32" i="9"/>
  <c r="CZ32" i="9"/>
  <c r="DB32" i="9" s="1"/>
  <c r="DC32" i="9"/>
  <c r="DA14" i="9"/>
  <c r="CZ14" i="9"/>
  <c r="DB14" i="9" s="1"/>
  <c r="DC14" i="9"/>
  <c r="DC24" i="9"/>
  <c r="CZ24" i="9"/>
  <c r="DB24" i="9" s="1"/>
  <c r="DA24" i="9"/>
  <c r="DA7" i="9"/>
  <c r="CZ7" i="9"/>
  <c r="DB7" i="9" s="1"/>
  <c r="DC7" i="9"/>
  <c r="CZ4" i="9"/>
  <c r="DB4" i="9" s="1"/>
  <c r="DC4" i="9"/>
  <c r="DA4" i="9"/>
  <c r="DC29" i="9"/>
  <c r="DA29" i="9"/>
  <c r="CZ29" i="9"/>
  <c r="DB29" i="9" s="1"/>
  <c r="DC31" i="9"/>
  <c r="DA31" i="9"/>
  <c r="CZ31" i="9"/>
  <c r="DB31" i="9" s="1"/>
  <c r="DC19" i="9"/>
  <c r="DA19" i="9"/>
  <c r="CZ19" i="9"/>
  <c r="DB19" i="9" s="1"/>
  <c r="DC30" i="9"/>
  <c r="DA30" i="9"/>
  <c r="CZ30" i="9"/>
  <c r="DB30" i="9" s="1"/>
  <c r="CZ9" i="9"/>
  <c r="DB9" i="9" s="1"/>
  <c r="DC9" i="9"/>
  <c r="DA9" i="9"/>
  <c r="DC25" i="9"/>
  <c r="DA25" i="9"/>
  <c r="CZ25" i="9"/>
  <c r="DB25" i="9" s="1"/>
  <c r="CZ21" i="9"/>
  <c r="DB21" i="9" s="1"/>
  <c r="DC21" i="9"/>
  <c r="DA21" i="9"/>
  <c r="DC13" i="9"/>
  <c r="DA13" i="9"/>
  <c r="CZ13" i="9"/>
  <c r="DB13" i="9" s="1"/>
  <c r="DA20" i="9"/>
  <c r="CZ20" i="9"/>
  <c r="DB20" i="9" s="1"/>
  <c r="DC20" i="9"/>
  <c r="DA5" i="9"/>
  <c r="CZ5" i="9"/>
  <c r="DB5" i="9" s="1"/>
  <c r="DC5" i="9"/>
  <c r="DC8" i="9"/>
  <c r="DA8" i="9"/>
  <c r="CZ8" i="9"/>
  <c r="DB8" i="9" s="1"/>
  <c r="DC3" i="9"/>
  <c r="DA3" i="9"/>
  <c r="CZ3" i="9"/>
  <c r="DA27" i="9"/>
  <c r="CZ27" i="9"/>
  <c r="DB27" i="9" s="1"/>
  <c r="DC27" i="9"/>
  <c r="DA28" i="9"/>
  <c r="CZ28" i="9"/>
  <c r="DB28" i="9" s="1"/>
  <c r="DC28" i="9"/>
  <c r="DA16" i="9"/>
  <c r="CZ16" i="9"/>
  <c r="DB16" i="9" s="1"/>
  <c r="DC16" i="9"/>
  <c r="CZ6" i="9"/>
  <c r="DB6" i="9" s="1"/>
  <c r="DC6" i="9"/>
  <c r="DA6" i="9"/>
  <c r="Q22" i="9" l="1"/>
  <c r="DB3" i="9"/>
  <c r="O22" i="9" s="1"/>
  <c r="L23" i="9" s="1"/>
  <c r="N22" i="9"/>
  <c r="K23" i="9" s="1"/>
  <c r="P22" i="9"/>
  <c r="M23" i="9" s="1"/>
  <c r="DD30" i="9" l="1"/>
  <c r="DD28" i="9"/>
  <c r="DD27" i="9"/>
  <c r="DD24" i="9"/>
  <c r="DD19" i="9"/>
  <c r="DD13" i="9"/>
  <c r="DD29" i="9"/>
  <c r="DD26" i="9"/>
  <c r="DD25" i="9"/>
  <c r="DD18" i="9"/>
  <c r="DD12" i="9"/>
  <c r="DD10" i="9"/>
  <c r="DD15" i="9"/>
  <c r="DD14" i="9"/>
  <c r="DD16" i="9"/>
  <c r="DD9" i="9"/>
  <c r="DD23" i="9"/>
  <c r="DD21" i="9"/>
  <c r="DD6" i="9"/>
  <c r="DD17" i="9"/>
  <c r="DD32" i="9"/>
  <c r="DD4" i="9"/>
  <c r="DD31" i="9"/>
  <c r="DD11" i="9"/>
  <c r="DD20" i="9"/>
  <c r="DD8" i="9"/>
  <c r="DD7" i="9"/>
  <c r="DD3" i="9"/>
  <c r="DD5" i="9"/>
  <c r="DD22" i="9"/>
  <c r="DH17" i="9" l="1"/>
  <c r="DF17" i="9"/>
  <c r="DE17" i="9"/>
  <c r="DG17" i="9" s="1"/>
  <c r="DH22" i="9"/>
  <c r="DF22" i="9"/>
  <c r="DE22" i="9"/>
  <c r="DG22" i="9" s="1"/>
  <c r="DH6" i="9"/>
  <c r="DE6" i="9"/>
  <c r="DG6" i="9" s="1"/>
  <c r="DF6" i="9"/>
  <c r="DH21" i="9"/>
  <c r="DF21" i="9"/>
  <c r="DE21" i="9"/>
  <c r="DG21" i="9" s="1"/>
  <c r="DH29" i="9"/>
  <c r="DE29" i="9"/>
  <c r="DG29" i="9" s="1"/>
  <c r="DF29" i="9"/>
  <c r="DH23" i="9"/>
  <c r="DF23" i="9"/>
  <c r="DE23" i="9"/>
  <c r="DG23" i="9" s="1"/>
  <c r="DH7" i="9"/>
  <c r="DF7" i="9"/>
  <c r="DE7" i="9"/>
  <c r="DG7" i="9" s="1"/>
  <c r="DE19" i="9"/>
  <c r="DG19" i="9" s="1"/>
  <c r="DH19" i="9"/>
  <c r="DF19" i="9"/>
  <c r="DH16" i="9"/>
  <c r="DF16" i="9"/>
  <c r="DE16" i="9"/>
  <c r="DG16" i="9" s="1"/>
  <c r="DH20" i="9"/>
  <c r="DF20" i="9"/>
  <c r="DE20" i="9"/>
  <c r="DG20" i="9" s="1"/>
  <c r="DE14" i="9"/>
  <c r="DG14" i="9" s="1"/>
  <c r="DH14" i="9"/>
  <c r="DF14" i="9"/>
  <c r="DF11" i="9"/>
  <c r="DH11" i="9"/>
  <c r="DE11" i="9"/>
  <c r="DG11" i="9" s="1"/>
  <c r="DF28" i="9"/>
  <c r="DE28" i="9"/>
  <c r="DG28" i="9" s="1"/>
  <c r="DH28" i="9"/>
  <c r="DH31" i="9"/>
  <c r="DF31" i="9"/>
  <c r="DE31" i="9"/>
  <c r="DG31" i="9" s="1"/>
  <c r="DF12" i="9"/>
  <c r="DE12" i="9"/>
  <c r="DG12" i="9" s="1"/>
  <c r="DH12" i="9"/>
  <c r="DE30" i="9"/>
  <c r="DG30" i="9" s="1"/>
  <c r="DH30" i="9"/>
  <c r="DF30" i="9"/>
  <c r="DH32" i="9"/>
  <c r="DF32" i="9"/>
  <c r="DE32" i="9"/>
  <c r="DG32" i="9" s="1"/>
  <c r="DH25" i="9"/>
  <c r="DE25" i="9"/>
  <c r="DG25" i="9" s="1"/>
  <c r="DF25" i="9"/>
  <c r="DH26" i="9"/>
  <c r="DF26" i="9"/>
  <c r="DE26" i="9"/>
  <c r="DG26" i="9" s="1"/>
  <c r="DH5" i="9"/>
  <c r="DF5" i="9"/>
  <c r="DE5" i="9"/>
  <c r="DG5" i="9" s="1"/>
  <c r="DF3" i="9"/>
  <c r="DH3" i="9"/>
  <c r="DE3" i="9"/>
  <c r="DF13" i="9"/>
  <c r="DE13" i="9"/>
  <c r="DG13" i="9" s="1"/>
  <c r="DH13" i="9"/>
  <c r="DF9" i="9"/>
  <c r="DE9" i="9"/>
  <c r="DG9" i="9" s="1"/>
  <c r="DH9" i="9"/>
  <c r="DH8" i="9"/>
  <c r="DF8" i="9"/>
  <c r="DE8" i="9"/>
  <c r="DG8" i="9" s="1"/>
  <c r="DH24" i="9"/>
  <c r="DF24" i="9"/>
  <c r="DE24" i="9"/>
  <c r="DG24" i="9" s="1"/>
  <c r="DH27" i="9"/>
  <c r="DE27" i="9"/>
  <c r="DG27" i="9" s="1"/>
  <c r="DF27" i="9"/>
  <c r="DE15" i="9"/>
  <c r="DG15" i="9" s="1"/>
  <c r="DH15" i="9"/>
  <c r="DF15" i="9"/>
  <c r="DH10" i="9"/>
  <c r="DF10" i="9"/>
  <c r="DE10" i="9"/>
  <c r="DG10" i="9" s="1"/>
  <c r="DH4" i="9"/>
  <c r="DF4" i="9"/>
  <c r="DE4" i="9"/>
  <c r="DG4" i="9" s="1"/>
  <c r="DF18" i="9"/>
  <c r="DE18" i="9"/>
  <c r="DG18" i="9" s="1"/>
  <c r="DH18" i="9"/>
  <c r="Q23" i="9" l="1"/>
  <c r="DG3" i="9"/>
  <c r="O23" i="9" s="1"/>
  <c r="L24" i="9" s="1"/>
  <c r="P23" i="9"/>
  <c r="M24" i="9" s="1"/>
  <c r="N23" i="9"/>
  <c r="K24" i="9" s="1"/>
  <c r="DI31" i="9" l="1"/>
  <c r="DI29" i="9"/>
  <c r="DI27" i="9"/>
  <c r="DI25" i="9"/>
  <c r="DI23" i="9"/>
  <c r="DI28" i="9"/>
  <c r="DI30" i="9"/>
  <c r="DI16" i="9"/>
  <c r="DI21" i="9"/>
  <c r="DI20" i="9"/>
  <c r="DI11" i="9"/>
  <c r="DI24" i="9"/>
  <c r="DI17" i="9"/>
  <c r="DI7" i="9"/>
  <c r="DI32" i="9"/>
  <c r="DI19" i="9"/>
  <c r="DI18" i="9"/>
  <c r="DI6" i="9"/>
  <c r="DI3" i="9"/>
  <c r="DI12" i="9"/>
  <c r="DI15" i="9"/>
  <c r="DI8" i="9"/>
  <c r="DI13" i="9"/>
  <c r="DI22" i="9"/>
  <c r="DI10" i="9"/>
  <c r="DI4" i="9"/>
  <c r="DI5" i="9"/>
  <c r="DI9" i="9"/>
  <c r="DI14" i="9"/>
  <c r="DI26" i="9"/>
  <c r="DK3" i="9" l="1"/>
  <c r="DJ3" i="9"/>
  <c r="DM3" i="9"/>
  <c r="DM26" i="9"/>
  <c r="DK26" i="9"/>
  <c r="DJ26" i="9"/>
  <c r="DL26" i="9" s="1"/>
  <c r="DK6" i="9"/>
  <c r="DJ6" i="9"/>
  <c r="DL6" i="9" s="1"/>
  <c r="DM6" i="9"/>
  <c r="DM14" i="9"/>
  <c r="DK14" i="9"/>
  <c r="DJ14" i="9"/>
  <c r="DL14" i="9" s="1"/>
  <c r="DM28" i="9"/>
  <c r="DK28" i="9"/>
  <c r="DJ28" i="9"/>
  <c r="DL28" i="9" s="1"/>
  <c r="DM9" i="9"/>
  <c r="DK9" i="9"/>
  <c r="DJ9" i="9"/>
  <c r="DL9" i="9" s="1"/>
  <c r="DM5" i="9"/>
  <c r="DK5" i="9"/>
  <c r="DJ5" i="9"/>
  <c r="DL5" i="9" s="1"/>
  <c r="DM32" i="9"/>
  <c r="DK32" i="9"/>
  <c r="DJ32" i="9"/>
  <c r="DL32" i="9" s="1"/>
  <c r="DK4" i="9"/>
  <c r="DM4" i="9"/>
  <c r="DJ4" i="9"/>
  <c r="DL4" i="9" s="1"/>
  <c r="DM25" i="9"/>
  <c r="DJ25" i="9"/>
  <c r="DL25" i="9" s="1"/>
  <c r="DK25" i="9"/>
  <c r="DM10" i="9"/>
  <c r="DK10" i="9"/>
  <c r="DJ10" i="9"/>
  <c r="DL10" i="9" s="1"/>
  <c r="DM27" i="9"/>
  <c r="DK27" i="9"/>
  <c r="DJ27" i="9"/>
  <c r="DL27" i="9" s="1"/>
  <c r="DJ13" i="9"/>
  <c r="DL13" i="9" s="1"/>
  <c r="DM13" i="9"/>
  <c r="DK13" i="9"/>
  <c r="DK29" i="9"/>
  <c r="DJ29" i="9"/>
  <c r="DL29" i="9" s="1"/>
  <c r="DM29" i="9"/>
  <c r="DM8" i="9"/>
  <c r="DK8" i="9"/>
  <c r="DJ8" i="9"/>
  <c r="DL8" i="9" s="1"/>
  <c r="DM20" i="9"/>
  <c r="DK20" i="9"/>
  <c r="DJ20" i="9"/>
  <c r="DL20" i="9" s="1"/>
  <c r="DK15" i="9"/>
  <c r="DJ15" i="9"/>
  <c r="DL15" i="9" s="1"/>
  <c r="DM15" i="9"/>
  <c r="DK21" i="9"/>
  <c r="DJ21" i="9"/>
  <c r="DL21" i="9" s="1"/>
  <c r="DM21" i="9"/>
  <c r="DJ16" i="9"/>
  <c r="DL16" i="9" s="1"/>
  <c r="DK16" i="9"/>
  <c r="DM16" i="9"/>
  <c r="DJ30" i="9"/>
  <c r="DL30" i="9" s="1"/>
  <c r="DK30" i="9"/>
  <c r="DM30" i="9"/>
  <c r="DK18" i="9"/>
  <c r="DJ18" i="9"/>
  <c r="DL18" i="9" s="1"/>
  <c r="DM18" i="9"/>
  <c r="DK19" i="9"/>
  <c r="DJ19" i="9"/>
  <c r="DL19" i="9" s="1"/>
  <c r="DM19" i="9"/>
  <c r="DJ23" i="9"/>
  <c r="DL23" i="9" s="1"/>
  <c r="DM23" i="9"/>
  <c r="DK23" i="9"/>
  <c r="DJ7" i="9"/>
  <c r="DL7" i="9" s="1"/>
  <c r="DM7" i="9"/>
  <c r="DK7" i="9"/>
  <c r="DJ17" i="9"/>
  <c r="DL17" i="9" s="1"/>
  <c r="DM17" i="9"/>
  <c r="DK17" i="9"/>
  <c r="DJ22" i="9"/>
  <c r="DL22" i="9" s="1"/>
  <c r="DM22" i="9"/>
  <c r="DK22" i="9"/>
  <c r="DJ24" i="9"/>
  <c r="DL24" i="9" s="1"/>
  <c r="DM24" i="9"/>
  <c r="DK24" i="9"/>
  <c r="DM11" i="9"/>
  <c r="DK11" i="9"/>
  <c r="DJ11" i="9"/>
  <c r="DL11" i="9" s="1"/>
  <c r="DJ31" i="9"/>
  <c r="DL31" i="9" s="1"/>
  <c r="DK31" i="9"/>
  <c r="DM31" i="9"/>
  <c r="DM12" i="9"/>
  <c r="DK12" i="9"/>
  <c r="DJ12" i="9"/>
  <c r="DL12" i="9" s="1"/>
  <c r="P24" i="9" l="1"/>
  <c r="Q24" i="9"/>
  <c r="DL3" i="9"/>
  <c r="O24" i="9" s="1"/>
  <c r="N24" i="9"/>
  <c r="S4" i="4" l="1"/>
  <c r="S5" i="4"/>
  <c r="S6" i="4"/>
  <c r="S7" i="4"/>
  <c r="S3" i="4"/>
  <c r="S19" i="4"/>
  <c r="S20" i="4"/>
  <c r="S21" i="4"/>
  <c r="S22" i="4"/>
  <c r="S23" i="4"/>
  <c r="S24" i="4"/>
  <c r="S25" i="4"/>
  <c r="S26" i="4"/>
  <c r="S27" i="4"/>
  <c r="S8" i="4"/>
  <c r="S9" i="4"/>
  <c r="S10" i="4"/>
  <c r="S11" i="4"/>
  <c r="S12" i="4"/>
  <c r="S13" i="4"/>
  <c r="S14" i="4"/>
  <c r="S15" i="4"/>
  <c r="S16" i="4"/>
  <c r="S17" i="4"/>
  <c r="S18" i="4"/>
  <c r="R3" i="4"/>
  <c r="K4" i="4"/>
  <c r="AJ27" i="3"/>
  <c r="AJ26" i="3"/>
  <c r="AJ25" i="3"/>
  <c r="AJ24" i="3"/>
  <c r="AJ23" i="3"/>
  <c r="AJ22" i="3"/>
  <c r="AJ21" i="3"/>
  <c r="AJ20" i="3"/>
  <c r="AJ19" i="3"/>
  <c r="AJ18" i="3"/>
  <c r="AJ17" i="3"/>
  <c r="AJ16" i="3"/>
  <c r="AJ15" i="3"/>
  <c r="AJ14" i="3"/>
  <c r="AJ13" i="3"/>
  <c r="AJ12" i="3"/>
  <c r="AJ11" i="3"/>
  <c r="AJ10" i="3"/>
  <c r="AJ9" i="3"/>
  <c r="AJ8" i="3"/>
  <c r="AJ7" i="3"/>
  <c r="AJ6" i="3"/>
  <c r="AJ5" i="3"/>
  <c r="AJ4" i="3"/>
  <c r="AJ3" i="3"/>
  <c r="F27" i="4"/>
  <c r="D27" i="4"/>
  <c r="C27" i="4"/>
  <c r="R27" i="4" s="1"/>
  <c r="F26" i="4"/>
  <c r="D26" i="4"/>
  <c r="C26" i="4"/>
  <c r="R26" i="4" s="1"/>
  <c r="F25" i="4"/>
  <c r="D25" i="4"/>
  <c r="R25" i="4" s="1"/>
  <c r="C25" i="4"/>
  <c r="F24" i="4"/>
  <c r="D24" i="4"/>
  <c r="C24" i="4"/>
  <c r="R24" i="4" s="1"/>
  <c r="F23" i="4"/>
  <c r="D23" i="4"/>
  <c r="C23" i="4"/>
  <c r="F22" i="4"/>
  <c r="D22" i="4"/>
  <c r="C22" i="4"/>
  <c r="R22" i="4" s="1"/>
  <c r="V22" i="4" s="1"/>
  <c r="R21" i="4"/>
  <c r="F21" i="4"/>
  <c r="D21" i="4"/>
  <c r="C21" i="4"/>
  <c r="F20" i="4"/>
  <c r="D20" i="4"/>
  <c r="C20" i="4"/>
  <c r="F19" i="4"/>
  <c r="D19" i="4"/>
  <c r="C19" i="4"/>
  <c r="R19" i="4" s="1"/>
  <c r="V19" i="4" s="1"/>
  <c r="F18" i="4"/>
  <c r="D18" i="4"/>
  <c r="C18" i="4"/>
  <c r="R18" i="4" s="1"/>
  <c r="F17" i="4"/>
  <c r="D17" i="4"/>
  <c r="C17" i="4"/>
  <c r="F16" i="4"/>
  <c r="D16" i="4"/>
  <c r="C16" i="4"/>
  <c r="R16" i="4" s="1"/>
  <c r="V16" i="4" s="1"/>
  <c r="F15" i="4"/>
  <c r="D15" i="4"/>
  <c r="C15" i="4"/>
  <c r="F14" i="4"/>
  <c r="D14" i="4"/>
  <c r="C14" i="4"/>
  <c r="R14" i="4" s="1"/>
  <c r="F13" i="4"/>
  <c r="D13" i="4"/>
  <c r="C13" i="4"/>
  <c r="R13" i="4" s="1"/>
  <c r="V13" i="4" s="1"/>
  <c r="F12" i="4"/>
  <c r="D12" i="4"/>
  <c r="C12" i="4"/>
  <c r="F11" i="4"/>
  <c r="D11" i="4"/>
  <c r="C11" i="4"/>
  <c r="R11" i="4" s="1"/>
  <c r="T11" i="4" s="1"/>
  <c r="F10" i="4"/>
  <c r="D10" i="4"/>
  <c r="C10" i="4"/>
  <c r="R10" i="4" s="1"/>
  <c r="V10" i="4" s="1"/>
  <c r="F9" i="4"/>
  <c r="D9" i="4"/>
  <c r="R9" i="4" s="1"/>
  <c r="V9" i="4" s="1"/>
  <c r="C9" i="4"/>
  <c r="F8" i="4"/>
  <c r="D8" i="4"/>
  <c r="C8" i="4"/>
  <c r="R8" i="4" s="1"/>
  <c r="F7" i="4"/>
  <c r="D7" i="4"/>
  <c r="C7" i="4"/>
  <c r="F6" i="4"/>
  <c r="D6" i="4"/>
  <c r="C6" i="4"/>
  <c r="R6" i="4" s="1"/>
  <c r="U6" i="4" s="1"/>
  <c r="R5" i="4"/>
  <c r="V5" i="4" s="1"/>
  <c r="F5" i="4"/>
  <c r="D5" i="4"/>
  <c r="C5" i="4"/>
  <c r="F4" i="4"/>
  <c r="D4" i="4"/>
  <c r="C4" i="4"/>
  <c r="R4" i="4" s="1"/>
  <c r="F3" i="4"/>
  <c r="D3" i="4"/>
  <c r="C3" i="4"/>
  <c r="Q3" i="4" l="1"/>
  <c r="V25" i="4"/>
  <c r="U14" i="4"/>
  <c r="V14" i="4"/>
  <c r="U3" i="4"/>
  <c r="V3" i="4"/>
  <c r="R12" i="4"/>
  <c r="V12" i="4" s="1"/>
  <c r="R15" i="4"/>
  <c r="U15" i="4" s="1"/>
  <c r="R7" i="4"/>
  <c r="R20" i="4"/>
  <c r="T20" i="4" s="1"/>
  <c r="R23" i="4"/>
  <c r="U23" i="4" s="1"/>
  <c r="U19" i="4"/>
  <c r="R17" i="4"/>
  <c r="V4" i="4"/>
  <c r="U4" i="4"/>
  <c r="T4" i="4"/>
  <c r="T3" i="4"/>
  <c r="T6" i="4"/>
  <c r="V6" i="4"/>
  <c r="V8" i="4"/>
  <c r="U8" i="4"/>
  <c r="T8" i="4"/>
  <c r="V15" i="4"/>
  <c r="V18" i="4"/>
  <c r="U18" i="4"/>
  <c r="T13" i="4"/>
  <c r="T17" i="4"/>
  <c r="U17" i="4"/>
  <c r="U13" i="4"/>
  <c r="T9" i="4"/>
  <c r="T18" i="4"/>
  <c r="U9" i="4"/>
  <c r="V17" i="4"/>
  <c r="T10" i="4"/>
  <c r="U11" i="4"/>
  <c r="U10" i="4"/>
  <c r="V11" i="4"/>
  <c r="T5" i="4"/>
  <c r="U27" i="4"/>
  <c r="T27" i="4"/>
  <c r="V27" i="4"/>
  <c r="U5" i="4"/>
  <c r="V24" i="4"/>
  <c r="U24" i="4"/>
  <c r="V21" i="4"/>
  <c r="U21" i="4"/>
  <c r="T21" i="4"/>
  <c r="T24" i="4"/>
  <c r="T14" i="4"/>
  <c r="T19" i="4"/>
  <c r="T22" i="4"/>
  <c r="U22" i="4"/>
  <c r="V26" i="4"/>
  <c r="U26" i="4"/>
  <c r="T26" i="4"/>
  <c r="T16" i="4"/>
  <c r="U16" i="4"/>
  <c r="T25" i="4"/>
  <c r="U25" i="4"/>
  <c r="U20" i="4" l="1"/>
  <c r="T7" i="4"/>
  <c r="U7" i="4"/>
  <c r="O3" i="4" s="1"/>
  <c r="L4" i="4" s="1"/>
  <c r="T12" i="4"/>
  <c r="V7" i="4"/>
  <c r="P3" i="4" s="1"/>
  <c r="M4" i="4" s="1"/>
  <c r="U12" i="4"/>
  <c r="T23" i="4"/>
  <c r="N3" i="4" s="1"/>
  <c r="V23" i="4"/>
  <c r="T15" i="4"/>
  <c r="V20" i="4"/>
  <c r="X25" i="4" l="1"/>
  <c r="X20" i="4"/>
  <c r="X23" i="4"/>
  <c r="X26" i="4"/>
  <c r="X24" i="4"/>
  <c r="X22" i="4"/>
  <c r="X21" i="4"/>
  <c r="X15" i="4"/>
  <c r="X19" i="4"/>
  <c r="X14" i="4"/>
  <c r="X13" i="4"/>
  <c r="X27" i="4"/>
  <c r="X18" i="4"/>
  <c r="X17" i="4"/>
  <c r="X16" i="4"/>
  <c r="X10" i="4"/>
  <c r="X4" i="4"/>
  <c r="X11" i="4"/>
  <c r="X12" i="4"/>
  <c r="X9" i="4"/>
  <c r="X8" i="4"/>
  <c r="X7" i="4"/>
  <c r="X6" i="4"/>
  <c r="X3" i="4"/>
  <c r="X5" i="4"/>
  <c r="AB7" i="4" l="1"/>
  <c r="AA7" i="4"/>
  <c r="Z7" i="4"/>
  <c r="Y7" i="4"/>
  <c r="AA9" i="4"/>
  <c r="Z9" i="4"/>
  <c r="Y9" i="4"/>
  <c r="AB9" i="4"/>
  <c r="AB27" i="4"/>
  <c r="AA27" i="4"/>
  <c r="Z27" i="4"/>
  <c r="Y27" i="4"/>
  <c r="Y4" i="4"/>
  <c r="AB4" i="4"/>
  <c r="AA4" i="4"/>
  <c r="Z4" i="4"/>
  <c r="Y10" i="4"/>
  <c r="AB10" i="4"/>
  <c r="AA10" i="4"/>
  <c r="Z10" i="4"/>
  <c r="AB6" i="4"/>
  <c r="AA6" i="4"/>
  <c r="Z6" i="4"/>
  <c r="Y6" i="4"/>
  <c r="AB8" i="4"/>
  <c r="AA8" i="4"/>
  <c r="Z8" i="4"/>
  <c r="Y8" i="4"/>
  <c r="Z12" i="4"/>
  <c r="Y12" i="4"/>
  <c r="AB12" i="4"/>
  <c r="AA12" i="4"/>
  <c r="AB22" i="4"/>
  <c r="AA22" i="4"/>
  <c r="Z22" i="4"/>
  <c r="Y22" i="4"/>
  <c r="Z23" i="4"/>
  <c r="Y23" i="4"/>
  <c r="AA23" i="4"/>
  <c r="AB23" i="4"/>
  <c r="AB13" i="4"/>
  <c r="AA13" i="4"/>
  <c r="Z13" i="4"/>
  <c r="Y13" i="4"/>
  <c r="AA19" i="4"/>
  <c r="Z19" i="4"/>
  <c r="Y19" i="4"/>
  <c r="AB19" i="4"/>
  <c r="AA11" i="4"/>
  <c r="Z11" i="4"/>
  <c r="Y11" i="4"/>
  <c r="AB11" i="4"/>
  <c r="AB24" i="4"/>
  <c r="Z24" i="4"/>
  <c r="Y24" i="4"/>
  <c r="AA24" i="4"/>
  <c r="AB17" i="4"/>
  <c r="AA17" i="4"/>
  <c r="Z17" i="4"/>
  <c r="Y17" i="4"/>
  <c r="Y20" i="4"/>
  <c r="Z20" i="4"/>
  <c r="AB20" i="4"/>
  <c r="AA20" i="4"/>
  <c r="AA14" i="4"/>
  <c r="Z14" i="4"/>
  <c r="Y14" i="4"/>
  <c r="AB14" i="4"/>
  <c r="Y15" i="4"/>
  <c r="AB15" i="4"/>
  <c r="Z15" i="4"/>
  <c r="AA15" i="4"/>
  <c r="AB21" i="4"/>
  <c r="AA21" i="4"/>
  <c r="Z21" i="4"/>
  <c r="Y21" i="4"/>
  <c r="AB26" i="4"/>
  <c r="AA26" i="4"/>
  <c r="Z26" i="4"/>
  <c r="Y26" i="4"/>
  <c r="AB16" i="4"/>
  <c r="AA16" i="4"/>
  <c r="Z16" i="4"/>
  <c r="Y16" i="4"/>
  <c r="AB5" i="4"/>
  <c r="AA5" i="4"/>
  <c r="Z5" i="4"/>
  <c r="Y5" i="4"/>
  <c r="AA3" i="4"/>
  <c r="Z3" i="4"/>
  <c r="Y3" i="4"/>
  <c r="AB3" i="4"/>
  <c r="AB18" i="4"/>
  <c r="AA18" i="4"/>
  <c r="Z18" i="4"/>
  <c r="Y18" i="4"/>
  <c r="AB25" i="4"/>
  <c r="AA25" i="4"/>
  <c r="Y25" i="4"/>
  <c r="Z25" i="4"/>
  <c r="O4" i="4" l="1"/>
  <c r="L5" i="4" s="1"/>
  <c r="Q4" i="4"/>
  <c r="P4" i="4"/>
  <c r="M5" i="4" s="1"/>
  <c r="N4" i="4"/>
  <c r="K5" i="4" s="1"/>
  <c r="AD26" i="4" l="1"/>
  <c r="AD24" i="4"/>
  <c r="AD27" i="4"/>
  <c r="AD21" i="4"/>
  <c r="AD25" i="4"/>
  <c r="AD20" i="4"/>
  <c r="AD23" i="4"/>
  <c r="AD13" i="4"/>
  <c r="AD19" i="4"/>
  <c r="AD12" i="4"/>
  <c r="AD18" i="4"/>
  <c r="AD17" i="4"/>
  <c r="AD16" i="4"/>
  <c r="AD15" i="4"/>
  <c r="AD8" i="4"/>
  <c r="AD22" i="4"/>
  <c r="AD7" i="4"/>
  <c r="AD6" i="4"/>
  <c r="AD5" i="4"/>
  <c r="AD14" i="4"/>
  <c r="AD10" i="4"/>
  <c r="AD4" i="4"/>
  <c r="AD11" i="4"/>
  <c r="AD9" i="4"/>
  <c r="AD3" i="4"/>
  <c r="AH18" i="4" l="1"/>
  <c r="AG18" i="4"/>
  <c r="AF18" i="4"/>
  <c r="AE18" i="4"/>
  <c r="AF12" i="4"/>
  <c r="AE12" i="4"/>
  <c r="AG12" i="4"/>
  <c r="AH12" i="4"/>
  <c r="AG20" i="4"/>
  <c r="AF20" i="4"/>
  <c r="AE20" i="4"/>
  <c r="AH20" i="4"/>
  <c r="AH25" i="4"/>
  <c r="AF25" i="4"/>
  <c r="AE25" i="4"/>
  <c r="AG25" i="4"/>
  <c r="AH14" i="4"/>
  <c r="AG14" i="4"/>
  <c r="AF14" i="4"/>
  <c r="AE14" i="4"/>
  <c r="AH21" i="4"/>
  <c r="AG21" i="4"/>
  <c r="AE21" i="4"/>
  <c r="AF21" i="4"/>
  <c r="AH17" i="4"/>
  <c r="AG17" i="4"/>
  <c r="AF17" i="4"/>
  <c r="AE17" i="4"/>
  <c r="AH10" i="4"/>
  <c r="AG10" i="4"/>
  <c r="AF10" i="4"/>
  <c r="AE10" i="4"/>
  <c r="AH23" i="4"/>
  <c r="AG23" i="4"/>
  <c r="AF23" i="4"/>
  <c r="AE23" i="4"/>
  <c r="AF7" i="4"/>
  <c r="AE7" i="4"/>
  <c r="AH7" i="4"/>
  <c r="AG7" i="4"/>
  <c r="AH8" i="4"/>
  <c r="AG8" i="4"/>
  <c r="AF8" i="4"/>
  <c r="AE8" i="4"/>
  <c r="AH27" i="4"/>
  <c r="AG27" i="4"/>
  <c r="AF27" i="4"/>
  <c r="AE27" i="4"/>
  <c r="AH11" i="4"/>
  <c r="AG11" i="4"/>
  <c r="AF11" i="4"/>
  <c r="AE11" i="4"/>
  <c r="AE19" i="4"/>
  <c r="AH19" i="4"/>
  <c r="AF19" i="4"/>
  <c r="AG19" i="4"/>
  <c r="AH5" i="4"/>
  <c r="AG5" i="4"/>
  <c r="AF5" i="4"/>
  <c r="AE5" i="4"/>
  <c r="AH22" i="4"/>
  <c r="AG22" i="4"/>
  <c r="AF22" i="4"/>
  <c r="AE22" i="4"/>
  <c r="AH15" i="4"/>
  <c r="AG15" i="4"/>
  <c r="AF15" i="4"/>
  <c r="AE15" i="4"/>
  <c r="AF24" i="4"/>
  <c r="AE24" i="4"/>
  <c r="AG24" i="4"/>
  <c r="AH24" i="4"/>
  <c r="AH4" i="4"/>
  <c r="AG4" i="4"/>
  <c r="AF4" i="4"/>
  <c r="AE4" i="4"/>
  <c r="AH13" i="4"/>
  <c r="AG13" i="4"/>
  <c r="AF13" i="4"/>
  <c r="AE13" i="4"/>
  <c r="AH6" i="4"/>
  <c r="AG6" i="4"/>
  <c r="AF6" i="4"/>
  <c r="AE6" i="4"/>
  <c r="N9" i="4"/>
  <c r="AH3" i="4"/>
  <c r="AG3" i="4"/>
  <c r="AF3" i="4"/>
  <c r="AE3" i="4"/>
  <c r="AH9" i="4"/>
  <c r="AG9" i="4"/>
  <c r="AF9" i="4"/>
  <c r="AE9" i="4"/>
  <c r="AH16" i="4"/>
  <c r="AG16" i="4"/>
  <c r="AF16" i="4"/>
  <c r="AE16" i="4"/>
  <c r="AH26" i="4"/>
  <c r="AG26" i="4"/>
  <c r="AE26" i="4"/>
  <c r="AF26" i="4"/>
  <c r="O5" i="4" l="1"/>
  <c r="L6" i="4" s="1"/>
  <c r="Q5" i="4"/>
  <c r="N5" i="4"/>
  <c r="K6" i="4" s="1"/>
  <c r="P5" i="4"/>
  <c r="M6" i="4" s="1"/>
  <c r="AJ27" i="4" l="1"/>
  <c r="AJ21" i="4"/>
  <c r="AJ25" i="4"/>
  <c r="AJ20" i="4"/>
  <c r="AJ26" i="4"/>
  <c r="AJ24" i="4"/>
  <c r="AJ22" i="4"/>
  <c r="AJ16" i="4"/>
  <c r="AJ23" i="4"/>
  <c r="AJ15" i="4"/>
  <c r="AJ14" i="4"/>
  <c r="AJ19" i="4"/>
  <c r="AJ18" i="4"/>
  <c r="AJ17" i="4"/>
  <c r="AJ13" i="4"/>
  <c r="AJ5" i="4"/>
  <c r="AJ10" i="4"/>
  <c r="AJ4" i="4"/>
  <c r="AJ9" i="4"/>
  <c r="AJ11" i="4"/>
  <c r="AJ8" i="4"/>
  <c r="AJ7" i="4"/>
  <c r="AJ12" i="4"/>
  <c r="AJ3" i="4"/>
  <c r="AJ6" i="4"/>
  <c r="AN8" i="4" l="1"/>
  <c r="AM8" i="4"/>
  <c r="AL8" i="4"/>
  <c r="AK8" i="4"/>
  <c r="AN24" i="4"/>
  <c r="AM24" i="4"/>
  <c r="AL24" i="4"/>
  <c r="AK24" i="4"/>
  <c r="AM10" i="4"/>
  <c r="AL10" i="4"/>
  <c r="AK10" i="4"/>
  <c r="AN10" i="4"/>
  <c r="AN26" i="4"/>
  <c r="AL26" i="4"/>
  <c r="AK26" i="4"/>
  <c r="AM26" i="4"/>
  <c r="AN7" i="4"/>
  <c r="AM7" i="4"/>
  <c r="AL7" i="4"/>
  <c r="AK7" i="4"/>
  <c r="AM20" i="4"/>
  <c r="AL20" i="4"/>
  <c r="AK20" i="4"/>
  <c r="AN20" i="4"/>
  <c r="AN14" i="4"/>
  <c r="AM14" i="4"/>
  <c r="AL14" i="4"/>
  <c r="AK14" i="4"/>
  <c r="AN11" i="4"/>
  <c r="AM11" i="4"/>
  <c r="AL11" i="4"/>
  <c r="AK11" i="4"/>
  <c r="AN13" i="4"/>
  <c r="AL13" i="4"/>
  <c r="AK13" i="4"/>
  <c r="AM13" i="4"/>
  <c r="AL25" i="4"/>
  <c r="AK25" i="4"/>
  <c r="AM25" i="4"/>
  <c r="AN25" i="4"/>
  <c r="AN23" i="4"/>
  <c r="AM23" i="4"/>
  <c r="AL23" i="4"/>
  <c r="AK23" i="4"/>
  <c r="AN9" i="4"/>
  <c r="AM9" i="4"/>
  <c r="AL9" i="4"/>
  <c r="AK9" i="4"/>
  <c r="AN6" i="4"/>
  <c r="AM6" i="4"/>
  <c r="AL6" i="4"/>
  <c r="AK6" i="4"/>
  <c r="AN17" i="4"/>
  <c r="AM17" i="4"/>
  <c r="AL17" i="4"/>
  <c r="AK17" i="4"/>
  <c r="AK21" i="4"/>
  <c r="AN21" i="4"/>
  <c r="AL21" i="4"/>
  <c r="AM21" i="4"/>
  <c r="AN22" i="4"/>
  <c r="AM22" i="4"/>
  <c r="AL22" i="4"/>
  <c r="AK22" i="4"/>
  <c r="AN3" i="4"/>
  <c r="AM3" i="4"/>
  <c r="AL3" i="4"/>
  <c r="AK3" i="4"/>
  <c r="AN18" i="4"/>
  <c r="AM18" i="4"/>
  <c r="AL18" i="4"/>
  <c r="AK18" i="4"/>
  <c r="AN27" i="4"/>
  <c r="AM27" i="4"/>
  <c r="AK27" i="4"/>
  <c r="AL27" i="4"/>
  <c r="AM15" i="4"/>
  <c r="AL15" i="4"/>
  <c r="AK15" i="4"/>
  <c r="AN15" i="4"/>
  <c r="AK16" i="4"/>
  <c r="AN16" i="4"/>
  <c r="AL16" i="4"/>
  <c r="AM16" i="4"/>
  <c r="AM4" i="4"/>
  <c r="AL4" i="4"/>
  <c r="AK4" i="4"/>
  <c r="AN4" i="4"/>
  <c r="AK5" i="4"/>
  <c r="AN5" i="4"/>
  <c r="AM5" i="4"/>
  <c r="AL5" i="4"/>
  <c r="AN12" i="4"/>
  <c r="AM12" i="4"/>
  <c r="AL12" i="4"/>
  <c r="AK12" i="4"/>
  <c r="AN19" i="4"/>
  <c r="AM19" i="4"/>
  <c r="AL19" i="4"/>
  <c r="AK19" i="4"/>
  <c r="N6" i="4" l="1"/>
  <c r="K7" i="4" s="1"/>
  <c r="O6" i="4"/>
  <c r="L7" i="4" s="1"/>
  <c r="Q6" i="4"/>
  <c r="P6" i="4"/>
  <c r="M7" i="4" s="1"/>
  <c r="AP19" i="4" l="1"/>
  <c r="AP26" i="4"/>
  <c r="AP18" i="4"/>
  <c r="AP22" i="4"/>
  <c r="AP27" i="4"/>
  <c r="AP21" i="4"/>
  <c r="AP25" i="4"/>
  <c r="AP23" i="4"/>
  <c r="AP14" i="4"/>
  <c r="AP13" i="4"/>
  <c r="AP24" i="4"/>
  <c r="AP20" i="4"/>
  <c r="AP17" i="4"/>
  <c r="AP11" i="4"/>
  <c r="AP16" i="4"/>
  <c r="AP9" i="4"/>
  <c r="AP8" i="4"/>
  <c r="AP15" i="4"/>
  <c r="AP7" i="4"/>
  <c r="AP6" i="4"/>
  <c r="AP12" i="4"/>
  <c r="AP5" i="4"/>
  <c r="AP10" i="4"/>
  <c r="AP4" i="4"/>
  <c r="AP3" i="4"/>
  <c r="AT25" i="4" l="1"/>
  <c r="AS25" i="4"/>
  <c r="AR25" i="4"/>
  <c r="AQ25" i="4"/>
  <c r="AS21" i="4"/>
  <c r="AR21" i="4"/>
  <c r="AQ21" i="4"/>
  <c r="AT21" i="4"/>
  <c r="AR13" i="4"/>
  <c r="AQ13" i="4"/>
  <c r="AT13" i="4"/>
  <c r="AS13" i="4"/>
  <c r="AT27" i="4"/>
  <c r="AS27" i="4"/>
  <c r="AR27" i="4"/>
  <c r="AQ27" i="4"/>
  <c r="AT12" i="4"/>
  <c r="AS12" i="4"/>
  <c r="AR12" i="4"/>
  <c r="AQ12" i="4"/>
  <c r="AT9" i="4"/>
  <c r="AS9" i="4"/>
  <c r="AR9" i="4"/>
  <c r="AQ9" i="4"/>
  <c r="AT22" i="4"/>
  <c r="AS22" i="4"/>
  <c r="AQ22" i="4"/>
  <c r="AR22" i="4"/>
  <c r="AT14" i="4"/>
  <c r="AS14" i="4"/>
  <c r="AQ14" i="4"/>
  <c r="AR14" i="4"/>
  <c r="AT16" i="4"/>
  <c r="AS16" i="4"/>
  <c r="AR16" i="4"/>
  <c r="AQ16" i="4"/>
  <c r="AQ18" i="4"/>
  <c r="AT18" i="4"/>
  <c r="AS18" i="4"/>
  <c r="AR18" i="4"/>
  <c r="AQ3" i="4"/>
  <c r="AT3" i="4"/>
  <c r="AS3" i="4"/>
  <c r="AR3" i="4"/>
  <c r="AR11" i="4"/>
  <c r="AQ11" i="4"/>
  <c r="AT11" i="4"/>
  <c r="AS11" i="4"/>
  <c r="AR26" i="4"/>
  <c r="AQ26" i="4"/>
  <c r="AS26" i="4"/>
  <c r="AT26" i="4"/>
  <c r="AT7" i="4"/>
  <c r="AS7" i="4"/>
  <c r="AR7" i="4"/>
  <c r="AQ7" i="4"/>
  <c r="AT4" i="4"/>
  <c r="AS4" i="4"/>
  <c r="AR4" i="4"/>
  <c r="AQ4" i="4"/>
  <c r="AT17" i="4"/>
  <c r="AS17" i="4"/>
  <c r="AR17" i="4"/>
  <c r="AQ17" i="4"/>
  <c r="AT19" i="4"/>
  <c r="AQ19" i="4"/>
  <c r="AS19" i="4"/>
  <c r="AR19" i="4"/>
  <c r="AT23" i="4"/>
  <c r="AS23" i="4"/>
  <c r="AR23" i="4"/>
  <c r="AQ23" i="4"/>
  <c r="AR8" i="4"/>
  <c r="AQ8" i="4"/>
  <c r="AT8" i="4"/>
  <c r="AS8" i="4"/>
  <c r="AT10" i="4"/>
  <c r="AS10" i="4"/>
  <c r="AR10" i="4"/>
  <c r="AQ10" i="4"/>
  <c r="AT20" i="4"/>
  <c r="AS20" i="4"/>
  <c r="AR20" i="4"/>
  <c r="AQ20" i="4"/>
  <c r="AT6" i="4"/>
  <c r="AS6" i="4"/>
  <c r="AR6" i="4"/>
  <c r="AQ6" i="4"/>
  <c r="AT15" i="4"/>
  <c r="AS15" i="4"/>
  <c r="AR15" i="4"/>
  <c r="AQ15" i="4"/>
  <c r="AT5" i="4"/>
  <c r="AS5" i="4"/>
  <c r="AR5" i="4"/>
  <c r="AQ5" i="4"/>
  <c r="AT24" i="4"/>
  <c r="AS24" i="4"/>
  <c r="AR24" i="4"/>
  <c r="AQ24" i="4"/>
  <c r="N7" i="4" l="1"/>
  <c r="K8" i="4" s="1"/>
  <c r="O7" i="4"/>
  <c r="L8" i="4" s="1"/>
  <c r="P7" i="4"/>
  <c r="M8" i="4" s="1"/>
  <c r="Q7" i="4"/>
  <c r="AV22" i="4" l="1"/>
  <c r="AV27" i="4"/>
  <c r="AV21" i="4"/>
  <c r="AV20" i="4"/>
  <c r="AV23" i="4"/>
  <c r="AV19" i="4"/>
  <c r="AV26" i="4"/>
  <c r="AV24" i="4"/>
  <c r="AV17" i="4"/>
  <c r="AV18" i="4"/>
  <c r="AV16" i="4"/>
  <c r="AV15" i="4"/>
  <c r="AV25" i="4"/>
  <c r="AV14" i="4"/>
  <c r="AV6" i="4"/>
  <c r="AV5" i="4"/>
  <c r="AV10" i="4"/>
  <c r="AV4" i="4"/>
  <c r="AV12" i="4"/>
  <c r="AV9" i="4"/>
  <c r="AV13" i="4"/>
  <c r="AV11" i="4"/>
  <c r="AV8" i="4"/>
  <c r="AV3" i="4"/>
  <c r="AV7" i="4"/>
  <c r="AZ26" i="4" l="1"/>
  <c r="AY26" i="4"/>
  <c r="AX26" i="4"/>
  <c r="AW26" i="4"/>
  <c r="AW19" i="4"/>
  <c r="AZ19" i="4"/>
  <c r="AY19" i="4"/>
  <c r="AX19" i="4"/>
  <c r="AZ24" i="4"/>
  <c r="AY24" i="4"/>
  <c r="AX24" i="4"/>
  <c r="AW24" i="4"/>
  <c r="AY5" i="4"/>
  <c r="AX5" i="4"/>
  <c r="AW5" i="4"/>
  <c r="AZ5" i="4"/>
  <c r="AZ23" i="4"/>
  <c r="AY23" i="4"/>
  <c r="AW23" i="4"/>
  <c r="AX23" i="4"/>
  <c r="AW17" i="4"/>
  <c r="AZ17" i="4"/>
  <c r="AX17" i="4"/>
  <c r="AY17" i="4"/>
  <c r="AZ20" i="4"/>
  <c r="AY20" i="4"/>
  <c r="AX20" i="4"/>
  <c r="AW20" i="4"/>
  <c r="AW6" i="4"/>
  <c r="AZ6" i="4"/>
  <c r="AY6" i="4"/>
  <c r="AX6" i="4"/>
  <c r="AY21" i="4"/>
  <c r="AX21" i="4"/>
  <c r="AW21" i="4"/>
  <c r="AZ21" i="4"/>
  <c r="AZ9" i="4"/>
  <c r="AY9" i="4"/>
  <c r="AX9" i="4"/>
  <c r="AW9" i="4"/>
  <c r="AZ7" i="4"/>
  <c r="AY7" i="4"/>
  <c r="AX7" i="4"/>
  <c r="AW7" i="4"/>
  <c r="AZ14" i="4"/>
  <c r="AX14" i="4"/>
  <c r="AW14" i="4"/>
  <c r="AY14" i="4"/>
  <c r="AX27" i="4"/>
  <c r="AW27" i="4"/>
  <c r="AY27" i="4"/>
  <c r="AZ27" i="4"/>
  <c r="AY18" i="4"/>
  <c r="AX18" i="4"/>
  <c r="AW18" i="4"/>
  <c r="AZ18" i="4"/>
  <c r="AZ4" i="4"/>
  <c r="AY4" i="4"/>
  <c r="AX4" i="4"/>
  <c r="AW4" i="4"/>
  <c r="AZ3" i="4"/>
  <c r="AY3" i="4"/>
  <c r="AX3" i="4"/>
  <c r="AW3" i="4"/>
  <c r="AZ25" i="4"/>
  <c r="AY25" i="4"/>
  <c r="AX25" i="4"/>
  <c r="AW25" i="4"/>
  <c r="AW22" i="4"/>
  <c r="AZ22" i="4"/>
  <c r="AX22" i="4"/>
  <c r="AY22" i="4"/>
  <c r="AZ13" i="4"/>
  <c r="AY13" i="4"/>
  <c r="AX13" i="4"/>
  <c r="AW13" i="4"/>
  <c r="AZ8" i="4"/>
  <c r="AY8" i="4"/>
  <c r="AX8" i="4"/>
  <c r="AW8" i="4"/>
  <c r="AZ15" i="4"/>
  <c r="AY15" i="4"/>
  <c r="AX15" i="4"/>
  <c r="AW15" i="4"/>
  <c r="AZ12" i="4"/>
  <c r="AY12" i="4"/>
  <c r="AX12" i="4"/>
  <c r="AW12" i="4"/>
  <c r="AZ10" i="4"/>
  <c r="AY10" i="4"/>
  <c r="AX10" i="4"/>
  <c r="AW10" i="4"/>
  <c r="AW11" i="4"/>
  <c r="AZ11" i="4"/>
  <c r="AY11" i="4"/>
  <c r="AX11" i="4"/>
  <c r="AY16" i="4"/>
  <c r="AX16" i="4"/>
  <c r="AW16" i="4"/>
  <c r="AZ16" i="4"/>
  <c r="Q8" i="4" l="1"/>
  <c r="N8" i="4"/>
  <c r="K9" i="4" s="1"/>
  <c r="K10" i="4" s="1"/>
  <c r="O8" i="4"/>
  <c r="L9" i="4" s="1"/>
  <c r="P8" i="4"/>
  <c r="M9" i="4" s="1"/>
  <c r="BB20" i="4" l="1"/>
  <c r="BB23" i="4"/>
  <c r="BB19" i="4"/>
  <c r="BB24" i="4"/>
  <c r="BB22" i="4"/>
  <c r="BB27" i="4"/>
  <c r="BB25" i="4"/>
  <c r="BB15" i="4"/>
  <c r="BB14" i="4"/>
  <c r="BB21" i="4"/>
  <c r="BB12" i="4"/>
  <c r="BB17" i="4"/>
  <c r="BB10" i="4"/>
  <c r="BB4" i="4"/>
  <c r="BB16" i="4"/>
  <c r="BB9" i="4"/>
  <c r="BB26" i="4"/>
  <c r="BB18" i="4"/>
  <c r="BB8" i="4"/>
  <c r="BB11" i="4"/>
  <c r="BB13" i="4"/>
  <c r="BB7" i="4"/>
  <c r="BB6" i="4"/>
  <c r="BB5" i="4"/>
  <c r="BB3" i="4"/>
  <c r="BF21" i="4" l="1"/>
  <c r="BE21" i="4"/>
  <c r="BD21" i="4"/>
  <c r="BC21" i="4"/>
  <c r="BF25" i="4"/>
  <c r="BE25" i="4"/>
  <c r="BD25" i="4"/>
  <c r="BC25" i="4"/>
  <c r="BF26" i="4"/>
  <c r="BE26" i="4"/>
  <c r="BD26" i="4"/>
  <c r="BC26" i="4"/>
  <c r="BF27" i="4"/>
  <c r="BE27" i="4"/>
  <c r="BD27" i="4"/>
  <c r="BC27" i="4"/>
  <c r="BE18" i="4"/>
  <c r="BD18" i="4"/>
  <c r="BF18" i="4"/>
  <c r="BC18" i="4"/>
  <c r="BD9" i="4"/>
  <c r="BC9" i="4"/>
  <c r="BF9" i="4"/>
  <c r="BE9" i="4"/>
  <c r="BE22" i="4"/>
  <c r="BD22" i="4"/>
  <c r="BC22" i="4"/>
  <c r="BF22" i="4"/>
  <c r="BF15" i="4"/>
  <c r="BE15" i="4"/>
  <c r="BC15" i="4"/>
  <c r="BD15" i="4"/>
  <c r="BF16" i="4"/>
  <c r="BE16" i="4"/>
  <c r="BD16" i="4"/>
  <c r="BC16" i="4"/>
  <c r="BF24" i="4"/>
  <c r="BE24" i="4"/>
  <c r="BC24" i="4"/>
  <c r="BD24" i="4"/>
  <c r="BF13" i="4"/>
  <c r="BE13" i="4"/>
  <c r="BD13" i="4"/>
  <c r="BC13" i="4"/>
  <c r="BD19" i="4"/>
  <c r="BC19" i="4"/>
  <c r="BE19" i="4"/>
  <c r="BF19" i="4"/>
  <c r="BD14" i="4"/>
  <c r="BC14" i="4"/>
  <c r="BE14" i="4"/>
  <c r="BF14" i="4"/>
  <c r="BD3" i="4"/>
  <c r="BC3" i="4"/>
  <c r="BF3" i="4"/>
  <c r="BE3" i="4"/>
  <c r="BF4" i="4"/>
  <c r="BE4" i="4"/>
  <c r="BC4" i="4"/>
  <c r="BD4" i="4"/>
  <c r="BC23" i="4"/>
  <c r="BF23" i="4"/>
  <c r="BD23" i="4"/>
  <c r="BE23" i="4"/>
  <c r="BF8" i="4"/>
  <c r="BE8" i="4"/>
  <c r="BD8" i="4"/>
  <c r="BC8" i="4"/>
  <c r="BF5" i="4"/>
  <c r="BE5" i="4"/>
  <c r="BD5" i="4"/>
  <c r="BC5" i="4"/>
  <c r="BF10" i="4"/>
  <c r="BE10" i="4"/>
  <c r="BD10" i="4"/>
  <c r="BC10" i="4"/>
  <c r="BF20" i="4"/>
  <c r="BC20" i="4"/>
  <c r="BE20" i="4"/>
  <c r="BD20" i="4"/>
  <c r="BD11" i="4"/>
  <c r="BF11" i="4"/>
  <c r="BE11" i="4"/>
  <c r="BC11" i="4"/>
  <c r="BF6" i="4"/>
  <c r="BE6" i="4"/>
  <c r="BD6" i="4"/>
  <c r="BC6" i="4"/>
  <c r="BF17" i="4"/>
  <c r="BE17" i="4"/>
  <c r="BD17" i="4"/>
  <c r="BC17" i="4"/>
  <c r="BF7" i="4"/>
  <c r="BE7" i="4"/>
  <c r="BD7" i="4"/>
  <c r="BC7" i="4"/>
  <c r="BF12" i="4"/>
  <c r="BE12" i="4"/>
  <c r="BC12" i="4"/>
  <c r="BD12" i="4"/>
  <c r="P9" i="4" l="1"/>
  <c r="M10" i="4" s="1"/>
  <c r="O9" i="4"/>
  <c r="L10" i="4" s="1"/>
  <c r="Q9" i="4"/>
  <c r="BH25" i="4" l="1"/>
  <c r="BH11" i="4"/>
  <c r="BH20" i="4"/>
  <c r="BH7" i="4"/>
  <c r="BH22" i="4"/>
  <c r="BH23" i="4"/>
  <c r="BH6" i="4"/>
  <c r="BH9" i="4"/>
  <c r="BH19" i="4"/>
  <c r="BH26" i="4"/>
  <c r="BH13" i="4"/>
  <c r="BH3" i="4"/>
  <c r="BH12" i="4"/>
  <c r="BH5" i="4"/>
  <c r="BH17" i="4"/>
  <c r="BH10" i="4"/>
  <c r="BH16" i="4"/>
  <c r="BH4" i="4"/>
  <c r="BH27" i="4"/>
  <c r="BH18" i="4"/>
  <c r="BH24" i="4"/>
  <c r="BH15" i="4"/>
  <c r="BH8" i="4"/>
  <c r="BH14" i="4"/>
  <c r="BH21" i="4"/>
  <c r="BK19" i="4" l="1"/>
  <c r="BJ19" i="4"/>
  <c r="BI19" i="4"/>
  <c r="BL19" i="4"/>
  <c r="BK23" i="4"/>
  <c r="BJ23" i="4"/>
  <c r="BI23" i="4"/>
  <c r="BL23" i="4"/>
  <c r="BL13" i="4"/>
  <c r="BK13" i="4"/>
  <c r="BJ13" i="4"/>
  <c r="BI13" i="4"/>
  <c r="BL16" i="4"/>
  <c r="BK16" i="4"/>
  <c r="BJ16" i="4"/>
  <c r="BI16" i="4"/>
  <c r="BK22" i="4"/>
  <c r="BJ22" i="4"/>
  <c r="BI22" i="4"/>
  <c r="BL22" i="4"/>
  <c r="BL15" i="4"/>
  <c r="BK15" i="4"/>
  <c r="BJ15" i="4"/>
  <c r="BI15" i="4"/>
  <c r="BL10" i="4"/>
  <c r="BK10" i="4"/>
  <c r="BJ10" i="4"/>
  <c r="BI10" i="4"/>
  <c r="BI7" i="4"/>
  <c r="BL7" i="4"/>
  <c r="BK7" i="4"/>
  <c r="BJ7" i="4"/>
  <c r="BL8" i="4"/>
  <c r="BK8" i="4"/>
  <c r="BJ8" i="4"/>
  <c r="BI8" i="4"/>
  <c r="BL9" i="4"/>
  <c r="BK9" i="4"/>
  <c r="BJ9" i="4"/>
  <c r="BI9" i="4"/>
  <c r="BK17" i="4"/>
  <c r="BJ17" i="4"/>
  <c r="BI17" i="4"/>
  <c r="BL17" i="4"/>
  <c r="BL20" i="4"/>
  <c r="BJ20" i="4"/>
  <c r="BI20" i="4"/>
  <c r="BK20" i="4"/>
  <c r="BL27" i="4"/>
  <c r="BK27" i="4"/>
  <c r="BJ27" i="4"/>
  <c r="BI27" i="4"/>
  <c r="BL5" i="4"/>
  <c r="BK5" i="4"/>
  <c r="BJ5" i="4"/>
  <c r="BI5" i="4"/>
  <c r="BK11" i="4"/>
  <c r="BI11" i="4"/>
  <c r="BL11" i="4"/>
  <c r="BJ11" i="4"/>
  <c r="BI24" i="4"/>
  <c r="BL24" i="4"/>
  <c r="BJ24" i="4"/>
  <c r="BK24" i="4"/>
  <c r="BK6" i="4"/>
  <c r="BJ6" i="4"/>
  <c r="BI6" i="4"/>
  <c r="BL6" i="4"/>
  <c r="BL21" i="4"/>
  <c r="BK21" i="4"/>
  <c r="BJ21" i="4"/>
  <c r="BI21" i="4"/>
  <c r="BI12" i="4"/>
  <c r="BJ12" i="4"/>
  <c r="BL12" i="4"/>
  <c r="BK12" i="4"/>
  <c r="BL25" i="4"/>
  <c r="BK25" i="4"/>
  <c r="BI25" i="4"/>
  <c r="BJ25" i="4"/>
  <c r="BL26" i="4"/>
  <c r="BK26" i="4"/>
  <c r="BJ26" i="4"/>
  <c r="BI26" i="4"/>
  <c r="BL18" i="4"/>
  <c r="BK18" i="4"/>
  <c r="BJ18" i="4"/>
  <c r="BI18" i="4"/>
  <c r="BL4" i="4"/>
  <c r="BK4" i="4"/>
  <c r="BJ4" i="4"/>
  <c r="BI4" i="4"/>
  <c r="BL14" i="4"/>
  <c r="BK14" i="4"/>
  <c r="BJ14" i="4"/>
  <c r="BI14" i="4"/>
  <c r="BL3" i="4"/>
  <c r="BK3" i="4"/>
  <c r="BJ3" i="4"/>
  <c r="BI3" i="4"/>
  <c r="Q10" i="4" l="1"/>
  <c r="O10" i="4"/>
  <c r="L11" i="4" s="1"/>
  <c r="N10" i="4"/>
  <c r="K11" i="4" s="1"/>
  <c r="P10" i="4"/>
  <c r="M11" i="4" s="1"/>
  <c r="BN21" i="4" l="1"/>
  <c r="BN25" i="4"/>
  <c r="BN20" i="4"/>
  <c r="BN23" i="4"/>
  <c r="BN26" i="4"/>
  <c r="BN24" i="4"/>
  <c r="BN27" i="4"/>
  <c r="BN16" i="4"/>
  <c r="BN18" i="4"/>
  <c r="BN15" i="4"/>
  <c r="BN14" i="4"/>
  <c r="BN22" i="4"/>
  <c r="BN13" i="4"/>
  <c r="BN19" i="4"/>
  <c r="BN5" i="4"/>
  <c r="BN17" i="4"/>
  <c r="BN10" i="4"/>
  <c r="BN4" i="4"/>
  <c r="BN9" i="4"/>
  <c r="BN8" i="4"/>
  <c r="BN7" i="4"/>
  <c r="BN12" i="4"/>
  <c r="BN11" i="4"/>
  <c r="BN6" i="4"/>
  <c r="BN3" i="4"/>
  <c r="BR14" i="4" l="1"/>
  <c r="BQ14" i="4"/>
  <c r="BP14" i="4"/>
  <c r="BO14" i="4"/>
  <c r="BR11" i="4"/>
  <c r="BQ11" i="4"/>
  <c r="BP11" i="4"/>
  <c r="BO11" i="4"/>
  <c r="BP4" i="4"/>
  <c r="BO4" i="4"/>
  <c r="BR4" i="4"/>
  <c r="BQ4" i="4"/>
  <c r="BQ12" i="4"/>
  <c r="BP12" i="4"/>
  <c r="BR12" i="4"/>
  <c r="BO12" i="4"/>
  <c r="BP10" i="4"/>
  <c r="BO10" i="4"/>
  <c r="BR10" i="4"/>
  <c r="BQ10" i="4"/>
  <c r="BR26" i="4"/>
  <c r="BQ26" i="4"/>
  <c r="BO26" i="4"/>
  <c r="BP26" i="4"/>
  <c r="BP15" i="4"/>
  <c r="BO15" i="4"/>
  <c r="BQ15" i="4"/>
  <c r="BR15" i="4"/>
  <c r="BR17" i="4"/>
  <c r="BQ17" i="4"/>
  <c r="BP17" i="4"/>
  <c r="BO17" i="4"/>
  <c r="BQ23" i="4"/>
  <c r="BP23" i="4"/>
  <c r="BO23" i="4"/>
  <c r="BR23" i="4"/>
  <c r="BR8" i="4"/>
  <c r="BQ8" i="4"/>
  <c r="BP8" i="4"/>
  <c r="BO8" i="4"/>
  <c r="BR5" i="4"/>
  <c r="BQ5" i="4"/>
  <c r="BP5" i="4"/>
  <c r="BO5" i="4"/>
  <c r="BP20" i="4"/>
  <c r="BO20" i="4"/>
  <c r="BQ20" i="4"/>
  <c r="BR20" i="4"/>
  <c r="BR7" i="4"/>
  <c r="BQ7" i="4"/>
  <c r="BP7" i="4"/>
  <c r="BO7" i="4"/>
  <c r="BR9" i="4"/>
  <c r="BQ9" i="4"/>
  <c r="BP9" i="4"/>
  <c r="BO9" i="4"/>
  <c r="BR3" i="4"/>
  <c r="BQ3" i="4"/>
  <c r="BP3" i="4"/>
  <c r="BO3" i="4"/>
  <c r="BR19" i="4"/>
  <c r="BQ19" i="4"/>
  <c r="BP19" i="4"/>
  <c r="BO19" i="4"/>
  <c r="BO25" i="4"/>
  <c r="BR25" i="4"/>
  <c r="BP25" i="4"/>
  <c r="BQ25" i="4"/>
  <c r="BR18" i="4"/>
  <c r="BP18" i="4"/>
  <c r="BO18" i="4"/>
  <c r="BQ18" i="4"/>
  <c r="BR27" i="4"/>
  <c r="BQ27" i="4"/>
  <c r="BP27" i="4"/>
  <c r="BO27" i="4"/>
  <c r="BR6" i="4"/>
  <c r="BQ6" i="4"/>
  <c r="BP6" i="4"/>
  <c r="BO6" i="4"/>
  <c r="BR13" i="4"/>
  <c r="BQ13" i="4"/>
  <c r="BO13" i="4"/>
  <c r="BP13" i="4"/>
  <c r="BR21" i="4"/>
  <c r="BQ21" i="4"/>
  <c r="BO21" i="4"/>
  <c r="BP21" i="4"/>
  <c r="BR16" i="4"/>
  <c r="BQ16" i="4"/>
  <c r="BO16" i="4"/>
  <c r="BP16" i="4"/>
  <c r="BQ24" i="4"/>
  <c r="BP24" i="4"/>
  <c r="BO24" i="4"/>
  <c r="BR24" i="4"/>
  <c r="BR22" i="4"/>
  <c r="BQ22" i="4"/>
  <c r="BP22" i="4"/>
  <c r="BO22" i="4"/>
  <c r="N11" i="4" l="1"/>
  <c r="K12" i="4" s="1"/>
  <c r="Q11" i="4"/>
  <c r="P11" i="4"/>
  <c r="M12" i="4" s="1"/>
  <c r="O11" i="4"/>
  <c r="L12" i="4" s="1"/>
  <c r="BT21" i="4" s="1"/>
  <c r="BT4" i="4" l="1"/>
  <c r="BX4" i="4" s="1"/>
  <c r="BT5" i="4"/>
  <c r="BT6" i="4"/>
  <c r="BW6" i="4" s="1"/>
  <c r="BT10" i="4"/>
  <c r="BU10" i="4" s="1"/>
  <c r="BT11" i="4"/>
  <c r="BW11" i="4" s="1"/>
  <c r="BT12" i="4"/>
  <c r="BV12" i="4" s="1"/>
  <c r="BT7" i="4"/>
  <c r="BV7" i="4" s="1"/>
  <c r="BT17" i="4"/>
  <c r="BW17" i="4" s="1"/>
  <c r="BT13" i="4"/>
  <c r="BU13" i="4" s="1"/>
  <c r="BT19" i="4"/>
  <c r="BU19" i="4" s="1"/>
  <c r="BT25" i="4"/>
  <c r="BV25" i="4" s="1"/>
  <c r="BX21" i="4"/>
  <c r="BV21" i="4"/>
  <c r="BU21" i="4"/>
  <c r="BW21" i="4"/>
  <c r="BX6" i="4"/>
  <c r="BX5" i="4"/>
  <c r="BW5" i="4"/>
  <c r="BV5" i="4"/>
  <c r="BU5" i="4"/>
  <c r="BT20" i="4"/>
  <c r="BT22" i="4"/>
  <c r="BT15" i="4"/>
  <c r="BT24" i="4"/>
  <c r="BW4" i="4"/>
  <c r="BV4" i="4"/>
  <c r="BU4" i="4"/>
  <c r="BT27" i="4"/>
  <c r="BT3" i="4"/>
  <c r="BT23" i="4"/>
  <c r="BT18" i="4"/>
  <c r="BT8" i="4"/>
  <c r="BT14" i="4"/>
  <c r="BT9" i="4"/>
  <c r="BT16" i="4"/>
  <c r="BT26" i="4"/>
  <c r="BU6" i="4" l="1"/>
  <c r="BV6" i="4"/>
  <c r="BV10" i="4"/>
  <c r="BW12" i="4"/>
  <c r="BW10" i="4"/>
  <c r="BX10" i="4"/>
  <c r="BX7" i="4"/>
  <c r="BW19" i="4"/>
  <c r="BU7" i="4"/>
  <c r="BV13" i="4"/>
  <c r="BW7" i="4"/>
  <c r="BW13" i="4"/>
  <c r="BX17" i="4"/>
  <c r="BV19" i="4"/>
  <c r="BX11" i="4"/>
  <c r="BX13" i="4"/>
  <c r="BW25" i="4"/>
  <c r="BU17" i="4"/>
  <c r="BV17" i="4"/>
  <c r="BX19" i="4"/>
  <c r="BU11" i="4"/>
  <c r="BX25" i="4"/>
  <c r="BX12" i="4"/>
  <c r="BV11" i="4"/>
  <c r="BU25" i="4"/>
  <c r="BU12" i="4"/>
  <c r="BX14" i="4"/>
  <c r="BW14" i="4"/>
  <c r="BV14" i="4"/>
  <c r="BU14" i="4"/>
  <c r="BX27" i="4"/>
  <c r="BW27" i="4"/>
  <c r="BV27" i="4"/>
  <c r="BU27" i="4"/>
  <c r="BX22" i="4"/>
  <c r="BW22" i="4"/>
  <c r="BV22" i="4"/>
  <c r="BU22" i="4"/>
  <c r="BW24" i="4"/>
  <c r="BV24" i="4"/>
  <c r="BU24" i="4"/>
  <c r="BX24" i="4"/>
  <c r="BX20" i="4"/>
  <c r="BW20" i="4"/>
  <c r="BV20" i="4"/>
  <c r="BU20" i="4"/>
  <c r="BX18" i="4"/>
  <c r="BW18" i="4"/>
  <c r="BV18" i="4"/>
  <c r="BU18" i="4"/>
  <c r="BX23" i="4"/>
  <c r="BW23" i="4"/>
  <c r="BV23" i="4"/>
  <c r="BU23" i="4"/>
  <c r="BX16" i="4"/>
  <c r="BW16" i="4"/>
  <c r="BV16" i="4"/>
  <c r="BU16" i="4"/>
  <c r="BU8" i="4"/>
  <c r="BX8" i="4"/>
  <c r="BW8" i="4"/>
  <c r="BV8" i="4"/>
  <c r="BX3" i="4"/>
  <c r="BW3" i="4"/>
  <c r="BV3" i="4"/>
  <c r="BU3" i="4"/>
  <c r="BX15" i="4"/>
  <c r="BW15" i="4"/>
  <c r="BV15" i="4"/>
  <c r="BU15" i="4"/>
  <c r="BU26" i="4"/>
  <c r="BX26" i="4"/>
  <c r="BV26" i="4"/>
  <c r="BW26" i="4"/>
  <c r="BX9" i="4"/>
  <c r="BW9" i="4"/>
  <c r="BV9" i="4"/>
  <c r="BU9" i="4"/>
  <c r="Q12" i="4" l="1"/>
  <c r="N12" i="4"/>
  <c r="K13" i="4" s="1"/>
  <c r="O12" i="4"/>
  <c r="L13" i="4" s="1"/>
  <c r="P12" i="4"/>
  <c r="M13" i="4" s="1"/>
  <c r="BZ22" i="4" l="1"/>
  <c r="BZ27" i="4"/>
  <c r="BZ21" i="4"/>
  <c r="BZ25" i="4"/>
  <c r="BZ23" i="4"/>
  <c r="BZ19" i="4"/>
  <c r="BZ26" i="4"/>
  <c r="BZ24" i="4"/>
  <c r="BZ17" i="4"/>
  <c r="BZ11" i="4"/>
  <c r="BZ16" i="4"/>
  <c r="BZ15" i="4"/>
  <c r="BZ18" i="4"/>
  <c r="BZ14" i="4"/>
  <c r="BZ6" i="4"/>
  <c r="BZ5" i="4"/>
  <c r="BZ10" i="4"/>
  <c r="BZ4" i="4"/>
  <c r="BZ12" i="4"/>
  <c r="BZ9" i="4"/>
  <c r="BZ13" i="4"/>
  <c r="BZ8" i="4"/>
  <c r="BZ7" i="4"/>
  <c r="BZ20" i="4"/>
  <c r="BZ3" i="4"/>
  <c r="CA11" i="4" l="1"/>
  <c r="CD11" i="4"/>
  <c r="CC11" i="4"/>
  <c r="CB11" i="4"/>
  <c r="CD12" i="4"/>
  <c r="CC12" i="4"/>
  <c r="CB12" i="4"/>
  <c r="CA12" i="4"/>
  <c r="CB21" i="4"/>
  <c r="CA21" i="4"/>
  <c r="CC21" i="4"/>
  <c r="CD21" i="4"/>
  <c r="CD9" i="4"/>
  <c r="CC9" i="4"/>
  <c r="CB9" i="4"/>
  <c r="CA9" i="4"/>
  <c r="CD19" i="4"/>
  <c r="CC19" i="4"/>
  <c r="CB19" i="4"/>
  <c r="CA19" i="4"/>
  <c r="CD3" i="4"/>
  <c r="CC3" i="4"/>
  <c r="CB3" i="4"/>
  <c r="CA3" i="4"/>
  <c r="CD18" i="4"/>
  <c r="CC18" i="4"/>
  <c r="CB18" i="4"/>
  <c r="CA18" i="4"/>
  <c r="CA27" i="4"/>
  <c r="CD27" i="4"/>
  <c r="CB27" i="4"/>
  <c r="CC27" i="4"/>
  <c r="CD17" i="4"/>
  <c r="CC17" i="4"/>
  <c r="CA17" i="4"/>
  <c r="CB17" i="4"/>
  <c r="CC26" i="4"/>
  <c r="CB26" i="4"/>
  <c r="CA26" i="4"/>
  <c r="CD26" i="4"/>
  <c r="CD23" i="4"/>
  <c r="CC23" i="4"/>
  <c r="CB23" i="4"/>
  <c r="CA23" i="4"/>
  <c r="CD20" i="4"/>
  <c r="CC20" i="4"/>
  <c r="CB20" i="4"/>
  <c r="CA20" i="4"/>
  <c r="CD15" i="4"/>
  <c r="CC15" i="4"/>
  <c r="CB15" i="4"/>
  <c r="CA15" i="4"/>
  <c r="CD22" i="4"/>
  <c r="CC22" i="4"/>
  <c r="CA22" i="4"/>
  <c r="CB22" i="4"/>
  <c r="CD24" i="4"/>
  <c r="CC24" i="4"/>
  <c r="CB24" i="4"/>
  <c r="CA24" i="4"/>
  <c r="CD10" i="4"/>
  <c r="CC10" i="4"/>
  <c r="CB10" i="4"/>
  <c r="CA10" i="4"/>
  <c r="CC25" i="4"/>
  <c r="CB25" i="4"/>
  <c r="CA25" i="4"/>
  <c r="CD25" i="4"/>
  <c r="CD7" i="4"/>
  <c r="CC7" i="4"/>
  <c r="CB7" i="4"/>
  <c r="CA7" i="4"/>
  <c r="CC13" i="4"/>
  <c r="CB13" i="4"/>
  <c r="CD13" i="4"/>
  <c r="CA13" i="4"/>
  <c r="CD4" i="4"/>
  <c r="CC4" i="4"/>
  <c r="CB4" i="4"/>
  <c r="CA4" i="4"/>
  <c r="CB5" i="4"/>
  <c r="CA5" i="4"/>
  <c r="CD5" i="4"/>
  <c r="CC5" i="4"/>
  <c r="CD6" i="4"/>
  <c r="CC6" i="4"/>
  <c r="CB6" i="4"/>
  <c r="CA6" i="4"/>
  <c r="CD14" i="4"/>
  <c r="CC14" i="4"/>
  <c r="CB14" i="4"/>
  <c r="CA14" i="4"/>
  <c r="CD8" i="4"/>
  <c r="CC8" i="4"/>
  <c r="CB8" i="4"/>
  <c r="CA8" i="4"/>
  <c r="CB16" i="4"/>
  <c r="CA16" i="4"/>
  <c r="CC16" i="4"/>
  <c r="CD16" i="4"/>
  <c r="N13" i="4" l="1"/>
  <c r="K14" i="4" s="1"/>
  <c r="O13" i="4"/>
  <c r="L14" i="4" s="1"/>
  <c r="Q13" i="4"/>
  <c r="P13" i="4"/>
  <c r="M14" i="4" s="1"/>
  <c r="CF25" i="4" s="1"/>
  <c r="CF26" i="4"/>
  <c r="CF24" i="4"/>
  <c r="CF22" i="4"/>
  <c r="CF27" i="4"/>
  <c r="CF21" i="4"/>
  <c r="CF19" i="4" l="1"/>
  <c r="CF5" i="4"/>
  <c r="CG5" i="4" s="1"/>
  <c r="CF10" i="4"/>
  <c r="CI10" i="4" s="1"/>
  <c r="CF3" i="4"/>
  <c r="CJ3" i="4" s="1"/>
  <c r="CF18" i="4"/>
  <c r="CH18" i="4" s="1"/>
  <c r="CF20" i="4"/>
  <c r="CJ20" i="4" s="1"/>
  <c r="CF6" i="4"/>
  <c r="CJ6" i="4" s="1"/>
  <c r="CF7" i="4"/>
  <c r="CJ7" i="4" s="1"/>
  <c r="CF8" i="4"/>
  <c r="CI8" i="4" s="1"/>
  <c r="CF9" i="4"/>
  <c r="CG9" i="4" s="1"/>
  <c r="CF14" i="4"/>
  <c r="CG14" i="4" s="1"/>
  <c r="CF15" i="4"/>
  <c r="CJ15" i="4" s="1"/>
  <c r="CF16" i="4"/>
  <c r="CH16" i="4" s="1"/>
  <c r="CF17" i="4"/>
  <c r="CJ17" i="4" s="1"/>
  <c r="CF12" i="4"/>
  <c r="CJ12" i="4" s="1"/>
  <c r="CF4" i="4"/>
  <c r="CG4" i="4" s="1"/>
  <c r="CF13" i="4"/>
  <c r="CI13" i="4" s="1"/>
  <c r="CF23" i="4"/>
  <c r="CJ23" i="4" s="1"/>
  <c r="CG6" i="4"/>
  <c r="CJ24" i="4"/>
  <c r="CI24" i="4"/>
  <c r="CH24" i="4"/>
  <c r="CG24" i="4"/>
  <c r="CI26" i="4"/>
  <c r="CH26" i="4"/>
  <c r="CG26" i="4"/>
  <c r="CJ26" i="4"/>
  <c r="CJ4" i="4"/>
  <c r="CG19" i="4"/>
  <c r="CH19" i="4"/>
  <c r="CJ19" i="4"/>
  <c r="CI19" i="4"/>
  <c r="CJ21" i="4"/>
  <c r="CI21" i="4"/>
  <c r="CH21" i="4"/>
  <c r="CG21" i="4"/>
  <c r="CJ25" i="4"/>
  <c r="CI25" i="4"/>
  <c r="CH25" i="4"/>
  <c r="CG25" i="4"/>
  <c r="CJ22" i="4"/>
  <c r="CH22" i="4"/>
  <c r="CG22" i="4"/>
  <c r="CI22" i="4"/>
  <c r="CJ5" i="4"/>
  <c r="CI5" i="4"/>
  <c r="CH5" i="4"/>
  <c r="CJ27" i="4"/>
  <c r="CI27" i="4"/>
  <c r="CH27" i="4"/>
  <c r="CG27" i="4"/>
  <c r="CG10" i="4"/>
  <c r="CF11" i="4"/>
  <c r="CJ10" i="4" l="1"/>
  <c r="CG17" i="4"/>
  <c r="CG3" i="4"/>
  <c r="CH6" i="4"/>
  <c r="CH9" i="4"/>
  <c r="CG8" i="4"/>
  <c r="CJ8" i="4"/>
  <c r="CG20" i="4"/>
  <c r="CG7" i="4"/>
  <c r="CH7" i="4"/>
  <c r="CI7" i="4"/>
  <c r="CI6" i="4"/>
  <c r="CG15" i="4"/>
  <c r="CI14" i="4"/>
  <c r="CH10" i="4"/>
  <c r="CI3" i="4"/>
  <c r="CH15" i="4"/>
  <c r="CH3" i="4"/>
  <c r="CJ18" i="4"/>
  <c r="CI15" i="4"/>
  <c r="CH14" i="4"/>
  <c r="CJ14" i="4"/>
  <c r="CI9" i="4"/>
  <c r="CJ9" i="4"/>
  <c r="CH20" i="4"/>
  <c r="CI20" i="4"/>
  <c r="CI18" i="4"/>
  <c r="CH8" i="4"/>
  <c r="CG18" i="4"/>
  <c r="CH17" i="4"/>
  <c r="CI16" i="4"/>
  <c r="CH4" i="4"/>
  <c r="CJ16" i="4"/>
  <c r="CI4" i="4"/>
  <c r="CH23" i="4"/>
  <c r="CJ13" i="4"/>
  <c r="CG12" i="4"/>
  <c r="CI17" i="4"/>
  <c r="CG13" i="4"/>
  <c r="CH12" i="4"/>
  <c r="CH13" i="4"/>
  <c r="CI12" i="4"/>
  <c r="CG16" i="4"/>
  <c r="CG23" i="4"/>
  <c r="CI23" i="4"/>
  <c r="CG11" i="4"/>
  <c r="CJ11" i="4"/>
  <c r="CI11" i="4"/>
  <c r="CH11" i="4"/>
  <c r="Q14" i="4" l="1"/>
  <c r="N14" i="4"/>
  <c r="K15" i="4" s="1"/>
  <c r="P14" i="4"/>
  <c r="M15" i="4" s="1"/>
  <c r="O14" i="4"/>
  <c r="L15" i="4" s="1"/>
  <c r="CL22" i="4" l="1"/>
  <c r="CL16" i="4"/>
  <c r="CN16" i="4" s="1"/>
  <c r="CL5" i="4"/>
  <c r="CN5" i="4" s="1"/>
  <c r="CL19" i="4"/>
  <c r="CN19" i="4" s="1"/>
  <c r="CL3" i="4"/>
  <c r="CP3" i="4" s="1"/>
  <c r="CL14" i="4"/>
  <c r="CP14" i="4" s="1"/>
  <c r="CL8" i="4"/>
  <c r="CP8" i="4" s="1"/>
  <c r="CL26" i="4"/>
  <c r="CN26" i="4" s="1"/>
  <c r="CL10" i="4"/>
  <c r="CN10" i="4" s="1"/>
  <c r="CL21" i="4"/>
  <c r="CP21" i="4" s="1"/>
  <c r="CL11" i="4"/>
  <c r="CN11" i="4" s="1"/>
  <c r="CL20" i="4"/>
  <c r="CP20" i="4" s="1"/>
  <c r="CL25" i="4"/>
  <c r="CP25" i="4" s="1"/>
  <c r="CL18" i="4"/>
  <c r="CP18" i="4" s="1"/>
  <c r="CL27" i="4"/>
  <c r="CP27" i="4" s="1"/>
  <c r="CL24" i="4"/>
  <c r="CN24" i="4" s="1"/>
  <c r="CL15" i="4"/>
  <c r="CN15" i="4" s="1"/>
  <c r="CL9" i="4"/>
  <c r="CN9" i="4" s="1"/>
  <c r="CL4" i="4"/>
  <c r="CP4" i="4" s="1"/>
  <c r="CL17" i="4"/>
  <c r="CO17" i="4" s="1"/>
  <c r="CL12" i="4"/>
  <c r="CP12" i="4" s="1"/>
  <c r="CL23" i="4"/>
  <c r="CP23" i="4" s="1"/>
  <c r="CL13" i="4"/>
  <c r="CN13" i="4" s="1"/>
  <c r="CL6" i="4"/>
  <c r="CP6" i="4" s="1"/>
  <c r="CL7" i="4"/>
  <c r="CP7" i="4" s="1"/>
  <c r="CN22" i="4"/>
  <c r="CM22" i="4"/>
  <c r="CO22" i="4"/>
  <c r="CP22" i="4"/>
  <c r="CO14" i="4"/>
  <c r="CM15" i="4"/>
  <c r="CM4" i="4"/>
  <c r="CP26" i="4"/>
  <c r="CO26" i="4"/>
  <c r="CP11" i="4" l="1"/>
  <c r="CN3" i="4"/>
  <c r="CN4" i="4"/>
  <c r="CM3" i="4"/>
  <c r="CO15" i="4"/>
  <c r="CO3" i="4"/>
  <c r="CP15" i="4"/>
  <c r="CM24" i="4"/>
  <c r="CO5" i="4"/>
  <c r="CN14" i="4"/>
  <c r="CP9" i="4"/>
  <c r="CO9" i="4"/>
  <c r="CM14" i="4"/>
  <c r="CM12" i="4"/>
  <c r="CN8" i="4"/>
  <c r="CO10" i="4"/>
  <c r="CO4" i="4"/>
  <c r="CO8" i="4"/>
  <c r="CO11" i="4"/>
  <c r="CP10" i="4"/>
  <c r="CO24" i="4"/>
  <c r="CP24" i="4"/>
  <c r="CO13" i="4"/>
  <c r="CO19" i="4"/>
  <c r="CP13" i="4"/>
  <c r="CP19" i="4"/>
  <c r="CN12" i="4"/>
  <c r="CM19" i="4"/>
  <c r="CM6" i="4"/>
  <c r="CO12" i="4"/>
  <c r="CN6" i="4"/>
  <c r="CM17" i="4"/>
  <c r="CM11" i="4"/>
  <c r="CN17" i="4"/>
  <c r="CM18" i="4"/>
  <c r="CM16" i="4"/>
  <c r="CO18" i="4"/>
  <c r="CO16" i="4"/>
  <c r="CO27" i="4"/>
  <c r="CP16" i="4"/>
  <c r="CM7" i="4"/>
  <c r="CM8" i="4"/>
  <c r="CM21" i="4"/>
  <c r="CO23" i="4"/>
  <c r="CM25" i="4"/>
  <c r="CN20" i="4"/>
  <c r="CM27" i="4"/>
  <c r="CN27" i="4"/>
  <c r="CM23" i="4"/>
  <c r="CN25" i="4"/>
  <c r="CN23" i="4"/>
  <c r="CO20" i="4"/>
  <c r="CM26" i="4"/>
  <c r="CM13" i="4"/>
  <c r="CM9" i="4"/>
  <c r="CO6" i="4"/>
  <c r="CP17" i="4"/>
  <c r="CM5" i="4"/>
  <c r="CM10" i="4"/>
  <c r="CP5" i="4"/>
  <c r="CN18" i="4"/>
  <c r="CN7" i="4"/>
  <c r="CN21" i="4"/>
  <c r="CM20" i="4"/>
  <c r="CO7" i="4"/>
  <c r="CO21" i="4"/>
  <c r="CO25" i="4"/>
  <c r="O16" i="4" l="1"/>
  <c r="N15" i="4"/>
  <c r="K16" i="4" s="1"/>
  <c r="P16" i="4"/>
  <c r="N16" i="4"/>
  <c r="Q15" i="4"/>
  <c r="O15" i="4"/>
  <c r="L16" i="4" s="1"/>
  <c r="P15" i="4"/>
  <c r="M16" i="4" s="1"/>
  <c r="K17" i="4" l="1"/>
  <c r="L17" i="4"/>
  <c r="CX3" i="4" s="1"/>
  <c r="M17" i="4"/>
  <c r="CX23" i="4" s="1"/>
  <c r="CR14" i="4"/>
  <c r="CS14" i="4" s="1"/>
  <c r="CR27" i="4"/>
  <c r="CU27" i="4" s="1"/>
  <c r="CR15" i="4"/>
  <c r="CS15" i="4" s="1"/>
  <c r="CR9" i="4"/>
  <c r="CU9" i="4" s="1"/>
  <c r="CR21" i="4"/>
  <c r="CU21" i="4" s="1"/>
  <c r="CR4" i="4"/>
  <c r="CU4" i="4" s="1"/>
  <c r="CR22" i="4"/>
  <c r="CV22" i="4" s="1"/>
  <c r="CR10" i="4"/>
  <c r="CS10" i="4" s="1"/>
  <c r="CR24" i="4"/>
  <c r="CS24" i="4" s="1"/>
  <c r="CR11" i="4"/>
  <c r="CV11" i="4" s="1"/>
  <c r="CR26" i="4"/>
  <c r="CV26" i="4" s="1"/>
  <c r="CR3" i="4"/>
  <c r="CU3" i="4" s="1"/>
  <c r="CR13" i="4"/>
  <c r="CU13" i="4" s="1"/>
  <c r="CR25" i="4"/>
  <c r="CU25" i="4" s="1"/>
  <c r="CR6" i="4"/>
  <c r="CV6" i="4" s="1"/>
  <c r="CR18" i="4"/>
  <c r="CU18" i="4" s="1"/>
  <c r="CR12" i="4"/>
  <c r="CV12" i="4" s="1"/>
  <c r="CR7" i="4"/>
  <c r="CV7" i="4" s="1"/>
  <c r="CR8" i="4"/>
  <c r="CV8" i="4" s="1"/>
  <c r="CR16" i="4"/>
  <c r="CV16" i="4" s="1"/>
  <c r="CR19" i="4"/>
  <c r="CS19" i="4" s="1"/>
  <c r="CR23" i="4"/>
  <c r="CT23" i="4" s="1"/>
  <c r="CR5" i="4"/>
  <c r="CS5" i="4" s="1"/>
  <c r="CR17" i="4"/>
  <c r="CV17" i="4" s="1"/>
  <c r="CR20" i="4"/>
  <c r="CV20" i="4" s="1"/>
  <c r="CU14" i="4"/>
  <c r="CX26" i="4"/>
  <c r="CX24" i="4"/>
  <c r="CX27" i="4"/>
  <c r="CX21" i="4"/>
  <c r="CX25" i="4"/>
  <c r="CX22" i="4"/>
  <c r="CX19" i="4"/>
  <c r="CX10" i="4"/>
  <c r="CT13" i="4"/>
  <c r="CT21" i="4" l="1"/>
  <c r="CX11" i="4"/>
  <c r="DB11" i="4" s="1"/>
  <c r="CX14" i="4"/>
  <c r="CX5" i="4"/>
  <c r="CV21" i="4"/>
  <c r="CX8" i="4"/>
  <c r="CX15" i="4"/>
  <c r="DB15" i="4" s="1"/>
  <c r="CX16" i="4"/>
  <c r="CV9" i="4"/>
  <c r="CS9" i="4"/>
  <c r="CX17" i="4"/>
  <c r="DA17" i="4" s="1"/>
  <c r="CX20" i="4"/>
  <c r="DA20" i="4" s="1"/>
  <c r="CU17" i="4"/>
  <c r="CX13" i="4"/>
  <c r="DA13" i="4" s="1"/>
  <c r="CS27" i="4"/>
  <c r="CX9" i="4"/>
  <c r="CZ9" i="4" s="1"/>
  <c r="CX12" i="4"/>
  <c r="CZ12" i="4" s="1"/>
  <c r="CT12" i="4"/>
  <c r="CS13" i="4"/>
  <c r="CX4" i="4"/>
  <c r="DB4" i="4" s="1"/>
  <c r="CX18" i="4"/>
  <c r="DA18" i="4" s="1"/>
  <c r="CT14" i="4"/>
  <c r="CS17" i="4"/>
  <c r="CX6" i="4"/>
  <c r="DB6" i="4" s="1"/>
  <c r="CT17" i="4"/>
  <c r="CX7" i="4"/>
  <c r="CZ7" i="4" s="1"/>
  <c r="CT9" i="4"/>
  <c r="CT10" i="4"/>
  <c r="CU10" i="4"/>
  <c r="CV10" i="4"/>
  <c r="CS7" i="4"/>
  <c r="CT16" i="4"/>
  <c r="CT18" i="4"/>
  <c r="CT7" i="4"/>
  <c r="CU16" i="4"/>
  <c r="CV18" i="4"/>
  <c r="CS16" i="4"/>
  <c r="CT4" i="4"/>
  <c r="CS22" i="4"/>
  <c r="CS18" i="4"/>
  <c r="CS8" i="4"/>
  <c r="CV23" i="4"/>
  <c r="CU8" i="4"/>
  <c r="CU22" i="4"/>
  <c r="CU7" i="4"/>
  <c r="CV4" i="4"/>
  <c r="CS4" i="4"/>
  <c r="CV25" i="4"/>
  <c r="CS20" i="4"/>
  <c r="CU12" i="4"/>
  <c r="CS26" i="4"/>
  <c r="CT26" i="4"/>
  <c r="CT19" i="4"/>
  <c r="CT24" i="4"/>
  <c r="CU11" i="4"/>
  <c r="CU19" i="4"/>
  <c r="CV24" i="4"/>
  <c r="CV27" i="4"/>
  <c r="CV15" i="4"/>
  <c r="CV3" i="4"/>
  <c r="CT5" i="4"/>
  <c r="CU23" i="4"/>
  <c r="CS6" i="4"/>
  <c r="CT3" i="4"/>
  <c r="CU5" i="4"/>
  <c r="CS23" i="4"/>
  <c r="CS12" i="4"/>
  <c r="CT8" i="4"/>
  <c r="CT6" i="4"/>
  <c r="CT22" i="4"/>
  <c r="CU15" i="4"/>
  <c r="CV13" i="4"/>
  <c r="CU26" i="4"/>
  <c r="CS3" i="4"/>
  <c r="CV5" i="4"/>
  <c r="CU6" i="4"/>
  <c r="CT25" i="4"/>
  <c r="CS11" i="4"/>
  <c r="CU20" i="4"/>
  <c r="CS21" i="4"/>
  <c r="CT27" i="4"/>
  <c r="CT15" i="4"/>
  <c r="CS25" i="4"/>
  <c r="CT11" i="4"/>
  <c r="CT20" i="4"/>
  <c r="CV19" i="4"/>
  <c r="CV14" i="4"/>
  <c r="CU24" i="4"/>
  <c r="DB22" i="4"/>
  <c r="DA22" i="4"/>
  <c r="CZ22" i="4"/>
  <c r="CY22" i="4"/>
  <c r="DB14" i="4"/>
  <c r="DA14" i="4"/>
  <c r="CZ14" i="4"/>
  <c r="CY14" i="4"/>
  <c r="DB25" i="4"/>
  <c r="CZ25" i="4"/>
  <c r="CY25" i="4"/>
  <c r="DA25" i="4"/>
  <c r="DA15" i="4"/>
  <c r="CY15" i="4"/>
  <c r="DB21" i="4"/>
  <c r="DA21" i="4"/>
  <c r="CY21" i="4"/>
  <c r="CZ21" i="4"/>
  <c r="DB27" i="4"/>
  <c r="DA27" i="4"/>
  <c r="CZ27" i="4"/>
  <c r="CY27" i="4"/>
  <c r="DB3" i="4"/>
  <c r="DA3" i="4"/>
  <c r="CZ3" i="4"/>
  <c r="CY3" i="4"/>
  <c r="DB16" i="4"/>
  <c r="DA16" i="4"/>
  <c r="CZ16" i="4"/>
  <c r="CY16" i="4"/>
  <c r="CZ24" i="4"/>
  <c r="CY24" i="4"/>
  <c r="DA24" i="4"/>
  <c r="DB24" i="4"/>
  <c r="DB26" i="4"/>
  <c r="DA26" i="4"/>
  <c r="CY26" i="4"/>
  <c r="CZ26" i="4"/>
  <c r="DB10" i="4"/>
  <c r="DA10" i="4"/>
  <c r="CZ10" i="4"/>
  <c r="CY10" i="4"/>
  <c r="CY18" i="4"/>
  <c r="DB8" i="4"/>
  <c r="DA8" i="4"/>
  <c r="CZ8" i="4"/>
  <c r="CY8" i="4"/>
  <c r="DA11" i="4"/>
  <c r="CZ11" i="4"/>
  <c r="CY11" i="4"/>
  <c r="DB23" i="4"/>
  <c r="DA23" i="4"/>
  <c r="CZ23" i="4"/>
  <c r="CY23" i="4"/>
  <c r="DB5" i="4"/>
  <c r="DA5" i="4"/>
  <c r="CZ5" i="4"/>
  <c r="CY5" i="4"/>
  <c r="DB19" i="4"/>
  <c r="DA19" i="4"/>
  <c r="CZ19" i="4"/>
  <c r="CY19" i="4"/>
  <c r="CZ15" i="4" l="1"/>
  <c r="DB18" i="4"/>
  <c r="CY17" i="4"/>
  <c r="DA6" i="4"/>
  <c r="CZ18" i="4"/>
  <c r="DB17" i="4"/>
  <c r="CZ17" i="4"/>
  <c r="CY20" i="4"/>
  <c r="DB13" i="4"/>
  <c r="DB20" i="4"/>
  <c r="DA12" i="4"/>
  <c r="CY13" i="4"/>
  <c r="CZ4" i="4"/>
  <c r="DA9" i="4"/>
  <c r="CZ20" i="4"/>
  <c r="DB12" i="4"/>
  <c r="CY12" i="4"/>
  <c r="CY9" i="4"/>
  <c r="CZ13" i="4"/>
  <c r="DA4" i="4"/>
  <c r="DB9" i="4"/>
  <c r="CY4" i="4"/>
  <c r="DA7" i="4"/>
  <c r="CY6" i="4"/>
  <c r="DB7" i="4"/>
  <c r="CZ6" i="4"/>
  <c r="CY7" i="4"/>
  <c r="Q16" i="4"/>
  <c r="P17" i="4" l="1"/>
  <c r="M18" i="4" s="1"/>
  <c r="N17" i="4"/>
  <c r="K18" i="4" s="1"/>
  <c r="DD15" i="4" s="1"/>
  <c r="Q17" i="4"/>
  <c r="O17" i="4"/>
  <c r="L18" i="4" s="1"/>
  <c r="DD23" i="4" s="1"/>
  <c r="DD27" i="4"/>
  <c r="DD21" i="4"/>
  <c r="DD25" i="4"/>
  <c r="DD20" i="4"/>
  <c r="DD26" i="4"/>
  <c r="DD24" i="4"/>
  <c r="DD22" i="4"/>
  <c r="DD16" i="4"/>
  <c r="DD4" i="4"/>
  <c r="DD19" i="4"/>
  <c r="DD12" i="4"/>
  <c r="DD9" i="4"/>
  <c r="DD11" i="4"/>
  <c r="DD3" i="4"/>
  <c r="DD10" i="4" l="1"/>
  <c r="DD18" i="4"/>
  <c r="DE18" i="4" s="1"/>
  <c r="DD5" i="4"/>
  <c r="DE5" i="4" s="1"/>
  <c r="DD17" i="4"/>
  <c r="DD6" i="4"/>
  <c r="DE6" i="4" s="1"/>
  <c r="DD13" i="4"/>
  <c r="DG13" i="4" s="1"/>
  <c r="DD7" i="4"/>
  <c r="DH7" i="4" s="1"/>
  <c r="DD14" i="4"/>
  <c r="DH14" i="4" s="1"/>
  <c r="DD8" i="4"/>
  <c r="DF8" i="4" s="1"/>
  <c r="DH11" i="4"/>
  <c r="DG11" i="4"/>
  <c r="DF11" i="4"/>
  <c r="DE11" i="4"/>
  <c r="DH9" i="4"/>
  <c r="DG9" i="4"/>
  <c r="DF9" i="4"/>
  <c r="DE9" i="4"/>
  <c r="DE16" i="4"/>
  <c r="DH16" i="4"/>
  <c r="DF16" i="4"/>
  <c r="DG16" i="4"/>
  <c r="DH24" i="4"/>
  <c r="DG24" i="4"/>
  <c r="DF24" i="4"/>
  <c r="DE24" i="4"/>
  <c r="DH26" i="4"/>
  <c r="DF26" i="4"/>
  <c r="DE26" i="4"/>
  <c r="DG26" i="4"/>
  <c r="DE21" i="4"/>
  <c r="DH21" i="4"/>
  <c r="DF21" i="4"/>
  <c r="DG21" i="4"/>
  <c r="DH22" i="4"/>
  <c r="DG22" i="4"/>
  <c r="DF22" i="4"/>
  <c r="DE22" i="4"/>
  <c r="DG4" i="4"/>
  <c r="DF4" i="4"/>
  <c r="DE4" i="4"/>
  <c r="DH4" i="4"/>
  <c r="DG10" i="4"/>
  <c r="DF10" i="4"/>
  <c r="DE10" i="4"/>
  <c r="DH10" i="4"/>
  <c r="DH6" i="4"/>
  <c r="DG6" i="4"/>
  <c r="DF6" i="4"/>
  <c r="DH27" i="4"/>
  <c r="DG27" i="4"/>
  <c r="DE27" i="4"/>
  <c r="DF27" i="4"/>
  <c r="DG15" i="4"/>
  <c r="DF15" i="4"/>
  <c r="DE15" i="4"/>
  <c r="DH15" i="4"/>
  <c r="DH19" i="4"/>
  <c r="DG19" i="4"/>
  <c r="DF19" i="4"/>
  <c r="DE19" i="4"/>
  <c r="DF25" i="4"/>
  <c r="DE25" i="4"/>
  <c r="DG25" i="4"/>
  <c r="DH25" i="4"/>
  <c r="DH3" i="4"/>
  <c r="DG3" i="4"/>
  <c r="DF3" i="4"/>
  <c r="DE3" i="4"/>
  <c r="DH13" i="4"/>
  <c r="DF13" i="4"/>
  <c r="DE13" i="4"/>
  <c r="DH23" i="4"/>
  <c r="DG23" i="4"/>
  <c r="DF23" i="4"/>
  <c r="DE23" i="4"/>
  <c r="DH12" i="4"/>
  <c r="DG12" i="4"/>
  <c r="DF12" i="4"/>
  <c r="DE12" i="4"/>
  <c r="DG20" i="4"/>
  <c r="DF20" i="4"/>
  <c r="DE20" i="4"/>
  <c r="DH20" i="4"/>
  <c r="DH5" i="4"/>
  <c r="DF5" i="4"/>
  <c r="DH17" i="4"/>
  <c r="DG17" i="4"/>
  <c r="DF17" i="4"/>
  <c r="DE17" i="4"/>
  <c r="DH18" i="4"/>
  <c r="DG18" i="4"/>
  <c r="DF18" i="4"/>
  <c r="DG5" i="4" l="1"/>
  <c r="DE14" i="4"/>
  <c r="DG7" i="4"/>
  <c r="O18" i="4" s="1"/>
  <c r="L19" i="4" s="1"/>
  <c r="DF14" i="4"/>
  <c r="DE7" i="4"/>
  <c r="DG14" i="4"/>
  <c r="DF7" i="4"/>
  <c r="DG8" i="4"/>
  <c r="DH8" i="4"/>
  <c r="P18" i="4" s="1"/>
  <c r="M19" i="4" s="1"/>
  <c r="DE8" i="4"/>
  <c r="Q18" i="4"/>
  <c r="N18" i="4"/>
  <c r="K19" i="4" s="1"/>
  <c r="DJ19" i="4" l="1"/>
  <c r="DJ26" i="4"/>
  <c r="DJ18" i="4"/>
  <c r="DJ22" i="4"/>
  <c r="DJ27" i="4"/>
  <c r="DJ21" i="4"/>
  <c r="DJ25" i="4"/>
  <c r="DJ23" i="4"/>
  <c r="DJ14" i="4"/>
  <c r="DJ13" i="4"/>
  <c r="DJ20" i="4"/>
  <c r="DJ17" i="4"/>
  <c r="DJ11" i="4"/>
  <c r="DJ24" i="4"/>
  <c r="DJ16" i="4"/>
  <c r="DJ9" i="4"/>
  <c r="DJ12" i="4"/>
  <c r="DJ8" i="4"/>
  <c r="DJ7" i="4"/>
  <c r="DJ6" i="4"/>
  <c r="DJ5" i="4"/>
  <c r="DJ10" i="4"/>
  <c r="DJ4" i="4"/>
  <c r="DJ15" i="4"/>
  <c r="DJ3" i="4"/>
  <c r="DN5" i="4" l="1"/>
  <c r="DM5" i="4"/>
  <c r="DL5" i="4"/>
  <c r="DK5" i="4"/>
  <c r="DN14" i="4"/>
  <c r="DM14" i="4"/>
  <c r="DK14" i="4"/>
  <c r="DL14" i="4"/>
  <c r="DN23" i="4"/>
  <c r="DM23" i="4"/>
  <c r="DL23" i="4"/>
  <c r="DK23" i="4"/>
  <c r="DN7" i="4"/>
  <c r="DM7" i="4"/>
  <c r="DL7" i="4"/>
  <c r="DK7" i="4"/>
  <c r="DN25" i="4"/>
  <c r="DM25" i="4"/>
  <c r="DL25" i="4"/>
  <c r="DK25" i="4"/>
  <c r="DL8" i="4"/>
  <c r="DK8" i="4"/>
  <c r="DN8" i="4"/>
  <c r="DM8" i="4"/>
  <c r="DM21" i="4"/>
  <c r="DL21" i="4"/>
  <c r="DK21" i="4"/>
  <c r="DN21" i="4"/>
  <c r="DN12" i="4"/>
  <c r="DM12" i="4"/>
  <c r="DL12" i="4"/>
  <c r="DK12" i="4"/>
  <c r="DN27" i="4"/>
  <c r="DM27" i="4"/>
  <c r="DL27" i="4"/>
  <c r="DK27" i="4"/>
  <c r="DN6" i="4"/>
  <c r="DM6" i="4"/>
  <c r="DL6" i="4"/>
  <c r="DK6" i="4"/>
  <c r="DN9" i="4"/>
  <c r="DM9" i="4"/>
  <c r="DL9" i="4"/>
  <c r="DK9" i="4"/>
  <c r="DN22" i="4"/>
  <c r="DM22" i="4"/>
  <c r="DK22" i="4"/>
  <c r="DL22" i="4"/>
  <c r="DN16" i="4"/>
  <c r="DM16" i="4"/>
  <c r="DL16" i="4"/>
  <c r="DK16" i="4"/>
  <c r="DK18" i="4"/>
  <c r="DN18" i="4"/>
  <c r="DM18" i="4"/>
  <c r="DL18" i="4"/>
  <c r="DN24" i="4"/>
  <c r="DM24" i="4"/>
  <c r="DL24" i="4"/>
  <c r="DK24" i="4"/>
  <c r="DL26" i="4"/>
  <c r="DK26" i="4"/>
  <c r="DM26" i="4"/>
  <c r="DN26" i="4"/>
  <c r="DN3" i="4"/>
  <c r="DM3" i="4"/>
  <c r="DL3" i="4"/>
  <c r="DK3" i="4"/>
  <c r="DN11" i="4"/>
  <c r="DL11" i="4"/>
  <c r="DK11" i="4"/>
  <c r="DM11" i="4"/>
  <c r="DN15" i="4"/>
  <c r="DM15" i="4"/>
  <c r="DL15" i="4"/>
  <c r="DK15" i="4"/>
  <c r="DN17" i="4"/>
  <c r="DM17" i="4"/>
  <c r="DL17" i="4"/>
  <c r="DK17" i="4"/>
  <c r="DN19" i="4"/>
  <c r="DK19" i="4"/>
  <c r="DM19" i="4"/>
  <c r="DL19" i="4"/>
  <c r="DN4" i="4"/>
  <c r="DM4" i="4"/>
  <c r="DL4" i="4"/>
  <c r="DK4" i="4"/>
  <c r="DN20" i="4"/>
  <c r="DM20" i="4"/>
  <c r="DL20" i="4"/>
  <c r="DK20" i="4"/>
  <c r="DN10" i="4"/>
  <c r="DM10" i="4"/>
  <c r="DL10" i="4"/>
  <c r="DK10" i="4"/>
  <c r="DL13" i="4"/>
  <c r="DK13" i="4"/>
  <c r="DM13" i="4"/>
  <c r="DN13" i="4"/>
  <c r="Q19" i="4" l="1"/>
  <c r="N19" i="4"/>
  <c r="K20" i="4" s="1"/>
  <c r="O19" i="4"/>
  <c r="L20" i="4" s="1"/>
  <c r="P19" i="4"/>
  <c r="M20" i="4" s="1"/>
  <c r="DP22" i="4" l="1"/>
  <c r="DP27" i="4"/>
  <c r="DP21" i="4"/>
  <c r="DP20" i="4"/>
  <c r="DP23" i="4"/>
  <c r="DP19" i="4"/>
  <c r="DP26" i="4"/>
  <c r="DP24" i="4"/>
  <c r="DP18" i="4"/>
  <c r="DP17" i="4"/>
  <c r="DP11" i="4"/>
  <c r="DP16" i="4"/>
  <c r="DP15" i="4"/>
  <c r="DP14" i="4"/>
  <c r="DP25" i="4"/>
  <c r="DP12" i="4"/>
  <c r="DP6" i="4"/>
  <c r="DP5" i="4"/>
  <c r="DP10" i="4"/>
  <c r="DP4" i="4"/>
  <c r="DP13" i="4"/>
  <c r="DP9" i="4"/>
  <c r="DP8" i="4"/>
  <c r="DP7" i="4"/>
  <c r="DP3" i="4"/>
  <c r="DT23" i="4" l="1"/>
  <c r="DS23" i="4"/>
  <c r="DQ23" i="4"/>
  <c r="DR23" i="4"/>
  <c r="DT4" i="4"/>
  <c r="DS4" i="4"/>
  <c r="DR4" i="4"/>
  <c r="DQ4" i="4"/>
  <c r="DS5" i="4"/>
  <c r="DR5" i="4"/>
  <c r="DQ5" i="4"/>
  <c r="DT5" i="4"/>
  <c r="DT25" i="4"/>
  <c r="DS25" i="4"/>
  <c r="DR25" i="4"/>
  <c r="DQ25" i="4"/>
  <c r="DT20" i="4"/>
  <c r="DS20" i="4"/>
  <c r="DR20" i="4"/>
  <c r="DQ20" i="4"/>
  <c r="DS21" i="4"/>
  <c r="DR21" i="4"/>
  <c r="DQ21" i="4"/>
  <c r="DT21" i="4"/>
  <c r="DQ18" i="4"/>
  <c r="DT18" i="4"/>
  <c r="DR18" i="4"/>
  <c r="DS18" i="4"/>
  <c r="DS10" i="4"/>
  <c r="DT10" i="4"/>
  <c r="DR10" i="4"/>
  <c r="DQ10" i="4"/>
  <c r="DQ6" i="4"/>
  <c r="DT6" i="4"/>
  <c r="DS6" i="4"/>
  <c r="DR6" i="4"/>
  <c r="DT3" i="4"/>
  <c r="DS3" i="4"/>
  <c r="DR3" i="4"/>
  <c r="DQ3" i="4"/>
  <c r="DT15" i="4"/>
  <c r="DS15" i="4"/>
  <c r="DR15" i="4"/>
  <c r="DQ15" i="4"/>
  <c r="DR27" i="4"/>
  <c r="DQ27" i="4"/>
  <c r="DS27" i="4"/>
  <c r="DT27" i="4"/>
  <c r="DT19" i="4"/>
  <c r="DR19" i="4"/>
  <c r="DQ19" i="4"/>
  <c r="DS19" i="4"/>
  <c r="DT7" i="4"/>
  <c r="DS7" i="4"/>
  <c r="DR7" i="4"/>
  <c r="DQ7" i="4"/>
  <c r="DS16" i="4"/>
  <c r="DR16" i="4"/>
  <c r="DQ16" i="4"/>
  <c r="DT16" i="4"/>
  <c r="DQ22" i="4"/>
  <c r="DT22" i="4"/>
  <c r="DR22" i="4"/>
  <c r="DS22" i="4"/>
  <c r="DT24" i="4"/>
  <c r="DS24" i="4"/>
  <c r="DR24" i="4"/>
  <c r="DQ24" i="4"/>
  <c r="DT12" i="4"/>
  <c r="DS12" i="4"/>
  <c r="DR12" i="4"/>
  <c r="DQ12" i="4"/>
  <c r="DT8" i="4"/>
  <c r="DS8" i="4"/>
  <c r="DR8" i="4"/>
  <c r="DQ8" i="4"/>
  <c r="DQ11" i="4"/>
  <c r="DT11" i="4"/>
  <c r="DS11" i="4"/>
  <c r="DR11" i="4"/>
  <c r="DT13" i="4"/>
  <c r="DS13" i="4"/>
  <c r="DR13" i="4"/>
  <c r="DQ13" i="4"/>
  <c r="DT26" i="4"/>
  <c r="DS26" i="4"/>
  <c r="DR26" i="4"/>
  <c r="DQ26" i="4"/>
  <c r="DT14" i="4"/>
  <c r="DS14" i="4"/>
  <c r="DR14" i="4"/>
  <c r="DQ14" i="4"/>
  <c r="DT9" i="4"/>
  <c r="DS9" i="4"/>
  <c r="DR9" i="4"/>
  <c r="DQ9" i="4"/>
  <c r="DQ17" i="4"/>
  <c r="DT17" i="4"/>
  <c r="DR17" i="4"/>
  <c r="DS17" i="4"/>
  <c r="Q20" i="4" l="1"/>
  <c r="N20" i="4"/>
  <c r="K21" i="4" s="1"/>
  <c r="O20" i="4"/>
  <c r="L21" i="4" s="1"/>
  <c r="P20" i="4"/>
  <c r="M21" i="4" s="1"/>
  <c r="DV20" i="4" l="1"/>
  <c r="DV23" i="4"/>
  <c r="DV19" i="4"/>
  <c r="DV24" i="4"/>
  <c r="DV22" i="4"/>
  <c r="DV27" i="4"/>
  <c r="DV25" i="4"/>
  <c r="DV26" i="4"/>
  <c r="DV15" i="4"/>
  <c r="DV14" i="4"/>
  <c r="DV21" i="4"/>
  <c r="DV12" i="4"/>
  <c r="DV18" i="4"/>
  <c r="DV17" i="4"/>
  <c r="DV4" i="4"/>
  <c r="DV10" i="4"/>
  <c r="DV9" i="4"/>
  <c r="DV8" i="4"/>
  <c r="DV13" i="4"/>
  <c r="DV7" i="4"/>
  <c r="DV11" i="4"/>
  <c r="DV6" i="4"/>
  <c r="DV16" i="4"/>
  <c r="DV5" i="4"/>
  <c r="DV3" i="4"/>
  <c r="DZ26" i="4" l="1"/>
  <c r="DY26" i="4"/>
  <c r="DX26" i="4"/>
  <c r="DW26" i="4"/>
  <c r="DZ24" i="4"/>
  <c r="DY24" i="4"/>
  <c r="DW24" i="4"/>
  <c r="DX24" i="4"/>
  <c r="DZ7" i="4"/>
  <c r="DY7" i="4"/>
  <c r="DX7" i="4"/>
  <c r="DW7" i="4"/>
  <c r="DX19" i="4"/>
  <c r="DW19" i="4"/>
  <c r="DY19" i="4"/>
  <c r="DZ19" i="4"/>
  <c r="DZ15" i="4"/>
  <c r="DY15" i="4"/>
  <c r="DW15" i="4"/>
  <c r="DX15" i="4"/>
  <c r="DW10" i="4"/>
  <c r="DZ10" i="4"/>
  <c r="DY10" i="4"/>
  <c r="DX10" i="4"/>
  <c r="DX3" i="4"/>
  <c r="DY3" i="4"/>
  <c r="DW3" i="4"/>
  <c r="DZ3" i="4"/>
  <c r="DZ18" i="4"/>
  <c r="DY18" i="4"/>
  <c r="DX18" i="4"/>
  <c r="DW18" i="4"/>
  <c r="DW23" i="4"/>
  <c r="DZ23" i="4"/>
  <c r="DX23" i="4"/>
  <c r="DY23" i="4"/>
  <c r="DZ25" i="4"/>
  <c r="DY25" i="4"/>
  <c r="DX25" i="4"/>
  <c r="DW25" i="4"/>
  <c r="DX9" i="4"/>
  <c r="DW9" i="4"/>
  <c r="DZ9" i="4"/>
  <c r="DY9" i="4"/>
  <c r="DZ17" i="4"/>
  <c r="DY17" i="4"/>
  <c r="DX17" i="4"/>
  <c r="DW17" i="4"/>
  <c r="DZ5" i="4"/>
  <c r="DY5" i="4"/>
  <c r="DX5" i="4"/>
  <c r="DW5" i="4"/>
  <c r="DZ12" i="4"/>
  <c r="DY12" i="4"/>
  <c r="DW12" i="4"/>
  <c r="DX12" i="4"/>
  <c r="DZ20" i="4"/>
  <c r="DY20" i="4"/>
  <c r="DW20" i="4"/>
  <c r="DX20" i="4"/>
  <c r="DZ13" i="4"/>
  <c r="DY13" i="4"/>
  <c r="DX13" i="4"/>
  <c r="DW13" i="4"/>
  <c r="DZ27" i="4"/>
  <c r="DY27" i="4"/>
  <c r="DX27" i="4"/>
  <c r="DW27" i="4"/>
  <c r="DZ4" i="4"/>
  <c r="DY4" i="4"/>
  <c r="DX4" i="4"/>
  <c r="DW4" i="4"/>
  <c r="DZ16" i="4"/>
  <c r="DY16" i="4"/>
  <c r="DX16" i="4"/>
  <c r="DW16" i="4"/>
  <c r="DZ21" i="4"/>
  <c r="DY21" i="4"/>
  <c r="DX21" i="4"/>
  <c r="DW21" i="4"/>
  <c r="DX11" i="4"/>
  <c r="DZ11" i="4"/>
  <c r="DY11" i="4"/>
  <c r="DW11" i="4"/>
  <c r="DZ8" i="4"/>
  <c r="DY8" i="4"/>
  <c r="DX8" i="4"/>
  <c r="DW8" i="4"/>
  <c r="DY22" i="4"/>
  <c r="DX22" i="4"/>
  <c r="DW22" i="4"/>
  <c r="DZ22" i="4"/>
  <c r="DZ6" i="4"/>
  <c r="DY6" i="4"/>
  <c r="DX6" i="4"/>
  <c r="DW6" i="4"/>
  <c r="DX14" i="4"/>
  <c r="DW14" i="4"/>
  <c r="DY14" i="4"/>
  <c r="DZ14" i="4"/>
  <c r="P21" i="4" l="1"/>
  <c r="M22" i="4" s="1"/>
  <c r="Q21" i="4"/>
  <c r="O21" i="4"/>
  <c r="L22" i="4" s="1"/>
  <c r="N21" i="4"/>
  <c r="K22" i="4" s="1"/>
  <c r="EB24" i="4" l="1"/>
  <c r="EB22" i="4"/>
  <c r="EB27" i="4"/>
  <c r="EB21" i="4"/>
  <c r="EB25" i="4"/>
  <c r="EB20" i="4"/>
  <c r="EB23" i="4"/>
  <c r="EB26" i="4"/>
  <c r="EB12" i="4"/>
  <c r="EB17" i="4"/>
  <c r="EB19" i="4"/>
  <c r="EB16" i="4"/>
  <c r="EB18" i="4"/>
  <c r="EB15" i="4"/>
  <c r="EB14" i="4"/>
  <c r="EB13" i="4"/>
  <c r="EB7" i="4"/>
  <c r="EB11" i="4"/>
  <c r="EB6" i="4"/>
  <c r="EB5" i="4"/>
  <c r="EB4" i="4"/>
  <c r="EB10" i="4"/>
  <c r="EB9" i="4"/>
  <c r="EB8" i="4"/>
  <c r="EB3" i="4"/>
  <c r="EF9" i="4" l="1"/>
  <c r="EE9" i="4"/>
  <c r="ED9" i="4"/>
  <c r="EC9" i="4"/>
  <c r="EE23" i="4"/>
  <c r="ED23" i="4"/>
  <c r="EC23" i="4"/>
  <c r="EF23" i="4"/>
  <c r="EE11" i="4"/>
  <c r="ED11" i="4"/>
  <c r="EC11" i="4"/>
  <c r="EF11" i="4"/>
  <c r="EF20" i="4"/>
  <c r="ED20" i="4"/>
  <c r="EC20" i="4"/>
  <c r="EE20" i="4"/>
  <c r="EF25" i="4"/>
  <c r="EE25" i="4"/>
  <c r="EC25" i="4"/>
  <c r="ED25" i="4"/>
  <c r="EF16" i="4"/>
  <c r="EE16" i="4"/>
  <c r="ED16" i="4"/>
  <c r="EC16" i="4"/>
  <c r="EF10" i="4"/>
  <c r="EE10" i="4"/>
  <c r="ED10" i="4"/>
  <c r="EC10" i="4"/>
  <c r="EE6" i="4"/>
  <c r="ED6" i="4"/>
  <c r="EC6" i="4"/>
  <c r="EF6" i="4"/>
  <c r="EF13" i="4"/>
  <c r="EE13" i="4"/>
  <c r="ED13" i="4"/>
  <c r="EC13" i="4"/>
  <c r="EF21" i="4"/>
  <c r="EE21" i="4"/>
  <c r="ED21" i="4"/>
  <c r="EC21" i="4"/>
  <c r="EF8" i="4"/>
  <c r="EE8" i="4"/>
  <c r="ED8" i="4"/>
  <c r="EC8" i="4"/>
  <c r="EE17" i="4"/>
  <c r="ED17" i="4"/>
  <c r="EC17" i="4"/>
  <c r="EF17" i="4"/>
  <c r="EF26" i="4"/>
  <c r="EE26" i="4"/>
  <c r="ED26" i="4"/>
  <c r="EC26" i="4"/>
  <c r="EF14" i="4"/>
  <c r="EE14" i="4"/>
  <c r="ED14" i="4"/>
  <c r="EC14" i="4"/>
  <c r="EF27" i="4"/>
  <c r="EE27" i="4"/>
  <c r="ED27" i="4"/>
  <c r="EC27" i="4"/>
  <c r="EF19" i="4"/>
  <c r="EE19" i="4"/>
  <c r="ED19" i="4"/>
  <c r="EC19" i="4"/>
  <c r="EF4" i="4"/>
  <c r="EE4" i="4"/>
  <c r="ED4" i="4"/>
  <c r="EC4" i="4"/>
  <c r="EF5" i="4"/>
  <c r="EE5" i="4"/>
  <c r="ED5" i="4"/>
  <c r="EC5" i="4"/>
  <c r="EF15" i="4"/>
  <c r="EE15" i="4"/>
  <c r="ED15" i="4"/>
  <c r="EC15" i="4"/>
  <c r="EE22" i="4"/>
  <c r="ED22" i="4"/>
  <c r="EC22" i="4"/>
  <c r="EF22" i="4"/>
  <c r="EC12" i="4"/>
  <c r="EF12" i="4"/>
  <c r="EE12" i="4"/>
  <c r="ED12" i="4"/>
  <c r="EC7" i="4"/>
  <c r="EF7" i="4"/>
  <c r="EE7" i="4"/>
  <c r="ED7" i="4"/>
  <c r="EF3" i="4"/>
  <c r="EE3" i="4"/>
  <c r="EC3" i="4"/>
  <c r="ED3" i="4"/>
  <c r="EF18" i="4"/>
  <c r="EE18" i="4"/>
  <c r="ED18" i="4"/>
  <c r="EC18" i="4"/>
  <c r="EC24" i="4"/>
  <c r="EF24" i="4"/>
  <c r="ED24" i="4"/>
  <c r="EE24" i="4"/>
  <c r="N22" i="4" l="1"/>
  <c r="Q22" i="4"/>
  <c r="O22" i="4"/>
  <c r="P22" i="4"/>
</calcChain>
</file>

<file path=xl/sharedStrings.xml><?xml version="1.0" encoding="utf-8"?>
<sst xmlns="http://schemas.openxmlformats.org/spreadsheetml/2006/main" count="390" uniqueCount="68">
  <si>
    <t>x</t>
  </si>
  <si>
    <t>x1= s1x^2</t>
  </si>
  <si>
    <t>x2=s2x</t>
  </si>
  <si>
    <t>y</t>
  </si>
  <si>
    <t>y0=xy*y</t>
  </si>
  <si>
    <t xml:space="preserve">Step 1 </t>
  </si>
  <si>
    <t>Step 2</t>
  </si>
  <si>
    <t>Step 3</t>
  </si>
  <si>
    <t>Years</t>
  </si>
  <si>
    <t>Export</t>
  </si>
  <si>
    <t>x1</t>
  </si>
  <si>
    <t>x2</t>
  </si>
  <si>
    <t>Import</t>
  </si>
  <si>
    <t>y0</t>
  </si>
  <si>
    <t>Step</t>
  </si>
  <si>
    <t xml:space="preserve">W1 </t>
  </si>
  <si>
    <t>W2</t>
  </si>
  <si>
    <t xml:space="preserve">b </t>
  </si>
  <si>
    <t>Avg w1</t>
  </si>
  <si>
    <t>Avg w2</t>
  </si>
  <si>
    <t>Avg (dl/db)</t>
  </si>
  <si>
    <t>Total Loss</t>
  </si>
  <si>
    <t>H(x)</t>
  </si>
  <si>
    <t>L(x,y)</t>
  </si>
  <si>
    <t>dL/d(W1)</t>
  </si>
  <si>
    <t>dL/d(W2)</t>
  </si>
  <si>
    <t>dL/db</t>
  </si>
  <si>
    <t>m</t>
  </si>
  <si>
    <t>a</t>
  </si>
  <si>
    <t xml:space="preserve">s1 </t>
  </si>
  <si>
    <t>s2</t>
  </si>
  <si>
    <t>sy</t>
  </si>
  <si>
    <t>Step4</t>
  </si>
  <si>
    <t>Step 5</t>
  </si>
  <si>
    <t>Step 6</t>
  </si>
  <si>
    <t>Step 7</t>
  </si>
  <si>
    <t>STEP 8</t>
  </si>
  <si>
    <t>Step 9</t>
  </si>
  <si>
    <t>Step 10</t>
  </si>
  <si>
    <t>Step 11</t>
  </si>
  <si>
    <t>Step 12</t>
  </si>
  <si>
    <t>Step 13</t>
  </si>
  <si>
    <t>Step 14</t>
  </si>
  <si>
    <t>Step 15</t>
  </si>
  <si>
    <t>Step 16</t>
  </si>
  <si>
    <t>Step 17</t>
  </si>
  <si>
    <t>Step 18</t>
  </si>
  <si>
    <t>Step 19</t>
  </si>
  <si>
    <t>Step 20</t>
  </si>
  <si>
    <t xml:space="preserve">   </t>
  </si>
  <si>
    <t>Step 1</t>
  </si>
  <si>
    <t>Step 4</t>
  </si>
  <si>
    <t>Step 8</t>
  </si>
  <si>
    <t>Exports</t>
  </si>
  <si>
    <t xml:space="preserve">Indian GDP </t>
  </si>
  <si>
    <t>dl/d(w1)</t>
  </si>
  <si>
    <t>dl/d(w2)</t>
  </si>
  <si>
    <t>dl/db</t>
  </si>
  <si>
    <t>w1</t>
  </si>
  <si>
    <t>w2</t>
  </si>
  <si>
    <t>b</t>
  </si>
  <si>
    <t>AVG(dl/d(w1)</t>
  </si>
  <si>
    <t>AVG(dl/d(w2)</t>
  </si>
  <si>
    <t>AVG(dl/db)</t>
  </si>
  <si>
    <t>Total loss</t>
  </si>
  <si>
    <t>s1</t>
  </si>
  <si>
    <t>()</t>
  </si>
  <si>
    <t>Loss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</si>
</sst>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1" fontId="1" fillId="0" borderId="0" xfId="0" applyNumberFormat="1" applyFont="1" applyAlignment="1">
      <alignment horizontal="center" vertic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0" xfId="0" applyBorder="1"/>
    <xf numFmtId="1" fontId="0" fillId="0" borderId="0" xfId="0" applyNumberFormat="1" applyBorder="1"/>
    <xf numFmtId="0" fontId="0" fillId="2" borderId="0" xfId="0" applyFill="1" applyBorder="1"/>
    <xf numFmtId="0" fontId="0" fillId="3" borderId="0" xfId="0" applyFill="1" applyBorder="1"/>
    <xf numFmtId="0" fontId="2" fillId="3" borderId="0" xfId="0" applyFont="1" applyFill="1" applyBorder="1"/>
    <xf numFmtId="1" fontId="0" fillId="3" borderId="0" xfId="0" applyNumberFormat="1" applyFill="1" applyBorder="1"/>
    <xf numFmtId="0" fontId="0" fillId="4" borderId="0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2" borderId="10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2" borderId="14" xfId="0" applyFill="1" applyBorder="1"/>
    <xf numFmtId="0" fontId="0" fillId="2" borderId="15" xfId="0" applyFill="1" applyBorder="1"/>
    <xf numFmtId="0" fontId="0" fillId="2" borderId="16" xfId="0" applyFill="1" applyBorder="1"/>
    <xf numFmtId="0" fontId="0" fillId="2" borderId="1" xfId="0" applyFill="1" applyBorder="1"/>
    <xf numFmtId="0" fontId="0" fillId="2" borderId="2" xfId="0" applyFill="1" applyBorder="1"/>
    <xf numFmtId="0" fontId="0" fillId="4" borderId="0" xfId="0" applyFill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Graphs!$B$3:$B$32</c:f>
              <c:numCache>
                <c:formatCode>General</c:formatCode>
                <c:ptCount val="3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83-4DE9-8C96-A854AAD80D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46015"/>
        <c:axId val="1014646975"/>
      </c:scatterChart>
      <c:valAx>
        <c:axId val="101464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46975"/>
        <c:crosses val="autoZero"/>
        <c:crossBetween val="midCat"/>
      </c:valAx>
      <c:valAx>
        <c:axId val="10146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64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0916952250636E-2"/>
          <c:y val="2.8828828828828829E-2"/>
          <c:w val="0.90293988018665572"/>
          <c:h val="0.938381499609846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'Aggregate Graph(Old)'!$B$1</c:f>
              <c:strCache>
                <c:ptCount val="1"/>
                <c:pt idx="0">
                  <c:v>Import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 Graph(Old)'!$A$2:$A$26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Graph(Old)'!$B$2:$B$26</c:f>
              <c:numCache>
                <c:formatCode>General</c:formatCode>
                <c:ptCount val="25"/>
                <c:pt idx="0">
                  <c:v>4443.58</c:v>
                </c:pt>
                <c:pt idx="1">
                  <c:v>5034.83</c:v>
                </c:pt>
                <c:pt idx="2">
                  <c:v>7001.35</c:v>
                </c:pt>
                <c:pt idx="3">
                  <c:v>9454.74</c:v>
                </c:pt>
                <c:pt idx="4">
                  <c:v>11546.54</c:v>
                </c:pt>
                <c:pt idx="5">
                  <c:v>15050.72</c:v>
                </c:pt>
                <c:pt idx="6">
                  <c:v>17268</c:v>
                </c:pt>
                <c:pt idx="7">
                  <c:v>18215</c:v>
                </c:pt>
                <c:pt idx="8">
                  <c:v>20458</c:v>
                </c:pt>
                <c:pt idx="9">
                  <c:v>21456</c:v>
                </c:pt>
                <c:pt idx="10">
                  <c:v>23541</c:v>
                </c:pt>
                <c:pt idx="11">
                  <c:v>24454.92</c:v>
                </c:pt>
                <c:pt idx="12">
                  <c:v>25204.73</c:v>
                </c:pt>
                <c:pt idx="13">
                  <c:v>27054</c:v>
                </c:pt>
                <c:pt idx="14">
                  <c:v>27652</c:v>
                </c:pt>
                <c:pt idx="15">
                  <c:v>29157</c:v>
                </c:pt>
                <c:pt idx="16">
                  <c:v>31025</c:v>
                </c:pt>
                <c:pt idx="17">
                  <c:v>33888.1</c:v>
                </c:pt>
                <c:pt idx="18">
                  <c:v>37596</c:v>
                </c:pt>
                <c:pt idx="19">
                  <c:v>38000</c:v>
                </c:pt>
                <c:pt idx="20">
                  <c:v>40569</c:v>
                </c:pt>
                <c:pt idx="21">
                  <c:v>42258</c:v>
                </c:pt>
                <c:pt idx="22">
                  <c:v>42589</c:v>
                </c:pt>
                <c:pt idx="23">
                  <c:v>43000</c:v>
                </c:pt>
                <c:pt idx="24">
                  <c:v>43313.84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CB9-4871-B855-7C21B3EB00A8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'Aggregate Graph(Old)'!$D$2:$D$26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Graph(Old)'!$E$2:$E$26</c:f>
              <c:numCache>
                <c:formatCode>General</c:formatCode>
                <c:ptCount val="25"/>
                <c:pt idx="0">
                  <c:v>107.92616493520001</c:v>
                </c:pt>
                <c:pt idx="1">
                  <c:v>120.04083430119999</c:v>
                </c:pt>
                <c:pt idx="2">
                  <c:v>199.49601071999999</c:v>
                </c:pt>
                <c:pt idx="3">
                  <c:v>311.12886489420003</c:v>
                </c:pt>
                <c:pt idx="4">
                  <c:v>343.57387863999998</c:v>
                </c:pt>
                <c:pt idx="5">
                  <c:v>421.76181436719997</c:v>
                </c:pt>
                <c:pt idx="6">
                  <c:v>476.47381997999997</c:v>
                </c:pt>
                <c:pt idx="7">
                  <c:v>515.53048084</c:v>
                </c:pt>
                <c:pt idx="8">
                  <c:v>694.08428654999989</c:v>
                </c:pt>
                <c:pt idx="9">
                  <c:v>825.78812961999995</c:v>
                </c:pt>
                <c:pt idx="10">
                  <c:v>919.32432654999991</c:v>
                </c:pt>
                <c:pt idx="11">
                  <c:v>1216.979117976</c:v>
                </c:pt>
                <c:pt idx="12">
                  <c:v>1317.2002948006002</c:v>
                </c:pt>
                <c:pt idx="13">
                  <c:v>1736.07053146</c:v>
                </c:pt>
                <c:pt idx="14">
                  <c:v>1872.2681475399997</c:v>
                </c:pt>
                <c:pt idx="15">
                  <c:v>2048.8841675399999</c:v>
                </c:pt>
                <c:pt idx="16">
                  <c:v>2437.0407176499998</c:v>
                </c:pt>
                <c:pt idx="17">
                  <c:v>2674.9490996909999</c:v>
                </c:pt>
                <c:pt idx="18">
                  <c:v>3063.0050685400001</c:v>
                </c:pt>
                <c:pt idx="19">
                  <c:v>3273.2661962499997</c:v>
                </c:pt>
                <c:pt idx="20">
                  <c:v>3427.1045205599994</c:v>
                </c:pt>
                <c:pt idx="21">
                  <c:v>3664.9285405599994</c:v>
                </c:pt>
                <c:pt idx="22">
                  <c:v>4125.86466655</c:v>
                </c:pt>
                <c:pt idx="23">
                  <c:v>4807.6409176499992</c:v>
                </c:pt>
                <c:pt idx="24">
                  <c:v>5802.9353154821993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CB9-4871-B855-7C21B3EB00A8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'Aggregate Graph(Old)'!$G$2:$G$25</c:f>
              <c:numCache>
                <c:formatCode>#,##0.00</c:formatCode>
                <c:ptCount val="24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</c:numCache>
            </c:numRef>
          </c:xVal>
          <c:yVal>
            <c:numRef>
              <c:f>'Aggregate Graph(Old)'!$H$2:$H$26</c:f>
              <c:numCache>
                <c:formatCode>General</c:formatCode>
                <c:ptCount val="25"/>
                <c:pt idx="0">
                  <c:v>1547.6206080354762</c:v>
                </c:pt>
                <c:pt idx="1">
                  <c:v>1737.7866396994948</c:v>
                </c:pt>
                <c:pt idx="2">
                  <c:v>2985.0081894971463</c:v>
                </c:pt>
                <c:pt idx="3">
                  <c:v>4737.328422360667</c:v>
                </c:pt>
                <c:pt idx="4">
                  <c:v>5246.6234379121906</c:v>
                </c:pt>
                <c:pt idx="5">
                  <c:v>6473.9530686534636</c:v>
                </c:pt>
                <c:pt idx="6">
                  <c:v>7332.7769564972314</c:v>
                </c:pt>
                <c:pt idx="7">
                  <c:v>7945.8561760050106</c:v>
                </c:pt>
                <c:pt idx="8">
                  <c:v>10748.646471252923</c:v>
                </c:pt>
                <c:pt idx="9">
                  <c:v>12816.024758872429</c:v>
                </c:pt>
                <c:pt idx="10">
                  <c:v>14284.278838527278</c:v>
                </c:pt>
                <c:pt idx="11">
                  <c:v>18956.618347936852</c:v>
                </c:pt>
                <c:pt idx="12">
                  <c:v>20529.807771938653</c:v>
                </c:pt>
                <c:pt idx="13">
                  <c:v>27104.887558877268</c:v>
                </c:pt>
                <c:pt idx="14">
                  <c:v>29242.80551785008</c:v>
                </c:pt>
                <c:pt idx="15">
                  <c:v>32015.178291863049</c:v>
                </c:pt>
                <c:pt idx="16">
                  <c:v>38108.140068288019</c:v>
                </c:pt>
                <c:pt idx="17">
                  <c:v>41842.629894295831</c:v>
                </c:pt>
                <c:pt idx="18">
                  <c:v>47934.012899350724</c:v>
                </c:pt>
                <c:pt idx="19">
                  <c:v>51234.518930087652</c:v>
                </c:pt>
                <c:pt idx="20">
                  <c:v>53649.346263344727</c:v>
                </c:pt>
                <c:pt idx="21">
                  <c:v>57382.511896032003</c:v>
                </c:pt>
                <c:pt idx="22">
                  <c:v>64617.907675677765</c:v>
                </c:pt>
                <c:pt idx="23">
                  <c:v>75319.869956782306</c:v>
                </c:pt>
                <c:pt idx="24">
                  <c:v>90943.182074923607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CB9-4871-B855-7C21B3EB00A8}"/>
            </c:ext>
          </c:extLst>
        </c:ser>
        <c:ser>
          <c:idx val="3"/>
          <c:order val="3"/>
          <c:tx>
            <c:strRef>
              <c:f>'Aggregate Graph(Old)'!$J$2:$J$26</c:f>
              <c:strCache>
                <c:ptCount val="25"/>
                <c:pt idx="0">
                  <c:v>9,895.76</c:v>
                </c:pt>
                <c:pt idx="1">
                  <c:v>10,490.03</c:v>
                </c:pt>
                <c:pt idx="2">
                  <c:v>13,765.75</c:v>
                </c:pt>
                <c:pt idx="3">
                  <c:v>17,353.06</c:v>
                </c:pt>
                <c:pt idx="4">
                  <c:v>18,264.00</c:v>
                </c:pt>
                <c:pt idx="5">
                  <c:v>20,291.91</c:v>
                </c:pt>
                <c:pt idx="6">
                  <c:v>21,598.00</c:v>
                </c:pt>
                <c:pt idx="7">
                  <c:v>22,484.00</c:v>
                </c:pt>
                <c:pt idx="8">
                  <c:v>26,155.00</c:v>
                </c:pt>
                <c:pt idx="9">
                  <c:v>28,562.00</c:v>
                </c:pt>
                <c:pt idx="10">
                  <c:v>30,155.00</c:v>
                </c:pt>
                <c:pt idx="11">
                  <c:v>34,741.60</c:v>
                </c:pt>
                <c:pt idx="12">
                  <c:v>36,155.22</c:v>
                </c:pt>
                <c:pt idx="13">
                  <c:v>41,546.00</c:v>
                </c:pt>
                <c:pt idx="14">
                  <c:v>43,154.00</c:v>
                </c:pt>
                <c:pt idx="15">
                  <c:v>45,154.00</c:v>
                </c:pt>
                <c:pt idx="16">
                  <c:v>49,265.00</c:v>
                </c:pt>
                <c:pt idx="17">
                  <c:v>51,623.14</c:v>
                </c:pt>
                <c:pt idx="18">
                  <c:v>55,254.00</c:v>
                </c:pt>
                <c:pt idx="19">
                  <c:v>57,125.00</c:v>
                </c:pt>
                <c:pt idx="20">
                  <c:v>58,456.00</c:v>
                </c:pt>
                <c:pt idx="21">
                  <c:v>60,456.00</c:v>
                </c:pt>
                <c:pt idx="22">
                  <c:v>64,155.00</c:v>
                </c:pt>
                <c:pt idx="23">
                  <c:v>69,265.00</c:v>
                </c:pt>
                <c:pt idx="24">
                  <c:v>76,111.33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'Aggregate Graph(Old)'!$J$2:$J$26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Graph(Old)'!$K$2:$K$26</c:f>
              <c:numCache>
                <c:formatCode>General</c:formatCode>
                <c:ptCount val="25"/>
                <c:pt idx="0">
                  <c:v>384390.97165164945</c:v>
                </c:pt>
                <c:pt idx="1">
                  <c:v>431928.52401754196</c:v>
                </c:pt>
                <c:pt idx="2">
                  <c:v>743707.97017309733</c:v>
                </c:pt>
                <c:pt idx="3">
                  <c:v>1181751.5839399751</c:v>
                </c:pt>
                <c:pt idx="4">
                  <c:v>1309064.7459272563</c:v>
                </c:pt>
                <c:pt idx="5">
                  <c:v>1615871.629032759</c:v>
                </c:pt>
                <c:pt idx="6">
                  <c:v>1830559.7404506146</c:v>
                </c:pt>
                <c:pt idx="7">
                  <c:v>1983816.7955323681</c:v>
                </c:pt>
                <c:pt idx="8">
                  <c:v>2684456.0825490681</c:v>
                </c:pt>
                <c:pt idx="9">
                  <c:v>3201257.6620273432</c:v>
                </c:pt>
                <c:pt idx="10">
                  <c:v>3568290.648967626</c:v>
                </c:pt>
                <c:pt idx="11">
                  <c:v>4736278.3642174592</c:v>
                </c:pt>
                <c:pt idx="12">
                  <c:v>5129543.0057990635</c:v>
                </c:pt>
                <c:pt idx="13">
                  <c:v>6773176.2252685484</c:v>
                </c:pt>
                <c:pt idx="14">
                  <c:v>7307611.2578623192</c:v>
                </c:pt>
                <c:pt idx="15">
                  <c:v>8000646.8011939591</c:v>
                </c:pt>
                <c:pt idx="16">
                  <c:v>9523760.5457699019</c:v>
                </c:pt>
                <c:pt idx="17">
                  <c:v>10457305.346170735</c:v>
                </c:pt>
                <c:pt idx="18">
                  <c:v>11980024.431926571</c:v>
                </c:pt>
                <c:pt idx="19">
                  <c:v>12805082.308429418</c:v>
                </c:pt>
                <c:pt idx="20">
                  <c:v>13408738.927582726</c:v>
                </c:pt>
                <c:pt idx="21">
                  <c:v>14341952.70807871</c:v>
                </c:pt>
                <c:pt idx="22">
                  <c:v>16150651.200166564</c:v>
                </c:pt>
                <c:pt idx="23">
                  <c:v>18825919.234732896</c:v>
                </c:pt>
                <c:pt idx="24">
                  <c:v>22731422.395948507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CB9-4871-B855-7C21B3EB00A8}"/>
            </c:ext>
          </c:extLst>
        </c:ser>
        <c:ser>
          <c:idx val="4"/>
          <c:order val="4"/>
          <c:tx>
            <c:strRef>
              <c:f>'Aggregate Graph(Old)'!$M$2:$M$26</c:f>
              <c:strCache>
                <c:ptCount val="25"/>
                <c:pt idx="0">
                  <c:v>9,895.76</c:v>
                </c:pt>
                <c:pt idx="1">
                  <c:v>10,490.03</c:v>
                </c:pt>
                <c:pt idx="2">
                  <c:v>13,765.75</c:v>
                </c:pt>
                <c:pt idx="3">
                  <c:v>17,353.06</c:v>
                </c:pt>
                <c:pt idx="4">
                  <c:v>18,264.00</c:v>
                </c:pt>
                <c:pt idx="5">
                  <c:v>20,291.91</c:v>
                </c:pt>
                <c:pt idx="6">
                  <c:v>21,598.00</c:v>
                </c:pt>
                <c:pt idx="7">
                  <c:v>22,484.00</c:v>
                </c:pt>
                <c:pt idx="8">
                  <c:v>26,155.00</c:v>
                </c:pt>
                <c:pt idx="9">
                  <c:v>28,562.00</c:v>
                </c:pt>
                <c:pt idx="10">
                  <c:v>30,155.00</c:v>
                </c:pt>
                <c:pt idx="11">
                  <c:v>34,741.60</c:v>
                </c:pt>
                <c:pt idx="12">
                  <c:v>36,155.22</c:v>
                </c:pt>
                <c:pt idx="13">
                  <c:v>41,546.00</c:v>
                </c:pt>
                <c:pt idx="14">
                  <c:v>43,154.00</c:v>
                </c:pt>
                <c:pt idx="15">
                  <c:v>45,154.00</c:v>
                </c:pt>
                <c:pt idx="16">
                  <c:v>49,265.00</c:v>
                </c:pt>
                <c:pt idx="17">
                  <c:v>51,623.14</c:v>
                </c:pt>
                <c:pt idx="18">
                  <c:v>55,254.00</c:v>
                </c:pt>
                <c:pt idx="19">
                  <c:v>57,125.00</c:v>
                </c:pt>
                <c:pt idx="20">
                  <c:v>58,456.00</c:v>
                </c:pt>
                <c:pt idx="21">
                  <c:v>60,456.00</c:v>
                </c:pt>
                <c:pt idx="22">
                  <c:v>64,155.00</c:v>
                </c:pt>
                <c:pt idx="23">
                  <c:v>69,265.00</c:v>
                </c:pt>
                <c:pt idx="24">
                  <c:v>76,111.33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'Aggregate Graph(Old)'!$M$2:$M$26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Graph(Old)'!$N$2:$N$26</c:f>
              <c:numCache>
                <c:formatCode>General</c:formatCode>
                <c:ptCount val="25"/>
                <c:pt idx="0">
                  <c:v>6078873.2554391539</c:v>
                </c:pt>
                <c:pt idx="1">
                  <c:v>6830664.5230765399</c:v>
                </c:pt>
                <c:pt idx="2">
                  <c:v>11761357.278329125</c:v>
                </c:pt>
                <c:pt idx="3">
                  <c:v>18688877.67636805</c:v>
                </c:pt>
                <c:pt idx="4">
                  <c:v>20702294.83140878</c:v>
                </c:pt>
                <c:pt idx="5">
                  <c:v>25554348.084112257</c:v>
                </c:pt>
                <c:pt idx="6">
                  <c:v>28949572.268077847</c:v>
                </c:pt>
                <c:pt idx="7">
                  <c:v>31373283.838979084</c:v>
                </c:pt>
                <c:pt idx="8">
                  <c:v>42453671.270886369</c:v>
                </c:pt>
                <c:pt idx="9">
                  <c:v>50626723.841853097</c:v>
                </c:pt>
                <c:pt idx="10">
                  <c:v>56431233.767266154</c:v>
                </c:pt>
                <c:pt idx="11">
                  <c:v>74902587.915762573</c:v>
                </c:pt>
                <c:pt idx="12">
                  <c:v>81121943.114377931</c:v>
                </c:pt>
                <c:pt idx="13">
                  <c:v>107115479.59668945</c:v>
                </c:pt>
                <c:pt idx="14">
                  <c:v>115567399.61913258</c:v>
                </c:pt>
                <c:pt idx="15">
                  <c:v>126527536.26385832</c:v>
                </c:pt>
                <c:pt idx="16">
                  <c:v>150615095.59132132</c:v>
                </c:pt>
                <c:pt idx="17">
                  <c:v>165378809.62424591</c:v>
                </c:pt>
                <c:pt idx="18">
                  <c:v>189460127.54809138</c:v>
                </c:pt>
                <c:pt idx="19">
                  <c:v>202508155.39217493</c:v>
                </c:pt>
                <c:pt idx="20">
                  <c:v>212054792.78489745</c:v>
                </c:pt>
                <c:pt idx="21">
                  <c:v>226813271.84338602</c:v>
                </c:pt>
                <c:pt idx="22">
                  <c:v>255417263.10081881</c:v>
                </c:pt>
                <c:pt idx="23">
                  <c:v>297725775.99385911</c:v>
                </c:pt>
                <c:pt idx="24">
                  <c:v>359490066.04456753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CB9-4871-B855-7C21B3EB00A8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'Aggregate Graph(Old)'!$M$2:$M$26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Graph(Old)'!$Q$2:$Q$26</c:f>
              <c:numCache>
                <c:formatCode>General</c:formatCode>
                <c:ptCount val="25"/>
                <c:pt idx="0">
                  <c:v>96106839.554622397</c:v>
                </c:pt>
                <c:pt idx="1">
                  <c:v>107996200.38270144</c:v>
                </c:pt>
                <c:pt idx="2">
                  <c:v>185973676.07737556</c:v>
                </c:pt>
                <c:pt idx="3">
                  <c:v>295530401.72971404</c:v>
                </c:pt>
                <c:pt idx="4">
                  <c:v>327372010.01152986</c:v>
                </c:pt>
                <c:pt idx="5">
                  <c:v>404105824.78426588</c:v>
                </c:pt>
                <c:pt idx="6">
                  <c:v>457800310.4124375</c:v>
                </c:pt>
                <c:pt idx="7">
                  <c:v>496130605.86839491</c:v>
                </c:pt>
                <c:pt idx="8">
                  <c:v>671363719.05343199</c:v>
                </c:pt>
                <c:pt idx="9">
                  <c:v>800618174.73354709</c:v>
                </c:pt>
                <c:pt idx="10">
                  <c:v>892414815.50940454</c:v>
                </c:pt>
                <c:pt idx="11">
                  <c:v>1184533923.4447608</c:v>
                </c:pt>
                <c:pt idx="12">
                  <c:v>1282891221.8835917</c:v>
                </c:pt>
                <c:pt idx="13">
                  <c:v>1693971461.4944484</c:v>
                </c:pt>
                <c:pt idx="14">
                  <c:v>1827636125.0296545</c:v>
                </c:pt>
                <c:pt idx="15">
                  <c:v>2000967506.8963971</c:v>
                </c:pt>
                <c:pt idx="16">
                  <c:v>2381905270.6637797</c:v>
                </c:pt>
                <c:pt idx="17">
                  <c:v>2615389125.6341672</c:v>
                </c:pt>
                <c:pt idx="18">
                  <c:v>2996228183.4138322</c:v>
                </c:pt>
                <c:pt idx="19">
                  <c:v>3202578958.9709888</c:v>
                </c:pt>
                <c:pt idx="20">
                  <c:v>3353556260.1762857</c:v>
                </c:pt>
                <c:pt idx="21">
                  <c:v>3586957325.5445123</c:v>
                </c:pt>
                <c:pt idx="22">
                  <c:v>4039321150.2184868</c:v>
                </c:pt>
                <c:pt idx="23">
                  <c:v>4708418009.3357306</c:v>
                </c:pt>
                <c:pt idx="24">
                  <c:v>5685202340.7305927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1CB9-4871-B855-7C21B3EB00A8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Graph(Old)'!$M$2:$M$26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Graph(Old)'!$T$2:$T$26</c:f>
              <c:numCache>
                <c:formatCode>General</c:formatCode>
                <c:ptCount val="25"/>
                <c:pt idx="0">
                  <c:v>1520313011.8485332</c:v>
                </c:pt>
                <c:pt idx="1">
                  <c:v>1708338224.9394097</c:v>
                </c:pt>
                <c:pt idx="2">
                  <c:v>2941519023.78894</c:v>
                </c:pt>
                <c:pt idx="3">
                  <c:v>4674112304.8064871</c:v>
                </c:pt>
                <c:pt idx="4">
                  <c:v>5177673872.9108305</c:v>
                </c:pt>
                <c:pt idx="5">
                  <c:v>6391186700.2655544</c:v>
                </c:pt>
                <c:pt idx="6">
                  <c:v>7240342281.2956905</c:v>
                </c:pt>
                <c:pt idx="7">
                  <c:v>7846519692.7780294</c:v>
                </c:pt>
                <c:pt idx="8">
                  <c:v>10617757265.902189</c:v>
                </c:pt>
                <c:pt idx="9">
                  <c:v>12661861816.485725</c:v>
                </c:pt>
                <c:pt idx="10">
                  <c:v>14113586866.511078</c:v>
                </c:pt>
                <c:pt idx="11">
                  <c:v>18733327011.646706</c:v>
                </c:pt>
                <c:pt idx="12">
                  <c:v>20288806087.892246</c:v>
                </c:pt>
                <c:pt idx="13">
                  <c:v>26789866217.866856</c:v>
                </c:pt>
                <c:pt idx="14">
                  <c:v>28903716340.45557</c:v>
                </c:pt>
                <c:pt idx="15">
                  <c:v>31644878837.086411</c:v>
                </c:pt>
                <c:pt idx="16">
                  <c:v>37669248459.849632</c:v>
                </c:pt>
                <c:pt idx="17">
                  <c:v>41361696878.138229</c:v>
                </c:pt>
                <c:pt idx="18">
                  <c:v>47384505507.451805</c:v>
                </c:pt>
                <c:pt idx="19">
                  <c:v>50647855750.299591</c:v>
                </c:pt>
                <c:pt idx="20">
                  <c:v>53035497915.552063</c:v>
                </c:pt>
                <c:pt idx="21">
                  <c:v>56726637051.296997</c:v>
                </c:pt>
                <c:pt idx="22">
                  <c:v>63880579618.84742</c:v>
                </c:pt>
                <c:pt idx="23">
                  <c:v>74462063462.527878</c:v>
                </c:pt>
                <c:pt idx="24">
                  <c:v>89909494549.039536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CB9-4871-B855-7C21B3EB00A8}"/>
            </c:ext>
          </c:extLst>
        </c:ser>
        <c:ser>
          <c:idx val="7"/>
          <c:order val="7"/>
          <c:tx>
            <c:strRef>
              <c:f>'Aggregate Graph(Old)'!$V$2:$V$26</c:f>
              <c:strCache>
                <c:ptCount val="25"/>
                <c:pt idx="0">
                  <c:v>9,895.76</c:v>
                </c:pt>
                <c:pt idx="1">
                  <c:v>10,490.03</c:v>
                </c:pt>
                <c:pt idx="2">
                  <c:v>13,765.75</c:v>
                </c:pt>
                <c:pt idx="3">
                  <c:v>17,353.06</c:v>
                </c:pt>
                <c:pt idx="4">
                  <c:v>18,264.00</c:v>
                </c:pt>
                <c:pt idx="5">
                  <c:v>20,291.91</c:v>
                </c:pt>
                <c:pt idx="6">
                  <c:v>21,598.00</c:v>
                </c:pt>
                <c:pt idx="7">
                  <c:v>22,484.00</c:v>
                </c:pt>
                <c:pt idx="8">
                  <c:v>26,155.00</c:v>
                </c:pt>
                <c:pt idx="9">
                  <c:v>28,562.00</c:v>
                </c:pt>
                <c:pt idx="10">
                  <c:v>30,155.00</c:v>
                </c:pt>
                <c:pt idx="11">
                  <c:v>34,741.60</c:v>
                </c:pt>
                <c:pt idx="12">
                  <c:v>36,155.22</c:v>
                </c:pt>
                <c:pt idx="13">
                  <c:v>41,546.00</c:v>
                </c:pt>
                <c:pt idx="14">
                  <c:v>43,154.00</c:v>
                </c:pt>
                <c:pt idx="15">
                  <c:v>45,154.00</c:v>
                </c:pt>
                <c:pt idx="16">
                  <c:v>49,265.00</c:v>
                </c:pt>
                <c:pt idx="17">
                  <c:v>51,623.14</c:v>
                </c:pt>
                <c:pt idx="18">
                  <c:v>55,254.00</c:v>
                </c:pt>
                <c:pt idx="19">
                  <c:v>57,125.00</c:v>
                </c:pt>
                <c:pt idx="20">
                  <c:v>58,456.00</c:v>
                </c:pt>
                <c:pt idx="21">
                  <c:v>60,456.00</c:v>
                </c:pt>
                <c:pt idx="22">
                  <c:v>64,155.00</c:v>
                </c:pt>
                <c:pt idx="23">
                  <c:v>69,265.00</c:v>
                </c:pt>
                <c:pt idx="24">
                  <c:v>76,111.33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Graph(Old)'!$W$2:$W$26</c:f>
              <c:numCache>
                <c:formatCode>General</c:formatCode>
                <c:ptCount val="25"/>
                <c:pt idx="0">
                  <c:v>1520313011.8485332</c:v>
                </c:pt>
                <c:pt idx="1">
                  <c:v>1708338224.9394097</c:v>
                </c:pt>
                <c:pt idx="2">
                  <c:v>2941519023.78894</c:v>
                </c:pt>
                <c:pt idx="3">
                  <c:v>4674112304.8064871</c:v>
                </c:pt>
                <c:pt idx="4">
                  <c:v>5177673872.9108305</c:v>
                </c:pt>
                <c:pt idx="5">
                  <c:v>6391186700.2655544</c:v>
                </c:pt>
                <c:pt idx="6">
                  <c:v>7240342281.2956905</c:v>
                </c:pt>
                <c:pt idx="7">
                  <c:v>7846519692.7780294</c:v>
                </c:pt>
                <c:pt idx="8">
                  <c:v>10617757265.902189</c:v>
                </c:pt>
                <c:pt idx="9">
                  <c:v>12661861816.485725</c:v>
                </c:pt>
                <c:pt idx="10">
                  <c:v>14113586866.511078</c:v>
                </c:pt>
                <c:pt idx="11">
                  <c:v>18733327011.646706</c:v>
                </c:pt>
                <c:pt idx="12">
                  <c:v>20288806087.892246</c:v>
                </c:pt>
                <c:pt idx="13">
                  <c:v>26789866217.866856</c:v>
                </c:pt>
                <c:pt idx="14">
                  <c:v>28903716340.45557</c:v>
                </c:pt>
                <c:pt idx="15">
                  <c:v>31644878837.086411</c:v>
                </c:pt>
                <c:pt idx="16">
                  <c:v>37669248459.849632</c:v>
                </c:pt>
                <c:pt idx="17">
                  <c:v>41361696878.138229</c:v>
                </c:pt>
                <c:pt idx="18">
                  <c:v>47384505507.451805</c:v>
                </c:pt>
                <c:pt idx="19">
                  <c:v>50647855750.299591</c:v>
                </c:pt>
                <c:pt idx="20">
                  <c:v>53035497915.552063</c:v>
                </c:pt>
                <c:pt idx="21">
                  <c:v>56726637051.296997</c:v>
                </c:pt>
                <c:pt idx="22">
                  <c:v>63880579618.84742</c:v>
                </c:pt>
                <c:pt idx="23">
                  <c:v>74462063462.527878</c:v>
                </c:pt>
                <c:pt idx="24">
                  <c:v>89909494549.039536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CB9-4871-B855-7C21B3EB00A8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Graph(Old)'!$Z$2:$Z$26</c:f>
              <c:numCache>
                <c:formatCode>General</c:formatCode>
                <c:ptCount val="25"/>
                <c:pt idx="0">
                  <c:v>1527477447.1814871</c:v>
                </c:pt>
                <c:pt idx="1">
                  <c:v>1715502799.0145061</c:v>
                </c:pt>
                <c:pt idx="2">
                  <c:v>2948684507.8170033</c:v>
                </c:pt>
                <c:pt idx="3">
                  <c:v>4681279067.299077</c:v>
                </c:pt>
                <c:pt idx="4">
                  <c:v>5184841006.9767847</c:v>
                </c:pt>
                <c:pt idx="5">
                  <c:v>6398354729.7711906</c:v>
                </c:pt>
                <c:pt idx="6">
                  <c:v>7247510937.3851843</c:v>
                </c:pt>
                <c:pt idx="7">
                  <c:v>7853688796.1600733</c:v>
                </c:pt>
                <c:pt idx="8">
                  <c:v>10624928414.153952</c:v>
                </c:pt>
                <c:pt idx="9">
                  <c:v>12669034473.06258</c:v>
                </c:pt>
                <c:pt idx="10">
                  <c:v>14120760594.301844</c:v>
                </c:pt>
                <c:pt idx="11">
                  <c:v>18740504148.298973</c:v>
                </c:pt>
                <c:pt idx="12">
                  <c:v>20295984372.317402</c:v>
                </c:pt>
                <c:pt idx="13">
                  <c:v>26797049299.360886</c:v>
                </c:pt>
                <c:pt idx="14">
                  <c:v>28910900981.738937</c:v>
                </c:pt>
                <c:pt idx="15">
                  <c:v>31652065501.046749</c:v>
                </c:pt>
                <c:pt idx="16">
                  <c:v>37676439569.133217</c:v>
                </c:pt>
                <c:pt idx="17">
                  <c:v>41368890712.043228</c:v>
                </c:pt>
                <c:pt idx="18">
                  <c:v>47391703785.528023</c:v>
                </c:pt>
                <c:pt idx="19">
                  <c:v>50655056436.369812</c:v>
                </c:pt>
                <c:pt idx="20">
                  <c:v>53042700363.439888</c:v>
                </c:pt>
                <c:pt idx="21">
                  <c:v>56733842222.839989</c:v>
                </c:pt>
                <c:pt idx="22">
                  <c:v>63887790069.213989</c:v>
                </c:pt>
                <c:pt idx="23">
                  <c:v>74469281720.86676</c:v>
                </c:pt>
                <c:pt idx="24">
                  <c:v>89916724205.884857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CB9-4871-B855-7C21B3EB00A8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Graph(Old)'!$AC$2:$AC$26</c:f>
              <c:numCache>
                <c:formatCode>General</c:formatCode>
                <c:ptCount val="25"/>
                <c:pt idx="0">
                  <c:v>24054143635.308468</c:v>
                </c:pt>
                <c:pt idx="1">
                  <c:v>27028109311.600891</c:v>
                </c:pt>
                <c:pt idx="2">
                  <c:v>46533139026.253029</c:v>
                </c:pt>
                <c:pt idx="3">
                  <c:v>73937298628.138855</c:v>
                </c:pt>
                <c:pt idx="4">
                  <c:v>81902053965.065231</c:v>
                </c:pt>
                <c:pt idx="5">
                  <c:v>101095998420.53123</c:v>
                </c:pt>
                <c:pt idx="6">
                  <c:v>114526960738.30907</c:v>
                </c:pt>
                <c:pt idx="7">
                  <c:v>124114774977.99249</c:v>
                </c:pt>
                <c:pt idx="8">
                  <c:v>167947010494.93677</c:v>
                </c:pt>
                <c:pt idx="9">
                  <c:v>200278295604.29202</c:v>
                </c:pt>
                <c:pt idx="10">
                  <c:v>223240005894.19064</c:v>
                </c:pt>
                <c:pt idx="11">
                  <c:v>296309720317.98328</c:v>
                </c:pt>
                <c:pt idx="12">
                  <c:v>320912491972.38531</c:v>
                </c:pt>
                <c:pt idx="13">
                  <c:v>423738753239.33813</c:v>
                </c:pt>
                <c:pt idx="14">
                  <c:v>457173193259.71307</c:v>
                </c:pt>
                <c:pt idx="15">
                  <c:v>500529735949.44153</c:v>
                </c:pt>
                <c:pt idx="16">
                  <c:v>595816257288.13318</c:v>
                </c:pt>
                <c:pt idx="17">
                  <c:v>654219142076.58264</c:v>
                </c:pt>
                <c:pt idx="18">
                  <c:v>749480973423.62976</c:v>
                </c:pt>
                <c:pt idx="19">
                  <c:v>801096878824.88489</c:v>
                </c:pt>
                <c:pt idx="20">
                  <c:v>838861845182.3335</c:v>
                </c:pt>
                <c:pt idx="21">
                  <c:v>897244021251.55627</c:v>
                </c:pt>
                <c:pt idx="22">
                  <c:v>1010396822922.7792</c:v>
                </c:pt>
                <c:pt idx="23">
                  <c:v>1177762514140.678</c:v>
                </c:pt>
                <c:pt idx="24">
                  <c:v>1422092139316.917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CB9-4871-B855-7C21B3EB00A8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Graph(Old)'!$AF$2:$AF$26</c:f>
              <c:numCache>
                <c:formatCode>General</c:formatCode>
                <c:ptCount val="25"/>
                <c:pt idx="0">
                  <c:v>380306866950.64032</c:v>
                </c:pt>
                <c:pt idx="1">
                  <c:v>427339676069.2016</c:v>
                </c:pt>
                <c:pt idx="2">
                  <c:v>735808716829.88196</c:v>
                </c:pt>
                <c:pt idx="3">
                  <c:v>1169201280128.3787</c:v>
                </c:pt>
                <c:pt idx="4">
                  <c:v>1295162659045.4092</c:v>
                </c:pt>
                <c:pt idx="5">
                  <c:v>1598711934345.6086</c:v>
                </c:pt>
                <c:pt idx="6">
                  <c:v>1811120534756.2834</c:v>
                </c:pt>
                <c:pt idx="7">
                  <c:v>1962750340235.8992</c:v>
                </c:pt>
                <c:pt idx="8">
                  <c:v>2655950393868.814</c:v>
                </c:pt>
                <c:pt idx="9">
                  <c:v>3167264688189.0825</c:v>
                </c:pt>
                <c:pt idx="10">
                  <c:v>3530400599847.2544</c:v>
                </c:pt>
                <c:pt idx="11">
                  <c:v>4685986879217.71</c:v>
                </c:pt>
                <c:pt idx="12">
                  <c:v>5075075923598.2354</c:v>
                </c:pt>
                <c:pt idx="13">
                  <c:v>6701257408171.8486</c:v>
                </c:pt>
                <c:pt idx="14">
                  <c:v>7230017927501.3096</c:v>
                </c:pt>
                <c:pt idx="15">
                  <c:v>7915694972338.3135</c:v>
                </c:pt>
                <c:pt idx="16">
                  <c:v>9422636631221.8086</c:v>
                </c:pt>
                <c:pt idx="17">
                  <c:v>10346269258903.334</c:v>
                </c:pt>
                <c:pt idx="18">
                  <c:v>11852820449371.738</c:v>
                </c:pt>
                <c:pt idx="19">
                  <c:v>12669118043379.475</c:v>
                </c:pt>
                <c:pt idx="20">
                  <c:v>13266365169739.461</c:v>
                </c:pt>
                <c:pt idx="21">
                  <c:v>14189670292215.99</c:v>
                </c:pt>
                <c:pt idx="22">
                  <c:v>15979164422783.117</c:v>
                </c:pt>
                <c:pt idx="23">
                  <c:v>18626027051628.738</c:v>
                </c:pt>
                <c:pt idx="24">
                  <c:v>22490062441993.645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CB9-4871-B855-7C21B3EB00A8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Graph(Old)'!$AI$2:$AI$26</c:f>
              <c:numCache>
                <c:formatCode>General</c:formatCode>
                <c:ptCount val="25"/>
                <c:pt idx="0">
                  <c:v>6014341013054.666</c:v>
                </c:pt>
                <c:pt idx="1">
                  <c:v>6758151734707.4023</c:v>
                </c:pt>
                <c:pt idx="2">
                  <c:v>11636503338953.404</c:v>
                </c:pt>
                <c:pt idx="3">
                  <c:v>18490485512405.289</c:v>
                </c:pt>
                <c:pt idx="4">
                  <c:v>20482529489971.488</c:v>
                </c:pt>
                <c:pt idx="5">
                  <c:v>25283076379464.059</c:v>
                </c:pt>
                <c:pt idx="6">
                  <c:v>28642258986619.063</c:v>
                </c:pt>
                <c:pt idx="7">
                  <c:v>31040241951097.098</c:v>
                </c:pt>
                <c:pt idx="8">
                  <c:v>42003006918901.938</c:v>
                </c:pt>
                <c:pt idx="9">
                  <c:v>50089299474615.523</c:v>
                </c:pt>
                <c:pt idx="10">
                  <c:v>55832192352385.281</c:v>
                </c:pt>
                <c:pt idx="11">
                  <c:v>74107466155908.297</c:v>
                </c:pt>
                <c:pt idx="12">
                  <c:v>80260800568877.484</c:v>
                </c:pt>
                <c:pt idx="13">
                  <c:v>105978405922406.55</c:v>
                </c:pt>
                <c:pt idx="14">
                  <c:v>114340605647124.03</c:v>
                </c:pt>
                <c:pt idx="15">
                  <c:v>125184396334924.03</c:v>
                </c:pt>
                <c:pt idx="16">
                  <c:v>149016257195226.28</c:v>
                </c:pt>
                <c:pt idx="17">
                  <c:v>163623248872163.72</c:v>
                </c:pt>
                <c:pt idx="18">
                  <c:v>187448934583691.06</c:v>
                </c:pt>
                <c:pt idx="19">
                  <c:v>200358452723501.06</c:v>
                </c:pt>
                <c:pt idx="20">
                  <c:v>209803748983458.69</c:v>
                </c:pt>
                <c:pt idx="21">
                  <c:v>224405561257178.69</c:v>
                </c:pt>
                <c:pt idx="22">
                  <c:v>252705910430351.63</c:v>
                </c:pt>
                <c:pt idx="23">
                  <c:v>294565302607298.25</c:v>
                </c:pt>
                <c:pt idx="24">
                  <c:v>355673941577892.81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CB9-4871-B855-7C21B3EB00A8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D-1CB9-4871-B855-7C21B3EB00A8}"/>
              </c:ext>
            </c:extLst>
          </c:dPt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Graph(Old)'!$AL$2:$AL$26</c:f>
              <c:numCache>
                <c:formatCode>General</c:formatCode>
                <c:ptCount val="25"/>
                <c:pt idx="0">
                  <c:v>95114967449019.344</c:v>
                </c:pt>
                <c:pt idx="1">
                  <c:v>106878120065199.66</c:v>
                </c:pt>
                <c:pt idx="2">
                  <c:v>184027847496696.56</c:v>
                </c:pt>
                <c:pt idx="3">
                  <c:v>292421604117665</c:v>
                </c:pt>
                <c:pt idx="4">
                  <c:v>323925206639267.31</c:v>
                </c:pt>
                <c:pt idx="5">
                  <c:v>399844474886377.5</c:v>
                </c:pt>
                <c:pt idx="6">
                  <c:v>452968981596608.63</c:v>
                </c:pt>
                <c:pt idx="7">
                  <c:v>490892392433546</c:v>
                </c:pt>
                <c:pt idx="8">
                  <c:v>664265367113264.5</c:v>
                </c:pt>
                <c:pt idx="9">
                  <c:v>792147757972844.5</c:v>
                </c:pt>
                <c:pt idx="10">
                  <c:v>882969956971906.13</c:v>
                </c:pt>
                <c:pt idx="11">
                  <c:v>1171988155547549.3</c:v>
                </c:pt>
                <c:pt idx="12">
                  <c:v>1269301369368019</c:v>
                </c:pt>
                <c:pt idx="13">
                  <c:v>1676017900724359.5</c:v>
                </c:pt>
                <c:pt idx="14">
                  <c:v>1808263684100895.8</c:v>
                </c:pt>
                <c:pt idx="15">
                  <c:v>1979755114763626.3</c:v>
                </c:pt>
                <c:pt idx="16">
                  <c:v>2356649139367631</c:v>
                </c:pt>
                <c:pt idx="17">
                  <c:v>2587654511241404.5</c:v>
                </c:pt>
                <c:pt idx="18">
                  <c:v>2964450877643729.5</c:v>
                </c:pt>
                <c:pt idx="19">
                  <c:v>3168611193782370.5</c:v>
                </c:pt>
                <c:pt idx="20">
                  <c:v>3317985837326148.5</c:v>
                </c:pt>
                <c:pt idx="21">
                  <c:v>3548909298427821.5</c:v>
                </c:pt>
                <c:pt idx="22">
                  <c:v>3996471180401670</c:v>
                </c:pt>
                <c:pt idx="23">
                  <c:v>4658465427410996</c:v>
                </c:pt>
                <c:pt idx="24">
                  <c:v>5624880975685073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CB9-4871-B855-7C21B3EB00A8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Graph(Old)'!$AO$2:$AO$27</c:f>
              <c:numCache>
                <c:formatCode>General</c:formatCode>
                <c:ptCount val="26"/>
                <c:pt idx="0">
                  <c:v>1504215698171387.8</c:v>
                </c:pt>
                <c:pt idx="1">
                  <c:v>1690246567378106.5</c:v>
                </c:pt>
                <c:pt idx="2">
                  <c:v>2910347276893787.5</c:v>
                </c:pt>
                <c:pt idx="3">
                  <c:v>4624563305430540</c:v>
                </c:pt>
                <c:pt idx="4">
                  <c:v>5122783701906167</c:v>
                </c:pt>
                <c:pt idx="5">
                  <c:v>6323425053963541</c:v>
                </c:pt>
                <c:pt idx="6">
                  <c:v>7163573820365553</c:v>
                </c:pt>
                <c:pt idx="7">
                  <c:v>7763321635553707</c:v>
                </c:pt>
                <c:pt idx="8">
                  <c:v>1.0505165274669522E+16</c:v>
                </c:pt>
                <c:pt idx="9">
                  <c:v>1.2527588438262384E+16</c:v>
                </c:pt>
                <c:pt idx="10">
                  <c:v>1.3963915346052466E+16</c:v>
                </c:pt>
                <c:pt idx="11">
                  <c:v>1.8534654879230932E+16</c:v>
                </c:pt>
                <c:pt idx="12">
                  <c:v>2.007363531610974E+16</c:v>
                </c:pt>
                <c:pt idx="13">
                  <c:v>2.6505740068783644E+16</c:v>
                </c:pt>
                <c:pt idx="14">
                  <c:v>2.8597169027770416E+16</c:v>
                </c:pt>
                <c:pt idx="15">
                  <c:v>3.1309256590403E+16</c:v>
                </c:pt>
                <c:pt idx="16">
                  <c:v>3.7269726991803664E+16</c:v>
                </c:pt>
                <c:pt idx="17">
                  <c:v>4.0923010386425968E+16</c:v>
                </c:pt>
                <c:pt idx="18">
                  <c:v>4.6881936351506168E+16</c:v>
                </c:pt>
                <c:pt idx="19">
                  <c:v>5.0110672924773768E+16</c:v>
                </c:pt>
                <c:pt idx="20">
                  <c:v>5.247298987181992E+16</c:v>
                </c:pt>
                <c:pt idx="21">
                  <c:v>5.6124977871183104E+16</c:v>
                </c:pt>
                <c:pt idx="22">
                  <c:v>6.320304007475128E+16</c:v>
                </c:pt>
                <c:pt idx="23">
                  <c:v>7.3672288345116896E+16</c:v>
                </c:pt>
                <c:pt idx="24">
                  <c:v>8.895587177946096E+16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CB9-4871-B855-7C21B3EB00A8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Graph(Old)'!$AR$2:$AR$28</c:f>
              <c:numCache>
                <c:formatCode>General</c:formatCode>
                <c:ptCount val="27"/>
                <c:pt idx="0">
                  <c:v>2.3788737690434596E+16</c:v>
                </c:pt>
                <c:pt idx="1">
                  <c:v>2.6730762278354716E+16</c:v>
                </c:pt>
                <c:pt idx="2">
                  <c:v>4.6026303402474056E+16</c:v>
                </c:pt>
                <c:pt idx="3">
                  <c:v>7.313613590751808E+16</c:v>
                </c:pt>
                <c:pt idx="4">
                  <c:v>8.1015347905424848E+16</c:v>
                </c:pt>
                <c:pt idx="5">
                  <c:v>1.0000314489895128E+17</c:v>
                </c:pt>
                <c:pt idx="6">
                  <c:v>1.1328985553361946E+17</c:v>
                </c:pt>
                <c:pt idx="7">
                  <c:v>1.2277469440127117E+17</c:v>
                </c:pt>
                <c:pt idx="8">
                  <c:v>1.6613616143579574E+17</c:v>
                </c:pt>
                <c:pt idx="9">
                  <c:v>1.9812020096558842E+17</c:v>
                </c:pt>
                <c:pt idx="10">
                  <c:v>2.2083529710543418E+17</c:v>
                </c:pt>
                <c:pt idx="11">
                  <c:v>2.9312022567095578E+17</c:v>
                </c:pt>
                <c:pt idx="12">
                  <c:v>3.1745875779163443E+17</c:v>
                </c:pt>
                <c:pt idx="13">
                  <c:v>4.1918064091317504E+17</c:v>
                </c:pt>
                <c:pt idx="14">
                  <c:v>4.522559872116969E+17</c:v>
                </c:pt>
                <c:pt idx="15">
                  <c:v>4.9514687047145875E+17</c:v>
                </c:pt>
                <c:pt idx="16">
                  <c:v>5.8940999223865792E+17</c:v>
                </c:pt>
                <c:pt idx="17">
                  <c:v>6.4718561635658739E+17</c:v>
                </c:pt>
                <c:pt idx="18">
                  <c:v>7.4142431330843917E+17</c:v>
                </c:pt>
                <c:pt idx="19">
                  <c:v>7.9248585178845811E+17</c:v>
                </c:pt>
                <c:pt idx="20">
                  <c:v>8.2984521355624768E+17</c:v>
                </c:pt>
                <c:pt idx="21">
                  <c:v>8.8760035137144858E+17</c:v>
                </c:pt>
                <c:pt idx="22">
                  <c:v>9.9953786543308557E+17</c:v>
                </c:pt>
                <c:pt idx="23">
                  <c:v>1.1651060099017853E+18</c:v>
                </c:pt>
                <c:pt idx="24">
                  <c:v>1.4068114776400655E+18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CB9-4871-B855-7C21B3EB00A8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Graph(Old)'!$AR$2:$AR$26</c:f>
              <c:numCache>
                <c:formatCode>General</c:formatCode>
                <c:ptCount val="25"/>
                <c:pt idx="0">
                  <c:v>2.3788737690434596E+16</c:v>
                </c:pt>
                <c:pt idx="1">
                  <c:v>2.6730762278354716E+16</c:v>
                </c:pt>
                <c:pt idx="2">
                  <c:v>4.6026303402474056E+16</c:v>
                </c:pt>
                <c:pt idx="3">
                  <c:v>7.313613590751808E+16</c:v>
                </c:pt>
                <c:pt idx="4">
                  <c:v>8.1015347905424848E+16</c:v>
                </c:pt>
                <c:pt idx="5">
                  <c:v>1.0000314489895128E+17</c:v>
                </c:pt>
                <c:pt idx="6">
                  <c:v>1.1328985553361946E+17</c:v>
                </c:pt>
                <c:pt idx="7">
                  <c:v>1.2277469440127117E+17</c:v>
                </c:pt>
                <c:pt idx="8">
                  <c:v>1.6613616143579574E+17</c:v>
                </c:pt>
                <c:pt idx="9">
                  <c:v>1.9812020096558842E+17</c:v>
                </c:pt>
                <c:pt idx="10">
                  <c:v>2.2083529710543418E+17</c:v>
                </c:pt>
                <c:pt idx="11">
                  <c:v>2.9312022567095578E+17</c:v>
                </c:pt>
                <c:pt idx="12">
                  <c:v>3.1745875779163443E+17</c:v>
                </c:pt>
                <c:pt idx="13">
                  <c:v>4.1918064091317504E+17</c:v>
                </c:pt>
                <c:pt idx="14">
                  <c:v>4.522559872116969E+17</c:v>
                </c:pt>
                <c:pt idx="15">
                  <c:v>4.9514687047145875E+17</c:v>
                </c:pt>
                <c:pt idx="16">
                  <c:v>5.8940999223865792E+17</c:v>
                </c:pt>
                <c:pt idx="17">
                  <c:v>6.4718561635658739E+17</c:v>
                </c:pt>
                <c:pt idx="18">
                  <c:v>7.4142431330843917E+17</c:v>
                </c:pt>
                <c:pt idx="19">
                  <c:v>7.9248585178845811E+17</c:v>
                </c:pt>
                <c:pt idx="20">
                  <c:v>8.2984521355624768E+17</c:v>
                </c:pt>
                <c:pt idx="21">
                  <c:v>8.8760035137144858E+17</c:v>
                </c:pt>
                <c:pt idx="22">
                  <c:v>9.9953786543308557E+17</c:v>
                </c:pt>
                <c:pt idx="23">
                  <c:v>1.1651060099017853E+18</c:v>
                </c:pt>
                <c:pt idx="24">
                  <c:v>1.4068114776400655E+18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CB9-4871-B855-7C21B3EB00A8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Graph(Old)'!$AU$2:$AU$28</c:f>
              <c:numCache>
                <c:formatCode>General</c:formatCode>
                <c:ptCount val="27"/>
                <c:pt idx="0">
                  <c:v>4.6073259682697808E+16</c:v>
                </c:pt>
                <c:pt idx="1">
                  <c:v>5.177127798933132E+16</c:v>
                </c:pt>
                <c:pt idx="2">
                  <c:v>8.914225952805432E+16</c:v>
                </c:pt>
                <c:pt idx="3">
                  <c:v>1.4164770850960558E+17</c:v>
                </c:pt>
                <c:pt idx="4">
                  <c:v>1.5690791210894349E+17</c:v>
                </c:pt>
                <c:pt idx="5">
                  <c:v>1.9368286474393901E+17</c:v>
                </c:pt>
                <c:pt idx="6">
                  <c:v>2.1941613724687331E+17</c:v>
                </c:pt>
                <c:pt idx="7">
                  <c:v>2.3778606716698861E+17</c:v>
                </c:pt>
                <c:pt idx="8">
                  <c:v>3.2176715759692198E+17</c:v>
                </c:pt>
                <c:pt idx="9">
                  <c:v>3.837128134929145E+17</c:v>
                </c:pt>
                <c:pt idx="10">
                  <c:v>4.2770667886481587E+17</c:v>
                </c:pt>
                <c:pt idx="11">
                  <c:v>5.6770579646268045E+17</c:v>
                </c:pt>
                <c:pt idx="12">
                  <c:v>6.1484388026715904E+17</c:v>
                </c:pt>
                <c:pt idx="13">
                  <c:v>8.1185554175756634E+17</c:v>
                </c:pt>
                <c:pt idx="14">
                  <c:v>8.759148053956233E+17</c:v>
                </c:pt>
                <c:pt idx="15">
                  <c:v>9.5898448435251443E+17</c:v>
                </c:pt>
                <c:pt idx="16">
                  <c:v>1.1415502574855122E+18</c:v>
                </c:pt>
                <c:pt idx="17">
                  <c:v>1.2534482223267489E+18</c:v>
                </c:pt>
                <c:pt idx="18">
                  <c:v>1.4359666902653722E+18</c:v>
                </c:pt>
                <c:pt idx="19">
                  <c:v>1.5348610306521421E+18</c:v>
                </c:pt>
                <c:pt idx="20">
                  <c:v>1.6072174372406751E+18</c:v>
                </c:pt>
                <c:pt idx="21">
                  <c:v>1.7190757248717138E+18</c:v>
                </c:pt>
                <c:pt idx="22">
                  <c:v>1.9358726907914194E+18</c:v>
                </c:pt>
                <c:pt idx="23">
                  <c:v>2.2565397314584527E+18</c:v>
                </c:pt>
                <c:pt idx="24">
                  <c:v>2.7246670835006694E+18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1CB9-4871-B855-7C21B3EB00A8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Graph(Old)'!$AU$2:$AU$28</c:f>
              <c:numCache>
                <c:formatCode>General</c:formatCode>
                <c:ptCount val="27"/>
                <c:pt idx="0">
                  <c:v>4.6073259682697808E+16</c:v>
                </c:pt>
                <c:pt idx="1">
                  <c:v>5.177127798933132E+16</c:v>
                </c:pt>
                <c:pt idx="2">
                  <c:v>8.914225952805432E+16</c:v>
                </c:pt>
                <c:pt idx="3">
                  <c:v>1.4164770850960558E+17</c:v>
                </c:pt>
                <c:pt idx="4">
                  <c:v>1.5690791210894349E+17</c:v>
                </c:pt>
                <c:pt idx="5">
                  <c:v>1.9368286474393901E+17</c:v>
                </c:pt>
                <c:pt idx="6">
                  <c:v>2.1941613724687331E+17</c:v>
                </c:pt>
                <c:pt idx="7">
                  <c:v>2.3778606716698861E+17</c:v>
                </c:pt>
                <c:pt idx="8">
                  <c:v>3.2176715759692198E+17</c:v>
                </c:pt>
                <c:pt idx="9">
                  <c:v>3.837128134929145E+17</c:v>
                </c:pt>
                <c:pt idx="10">
                  <c:v>4.2770667886481587E+17</c:v>
                </c:pt>
                <c:pt idx="11">
                  <c:v>5.6770579646268045E+17</c:v>
                </c:pt>
                <c:pt idx="12">
                  <c:v>6.1484388026715904E+17</c:v>
                </c:pt>
                <c:pt idx="13">
                  <c:v>8.1185554175756634E+17</c:v>
                </c:pt>
                <c:pt idx="14">
                  <c:v>8.759148053956233E+17</c:v>
                </c:pt>
                <c:pt idx="15">
                  <c:v>9.5898448435251443E+17</c:v>
                </c:pt>
                <c:pt idx="16">
                  <c:v>1.1415502574855122E+18</c:v>
                </c:pt>
                <c:pt idx="17">
                  <c:v>1.2534482223267489E+18</c:v>
                </c:pt>
                <c:pt idx="18">
                  <c:v>1.4359666902653722E+18</c:v>
                </c:pt>
                <c:pt idx="19">
                  <c:v>1.5348610306521421E+18</c:v>
                </c:pt>
                <c:pt idx="20">
                  <c:v>1.6072174372406751E+18</c:v>
                </c:pt>
                <c:pt idx="21">
                  <c:v>1.7190757248717138E+18</c:v>
                </c:pt>
                <c:pt idx="22">
                  <c:v>1.9358726907914194E+18</c:v>
                </c:pt>
                <c:pt idx="23">
                  <c:v>2.2565397314584527E+18</c:v>
                </c:pt>
                <c:pt idx="24">
                  <c:v>2.7246670835006694E+18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1CB9-4871-B855-7C21B3EB00A8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Graph(Old)'!$AX$2:$AX$28</c:f>
              <c:numCache>
                <c:formatCode>General</c:formatCode>
                <c:ptCount val="27"/>
                <c:pt idx="0">
                  <c:v>7.2863532473224307E+17</c:v>
                </c:pt>
                <c:pt idx="1">
                  <c:v>8.1874784223979072E+17</c:v>
                </c:pt>
                <c:pt idx="2">
                  <c:v>1.4097591459876099E+18</c:v>
                </c:pt>
                <c:pt idx="3">
                  <c:v>2.240117691007286E+18</c:v>
                </c:pt>
                <c:pt idx="4">
                  <c:v>2.4814534133606482E+18</c:v>
                </c:pt>
                <c:pt idx="5">
                  <c:v>3.0630386917551227E+18</c:v>
                </c:pt>
                <c:pt idx="6">
                  <c:v>3.4700029807689989E+18</c:v>
                </c:pt>
                <c:pt idx="7">
                  <c:v>3.7605181287480207E+18</c:v>
                </c:pt>
                <c:pt idx="8">
                  <c:v>5.0886548728613366E+18</c:v>
                </c:pt>
                <c:pt idx="9">
                  <c:v>6.0683075698254029E+18</c:v>
                </c:pt>
                <c:pt idx="10">
                  <c:v>6.7640578728623165E+18</c:v>
                </c:pt>
                <c:pt idx="11">
                  <c:v>8.9781035737846692E+18</c:v>
                </c:pt>
                <c:pt idx="12">
                  <c:v>9.72357878525568E+18</c:v>
                </c:pt>
                <c:pt idx="13">
                  <c:v>1.2839261438394481E+19</c:v>
                </c:pt>
                <c:pt idx="14">
                  <c:v>1.3852340232715786E+19</c:v>
                </c:pt>
                <c:pt idx="15">
                  <c:v>1.5166063267026612E+19</c:v>
                </c:pt>
                <c:pt idx="16">
                  <c:v>1.8053288358699936E+19</c:v>
                </c:pt>
                <c:pt idx="17">
                  <c:v>1.9822922426754089E+19</c:v>
                </c:pt>
                <c:pt idx="18">
                  <c:v>2.2709399400410436E+19</c:v>
                </c:pt>
                <c:pt idx="19">
                  <c:v>2.4273384895003431E+19</c:v>
                </c:pt>
                <c:pt idx="20">
                  <c:v>2.541768061407855E+19</c:v>
                </c:pt>
                <c:pt idx="21">
                  <c:v>2.7186687198487306E+19</c:v>
                </c:pt>
                <c:pt idx="22">
                  <c:v>3.0615268739595923E+19</c:v>
                </c:pt>
                <c:pt idx="23">
                  <c:v>3.5686525580340236E+19</c:v>
                </c:pt>
                <c:pt idx="24">
                  <c:v>4.308982475148474E+19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1CB9-4871-B855-7C21B3EB00A8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Graph(Old)'!$BA$2:$BA$27</c:f>
              <c:numCache>
                <c:formatCode>General</c:formatCode>
                <c:ptCount val="26"/>
                <c:pt idx="0">
                  <c:v>1.1523157687864494E+19</c:v>
                </c:pt>
                <c:pt idx="1">
                  <c:v>1.2948261184296038E+19</c:v>
                </c:pt>
                <c:pt idx="2">
                  <c:v>2.2294934639857172E+19</c:v>
                </c:pt>
                <c:pt idx="3">
                  <c:v>3.5426815742837527E+19</c:v>
                </c:pt>
                <c:pt idx="4">
                  <c:v>3.9243470645535162E+19</c:v>
                </c:pt>
                <c:pt idx="5">
                  <c:v>4.8441074226454528E+19</c:v>
                </c:pt>
                <c:pt idx="6">
                  <c:v>5.4877097181288489E+19</c:v>
                </c:pt>
                <c:pt idx="7">
                  <c:v>5.9471510528097436E+19</c:v>
                </c:pt>
                <c:pt idx="8">
                  <c:v>8.0475610403750838E+19</c:v>
                </c:pt>
                <c:pt idx="9">
                  <c:v>9.5968535497261285E+19</c:v>
                </c:pt>
                <c:pt idx="10">
                  <c:v>1.0697162604367916E+20</c:v>
                </c:pt>
                <c:pt idx="11">
                  <c:v>1.4198612077666006E+20</c:v>
                </c:pt>
                <c:pt idx="12">
                  <c:v>1.5377559642061154E+20</c:v>
                </c:pt>
                <c:pt idx="13">
                  <c:v>2.0304921972591224E+20</c:v>
                </c:pt>
                <c:pt idx="14">
                  <c:v>2.1907076891664505E+20</c:v>
                </c:pt>
                <c:pt idx="15">
                  <c:v>2.39846920125407E+20</c:v>
                </c:pt>
                <c:pt idx="16">
                  <c:v>2.8550755293132004E+20</c:v>
                </c:pt>
                <c:pt idx="17">
                  <c:v>3.1349380575770588E+20</c:v>
                </c:pt>
                <c:pt idx="18">
                  <c:v>3.5914260729276747E+20</c:v>
                </c:pt>
                <c:pt idx="19">
                  <c:v>3.8387658719213073E+20</c:v>
                </c:pt>
                <c:pt idx="20">
                  <c:v>4.0197329423473462E+20</c:v>
                </c:pt>
                <c:pt idx="21">
                  <c:v>4.2994962358809199E+20</c:v>
                </c:pt>
                <c:pt idx="22">
                  <c:v>4.8417165263777766E+20</c:v>
                </c:pt>
                <c:pt idx="23">
                  <c:v>5.6437211817733797E+20</c:v>
                </c:pt>
                <c:pt idx="24">
                  <c:v>6.814531611416865E+20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1CB9-4871-B855-7C21B3EB00A8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Graph(Old)'!$BD$2:$BD$26</c:f>
              <c:numCache>
                <c:formatCode>General</c:formatCode>
                <c:ptCount val="25"/>
                <c:pt idx="0">
                  <c:v>1.8223541817615339E+20</c:v>
                </c:pt>
                <c:pt idx="1">
                  <c:v>2.0477301929656127E+20</c:v>
                </c:pt>
                <c:pt idx="2">
                  <c:v>3.5258796654187518E+20</c:v>
                </c:pt>
                <c:pt idx="3">
                  <c:v>5.6026488193832118E+20</c:v>
                </c:pt>
                <c:pt idx="4">
                  <c:v>6.2062417936944674E+20</c:v>
                </c:pt>
                <c:pt idx="5">
                  <c:v>7.6608162950514174E+20</c:v>
                </c:pt>
                <c:pt idx="6">
                  <c:v>8.6786547785092694E+20</c:v>
                </c:pt>
                <c:pt idx="7">
                  <c:v>9.4052480094706677E+20</c:v>
                </c:pt>
                <c:pt idx="8">
                  <c:v>1.2726985876762641E+21</c:v>
                </c:pt>
                <c:pt idx="9">
                  <c:v>1.5177147333949616E+21</c:v>
                </c:pt>
                <c:pt idx="10">
                  <c:v>1.6917254395982981E+21</c:v>
                </c:pt>
                <c:pt idx="11">
                  <c:v>2.2454695835854242E+21</c:v>
                </c:pt>
                <c:pt idx="12">
                  <c:v>2.4319167434916841E+21</c:v>
                </c:pt>
                <c:pt idx="13">
                  <c:v>3.2111648967611232E+21</c:v>
                </c:pt>
                <c:pt idx="14">
                  <c:v>3.4645410802424574E+21</c:v>
                </c:pt>
                <c:pt idx="15">
                  <c:v>3.7931099244933064E+21</c:v>
                </c:pt>
                <c:pt idx="16">
                  <c:v>4.5152196741794837E+21</c:v>
                </c:pt>
                <c:pt idx="17">
                  <c:v>4.9578141977599478E+21</c:v>
                </c:pt>
                <c:pt idx="18">
                  <c:v>5.6797368393070553E+21</c:v>
                </c:pt>
                <c:pt idx="19">
                  <c:v>6.0708976037623214E+21</c:v>
                </c:pt>
                <c:pt idx="20">
                  <c:v>6.3570918106675418E+21</c:v>
                </c:pt>
                <c:pt idx="21">
                  <c:v>6.7995293973817317E+21</c:v>
                </c:pt>
                <c:pt idx="22">
                  <c:v>7.6570351615040962E+21</c:v>
                </c:pt>
                <c:pt idx="23">
                  <c:v>8.9253824124424815E+21</c:v>
                </c:pt>
                <c:pt idx="24">
                  <c:v>1.0776985367385186E+22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1CB9-4871-B855-7C21B3EB00A8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Graph(Old)'!$BD$2:$BD$26</c:f>
              <c:numCache>
                <c:formatCode>General</c:formatCode>
                <c:ptCount val="25"/>
                <c:pt idx="0">
                  <c:v>1.8223541817615339E+20</c:v>
                </c:pt>
                <c:pt idx="1">
                  <c:v>2.0477301929656127E+20</c:v>
                </c:pt>
                <c:pt idx="2">
                  <c:v>3.5258796654187518E+20</c:v>
                </c:pt>
                <c:pt idx="3">
                  <c:v>5.6026488193832118E+20</c:v>
                </c:pt>
                <c:pt idx="4">
                  <c:v>6.2062417936944674E+20</c:v>
                </c:pt>
                <c:pt idx="5">
                  <c:v>7.6608162950514174E+20</c:v>
                </c:pt>
                <c:pt idx="6">
                  <c:v>8.6786547785092694E+20</c:v>
                </c:pt>
                <c:pt idx="7">
                  <c:v>9.4052480094706677E+20</c:v>
                </c:pt>
                <c:pt idx="8">
                  <c:v>1.2726985876762641E+21</c:v>
                </c:pt>
                <c:pt idx="9">
                  <c:v>1.5177147333949616E+21</c:v>
                </c:pt>
                <c:pt idx="10">
                  <c:v>1.6917254395982981E+21</c:v>
                </c:pt>
                <c:pt idx="11">
                  <c:v>2.2454695835854242E+21</c:v>
                </c:pt>
                <c:pt idx="12">
                  <c:v>2.4319167434916841E+21</c:v>
                </c:pt>
                <c:pt idx="13">
                  <c:v>3.2111648967611232E+21</c:v>
                </c:pt>
                <c:pt idx="14">
                  <c:v>3.4645410802424574E+21</c:v>
                </c:pt>
                <c:pt idx="15">
                  <c:v>3.7931099244933064E+21</c:v>
                </c:pt>
                <c:pt idx="16">
                  <c:v>4.5152196741794837E+21</c:v>
                </c:pt>
                <c:pt idx="17">
                  <c:v>4.9578141977599478E+21</c:v>
                </c:pt>
                <c:pt idx="18">
                  <c:v>5.6797368393070553E+21</c:v>
                </c:pt>
                <c:pt idx="19">
                  <c:v>6.0708976037623214E+21</c:v>
                </c:pt>
                <c:pt idx="20">
                  <c:v>6.3570918106675418E+21</c:v>
                </c:pt>
                <c:pt idx="21">
                  <c:v>6.7995293973817317E+21</c:v>
                </c:pt>
                <c:pt idx="22">
                  <c:v>7.6570351615040962E+21</c:v>
                </c:pt>
                <c:pt idx="23">
                  <c:v>8.9253824124424815E+21</c:v>
                </c:pt>
                <c:pt idx="24">
                  <c:v>1.0776985367385186E+22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1CB9-4871-B855-7C21B3EB00A8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Graph(Old)'!$BG$2:$BG$26</c:f>
              <c:numCache>
                <c:formatCode>General</c:formatCode>
                <c:ptCount val="25"/>
                <c:pt idx="0">
                  <c:v>2.8820006232171537E+21</c:v>
                </c:pt>
                <c:pt idx="1">
                  <c:v>3.2384262902192291E+21</c:v>
                </c:pt>
                <c:pt idx="2">
                  <c:v>5.5760770846989054E+21</c:v>
                </c:pt>
                <c:pt idx="3">
                  <c:v>8.8604276549148779E+21</c:v>
                </c:pt>
                <c:pt idx="4">
                  <c:v>9.8149925498976396E+21</c:v>
                </c:pt>
                <c:pt idx="5">
                  <c:v>1.2115360206954563E+22</c:v>
                </c:pt>
                <c:pt idx="6">
                  <c:v>1.3725042437235688E+22</c:v>
                </c:pt>
                <c:pt idx="7">
                  <c:v>1.4874128693581333E+22</c:v>
                </c:pt>
                <c:pt idx="8">
                  <c:v>2.0127361407348363E+22</c:v>
                </c:pt>
                <c:pt idx="9">
                  <c:v>2.4002221144970864E+22</c:v>
                </c:pt>
                <c:pt idx="10">
                  <c:v>2.6754150318473954E+22</c:v>
                </c:pt>
                <c:pt idx="11">
                  <c:v>3.5511454381788233E+22</c:v>
                </c:pt>
                <c:pt idx="12">
                  <c:v>3.8460062486758936E+22</c:v>
                </c:pt>
                <c:pt idx="13">
                  <c:v>5.0783647472815706E+22</c:v>
                </c:pt>
                <c:pt idx="14">
                  <c:v>5.4790718798521208E+22</c:v>
                </c:pt>
                <c:pt idx="15">
                  <c:v>5.9986940385838498E+22</c:v>
                </c:pt>
                <c:pt idx="16">
                  <c:v>7.14068979849434E+22</c:v>
                </c:pt>
                <c:pt idx="17">
                  <c:v>7.840640283179187E+22</c:v>
                </c:pt>
                <c:pt idx="18">
                  <c:v>8.9823401369596817E+22</c:v>
                </c:pt>
                <c:pt idx="19">
                  <c:v>9.6009496137675947E+22</c:v>
                </c:pt>
                <c:pt idx="20">
                  <c:v>1.0053557504657789E+23</c:v>
                </c:pt>
                <c:pt idx="21">
                  <c:v>1.0753259798211114E+23</c:v>
                </c:pt>
                <c:pt idx="22">
                  <c:v>1.2109380453211445E+23</c:v>
                </c:pt>
                <c:pt idx="23">
                  <c:v>1.4115235080288901E+23</c:v>
                </c:pt>
                <c:pt idx="24">
                  <c:v>1.7043491795422931E+23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1CB9-4871-B855-7C21B3EB00A8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Graph(Old)'!$BG$2:$BG$26</c:f>
              <c:numCache>
                <c:formatCode>General</c:formatCode>
                <c:ptCount val="25"/>
                <c:pt idx="0">
                  <c:v>2.8820006232171537E+21</c:v>
                </c:pt>
                <c:pt idx="1">
                  <c:v>3.2384262902192291E+21</c:v>
                </c:pt>
                <c:pt idx="2">
                  <c:v>5.5760770846989054E+21</c:v>
                </c:pt>
                <c:pt idx="3">
                  <c:v>8.8604276549148779E+21</c:v>
                </c:pt>
                <c:pt idx="4">
                  <c:v>9.8149925498976396E+21</c:v>
                </c:pt>
                <c:pt idx="5">
                  <c:v>1.2115360206954563E+22</c:v>
                </c:pt>
                <c:pt idx="6">
                  <c:v>1.3725042437235688E+22</c:v>
                </c:pt>
                <c:pt idx="7">
                  <c:v>1.4874128693581333E+22</c:v>
                </c:pt>
                <c:pt idx="8">
                  <c:v>2.0127361407348363E+22</c:v>
                </c:pt>
                <c:pt idx="9">
                  <c:v>2.4002221144970864E+22</c:v>
                </c:pt>
                <c:pt idx="10">
                  <c:v>2.6754150318473954E+22</c:v>
                </c:pt>
                <c:pt idx="11">
                  <c:v>3.5511454381788233E+22</c:v>
                </c:pt>
                <c:pt idx="12">
                  <c:v>3.8460062486758936E+22</c:v>
                </c:pt>
                <c:pt idx="13">
                  <c:v>5.0783647472815706E+22</c:v>
                </c:pt>
                <c:pt idx="14">
                  <c:v>5.4790718798521208E+22</c:v>
                </c:pt>
                <c:pt idx="15">
                  <c:v>5.9986940385838498E+22</c:v>
                </c:pt>
                <c:pt idx="16">
                  <c:v>7.14068979849434E+22</c:v>
                </c:pt>
                <c:pt idx="17">
                  <c:v>7.840640283179187E+22</c:v>
                </c:pt>
                <c:pt idx="18">
                  <c:v>8.9823401369596817E+22</c:v>
                </c:pt>
                <c:pt idx="19">
                  <c:v>9.6009496137675947E+22</c:v>
                </c:pt>
                <c:pt idx="20">
                  <c:v>1.0053557504657789E+23</c:v>
                </c:pt>
                <c:pt idx="21">
                  <c:v>1.0753259798211114E+23</c:v>
                </c:pt>
                <c:pt idx="22">
                  <c:v>1.2109380453211445E+23</c:v>
                </c:pt>
                <c:pt idx="23">
                  <c:v>1.4115235080288901E+23</c:v>
                </c:pt>
                <c:pt idx="24">
                  <c:v>1.7043491795422931E+23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1CB9-4871-B855-7C21B3EB00A8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Graph(Old)'!$BJ$2:$BJ$26</c:f>
              <c:numCache>
                <c:formatCode>General</c:formatCode>
                <c:ptCount val="25"/>
                <c:pt idx="0">
                  <c:v>4.5578009342814015E+22</c:v>
                </c:pt>
                <c:pt idx="1">
                  <c:v>5.1214778554371289E+22</c:v>
                </c:pt>
                <c:pt idx="2">
                  <c:v>8.8184052222360923E+22</c:v>
                </c:pt>
                <c:pt idx="3">
                  <c:v>1.4012511003076558E+23</c:v>
                </c:pt>
                <c:pt idx="4">
                  <c:v>1.5522127876555232E+23</c:v>
                </c:pt>
                <c:pt idx="5">
                  <c:v>1.9160093035917652E+23</c:v>
                </c:pt>
                <c:pt idx="6">
                  <c:v>2.1705759096489735E+23</c:v>
                </c:pt>
                <c:pt idx="7">
                  <c:v>2.3523005897392837E+23</c:v>
                </c:pt>
                <c:pt idx="8">
                  <c:v>3.1830842050487581E+23</c:v>
                </c:pt>
                <c:pt idx="9">
                  <c:v>3.795882106273034E+23</c:v>
                </c:pt>
                <c:pt idx="10">
                  <c:v>4.2310917747590618E+23</c:v>
                </c:pt>
                <c:pt idx="11">
                  <c:v>5.6160341762289313E+23</c:v>
                </c:pt>
                <c:pt idx="12">
                  <c:v>6.0823480509519403E+23</c:v>
                </c:pt>
                <c:pt idx="13">
                  <c:v>8.0312875033121406E+23</c:v>
                </c:pt>
                <c:pt idx="14">
                  <c:v>8.6649942861942855E+23</c:v>
                </c:pt>
                <c:pt idx="15">
                  <c:v>9.4867617561461304E+23</c:v>
                </c:pt>
                <c:pt idx="16">
                  <c:v>1.129279514126565E+24</c:v>
                </c:pt>
                <c:pt idx="17">
                  <c:v>1.2399746662145647E+24</c:v>
                </c:pt>
                <c:pt idx="18">
                  <c:v>1.4205312080247781E+24</c:v>
                </c:pt>
                <c:pt idx="19">
                  <c:v>1.518362514119468E+24</c:v>
                </c:pt>
                <c:pt idx="20">
                  <c:v>1.5899411477722142E+24</c:v>
                </c:pt>
                <c:pt idx="21">
                  <c:v>1.7005970491479819E+24</c:v>
                </c:pt>
                <c:pt idx="22">
                  <c:v>1.9150636227692989E+24</c:v>
                </c:pt>
                <c:pt idx="23">
                  <c:v>2.2322837517198913E+24</c:v>
                </c:pt>
                <c:pt idx="24">
                  <c:v>2.695379112787343E+24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1CB9-4871-B855-7C21B3EB00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08751"/>
        <c:axId val="686009711"/>
      </c:scatterChart>
      <c:valAx>
        <c:axId val="6860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09711"/>
        <c:crosses val="autoZero"/>
        <c:crossBetween val="midCat"/>
      </c:valAx>
      <c:valAx>
        <c:axId val="6860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'(Old)'!$B$1:$B$2</c:f>
              <c:strCache>
                <c:ptCount val="2"/>
                <c:pt idx="0">
                  <c:v>Step 1 </c:v>
                </c:pt>
                <c:pt idx="1">
                  <c:v>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'(Old)'!$A$3:$A$27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'(Old)'!$B$3:$B$27</c:f>
              <c:numCache>
                <c:formatCode>General</c:formatCode>
                <c:ptCount val="25"/>
                <c:pt idx="0">
                  <c:v>107.92616493520001</c:v>
                </c:pt>
                <c:pt idx="1">
                  <c:v>120.04083430119999</c:v>
                </c:pt>
                <c:pt idx="2">
                  <c:v>199.49601071999999</c:v>
                </c:pt>
                <c:pt idx="3">
                  <c:v>311.12886489420003</c:v>
                </c:pt>
                <c:pt idx="4">
                  <c:v>343.57387863999998</c:v>
                </c:pt>
                <c:pt idx="5">
                  <c:v>421.76181436719997</c:v>
                </c:pt>
                <c:pt idx="6">
                  <c:v>476.47381997999997</c:v>
                </c:pt>
                <c:pt idx="7">
                  <c:v>515.53048084</c:v>
                </c:pt>
                <c:pt idx="8">
                  <c:v>694.08428654999989</c:v>
                </c:pt>
                <c:pt idx="9">
                  <c:v>825.78812961999995</c:v>
                </c:pt>
                <c:pt idx="10">
                  <c:v>919.32432654999991</c:v>
                </c:pt>
                <c:pt idx="11">
                  <c:v>1216.979117976</c:v>
                </c:pt>
                <c:pt idx="12">
                  <c:v>1317.2002948006002</c:v>
                </c:pt>
                <c:pt idx="13">
                  <c:v>1736.07053146</c:v>
                </c:pt>
                <c:pt idx="14">
                  <c:v>1872.2681475399997</c:v>
                </c:pt>
                <c:pt idx="15">
                  <c:v>2048.8841675399999</c:v>
                </c:pt>
                <c:pt idx="16">
                  <c:v>2437.0407176499998</c:v>
                </c:pt>
                <c:pt idx="17">
                  <c:v>2674.9490996909999</c:v>
                </c:pt>
                <c:pt idx="18">
                  <c:v>3063.0050685400001</c:v>
                </c:pt>
                <c:pt idx="19">
                  <c:v>3273.2661962499997</c:v>
                </c:pt>
                <c:pt idx="20">
                  <c:v>3427.1045205599994</c:v>
                </c:pt>
                <c:pt idx="21">
                  <c:v>3664.9285405599994</c:v>
                </c:pt>
                <c:pt idx="22">
                  <c:v>4125.86466655</c:v>
                </c:pt>
                <c:pt idx="23">
                  <c:v>4807.6409176499992</c:v>
                </c:pt>
                <c:pt idx="24">
                  <c:v>5802.9353154821993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766-45F1-89AA-D8647384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6722911"/>
        <c:axId val="826818303"/>
      </c:scatterChart>
      <c:valAx>
        <c:axId val="82672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818303"/>
        <c:crosses val="autoZero"/>
        <c:crossBetween val="midCat"/>
      </c:valAx>
      <c:valAx>
        <c:axId val="82681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6722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Step</a:t>
            </a:r>
            <a:r>
              <a:rPr lang="en-IN" baseline="0"/>
              <a:t> 1 ,2,3,18,19,20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Graphs!$D$3:$D$32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Graphs!$E$3:$E$32</c:f>
              <c:numCache>
                <c:formatCode>General</c:formatCode>
                <c:ptCount val="30"/>
                <c:pt idx="0">
                  <c:v>10</c:v>
                </c:pt>
                <c:pt idx="1">
                  <c:v>20.100000000000001</c:v>
                </c:pt>
                <c:pt idx="2">
                  <c:v>50.2</c:v>
                </c:pt>
                <c:pt idx="3">
                  <c:v>100.3</c:v>
                </c:pt>
                <c:pt idx="4">
                  <c:v>100.3</c:v>
                </c:pt>
                <c:pt idx="5">
                  <c:v>260.5</c:v>
                </c:pt>
                <c:pt idx="6">
                  <c:v>260.5</c:v>
                </c:pt>
                <c:pt idx="7">
                  <c:v>370.6</c:v>
                </c:pt>
                <c:pt idx="8">
                  <c:v>370.6</c:v>
                </c:pt>
                <c:pt idx="9">
                  <c:v>500.7</c:v>
                </c:pt>
                <c:pt idx="10">
                  <c:v>650.79999999999995</c:v>
                </c:pt>
                <c:pt idx="11">
                  <c:v>820.9</c:v>
                </c:pt>
                <c:pt idx="12">
                  <c:v>820.9</c:v>
                </c:pt>
                <c:pt idx="13">
                  <c:v>820.9</c:v>
                </c:pt>
                <c:pt idx="14">
                  <c:v>1011</c:v>
                </c:pt>
                <c:pt idx="15">
                  <c:v>1221.0999999999999</c:v>
                </c:pt>
                <c:pt idx="16">
                  <c:v>1451.2</c:v>
                </c:pt>
                <c:pt idx="17">
                  <c:v>1701.3</c:v>
                </c:pt>
                <c:pt idx="18">
                  <c:v>2261.5</c:v>
                </c:pt>
                <c:pt idx="19">
                  <c:v>2571.6</c:v>
                </c:pt>
                <c:pt idx="20">
                  <c:v>2571.6</c:v>
                </c:pt>
                <c:pt idx="21">
                  <c:v>2571.6</c:v>
                </c:pt>
                <c:pt idx="22">
                  <c:v>3621.9</c:v>
                </c:pt>
                <c:pt idx="23">
                  <c:v>3621.9</c:v>
                </c:pt>
                <c:pt idx="24">
                  <c:v>3621.9</c:v>
                </c:pt>
                <c:pt idx="25">
                  <c:v>3621.9</c:v>
                </c:pt>
                <c:pt idx="26">
                  <c:v>4012</c:v>
                </c:pt>
                <c:pt idx="27">
                  <c:v>4012</c:v>
                </c:pt>
                <c:pt idx="28">
                  <c:v>4012</c:v>
                </c:pt>
                <c:pt idx="29">
                  <c:v>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59-4B7C-B518-1FFDECC35EDB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Graphs!$G$3:$G$32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Graphs!$H$3:$H$32</c:f>
              <c:numCache>
                <c:formatCode>General</c:formatCode>
                <c:ptCount val="30"/>
                <c:pt idx="0">
                  <c:v>9.999999829823766</c:v>
                </c:pt>
                <c:pt idx="1">
                  <c:v>20.099948745453123</c:v>
                </c:pt>
                <c:pt idx="2">
                  <c:v>50.199796423676872</c:v>
                </c:pt>
                <c:pt idx="3">
                  <c:v>100.29954286449502</c:v>
                </c:pt>
                <c:pt idx="4">
                  <c:v>100.29954286449502</c:v>
                </c:pt>
                <c:pt idx="5">
                  <c:v>260.49873203391456</c:v>
                </c:pt>
                <c:pt idx="6">
                  <c:v>260.49873203391456</c:v>
                </c:pt>
                <c:pt idx="7">
                  <c:v>370.5981747625159</c:v>
                </c:pt>
                <c:pt idx="8">
                  <c:v>370.5981747625159</c:v>
                </c:pt>
                <c:pt idx="9">
                  <c:v>500.69751625371163</c:v>
                </c:pt>
                <c:pt idx="10">
                  <c:v>650.79675650750175</c:v>
                </c:pt>
                <c:pt idx="11">
                  <c:v>820.89589552388634</c:v>
                </c:pt>
                <c:pt idx="12">
                  <c:v>820.89589552388634</c:v>
                </c:pt>
                <c:pt idx="13">
                  <c:v>820.89589552388634</c:v>
                </c:pt>
                <c:pt idx="14">
                  <c:v>1010.9949333028652</c:v>
                </c:pt>
                <c:pt idx="15">
                  <c:v>1221.0938698444386</c:v>
                </c:pt>
                <c:pt idx="16">
                  <c:v>1451.1927051486064</c:v>
                </c:pt>
                <c:pt idx="17">
                  <c:v>1701.2914392153684</c:v>
                </c:pt>
                <c:pt idx="18">
                  <c:v>2261.4886036366761</c:v>
                </c:pt>
                <c:pt idx="19">
                  <c:v>2571.5870339912217</c:v>
                </c:pt>
                <c:pt idx="20">
                  <c:v>2571.5870339912217</c:v>
                </c:pt>
                <c:pt idx="21">
                  <c:v>2571.5870339912217</c:v>
                </c:pt>
                <c:pt idx="22">
                  <c:v>3621.8817176304237</c:v>
                </c:pt>
                <c:pt idx="23">
                  <c:v>3621.8817176304237</c:v>
                </c:pt>
                <c:pt idx="24">
                  <c:v>3621.8817176304237</c:v>
                </c:pt>
                <c:pt idx="25">
                  <c:v>3621.8817176304237</c:v>
                </c:pt>
                <c:pt idx="26">
                  <c:v>4011.9797430353469</c:v>
                </c:pt>
                <c:pt idx="27">
                  <c:v>4011.9797430353469</c:v>
                </c:pt>
                <c:pt idx="28">
                  <c:v>4011.9797430353469</c:v>
                </c:pt>
                <c:pt idx="29">
                  <c:v>4011.9797430353469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59-4B7C-B518-1FFDECC35EDB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Graphs!$J$3:$J$32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Graphs!$K$3:$K$32</c:f>
              <c:numCache>
                <c:formatCode>General</c:formatCode>
                <c:ptCount val="30"/>
                <c:pt idx="0">
                  <c:v>9.9999996596483882</c:v>
                </c:pt>
                <c:pt idx="1">
                  <c:v>20.099897491167166</c:v>
                </c:pt>
                <c:pt idx="2">
                  <c:v>50.199592848385471</c:v>
                </c:pt>
                <c:pt idx="3">
                  <c:v>100.29908573130331</c:v>
                </c:pt>
                <c:pt idx="4">
                  <c:v>100.29908573130331</c:v>
                </c:pt>
                <c:pt idx="5">
                  <c:v>260.49746407423754</c:v>
                </c:pt>
                <c:pt idx="6">
                  <c:v>260.49746407423754</c:v>
                </c:pt>
                <c:pt idx="7">
                  <c:v>370.59634953425399</c:v>
                </c:pt>
                <c:pt idx="8">
                  <c:v>370.59634953425399</c:v>
                </c:pt>
                <c:pt idx="9">
                  <c:v>500.69503251996986</c:v>
                </c:pt>
                <c:pt idx="10">
                  <c:v>650.79351303138549</c:v>
                </c:pt>
                <c:pt idx="11">
                  <c:v>820.89179106850042</c:v>
                </c:pt>
                <c:pt idx="12">
                  <c:v>820.89179106850042</c:v>
                </c:pt>
                <c:pt idx="13">
                  <c:v>820.89179106850042</c:v>
                </c:pt>
                <c:pt idx="14">
                  <c:v>1010.989866631315</c:v>
                </c:pt>
                <c:pt idx="15">
                  <c:v>1221.087739719829</c:v>
                </c:pt>
                <c:pt idx="16">
                  <c:v>1451.1854103340427</c:v>
                </c:pt>
                <c:pt idx="17">
                  <c:v>1701.2828784739556</c:v>
                </c:pt>
                <c:pt idx="18">
                  <c:v>2261.4772073308809</c:v>
                </c:pt>
                <c:pt idx="19">
                  <c:v>2571.5740680478921</c:v>
                </c:pt>
                <c:pt idx="20">
                  <c:v>2571.5740680478921</c:v>
                </c:pt>
                <c:pt idx="21">
                  <c:v>2571.5740680478921</c:v>
                </c:pt>
                <c:pt idx="22">
                  <c:v>3621.8634353531243</c:v>
                </c:pt>
                <c:pt idx="23">
                  <c:v>3621.8634353531243</c:v>
                </c:pt>
                <c:pt idx="24">
                  <c:v>3621.8634353531243</c:v>
                </c:pt>
                <c:pt idx="25">
                  <c:v>3621.8634353531243</c:v>
                </c:pt>
                <c:pt idx="26">
                  <c:v>4011.9594861729342</c:v>
                </c:pt>
                <c:pt idx="27">
                  <c:v>4011.9594861729342</c:v>
                </c:pt>
                <c:pt idx="28">
                  <c:v>4011.9594861729342</c:v>
                </c:pt>
                <c:pt idx="29">
                  <c:v>4011.9594861729342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359-4B7C-B518-1FFDECC35EDB}"/>
            </c:ext>
          </c:extLst>
        </c:ser>
        <c:ser>
          <c:idx val="3"/>
          <c:order val="3"/>
          <c:tx>
            <c:strRef>
              <c:f>Graphs!$J$3:$J$32</c:f>
              <c:strCach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Graphs!$J$3:$J$32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Graphs!$K$3:$K$32</c:f>
              <c:numCache>
                <c:formatCode>General</c:formatCode>
                <c:ptCount val="30"/>
                <c:pt idx="0">
                  <c:v>9.9999996596483882</c:v>
                </c:pt>
                <c:pt idx="1">
                  <c:v>20.099897491167166</c:v>
                </c:pt>
                <c:pt idx="2">
                  <c:v>50.199592848385471</c:v>
                </c:pt>
                <c:pt idx="3">
                  <c:v>100.29908573130331</c:v>
                </c:pt>
                <c:pt idx="4">
                  <c:v>100.29908573130331</c:v>
                </c:pt>
                <c:pt idx="5">
                  <c:v>260.49746407423754</c:v>
                </c:pt>
                <c:pt idx="6">
                  <c:v>260.49746407423754</c:v>
                </c:pt>
                <c:pt idx="7">
                  <c:v>370.59634953425399</c:v>
                </c:pt>
                <c:pt idx="8">
                  <c:v>370.59634953425399</c:v>
                </c:pt>
                <c:pt idx="9">
                  <c:v>500.69503251996986</c:v>
                </c:pt>
                <c:pt idx="10">
                  <c:v>650.79351303138549</c:v>
                </c:pt>
                <c:pt idx="11">
                  <c:v>820.89179106850042</c:v>
                </c:pt>
                <c:pt idx="12">
                  <c:v>820.89179106850042</c:v>
                </c:pt>
                <c:pt idx="13">
                  <c:v>820.89179106850042</c:v>
                </c:pt>
                <c:pt idx="14">
                  <c:v>1010.989866631315</c:v>
                </c:pt>
                <c:pt idx="15">
                  <c:v>1221.087739719829</c:v>
                </c:pt>
                <c:pt idx="16">
                  <c:v>1451.1854103340427</c:v>
                </c:pt>
                <c:pt idx="17">
                  <c:v>1701.2828784739556</c:v>
                </c:pt>
                <c:pt idx="18">
                  <c:v>2261.4772073308809</c:v>
                </c:pt>
                <c:pt idx="19">
                  <c:v>2571.5740680478921</c:v>
                </c:pt>
                <c:pt idx="20">
                  <c:v>2571.5740680478921</c:v>
                </c:pt>
                <c:pt idx="21">
                  <c:v>2571.5740680478921</c:v>
                </c:pt>
                <c:pt idx="22">
                  <c:v>3621.8634353531243</c:v>
                </c:pt>
                <c:pt idx="23">
                  <c:v>3621.8634353531243</c:v>
                </c:pt>
                <c:pt idx="24">
                  <c:v>3621.8634353531243</c:v>
                </c:pt>
                <c:pt idx="25">
                  <c:v>3621.8634353531243</c:v>
                </c:pt>
                <c:pt idx="26">
                  <c:v>4011.9594861729342</c:v>
                </c:pt>
                <c:pt idx="27">
                  <c:v>4011.9594861729342</c:v>
                </c:pt>
                <c:pt idx="28">
                  <c:v>4011.9594861729342</c:v>
                </c:pt>
                <c:pt idx="29">
                  <c:v>4011.9594861729342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359-4B7C-B518-1FFDECC35EDB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Graphs!$M$3:$M$32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Graphs!$N$3:$N$32</c:f>
              <c:numCache>
                <c:formatCode>General</c:formatCode>
                <c:ptCount val="30"/>
                <c:pt idx="0">
                  <c:v>9.9999971012878923</c:v>
                </c:pt>
                <c:pt idx="1">
                  <c:v>20.099119098979582</c:v>
                </c:pt>
                <c:pt idx="2">
                  <c:v>50.196501071578879</c:v>
                </c:pt>
                <c:pt idx="3">
                  <c:v>100.29214301908581</c:v>
                </c:pt>
                <c:pt idx="4">
                  <c:v>100.29214301908581</c:v>
                </c:pt>
                <c:pt idx="5">
                  <c:v>260.47820683882247</c:v>
                </c:pt>
                <c:pt idx="6">
                  <c:v>260.47820683882247</c:v>
                </c:pt>
                <c:pt idx="7">
                  <c:v>370.56862871105227</c:v>
                </c:pt>
                <c:pt idx="8">
                  <c:v>370.56862871105227</c:v>
                </c:pt>
                <c:pt idx="9">
                  <c:v>500.65731055818964</c:v>
                </c:pt>
                <c:pt idx="10">
                  <c:v>650.74425238023468</c:v>
                </c:pt>
                <c:pt idx="11">
                  <c:v>820.82945417718724</c:v>
                </c:pt>
                <c:pt idx="12">
                  <c:v>820.82945417718724</c:v>
                </c:pt>
                <c:pt idx="13">
                  <c:v>820.82945417718724</c:v>
                </c:pt>
                <c:pt idx="14">
                  <c:v>1010.9129159490475</c:v>
                </c:pt>
                <c:pt idx="15">
                  <c:v>1220.9946376958153</c:v>
                </c:pt>
                <c:pt idx="16">
                  <c:v>1451.0746194174908</c:v>
                </c:pt>
                <c:pt idx="17">
                  <c:v>1701.1528611140739</c:v>
                </c:pt>
                <c:pt idx="18">
                  <c:v>2261.3041244319629</c:v>
                </c:pt>
                <c:pt idx="19">
                  <c:v>2571.3771460532689</c:v>
                </c:pt>
                <c:pt idx="20">
                  <c:v>2571.3771460532689</c:v>
                </c:pt>
                <c:pt idx="21">
                  <c:v>2571.3771460532689</c:v>
                </c:pt>
                <c:pt idx="22">
                  <c:v>3621.5857707666323</c:v>
                </c:pt>
                <c:pt idx="23">
                  <c:v>3621.5857707666323</c:v>
                </c:pt>
                <c:pt idx="24">
                  <c:v>3621.5857707666323</c:v>
                </c:pt>
                <c:pt idx="25">
                  <c:v>3621.5857707666323</c:v>
                </c:pt>
                <c:pt idx="26">
                  <c:v>4011.6518322875686</c:v>
                </c:pt>
                <c:pt idx="27">
                  <c:v>4011.6518322875686</c:v>
                </c:pt>
                <c:pt idx="28">
                  <c:v>4011.6518322875686</c:v>
                </c:pt>
                <c:pt idx="29">
                  <c:v>4011.6518322875686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359-4B7C-B518-1FFDECC35EDB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Graphs!$P$3:$P$32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Graphs!$Q$3:$Q$32</c:f>
              <c:numCache>
                <c:formatCode>General</c:formatCode>
                <c:ptCount val="30"/>
                <c:pt idx="0">
                  <c:v>9.9999969311263772</c:v>
                </c:pt>
                <c:pt idx="1">
                  <c:v>20.099067848917279</c:v>
                </c:pt>
                <c:pt idx="2">
                  <c:v>50.196297512988359</c:v>
                </c:pt>
                <c:pt idx="3">
                  <c:v>100.29168592333963</c:v>
                </c:pt>
                <c:pt idx="4">
                  <c:v>100.29168592333963</c:v>
                </c:pt>
                <c:pt idx="5">
                  <c:v>260.47693898288264</c:v>
                </c:pt>
                <c:pt idx="6">
                  <c:v>260.47693898288264</c:v>
                </c:pt>
                <c:pt idx="7">
                  <c:v>370.56680363207448</c:v>
                </c:pt>
                <c:pt idx="8">
                  <c:v>370.56680363207448</c:v>
                </c:pt>
                <c:pt idx="9">
                  <c:v>500.65482702754639</c:v>
                </c:pt>
                <c:pt idx="10">
                  <c:v>650.74100916929865</c:v>
                </c:pt>
                <c:pt idx="11">
                  <c:v>820.82535005733087</c:v>
                </c:pt>
                <c:pt idx="12">
                  <c:v>820.82535005733087</c:v>
                </c:pt>
                <c:pt idx="13">
                  <c:v>820.82535005733087</c:v>
                </c:pt>
                <c:pt idx="14">
                  <c:v>1010.9078496916434</c:v>
                </c:pt>
                <c:pt idx="15">
                  <c:v>1220.9885080722361</c:v>
                </c:pt>
                <c:pt idx="16">
                  <c:v>1451.0673251991091</c:v>
                </c:pt>
                <c:pt idx="17">
                  <c:v>1701.1443010722619</c:v>
                </c:pt>
                <c:pt idx="18">
                  <c:v>2261.2927290574089</c:v>
                </c:pt>
                <c:pt idx="19">
                  <c:v>2571.3641811694024</c:v>
                </c:pt>
                <c:pt idx="20">
                  <c:v>2571.3641811694024</c:v>
                </c:pt>
                <c:pt idx="21">
                  <c:v>2571.3641811694024</c:v>
                </c:pt>
                <c:pt idx="22">
                  <c:v>3621.5674899830642</c:v>
                </c:pt>
                <c:pt idx="23">
                  <c:v>3621.5674899830642</c:v>
                </c:pt>
                <c:pt idx="24">
                  <c:v>3621.5674899830642</c:v>
                </c:pt>
                <c:pt idx="25">
                  <c:v>3621.5674899830642</c:v>
                </c:pt>
                <c:pt idx="26">
                  <c:v>4011.6315770801784</c:v>
                </c:pt>
                <c:pt idx="27">
                  <c:v>4011.6315770801784</c:v>
                </c:pt>
                <c:pt idx="28">
                  <c:v>4011.6315770801784</c:v>
                </c:pt>
                <c:pt idx="29">
                  <c:v>4011.6315770801784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359-4B7C-B518-1FFDECC35EDB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Graphs!$S$3:$S$32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Graphs!$T$3:$T$32</c:f>
              <c:numCache>
                <c:formatCode>General</c:formatCode>
                <c:ptCount val="30"/>
                <c:pt idx="0">
                  <c:v>9.9999967609657183</c:v>
                </c:pt>
                <c:pt idx="1">
                  <c:v>20.099016599115878</c:v>
                </c:pt>
                <c:pt idx="2">
                  <c:v>50.196093955429461</c:v>
                </c:pt>
                <c:pt idx="3">
                  <c:v>100.29122882990647</c:v>
                </c:pt>
                <c:pt idx="4">
                  <c:v>100.29122882990647</c:v>
                </c:pt>
                <c:pt idx="5">
                  <c:v>260.47567113335077</c:v>
                </c:pt>
                <c:pt idx="6">
                  <c:v>260.47567113335077</c:v>
                </c:pt>
                <c:pt idx="7">
                  <c:v>370.56497856231806</c:v>
                </c:pt>
                <c:pt idx="8">
                  <c:v>370.56497856231806</c:v>
                </c:pt>
                <c:pt idx="9">
                  <c:v>500.65234350944883</c:v>
                </c:pt>
                <c:pt idx="10">
                  <c:v>650.73776597474296</c:v>
                </c:pt>
                <c:pt idx="11">
                  <c:v>820.82124595820051</c:v>
                </c:pt>
                <c:pt idx="12">
                  <c:v>820.82124595820051</c:v>
                </c:pt>
                <c:pt idx="13">
                  <c:v>820.82124595820051</c:v>
                </c:pt>
                <c:pt idx="14">
                  <c:v>1010.9027834598215</c:v>
                </c:pt>
                <c:pt idx="15">
                  <c:v>1220.982378479606</c:v>
                </c:pt>
                <c:pt idx="16">
                  <c:v>1451.0600310175539</c:v>
                </c:pt>
                <c:pt idx="17">
                  <c:v>1701.1357410736653</c:v>
                </c:pt>
                <c:pt idx="18">
                  <c:v>2261.2813337403782</c:v>
                </c:pt>
                <c:pt idx="19">
                  <c:v>2571.3512163509795</c:v>
                </c:pt>
                <c:pt idx="20">
                  <c:v>2571.3512163509795</c:v>
                </c:pt>
                <c:pt idx="21">
                  <c:v>2571.3512163509795</c:v>
                </c:pt>
                <c:pt idx="22">
                  <c:v>3621.5492092917648</c:v>
                </c:pt>
                <c:pt idx="23">
                  <c:v>3621.5492092917648</c:v>
                </c:pt>
                <c:pt idx="24">
                  <c:v>3621.5492092917648</c:v>
                </c:pt>
                <c:pt idx="25">
                  <c:v>3621.5492092917648</c:v>
                </c:pt>
                <c:pt idx="26">
                  <c:v>4011.61132197502</c:v>
                </c:pt>
                <c:pt idx="27">
                  <c:v>4011.61132197502</c:v>
                </c:pt>
                <c:pt idx="28">
                  <c:v>4011.61132197502</c:v>
                </c:pt>
                <c:pt idx="29">
                  <c:v>4011.61132197502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8359-4B7C-B518-1FFDECC3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1591951"/>
        <c:axId val="1141602031"/>
      </c:scatterChart>
      <c:valAx>
        <c:axId val="114159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602031"/>
        <c:crosses val="autoZero"/>
        <c:crossBetween val="midCat"/>
      </c:valAx>
      <c:valAx>
        <c:axId val="11416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591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Loss</a:t>
            </a:r>
            <a:r>
              <a:rPr lang="en-IN" baseline="0"/>
              <a:t> Function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Graphs!$AK$4:$AK$23</c:f>
              <c:numCache>
                <c:formatCode>General</c:formatCode>
                <c:ptCount val="20"/>
                <c:pt idx="0">
                  <c:v>76225161.30700399</c:v>
                </c:pt>
                <c:pt idx="1">
                  <c:v>76224392.226050407</c:v>
                </c:pt>
                <c:pt idx="2">
                  <c:v>76223623.152858585</c:v>
                </c:pt>
                <c:pt idx="3">
                  <c:v>76222854.087428495</c:v>
                </c:pt>
                <c:pt idx="4">
                  <c:v>76222085.029760048</c:v>
                </c:pt>
                <c:pt idx="5">
                  <c:v>76221315.979853168</c:v>
                </c:pt>
                <c:pt idx="6">
                  <c:v>76220546.937707752</c:v>
                </c:pt>
                <c:pt idx="7">
                  <c:v>76219777.90332371</c:v>
                </c:pt>
                <c:pt idx="8">
                  <c:v>76219008.876701027</c:v>
                </c:pt>
                <c:pt idx="9">
                  <c:v>76218239.85783954</c:v>
                </c:pt>
                <c:pt idx="10">
                  <c:v>76217470.846739277</c:v>
                </c:pt>
                <c:pt idx="11">
                  <c:v>76216675.734056368</c:v>
                </c:pt>
                <c:pt idx="12">
                  <c:v>76215788.080715805</c:v>
                </c:pt>
                <c:pt idx="13">
                  <c:v>76215019.094359577</c:v>
                </c:pt>
                <c:pt idx="14">
                  <c:v>76214250.115764171</c:v>
                </c:pt>
                <c:pt idx="15">
                  <c:v>76213481.144929543</c:v>
                </c:pt>
                <c:pt idx="16">
                  <c:v>76212712.181855604</c:v>
                </c:pt>
                <c:pt idx="17">
                  <c:v>76211943.226542264</c:v>
                </c:pt>
                <c:pt idx="18">
                  <c:v>76211174.278989419</c:v>
                </c:pt>
                <c:pt idx="19">
                  <c:v>76210405.339197055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AD2-4C6B-A33B-E1DC51B38C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4786703"/>
        <c:axId val="1184792943"/>
      </c:scatterChart>
      <c:valAx>
        <c:axId val="1184786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92943"/>
        <c:crosses val="autoZero"/>
        <c:crossBetween val="midCat"/>
      </c:valAx>
      <c:valAx>
        <c:axId val="118479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4786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'Project 2'!$A$3:$A$32</c:f>
              <c:numCache>
                <c:formatCode>General</c:formatCode>
                <c:ptCount val="3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8</c:v>
                </c:pt>
                <c:pt idx="11">
                  <c:v>9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11</c:v>
                </c:pt>
                <c:pt idx="16">
                  <c:v>12</c:v>
                </c:pt>
                <c:pt idx="17">
                  <c:v>13</c:v>
                </c:pt>
                <c:pt idx="18">
                  <c:v>15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  <c:pt idx="25">
                  <c:v>19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</c:numCache>
            </c:numRef>
          </c:xVal>
          <c:yVal>
            <c:numRef>
              <c:f>'Project 2'!$B$3:$B$32</c:f>
              <c:numCache>
                <c:formatCode>General</c:formatCode>
                <c:ptCount val="30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23</c:v>
                </c:pt>
                <c:pt idx="5">
                  <c:v>24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26</c:v>
                </c:pt>
                <c:pt idx="10">
                  <c:v>27</c:v>
                </c:pt>
                <c:pt idx="11">
                  <c:v>28</c:v>
                </c:pt>
                <c:pt idx="12">
                  <c:v>29</c:v>
                </c:pt>
                <c:pt idx="13">
                  <c:v>31</c:v>
                </c:pt>
                <c:pt idx="14">
                  <c:v>32</c:v>
                </c:pt>
                <c:pt idx="15">
                  <c:v>32</c:v>
                </c:pt>
                <c:pt idx="16">
                  <c:v>34</c:v>
                </c:pt>
                <c:pt idx="17">
                  <c:v>34</c:v>
                </c:pt>
                <c:pt idx="18">
                  <c:v>35</c:v>
                </c:pt>
                <c:pt idx="19">
                  <c:v>36</c:v>
                </c:pt>
                <c:pt idx="20">
                  <c:v>36</c:v>
                </c:pt>
                <c:pt idx="21">
                  <c:v>37</c:v>
                </c:pt>
                <c:pt idx="22">
                  <c:v>37</c:v>
                </c:pt>
                <c:pt idx="23">
                  <c:v>37</c:v>
                </c:pt>
                <c:pt idx="24">
                  <c:v>37</c:v>
                </c:pt>
                <c:pt idx="25">
                  <c:v>38</c:v>
                </c:pt>
                <c:pt idx="26">
                  <c:v>38</c:v>
                </c:pt>
                <c:pt idx="27">
                  <c:v>39</c:v>
                </c:pt>
                <c:pt idx="28">
                  <c:v>39</c:v>
                </c:pt>
                <c:pt idx="29">
                  <c:v>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9E-4EEB-B385-69E20E7189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3529711"/>
        <c:axId val="733530191"/>
      </c:scatterChart>
      <c:valAx>
        <c:axId val="733529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30191"/>
        <c:crosses val="autoZero"/>
        <c:crossBetween val="midCat"/>
      </c:valAx>
      <c:valAx>
        <c:axId val="733530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3529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(Old)'!$A$4:$A$28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'Graphs (Old)'!$B$4:$B$28</c:f>
              <c:numCache>
                <c:formatCode>General</c:formatCode>
                <c:ptCount val="25"/>
                <c:pt idx="0">
                  <c:v>4443.58</c:v>
                </c:pt>
                <c:pt idx="1">
                  <c:v>5034.83</c:v>
                </c:pt>
                <c:pt idx="2">
                  <c:v>7001.35</c:v>
                </c:pt>
                <c:pt idx="3">
                  <c:v>9454.74</c:v>
                </c:pt>
                <c:pt idx="4">
                  <c:v>11546.54</c:v>
                </c:pt>
                <c:pt idx="5">
                  <c:v>15050.72</c:v>
                </c:pt>
                <c:pt idx="6">
                  <c:v>17268</c:v>
                </c:pt>
                <c:pt idx="7">
                  <c:v>18215</c:v>
                </c:pt>
                <c:pt idx="8">
                  <c:v>20458</c:v>
                </c:pt>
                <c:pt idx="9">
                  <c:v>21456</c:v>
                </c:pt>
                <c:pt idx="10">
                  <c:v>23541</c:v>
                </c:pt>
                <c:pt idx="11">
                  <c:v>24454.92</c:v>
                </c:pt>
                <c:pt idx="12">
                  <c:v>25204.73</c:v>
                </c:pt>
                <c:pt idx="13">
                  <c:v>27054</c:v>
                </c:pt>
                <c:pt idx="14">
                  <c:v>27652</c:v>
                </c:pt>
                <c:pt idx="15">
                  <c:v>29157</c:v>
                </c:pt>
                <c:pt idx="16">
                  <c:v>31025</c:v>
                </c:pt>
                <c:pt idx="17">
                  <c:v>33888.1</c:v>
                </c:pt>
                <c:pt idx="18">
                  <c:v>37596</c:v>
                </c:pt>
                <c:pt idx="19">
                  <c:v>38000</c:v>
                </c:pt>
                <c:pt idx="20">
                  <c:v>40569</c:v>
                </c:pt>
                <c:pt idx="21">
                  <c:v>42258</c:v>
                </c:pt>
                <c:pt idx="22">
                  <c:v>42589</c:v>
                </c:pt>
                <c:pt idx="23">
                  <c:v>43000</c:v>
                </c:pt>
                <c:pt idx="24">
                  <c:v>43313.84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0E9-49B9-A52C-B8B1F8701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6756399"/>
        <c:axId val="505087439"/>
      </c:scatterChart>
      <c:valAx>
        <c:axId val="446756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5087439"/>
        <c:crosses val="autoZero"/>
        <c:crossBetween val="midCat"/>
      </c:valAx>
      <c:valAx>
        <c:axId val="50508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6756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'Graphs (Old)'!$Y$2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'Graphs (Old)'!$X$3:$X$29</c:f>
              <c:strCache>
                <c:ptCount val="27"/>
                <c:pt idx="0">
                  <c:v>x</c:v>
                </c:pt>
                <c:pt idx="1">
                  <c:v>Export</c:v>
                </c:pt>
                <c:pt idx="2">
                  <c:v>9,895.76</c:v>
                </c:pt>
                <c:pt idx="3">
                  <c:v>10,490.03</c:v>
                </c:pt>
                <c:pt idx="4">
                  <c:v>13,765.75</c:v>
                </c:pt>
                <c:pt idx="5">
                  <c:v>17,353.06</c:v>
                </c:pt>
                <c:pt idx="6">
                  <c:v>18,264.00</c:v>
                </c:pt>
                <c:pt idx="7">
                  <c:v>20,291.91</c:v>
                </c:pt>
                <c:pt idx="8">
                  <c:v>21,598.00</c:v>
                </c:pt>
                <c:pt idx="9">
                  <c:v>22,484.00</c:v>
                </c:pt>
                <c:pt idx="10">
                  <c:v>26,155.00</c:v>
                </c:pt>
                <c:pt idx="11">
                  <c:v>28,562.00</c:v>
                </c:pt>
                <c:pt idx="12">
                  <c:v>30,155.00</c:v>
                </c:pt>
                <c:pt idx="13">
                  <c:v>34,741.60</c:v>
                </c:pt>
                <c:pt idx="14">
                  <c:v>36,155.22</c:v>
                </c:pt>
                <c:pt idx="15">
                  <c:v>41,546.00</c:v>
                </c:pt>
                <c:pt idx="16">
                  <c:v>43,154.00</c:v>
                </c:pt>
                <c:pt idx="17">
                  <c:v>45,154.00</c:v>
                </c:pt>
                <c:pt idx="18">
                  <c:v>49,265.00</c:v>
                </c:pt>
                <c:pt idx="19">
                  <c:v>51,623.14</c:v>
                </c:pt>
                <c:pt idx="20">
                  <c:v>55,254.00</c:v>
                </c:pt>
                <c:pt idx="21">
                  <c:v>57,125.00</c:v>
                </c:pt>
                <c:pt idx="22">
                  <c:v>58,456.00</c:v>
                </c:pt>
                <c:pt idx="23">
                  <c:v>60,456.00</c:v>
                </c:pt>
                <c:pt idx="24">
                  <c:v>64,155.00</c:v>
                </c:pt>
                <c:pt idx="25">
                  <c:v>69,265.00</c:v>
                </c:pt>
                <c:pt idx="26">
                  <c:v>76,111.33</c:v>
                </c:pt>
              </c:strCache>
            </c:strRef>
          </c:xVal>
          <c:yVal>
            <c:numRef>
              <c:f>'Graphs (Old)'!$Y$3:$Y$29</c:f>
              <c:numCache>
                <c:formatCode>General</c:formatCode>
                <c:ptCount val="27"/>
                <c:pt idx="0">
                  <c:v>0</c:v>
                </c:pt>
                <c:pt idx="1">
                  <c:v>0</c:v>
                </c:pt>
                <c:pt idx="2">
                  <c:v>796158337.82134759</c:v>
                </c:pt>
                <c:pt idx="3">
                  <c:v>894621626.67840779</c:v>
                </c:pt>
                <c:pt idx="4">
                  <c:v>1540402238.8318152</c:v>
                </c:pt>
                <c:pt idx="5">
                  <c:v>2447710518.9090075</c:v>
                </c:pt>
                <c:pt idx="6">
                  <c:v>2711410941.4348283</c:v>
                </c:pt>
                <c:pt idx="7">
                  <c:v>3346892013.8260303</c:v>
                </c:pt>
                <c:pt idx="8">
                  <c:v>3791569883.8047934</c:v>
                </c:pt>
                <c:pt idx="9">
                  <c:v>4109007213.5344081</c:v>
                </c:pt>
                <c:pt idx="10">
                  <c:v>5560223043.4145041</c:v>
                </c:pt>
                <c:pt idx="11">
                  <c:v>6630660637.977191</c:v>
                </c:pt>
                <c:pt idx="12">
                  <c:v>7390886464.0348225</c:v>
                </c:pt>
                <c:pt idx="13">
                  <c:v>9810108869.7830753</c:v>
                </c:pt>
                <c:pt idx="14">
                  <c:v>10624667636.013273</c:v>
                </c:pt>
                <c:pt idx="15">
                  <c:v>14029082134.112595</c:v>
                </c:pt>
                <c:pt idx="16">
                  <c:v>15136043438.926453</c:v>
                </c:pt>
                <c:pt idx="17">
                  <c:v>16571509833.422422</c:v>
                </c:pt>
                <c:pt idx="18">
                  <c:v>19726295495.391731</c:v>
                </c:pt>
                <c:pt idx="19">
                  <c:v>21659922423.520863</c:v>
                </c:pt>
                <c:pt idx="20">
                  <c:v>24813890639.008339</c:v>
                </c:pt>
                <c:pt idx="21">
                  <c:v>26522811439.15641</c:v>
                </c:pt>
                <c:pt idx="22">
                  <c:v>27773149605.724094</c:v>
                </c:pt>
                <c:pt idx="23">
                  <c:v>29706090900.989563</c:v>
                </c:pt>
                <c:pt idx="24">
                  <c:v>33452400781.011177</c:v>
                </c:pt>
                <c:pt idx="25">
                  <c:v>38993613489.186821</c:v>
                </c:pt>
                <c:pt idx="26">
                  <c:v>47082980038.318504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4C-4C3A-B737-C603635C08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110063"/>
        <c:axId val="290105743"/>
      </c:scatterChart>
      <c:valAx>
        <c:axId val="290110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05743"/>
        <c:crosses val="autoZero"/>
        <c:crossBetween val="midCat"/>
      </c:valAx>
      <c:valAx>
        <c:axId val="290105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110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'Graphs (Old)'!$N$2:$N$3</c:f>
              <c:strCache>
                <c:ptCount val="2"/>
                <c:pt idx="0">
                  <c:v>Step 1 </c:v>
                </c:pt>
                <c:pt idx="1">
                  <c:v>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(Old)'!$M$4:$M$29</c:f>
              <c:numCache>
                <c:formatCode>#,##0.00</c:formatCode>
                <c:ptCount val="26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'Graphs (Old)'!$N$4:$N$29</c:f>
              <c:numCache>
                <c:formatCode>General</c:formatCode>
                <c:ptCount val="26"/>
                <c:pt idx="0">
                  <c:v>107.92616493520001</c:v>
                </c:pt>
                <c:pt idx="1">
                  <c:v>120.04083430119999</c:v>
                </c:pt>
                <c:pt idx="2">
                  <c:v>199.49601071999999</c:v>
                </c:pt>
                <c:pt idx="3">
                  <c:v>311.12886489420003</c:v>
                </c:pt>
                <c:pt idx="4">
                  <c:v>343.57387863999998</c:v>
                </c:pt>
                <c:pt idx="5">
                  <c:v>421.76181436719997</c:v>
                </c:pt>
                <c:pt idx="6">
                  <c:v>476.47381997999997</c:v>
                </c:pt>
                <c:pt idx="7">
                  <c:v>515.53048084</c:v>
                </c:pt>
                <c:pt idx="8">
                  <c:v>694.08428654999989</c:v>
                </c:pt>
                <c:pt idx="9">
                  <c:v>825.78812961999995</c:v>
                </c:pt>
                <c:pt idx="10">
                  <c:v>919.32432654999991</c:v>
                </c:pt>
                <c:pt idx="11">
                  <c:v>1216.979117976</c:v>
                </c:pt>
                <c:pt idx="12">
                  <c:v>1317.2002948006002</c:v>
                </c:pt>
                <c:pt idx="13">
                  <c:v>1736.07053146</c:v>
                </c:pt>
                <c:pt idx="14">
                  <c:v>1872.2681475399997</c:v>
                </c:pt>
                <c:pt idx="15">
                  <c:v>2048.8841675399999</c:v>
                </c:pt>
                <c:pt idx="16">
                  <c:v>2437.0407176499998</c:v>
                </c:pt>
                <c:pt idx="17">
                  <c:v>2674.9490996909999</c:v>
                </c:pt>
                <c:pt idx="18">
                  <c:v>3063.0050685400001</c:v>
                </c:pt>
                <c:pt idx="19">
                  <c:v>3273.2661962499997</c:v>
                </c:pt>
                <c:pt idx="20">
                  <c:v>3427.1045205599994</c:v>
                </c:pt>
                <c:pt idx="21">
                  <c:v>3664.9285405599994</c:v>
                </c:pt>
                <c:pt idx="22">
                  <c:v>4125.86466655</c:v>
                </c:pt>
                <c:pt idx="23">
                  <c:v>4807.6409176499992</c:v>
                </c:pt>
                <c:pt idx="24">
                  <c:v>5802.9353154821993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52-45CA-A244-333C29D585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0437999"/>
        <c:axId val="690438479"/>
      </c:scatterChart>
      <c:valAx>
        <c:axId val="690437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38479"/>
        <c:crosses val="autoZero"/>
        <c:crossBetween val="midCat"/>
      </c:valAx>
      <c:valAx>
        <c:axId val="69043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4379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'Graphs (Old)'!$AJ$1:$AJ$2</c:f>
              <c:strCache>
                <c:ptCount val="2"/>
                <c:pt idx="0">
                  <c:v>Step 14</c:v>
                </c:pt>
                <c:pt idx="1">
                  <c:v>H(x)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'Graphs (Old)'!$AI$3:$AI$29</c:f>
              <c:numCache>
                <c:formatCode>#,##0.00</c:formatCode>
                <c:ptCount val="27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'Graphs (Old)'!$AJ$3:$AJ$29</c:f>
              <c:numCache>
                <c:formatCode>0.00E+00</c:formatCode>
                <c:ptCount val="27"/>
                <c:pt idx="0">
                  <c:v>36155.22</c:v>
                </c:pt>
                <c:pt idx="1">
                  <c:v>36155.22</c:v>
                </c:pt>
                <c:pt idx="2">
                  <c:v>36155.22</c:v>
                </c:pt>
                <c:pt idx="3">
                  <c:v>36155.22</c:v>
                </c:pt>
                <c:pt idx="4">
                  <c:v>36155.22</c:v>
                </c:pt>
                <c:pt idx="5">
                  <c:v>36155.22</c:v>
                </c:pt>
                <c:pt idx="6">
                  <c:v>36155.22</c:v>
                </c:pt>
                <c:pt idx="7">
                  <c:v>36155.22</c:v>
                </c:pt>
                <c:pt idx="8">
                  <c:v>36155.22</c:v>
                </c:pt>
                <c:pt idx="9">
                  <c:v>36155.22</c:v>
                </c:pt>
                <c:pt idx="10">
                  <c:v>36155.22</c:v>
                </c:pt>
                <c:pt idx="11">
                  <c:v>36155.22</c:v>
                </c:pt>
                <c:pt idx="12">
                  <c:v>36155.22</c:v>
                </c:pt>
                <c:pt idx="13">
                  <c:v>36155.22</c:v>
                </c:pt>
                <c:pt idx="14">
                  <c:v>36155.22</c:v>
                </c:pt>
                <c:pt idx="15">
                  <c:v>36155.22</c:v>
                </c:pt>
                <c:pt idx="16">
                  <c:v>36155.22</c:v>
                </c:pt>
                <c:pt idx="17">
                  <c:v>36155.22</c:v>
                </c:pt>
                <c:pt idx="18">
                  <c:v>36155.22</c:v>
                </c:pt>
                <c:pt idx="19">
                  <c:v>36155.22</c:v>
                </c:pt>
                <c:pt idx="20">
                  <c:v>36155.22</c:v>
                </c:pt>
                <c:pt idx="21">
                  <c:v>36155.22</c:v>
                </c:pt>
                <c:pt idx="22">
                  <c:v>36155.22</c:v>
                </c:pt>
                <c:pt idx="23">
                  <c:v>36155.22</c:v>
                </c:pt>
                <c:pt idx="24">
                  <c:v>36155.22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03-4254-8F92-BDE9B113E1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1201903"/>
        <c:axId val="691206703"/>
      </c:scatterChart>
      <c:valAx>
        <c:axId val="691201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6703"/>
        <c:crosses val="autoZero"/>
        <c:crossBetween val="midCat"/>
      </c:valAx>
      <c:valAx>
        <c:axId val="691206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1201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720916952250636E-2"/>
          <c:y val="2.8828828828828829E-2"/>
          <c:w val="0.90293988018665572"/>
          <c:h val="0.93838149960984607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'Aggregate Graph(Old)'!$B$1</c:f>
              <c:strCache>
                <c:ptCount val="1"/>
                <c:pt idx="0">
                  <c:v>Import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'Aggregate Graph(Old)'!$A$2:$A$26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Graph(Old)'!$B$2:$B$26</c:f>
              <c:numCache>
                <c:formatCode>General</c:formatCode>
                <c:ptCount val="25"/>
                <c:pt idx="0">
                  <c:v>4443.58</c:v>
                </c:pt>
                <c:pt idx="1">
                  <c:v>5034.83</c:v>
                </c:pt>
                <c:pt idx="2">
                  <c:v>7001.35</c:v>
                </c:pt>
                <c:pt idx="3">
                  <c:v>9454.74</c:v>
                </c:pt>
                <c:pt idx="4">
                  <c:v>11546.54</c:v>
                </c:pt>
                <c:pt idx="5">
                  <c:v>15050.72</c:v>
                </c:pt>
                <c:pt idx="6">
                  <c:v>17268</c:v>
                </c:pt>
                <c:pt idx="7">
                  <c:v>18215</c:v>
                </c:pt>
                <c:pt idx="8">
                  <c:v>20458</c:v>
                </c:pt>
                <c:pt idx="9">
                  <c:v>21456</c:v>
                </c:pt>
                <c:pt idx="10">
                  <c:v>23541</c:v>
                </c:pt>
                <c:pt idx="11">
                  <c:v>24454.92</c:v>
                </c:pt>
                <c:pt idx="12">
                  <c:v>25204.73</c:v>
                </c:pt>
                <c:pt idx="13">
                  <c:v>27054</c:v>
                </c:pt>
                <c:pt idx="14">
                  <c:v>27652</c:v>
                </c:pt>
                <c:pt idx="15">
                  <c:v>29157</c:v>
                </c:pt>
                <c:pt idx="16">
                  <c:v>31025</c:v>
                </c:pt>
                <c:pt idx="17">
                  <c:v>33888.1</c:v>
                </c:pt>
                <c:pt idx="18">
                  <c:v>37596</c:v>
                </c:pt>
                <c:pt idx="19">
                  <c:v>38000</c:v>
                </c:pt>
                <c:pt idx="20">
                  <c:v>40569</c:v>
                </c:pt>
                <c:pt idx="21">
                  <c:v>42258</c:v>
                </c:pt>
                <c:pt idx="22">
                  <c:v>42589</c:v>
                </c:pt>
                <c:pt idx="23">
                  <c:v>43000</c:v>
                </c:pt>
                <c:pt idx="24">
                  <c:v>43313.84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D4-4005-A05A-28648EDBF15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'Aggregate Graph(Old)'!$D$2:$D$26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Graph(Old)'!$E$2:$E$26</c:f>
              <c:numCache>
                <c:formatCode>General</c:formatCode>
                <c:ptCount val="25"/>
                <c:pt idx="0">
                  <c:v>107.92616493520001</c:v>
                </c:pt>
                <c:pt idx="1">
                  <c:v>120.04083430119999</c:v>
                </c:pt>
                <c:pt idx="2">
                  <c:v>199.49601071999999</c:v>
                </c:pt>
                <c:pt idx="3">
                  <c:v>311.12886489420003</c:v>
                </c:pt>
                <c:pt idx="4">
                  <c:v>343.57387863999998</c:v>
                </c:pt>
                <c:pt idx="5">
                  <c:v>421.76181436719997</c:v>
                </c:pt>
                <c:pt idx="6">
                  <c:v>476.47381997999997</c:v>
                </c:pt>
                <c:pt idx="7">
                  <c:v>515.53048084</c:v>
                </c:pt>
                <c:pt idx="8">
                  <c:v>694.08428654999989</c:v>
                </c:pt>
                <c:pt idx="9">
                  <c:v>825.78812961999995</c:v>
                </c:pt>
                <c:pt idx="10">
                  <c:v>919.32432654999991</c:v>
                </c:pt>
                <c:pt idx="11">
                  <c:v>1216.979117976</c:v>
                </c:pt>
                <c:pt idx="12">
                  <c:v>1317.2002948006002</c:v>
                </c:pt>
                <c:pt idx="13">
                  <c:v>1736.07053146</c:v>
                </c:pt>
                <c:pt idx="14">
                  <c:v>1872.2681475399997</c:v>
                </c:pt>
                <c:pt idx="15">
                  <c:v>2048.8841675399999</c:v>
                </c:pt>
                <c:pt idx="16">
                  <c:v>2437.0407176499998</c:v>
                </c:pt>
                <c:pt idx="17">
                  <c:v>2674.9490996909999</c:v>
                </c:pt>
                <c:pt idx="18">
                  <c:v>3063.0050685400001</c:v>
                </c:pt>
                <c:pt idx="19">
                  <c:v>3273.2661962499997</c:v>
                </c:pt>
                <c:pt idx="20">
                  <c:v>3427.1045205599994</c:v>
                </c:pt>
                <c:pt idx="21">
                  <c:v>3664.9285405599994</c:v>
                </c:pt>
                <c:pt idx="22">
                  <c:v>4125.86466655</c:v>
                </c:pt>
                <c:pt idx="23">
                  <c:v>4807.6409176499992</c:v>
                </c:pt>
                <c:pt idx="24">
                  <c:v>5802.9353154821993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4D4-4005-A05A-28648EDBF15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'Aggregate Graph(Old)'!$G$2:$G$25</c:f>
              <c:numCache>
                <c:formatCode>#,##0.00</c:formatCode>
                <c:ptCount val="24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</c:numCache>
            </c:numRef>
          </c:xVal>
          <c:yVal>
            <c:numRef>
              <c:f>'Aggregate Graph(Old)'!$H$2:$H$26</c:f>
              <c:numCache>
                <c:formatCode>General</c:formatCode>
                <c:ptCount val="25"/>
                <c:pt idx="0">
                  <c:v>1547.6206080354762</c:v>
                </c:pt>
                <c:pt idx="1">
                  <c:v>1737.7866396994948</c:v>
                </c:pt>
                <c:pt idx="2">
                  <c:v>2985.0081894971463</c:v>
                </c:pt>
                <c:pt idx="3">
                  <c:v>4737.328422360667</c:v>
                </c:pt>
                <c:pt idx="4">
                  <c:v>5246.6234379121906</c:v>
                </c:pt>
                <c:pt idx="5">
                  <c:v>6473.9530686534636</c:v>
                </c:pt>
                <c:pt idx="6">
                  <c:v>7332.7769564972314</c:v>
                </c:pt>
                <c:pt idx="7">
                  <c:v>7945.8561760050106</c:v>
                </c:pt>
                <c:pt idx="8">
                  <c:v>10748.646471252923</c:v>
                </c:pt>
                <c:pt idx="9">
                  <c:v>12816.024758872429</c:v>
                </c:pt>
                <c:pt idx="10">
                  <c:v>14284.278838527278</c:v>
                </c:pt>
                <c:pt idx="11">
                  <c:v>18956.618347936852</c:v>
                </c:pt>
                <c:pt idx="12">
                  <c:v>20529.807771938653</c:v>
                </c:pt>
                <c:pt idx="13">
                  <c:v>27104.887558877268</c:v>
                </c:pt>
                <c:pt idx="14">
                  <c:v>29242.80551785008</c:v>
                </c:pt>
                <c:pt idx="15">
                  <c:v>32015.178291863049</c:v>
                </c:pt>
                <c:pt idx="16">
                  <c:v>38108.140068288019</c:v>
                </c:pt>
                <c:pt idx="17">
                  <c:v>41842.629894295831</c:v>
                </c:pt>
                <c:pt idx="18">
                  <c:v>47934.012899350724</c:v>
                </c:pt>
                <c:pt idx="19">
                  <c:v>51234.518930087652</c:v>
                </c:pt>
                <c:pt idx="20">
                  <c:v>53649.346263344727</c:v>
                </c:pt>
                <c:pt idx="21">
                  <c:v>57382.511896032003</c:v>
                </c:pt>
                <c:pt idx="22">
                  <c:v>64617.907675677765</c:v>
                </c:pt>
                <c:pt idx="23">
                  <c:v>75319.869956782306</c:v>
                </c:pt>
                <c:pt idx="24">
                  <c:v>90943.182074923607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4D4-4005-A05A-28648EDBF152}"/>
            </c:ext>
          </c:extLst>
        </c:ser>
        <c:ser>
          <c:idx val="3"/>
          <c:order val="3"/>
          <c:tx>
            <c:strRef>
              <c:f>'Aggregate Graph(Old)'!$J$2:$J$26</c:f>
              <c:strCache>
                <c:ptCount val="25"/>
                <c:pt idx="0">
                  <c:v>9,895.76</c:v>
                </c:pt>
                <c:pt idx="1">
                  <c:v>10,490.03</c:v>
                </c:pt>
                <c:pt idx="2">
                  <c:v>13,765.75</c:v>
                </c:pt>
                <c:pt idx="3">
                  <c:v>17,353.06</c:v>
                </c:pt>
                <c:pt idx="4">
                  <c:v>18,264.00</c:v>
                </c:pt>
                <c:pt idx="5">
                  <c:v>20,291.91</c:v>
                </c:pt>
                <c:pt idx="6">
                  <c:v>21,598.00</c:v>
                </c:pt>
                <c:pt idx="7">
                  <c:v>22,484.00</c:v>
                </c:pt>
                <c:pt idx="8">
                  <c:v>26,155.00</c:v>
                </c:pt>
                <c:pt idx="9">
                  <c:v>28,562.00</c:v>
                </c:pt>
                <c:pt idx="10">
                  <c:v>30,155.00</c:v>
                </c:pt>
                <c:pt idx="11">
                  <c:v>34,741.60</c:v>
                </c:pt>
                <c:pt idx="12">
                  <c:v>36,155.22</c:v>
                </c:pt>
                <c:pt idx="13">
                  <c:v>41,546.00</c:v>
                </c:pt>
                <c:pt idx="14">
                  <c:v>43,154.00</c:v>
                </c:pt>
                <c:pt idx="15">
                  <c:v>45,154.00</c:v>
                </c:pt>
                <c:pt idx="16">
                  <c:v>49,265.00</c:v>
                </c:pt>
                <c:pt idx="17">
                  <c:v>51,623.14</c:v>
                </c:pt>
                <c:pt idx="18">
                  <c:v>55,254.00</c:v>
                </c:pt>
                <c:pt idx="19">
                  <c:v>57,125.00</c:v>
                </c:pt>
                <c:pt idx="20">
                  <c:v>58,456.00</c:v>
                </c:pt>
                <c:pt idx="21">
                  <c:v>60,456.00</c:v>
                </c:pt>
                <c:pt idx="22">
                  <c:v>64,155.00</c:v>
                </c:pt>
                <c:pt idx="23">
                  <c:v>69,265.00</c:v>
                </c:pt>
                <c:pt idx="24">
                  <c:v>76,111.33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'Aggregate Graph(Old)'!$J$2:$J$26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Graph(Old)'!$K$2:$K$26</c:f>
              <c:numCache>
                <c:formatCode>General</c:formatCode>
                <c:ptCount val="25"/>
                <c:pt idx="0">
                  <c:v>384390.97165164945</c:v>
                </c:pt>
                <c:pt idx="1">
                  <c:v>431928.52401754196</c:v>
                </c:pt>
                <c:pt idx="2">
                  <c:v>743707.97017309733</c:v>
                </c:pt>
                <c:pt idx="3">
                  <c:v>1181751.5839399751</c:v>
                </c:pt>
                <c:pt idx="4">
                  <c:v>1309064.7459272563</c:v>
                </c:pt>
                <c:pt idx="5">
                  <c:v>1615871.629032759</c:v>
                </c:pt>
                <c:pt idx="6">
                  <c:v>1830559.7404506146</c:v>
                </c:pt>
                <c:pt idx="7">
                  <c:v>1983816.7955323681</c:v>
                </c:pt>
                <c:pt idx="8">
                  <c:v>2684456.0825490681</c:v>
                </c:pt>
                <c:pt idx="9">
                  <c:v>3201257.6620273432</c:v>
                </c:pt>
                <c:pt idx="10">
                  <c:v>3568290.648967626</c:v>
                </c:pt>
                <c:pt idx="11">
                  <c:v>4736278.3642174592</c:v>
                </c:pt>
                <c:pt idx="12">
                  <c:v>5129543.0057990635</c:v>
                </c:pt>
                <c:pt idx="13">
                  <c:v>6773176.2252685484</c:v>
                </c:pt>
                <c:pt idx="14">
                  <c:v>7307611.2578623192</c:v>
                </c:pt>
                <c:pt idx="15">
                  <c:v>8000646.8011939591</c:v>
                </c:pt>
                <c:pt idx="16">
                  <c:v>9523760.5457699019</c:v>
                </c:pt>
                <c:pt idx="17">
                  <c:v>10457305.346170735</c:v>
                </c:pt>
                <c:pt idx="18">
                  <c:v>11980024.431926571</c:v>
                </c:pt>
                <c:pt idx="19">
                  <c:v>12805082.308429418</c:v>
                </c:pt>
                <c:pt idx="20">
                  <c:v>13408738.927582726</c:v>
                </c:pt>
                <c:pt idx="21">
                  <c:v>14341952.70807871</c:v>
                </c:pt>
                <c:pt idx="22">
                  <c:v>16150651.200166564</c:v>
                </c:pt>
                <c:pt idx="23">
                  <c:v>18825919.234732896</c:v>
                </c:pt>
                <c:pt idx="24">
                  <c:v>22731422.395948507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4D4-4005-A05A-28648EDBF152}"/>
            </c:ext>
          </c:extLst>
        </c:ser>
        <c:ser>
          <c:idx val="4"/>
          <c:order val="4"/>
          <c:tx>
            <c:strRef>
              <c:f>'Aggregate Graph(Old)'!$M$2:$M$26</c:f>
              <c:strCache>
                <c:ptCount val="25"/>
                <c:pt idx="0">
                  <c:v>9,895.76</c:v>
                </c:pt>
                <c:pt idx="1">
                  <c:v>10,490.03</c:v>
                </c:pt>
                <c:pt idx="2">
                  <c:v>13,765.75</c:v>
                </c:pt>
                <c:pt idx="3">
                  <c:v>17,353.06</c:v>
                </c:pt>
                <c:pt idx="4">
                  <c:v>18,264.00</c:v>
                </c:pt>
                <c:pt idx="5">
                  <c:v>20,291.91</c:v>
                </c:pt>
                <c:pt idx="6">
                  <c:v>21,598.00</c:v>
                </c:pt>
                <c:pt idx="7">
                  <c:v>22,484.00</c:v>
                </c:pt>
                <c:pt idx="8">
                  <c:v>26,155.00</c:v>
                </c:pt>
                <c:pt idx="9">
                  <c:v>28,562.00</c:v>
                </c:pt>
                <c:pt idx="10">
                  <c:v>30,155.00</c:v>
                </c:pt>
                <c:pt idx="11">
                  <c:v>34,741.60</c:v>
                </c:pt>
                <c:pt idx="12">
                  <c:v>36,155.22</c:v>
                </c:pt>
                <c:pt idx="13">
                  <c:v>41,546.00</c:v>
                </c:pt>
                <c:pt idx="14">
                  <c:v>43,154.00</c:v>
                </c:pt>
                <c:pt idx="15">
                  <c:v>45,154.00</c:v>
                </c:pt>
                <c:pt idx="16">
                  <c:v>49,265.00</c:v>
                </c:pt>
                <c:pt idx="17">
                  <c:v>51,623.14</c:v>
                </c:pt>
                <c:pt idx="18">
                  <c:v>55,254.00</c:v>
                </c:pt>
                <c:pt idx="19">
                  <c:v>57,125.00</c:v>
                </c:pt>
                <c:pt idx="20">
                  <c:v>58,456.00</c:v>
                </c:pt>
                <c:pt idx="21">
                  <c:v>60,456.00</c:v>
                </c:pt>
                <c:pt idx="22">
                  <c:v>64,155.00</c:v>
                </c:pt>
                <c:pt idx="23">
                  <c:v>69,265.00</c:v>
                </c:pt>
                <c:pt idx="24">
                  <c:v>76,111.33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'Aggregate Graph(Old)'!$M$2:$M$26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Graph(Old)'!$N$2:$N$26</c:f>
              <c:numCache>
                <c:formatCode>General</c:formatCode>
                <c:ptCount val="25"/>
                <c:pt idx="0">
                  <c:v>6078873.2554391539</c:v>
                </c:pt>
                <c:pt idx="1">
                  <c:v>6830664.5230765399</c:v>
                </c:pt>
                <c:pt idx="2">
                  <c:v>11761357.278329125</c:v>
                </c:pt>
                <c:pt idx="3">
                  <c:v>18688877.67636805</c:v>
                </c:pt>
                <c:pt idx="4">
                  <c:v>20702294.83140878</c:v>
                </c:pt>
                <c:pt idx="5">
                  <c:v>25554348.084112257</c:v>
                </c:pt>
                <c:pt idx="6">
                  <c:v>28949572.268077847</c:v>
                </c:pt>
                <c:pt idx="7">
                  <c:v>31373283.838979084</c:v>
                </c:pt>
                <c:pt idx="8">
                  <c:v>42453671.270886369</c:v>
                </c:pt>
                <c:pt idx="9">
                  <c:v>50626723.841853097</c:v>
                </c:pt>
                <c:pt idx="10">
                  <c:v>56431233.767266154</c:v>
                </c:pt>
                <c:pt idx="11">
                  <c:v>74902587.915762573</c:v>
                </c:pt>
                <c:pt idx="12">
                  <c:v>81121943.114377931</c:v>
                </c:pt>
                <c:pt idx="13">
                  <c:v>107115479.59668945</c:v>
                </c:pt>
                <c:pt idx="14">
                  <c:v>115567399.61913258</c:v>
                </c:pt>
                <c:pt idx="15">
                  <c:v>126527536.26385832</c:v>
                </c:pt>
                <c:pt idx="16">
                  <c:v>150615095.59132132</c:v>
                </c:pt>
                <c:pt idx="17">
                  <c:v>165378809.62424591</c:v>
                </c:pt>
                <c:pt idx="18">
                  <c:v>189460127.54809138</c:v>
                </c:pt>
                <c:pt idx="19">
                  <c:v>202508155.39217493</c:v>
                </c:pt>
                <c:pt idx="20">
                  <c:v>212054792.78489745</c:v>
                </c:pt>
                <c:pt idx="21">
                  <c:v>226813271.84338602</c:v>
                </c:pt>
                <c:pt idx="22">
                  <c:v>255417263.10081881</c:v>
                </c:pt>
                <c:pt idx="23">
                  <c:v>297725775.99385911</c:v>
                </c:pt>
                <c:pt idx="24">
                  <c:v>359490066.04456753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4D4-4005-A05A-28648EDBF152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'Aggregate Graph(Old)'!$M$2:$M$26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Graph(Old)'!$Q$2:$Q$26</c:f>
              <c:numCache>
                <c:formatCode>General</c:formatCode>
                <c:ptCount val="25"/>
                <c:pt idx="0">
                  <c:v>96106839.554622397</c:v>
                </c:pt>
                <c:pt idx="1">
                  <c:v>107996200.38270144</c:v>
                </c:pt>
                <c:pt idx="2">
                  <c:v>185973676.07737556</c:v>
                </c:pt>
                <c:pt idx="3">
                  <c:v>295530401.72971404</c:v>
                </c:pt>
                <c:pt idx="4">
                  <c:v>327372010.01152986</c:v>
                </c:pt>
                <c:pt idx="5">
                  <c:v>404105824.78426588</c:v>
                </c:pt>
                <c:pt idx="6">
                  <c:v>457800310.4124375</c:v>
                </c:pt>
                <c:pt idx="7">
                  <c:v>496130605.86839491</c:v>
                </c:pt>
                <c:pt idx="8">
                  <c:v>671363719.05343199</c:v>
                </c:pt>
                <c:pt idx="9">
                  <c:v>800618174.73354709</c:v>
                </c:pt>
                <c:pt idx="10">
                  <c:v>892414815.50940454</c:v>
                </c:pt>
                <c:pt idx="11">
                  <c:v>1184533923.4447608</c:v>
                </c:pt>
                <c:pt idx="12">
                  <c:v>1282891221.8835917</c:v>
                </c:pt>
                <c:pt idx="13">
                  <c:v>1693971461.4944484</c:v>
                </c:pt>
                <c:pt idx="14">
                  <c:v>1827636125.0296545</c:v>
                </c:pt>
                <c:pt idx="15">
                  <c:v>2000967506.8963971</c:v>
                </c:pt>
                <c:pt idx="16">
                  <c:v>2381905270.6637797</c:v>
                </c:pt>
                <c:pt idx="17">
                  <c:v>2615389125.6341672</c:v>
                </c:pt>
                <c:pt idx="18">
                  <c:v>2996228183.4138322</c:v>
                </c:pt>
                <c:pt idx="19">
                  <c:v>3202578958.9709888</c:v>
                </c:pt>
                <c:pt idx="20">
                  <c:v>3353556260.1762857</c:v>
                </c:pt>
                <c:pt idx="21">
                  <c:v>3586957325.5445123</c:v>
                </c:pt>
                <c:pt idx="22">
                  <c:v>4039321150.2184868</c:v>
                </c:pt>
                <c:pt idx="23">
                  <c:v>4708418009.3357306</c:v>
                </c:pt>
                <c:pt idx="24">
                  <c:v>5685202340.7305927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74D4-4005-A05A-28648EDBF152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Graph(Old)'!$M$2:$M$26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Graph(Old)'!$T$2:$T$26</c:f>
              <c:numCache>
                <c:formatCode>General</c:formatCode>
                <c:ptCount val="25"/>
                <c:pt idx="0">
                  <c:v>1520313011.8485332</c:v>
                </c:pt>
                <c:pt idx="1">
                  <c:v>1708338224.9394097</c:v>
                </c:pt>
                <c:pt idx="2">
                  <c:v>2941519023.78894</c:v>
                </c:pt>
                <c:pt idx="3">
                  <c:v>4674112304.8064871</c:v>
                </c:pt>
                <c:pt idx="4">
                  <c:v>5177673872.9108305</c:v>
                </c:pt>
                <c:pt idx="5">
                  <c:v>6391186700.2655544</c:v>
                </c:pt>
                <c:pt idx="6">
                  <c:v>7240342281.2956905</c:v>
                </c:pt>
                <c:pt idx="7">
                  <c:v>7846519692.7780294</c:v>
                </c:pt>
                <c:pt idx="8">
                  <c:v>10617757265.902189</c:v>
                </c:pt>
                <c:pt idx="9">
                  <c:v>12661861816.485725</c:v>
                </c:pt>
                <c:pt idx="10">
                  <c:v>14113586866.511078</c:v>
                </c:pt>
                <c:pt idx="11">
                  <c:v>18733327011.646706</c:v>
                </c:pt>
                <c:pt idx="12">
                  <c:v>20288806087.892246</c:v>
                </c:pt>
                <c:pt idx="13">
                  <c:v>26789866217.866856</c:v>
                </c:pt>
                <c:pt idx="14">
                  <c:v>28903716340.45557</c:v>
                </c:pt>
                <c:pt idx="15">
                  <c:v>31644878837.086411</c:v>
                </c:pt>
                <c:pt idx="16">
                  <c:v>37669248459.849632</c:v>
                </c:pt>
                <c:pt idx="17">
                  <c:v>41361696878.138229</c:v>
                </c:pt>
                <c:pt idx="18">
                  <c:v>47384505507.451805</c:v>
                </c:pt>
                <c:pt idx="19">
                  <c:v>50647855750.299591</c:v>
                </c:pt>
                <c:pt idx="20">
                  <c:v>53035497915.552063</c:v>
                </c:pt>
                <c:pt idx="21">
                  <c:v>56726637051.296997</c:v>
                </c:pt>
                <c:pt idx="22">
                  <c:v>63880579618.84742</c:v>
                </c:pt>
                <c:pt idx="23">
                  <c:v>74462063462.527878</c:v>
                </c:pt>
                <c:pt idx="24">
                  <c:v>89909494549.039536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4D4-4005-A05A-28648EDBF152}"/>
            </c:ext>
          </c:extLst>
        </c:ser>
        <c:ser>
          <c:idx val="7"/>
          <c:order val="7"/>
          <c:tx>
            <c:strRef>
              <c:f>'Aggregate Graph(Old)'!$V$2:$V$26</c:f>
              <c:strCache>
                <c:ptCount val="25"/>
                <c:pt idx="0">
                  <c:v>9,895.76</c:v>
                </c:pt>
                <c:pt idx="1">
                  <c:v>10,490.03</c:v>
                </c:pt>
                <c:pt idx="2">
                  <c:v>13,765.75</c:v>
                </c:pt>
                <c:pt idx="3">
                  <c:v>17,353.06</c:v>
                </c:pt>
                <c:pt idx="4">
                  <c:v>18,264.00</c:v>
                </c:pt>
                <c:pt idx="5">
                  <c:v>20,291.91</c:v>
                </c:pt>
                <c:pt idx="6">
                  <c:v>21,598.00</c:v>
                </c:pt>
                <c:pt idx="7">
                  <c:v>22,484.00</c:v>
                </c:pt>
                <c:pt idx="8">
                  <c:v>26,155.00</c:v>
                </c:pt>
                <c:pt idx="9">
                  <c:v>28,562.00</c:v>
                </c:pt>
                <c:pt idx="10">
                  <c:v>30,155.00</c:v>
                </c:pt>
                <c:pt idx="11">
                  <c:v>34,741.60</c:v>
                </c:pt>
                <c:pt idx="12">
                  <c:v>36,155.22</c:v>
                </c:pt>
                <c:pt idx="13">
                  <c:v>41,546.00</c:v>
                </c:pt>
                <c:pt idx="14">
                  <c:v>43,154.00</c:v>
                </c:pt>
                <c:pt idx="15">
                  <c:v>45,154.00</c:v>
                </c:pt>
                <c:pt idx="16">
                  <c:v>49,265.00</c:v>
                </c:pt>
                <c:pt idx="17">
                  <c:v>51,623.14</c:v>
                </c:pt>
                <c:pt idx="18">
                  <c:v>55,254.00</c:v>
                </c:pt>
                <c:pt idx="19">
                  <c:v>57,125.00</c:v>
                </c:pt>
                <c:pt idx="20">
                  <c:v>58,456.00</c:v>
                </c:pt>
                <c:pt idx="21">
                  <c:v>60,456.00</c:v>
                </c:pt>
                <c:pt idx="22">
                  <c:v>64,155.00</c:v>
                </c:pt>
                <c:pt idx="23">
                  <c:v>69,265.00</c:v>
                </c:pt>
                <c:pt idx="24">
                  <c:v>76,111.33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Graph(Old)'!$W$2:$W$26</c:f>
              <c:numCache>
                <c:formatCode>General</c:formatCode>
                <c:ptCount val="25"/>
                <c:pt idx="0">
                  <c:v>1520313011.8485332</c:v>
                </c:pt>
                <c:pt idx="1">
                  <c:v>1708338224.9394097</c:v>
                </c:pt>
                <c:pt idx="2">
                  <c:v>2941519023.78894</c:v>
                </c:pt>
                <c:pt idx="3">
                  <c:v>4674112304.8064871</c:v>
                </c:pt>
                <c:pt idx="4">
                  <c:v>5177673872.9108305</c:v>
                </c:pt>
                <c:pt idx="5">
                  <c:v>6391186700.2655544</c:v>
                </c:pt>
                <c:pt idx="6">
                  <c:v>7240342281.2956905</c:v>
                </c:pt>
                <c:pt idx="7">
                  <c:v>7846519692.7780294</c:v>
                </c:pt>
                <c:pt idx="8">
                  <c:v>10617757265.902189</c:v>
                </c:pt>
                <c:pt idx="9">
                  <c:v>12661861816.485725</c:v>
                </c:pt>
                <c:pt idx="10">
                  <c:v>14113586866.511078</c:v>
                </c:pt>
                <c:pt idx="11">
                  <c:v>18733327011.646706</c:v>
                </c:pt>
                <c:pt idx="12">
                  <c:v>20288806087.892246</c:v>
                </c:pt>
                <c:pt idx="13">
                  <c:v>26789866217.866856</c:v>
                </c:pt>
                <c:pt idx="14">
                  <c:v>28903716340.45557</c:v>
                </c:pt>
                <c:pt idx="15">
                  <c:v>31644878837.086411</c:v>
                </c:pt>
                <c:pt idx="16">
                  <c:v>37669248459.849632</c:v>
                </c:pt>
                <c:pt idx="17">
                  <c:v>41361696878.138229</c:v>
                </c:pt>
                <c:pt idx="18">
                  <c:v>47384505507.451805</c:v>
                </c:pt>
                <c:pt idx="19">
                  <c:v>50647855750.299591</c:v>
                </c:pt>
                <c:pt idx="20">
                  <c:v>53035497915.552063</c:v>
                </c:pt>
                <c:pt idx="21">
                  <c:v>56726637051.296997</c:v>
                </c:pt>
                <c:pt idx="22">
                  <c:v>63880579618.84742</c:v>
                </c:pt>
                <c:pt idx="23">
                  <c:v>74462063462.527878</c:v>
                </c:pt>
                <c:pt idx="24">
                  <c:v>89909494549.039536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74D4-4005-A05A-28648EDBF152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Graph(Old)'!$Z$2:$Z$26</c:f>
              <c:numCache>
                <c:formatCode>General</c:formatCode>
                <c:ptCount val="25"/>
                <c:pt idx="0">
                  <c:v>1527477447.1814871</c:v>
                </c:pt>
                <c:pt idx="1">
                  <c:v>1715502799.0145061</c:v>
                </c:pt>
                <c:pt idx="2">
                  <c:v>2948684507.8170033</c:v>
                </c:pt>
                <c:pt idx="3">
                  <c:v>4681279067.299077</c:v>
                </c:pt>
                <c:pt idx="4">
                  <c:v>5184841006.9767847</c:v>
                </c:pt>
                <c:pt idx="5">
                  <c:v>6398354729.7711906</c:v>
                </c:pt>
                <c:pt idx="6">
                  <c:v>7247510937.3851843</c:v>
                </c:pt>
                <c:pt idx="7">
                  <c:v>7853688796.1600733</c:v>
                </c:pt>
                <c:pt idx="8">
                  <c:v>10624928414.153952</c:v>
                </c:pt>
                <c:pt idx="9">
                  <c:v>12669034473.06258</c:v>
                </c:pt>
                <c:pt idx="10">
                  <c:v>14120760594.301844</c:v>
                </c:pt>
                <c:pt idx="11">
                  <c:v>18740504148.298973</c:v>
                </c:pt>
                <c:pt idx="12">
                  <c:v>20295984372.317402</c:v>
                </c:pt>
                <c:pt idx="13">
                  <c:v>26797049299.360886</c:v>
                </c:pt>
                <c:pt idx="14">
                  <c:v>28910900981.738937</c:v>
                </c:pt>
                <c:pt idx="15">
                  <c:v>31652065501.046749</c:v>
                </c:pt>
                <c:pt idx="16">
                  <c:v>37676439569.133217</c:v>
                </c:pt>
                <c:pt idx="17">
                  <c:v>41368890712.043228</c:v>
                </c:pt>
                <c:pt idx="18">
                  <c:v>47391703785.528023</c:v>
                </c:pt>
                <c:pt idx="19">
                  <c:v>50655056436.369812</c:v>
                </c:pt>
                <c:pt idx="20">
                  <c:v>53042700363.439888</c:v>
                </c:pt>
                <c:pt idx="21">
                  <c:v>56733842222.839989</c:v>
                </c:pt>
                <c:pt idx="22">
                  <c:v>63887790069.213989</c:v>
                </c:pt>
                <c:pt idx="23">
                  <c:v>74469281720.86676</c:v>
                </c:pt>
                <c:pt idx="24">
                  <c:v>89916724205.884857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4D4-4005-A05A-28648EDBF152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Graph(Old)'!$AC$2:$AC$26</c:f>
              <c:numCache>
                <c:formatCode>General</c:formatCode>
                <c:ptCount val="25"/>
                <c:pt idx="0">
                  <c:v>24054143635.308468</c:v>
                </c:pt>
                <c:pt idx="1">
                  <c:v>27028109311.600891</c:v>
                </c:pt>
                <c:pt idx="2">
                  <c:v>46533139026.253029</c:v>
                </c:pt>
                <c:pt idx="3">
                  <c:v>73937298628.138855</c:v>
                </c:pt>
                <c:pt idx="4">
                  <c:v>81902053965.065231</c:v>
                </c:pt>
                <c:pt idx="5">
                  <c:v>101095998420.53123</c:v>
                </c:pt>
                <c:pt idx="6">
                  <c:v>114526960738.30907</c:v>
                </c:pt>
                <c:pt idx="7">
                  <c:v>124114774977.99249</c:v>
                </c:pt>
                <c:pt idx="8">
                  <c:v>167947010494.93677</c:v>
                </c:pt>
                <c:pt idx="9">
                  <c:v>200278295604.29202</c:v>
                </c:pt>
                <c:pt idx="10">
                  <c:v>223240005894.19064</c:v>
                </c:pt>
                <c:pt idx="11">
                  <c:v>296309720317.98328</c:v>
                </c:pt>
                <c:pt idx="12">
                  <c:v>320912491972.38531</c:v>
                </c:pt>
                <c:pt idx="13">
                  <c:v>423738753239.33813</c:v>
                </c:pt>
                <c:pt idx="14">
                  <c:v>457173193259.71307</c:v>
                </c:pt>
                <c:pt idx="15">
                  <c:v>500529735949.44153</c:v>
                </c:pt>
                <c:pt idx="16">
                  <c:v>595816257288.13318</c:v>
                </c:pt>
                <c:pt idx="17">
                  <c:v>654219142076.58264</c:v>
                </c:pt>
                <c:pt idx="18">
                  <c:v>749480973423.62976</c:v>
                </c:pt>
                <c:pt idx="19">
                  <c:v>801096878824.88489</c:v>
                </c:pt>
                <c:pt idx="20">
                  <c:v>838861845182.3335</c:v>
                </c:pt>
                <c:pt idx="21">
                  <c:v>897244021251.55627</c:v>
                </c:pt>
                <c:pt idx="22">
                  <c:v>1010396822922.7792</c:v>
                </c:pt>
                <c:pt idx="23">
                  <c:v>1177762514140.678</c:v>
                </c:pt>
                <c:pt idx="24">
                  <c:v>1422092139316.917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74D4-4005-A05A-28648EDBF152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Graph(Old)'!$AF$2:$AF$26</c:f>
              <c:numCache>
                <c:formatCode>General</c:formatCode>
                <c:ptCount val="25"/>
                <c:pt idx="0">
                  <c:v>380306866950.64032</c:v>
                </c:pt>
                <c:pt idx="1">
                  <c:v>427339676069.2016</c:v>
                </c:pt>
                <c:pt idx="2">
                  <c:v>735808716829.88196</c:v>
                </c:pt>
                <c:pt idx="3">
                  <c:v>1169201280128.3787</c:v>
                </c:pt>
                <c:pt idx="4">
                  <c:v>1295162659045.4092</c:v>
                </c:pt>
                <c:pt idx="5">
                  <c:v>1598711934345.6086</c:v>
                </c:pt>
                <c:pt idx="6">
                  <c:v>1811120534756.2834</c:v>
                </c:pt>
                <c:pt idx="7">
                  <c:v>1962750340235.8992</c:v>
                </c:pt>
                <c:pt idx="8">
                  <c:v>2655950393868.814</c:v>
                </c:pt>
                <c:pt idx="9">
                  <c:v>3167264688189.0825</c:v>
                </c:pt>
                <c:pt idx="10">
                  <c:v>3530400599847.2544</c:v>
                </c:pt>
                <c:pt idx="11">
                  <c:v>4685986879217.71</c:v>
                </c:pt>
                <c:pt idx="12">
                  <c:v>5075075923598.2354</c:v>
                </c:pt>
                <c:pt idx="13">
                  <c:v>6701257408171.8486</c:v>
                </c:pt>
                <c:pt idx="14">
                  <c:v>7230017927501.3096</c:v>
                </c:pt>
                <c:pt idx="15">
                  <c:v>7915694972338.3135</c:v>
                </c:pt>
                <c:pt idx="16">
                  <c:v>9422636631221.8086</c:v>
                </c:pt>
                <c:pt idx="17">
                  <c:v>10346269258903.334</c:v>
                </c:pt>
                <c:pt idx="18">
                  <c:v>11852820449371.738</c:v>
                </c:pt>
                <c:pt idx="19">
                  <c:v>12669118043379.475</c:v>
                </c:pt>
                <c:pt idx="20">
                  <c:v>13266365169739.461</c:v>
                </c:pt>
                <c:pt idx="21">
                  <c:v>14189670292215.99</c:v>
                </c:pt>
                <c:pt idx="22">
                  <c:v>15979164422783.117</c:v>
                </c:pt>
                <c:pt idx="23">
                  <c:v>18626027051628.738</c:v>
                </c:pt>
                <c:pt idx="24">
                  <c:v>22490062441993.645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4D4-4005-A05A-28648EDBF152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Graph(Old)'!$AI$2:$AI$26</c:f>
              <c:numCache>
                <c:formatCode>General</c:formatCode>
                <c:ptCount val="25"/>
                <c:pt idx="0">
                  <c:v>6014341013054.666</c:v>
                </c:pt>
                <c:pt idx="1">
                  <c:v>6758151734707.4023</c:v>
                </c:pt>
                <c:pt idx="2">
                  <c:v>11636503338953.404</c:v>
                </c:pt>
                <c:pt idx="3">
                  <c:v>18490485512405.289</c:v>
                </c:pt>
                <c:pt idx="4">
                  <c:v>20482529489971.488</c:v>
                </c:pt>
                <c:pt idx="5">
                  <c:v>25283076379464.059</c:v>
                </c:pt>
                <c:pt idx="6">
                  <c:v>28642258986619.063</c:v>
                </c:pt>
                <c:pt idx="7">
                  <c:v>31040241951097.098</c:v>
                </c:pt>
                <c:pt idx="8">
                  <c:v>42003006918901.938</c:v>
                </c:pt>
                <c:pt idx="9">
                  <c:v>50089299474615.523</c:v>
                </c:pt>
                <c:pt idx="10">
                  <c:v>55832192352385.281</c:v>
                </c:pt>
                <c:pt idx="11">
                  <c:v>74107466155908.297</c:v>
                </c:pt>
                <c:pt idx="12">
                  <c:v>80260800568877.484</c:v>
                </c:pt>
                <c:pt idx="13">
                  <c:v>105978405922406.55</c:v>
                </c:pt>
                <c:pt idx="14">
                  <c:v>114340605647124.03</c:v>
                </c:pt>
                <c:pt idx="15">
                  <c:v>125184396334924.03</c:v>
                </c:pt>
                <c:pt idx="16">
                  <c:v>149016257195226.28</c:v>
                </c:pt>
                <c:pt idx="17">
                  <c:v>163623248872163.72</c:v>
                </c:pt>
                <c:pt idx="18">
                  <c:v>187448934583691.06</c:v>
                </c:pt>
                <c:pt idx="19">
                  <c:v>200358452723501.06</c:v>
                </c:pt>
                <c:pt idx="20">
                  <c:v>209803748983458.69</c:v>
                </c:pt>
                <c:pt idx="21">
                  <c:v>224405561257178.69</c:v>
                </c:pt>
                <c:pt idx="22">
                  <c:v>252705910430351.63</c:v>
                </c:pt>
                <c:pt idx="23">
                  <c:v>294565302607298.25</c:v>
                </c:pt>
                <c:pt idx="24">
                  <c:v>355673941577892.81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74D4-4005-A05A-28648EDBF152}"/>
            </c:ext>
          </c:extLst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Pt>
            <c:idx val="0"/>
            <c:marker>
              <c:symbol val="circle"/>
              <c:size val="5"/>
              <c:spPr>
                <a:solidFill>
                  <a:schemeClr val="accent1">
                    <a:lumMod val="80000"/>
                    <a:lumOff val="20000"/>
                  </a:schemeClr>
                </a:solidFill>
                <a:ln w="9525">
                  <a:solidFill>
                    <a:schemeClr val="accent1">
                      <a:lumMod val="80000"/>
                      <a:lumOff val="20000"/>
                    </a:schemeClr>
                  </a:solidFill>
                </a:ln>
                <a:effectLst/>
              </c:spPr>
            </c:marker>
            <c:bubble3D val="0"/>
            <c:spPr>
              <a:ln w="19050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EA55-4EA6-B4E2-3574851DAB9C}"/>
              </c:ext>
            </c:extLst>
          </c:dPt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Graph(Old)'!$AL$2:$AL$26</c:f>
              <c:numCache>
                <c:formatCode>General</c:formatCode>
                <c:ptCount val="25"/>
                <c:pt idx="0">
                  <c:v>95114967449019.344</c:v>
                </c:pt>
                <c:pt idx="1">
                  <c:v>106878120065199.66</c:v>
                </c:pt>
                <c:pt idx="2">
                  <c:v>184027847496696.56</c:v>
                </c:pt>
                <c:pt idx="3">
                  <c:v>292421604117665</c:v>
                </c:pt>
                <c:pt idx="4">
                  <c:v>323925206639267.31</c:v>
                </c:pt>
                <c:pt idx="5">
                  <c:v>399844474886377.5</c:v>
                </c:pt>
                <c:pt idx="6">
                  <c:v>452968981596608.63</c:v>
                </c:pt>
                <c:pt idx="7">
                  <c:v>490892392433546</c:v>
                </c:pt>
                <c:pt idx="8">
                  <c:v>664265367113264.5</c:v>
                </c:pt>
                <c:pt idx="9">
                  <c:v>792147757972844.5</c:v>
                </c:pt>
                <c:pt idx="10">
                  <c:v>882969956971906.13</c:v>
                </c:pt>
                <c:pt idx="11">
                  <c:v>1171988155547549.3</c:v>
                </c:pt>
                <c:pt idx="12">
                  <c:v>1269301369368019</c:v>
                </c:pt>
                <c:pt idx="13">
                  <c:v>1676017900724359.5</c:v>
                </c:pt>
                <c:pt idx="14">
                  <c:v>1808263684100895.8</c:v>
                </c:pt>
                <c:pt idx="15">
                  <c:v>1979755114763626.3</c:v>
                </c:pt>
                <c:pt idx="16">
                  <c:v>2356649139367631</c:v>
                </c:pt>
                <c:pt idx="17">
                  <c:v>2587654511241404.5</c:v>
                </c:pt>
                <c:pt idx="18">
                  <c:v>2964450877643729.5</c:v>
                </c:pt>
                <c:pt idx="19">
                  <c:v>3168611193782370.5</c:v>
                </c:pt>
                <c:pt idx="20">
                  <c:v>3317985837326148.5</c:v>
                </c:pt>
                <c:pt idx="21">
                  <c:v>3548909298427821.5</c:v>
                </c:pt>
                <c:pt idx="22">
                  <c:v>3996471180401670</c:v>
                </c:pt>
                <c:pt idx="23">
                  <c:v>4658465427410996</c:v>
                </c:pt>
                <c:pt idx="24">
                  <c:v>5624880975685073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74D4-4005-A05A-28648EDBF152}"/>
            </c:ext>
          </c:extLst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Graph(Old)'!$AO$2:$AO$27</c:f>
              <c:numCache>
                <c:formatCode>General</c:formatCode>
                <c:ptCount val="26"/>
                <c:pt idx="0">
                  <c:v>1504215698171387.8</c:v>
                </c:pt>
                <c:pt idx="1">
                  <c:v>1690246567378106.5</c:v>
                </c:pt>
                <c:pt idx="2">
                  <c:v>2910347276893787.5</c:v>
                </c:pt>
                <c:pt idx="3">
                  <c:v>4624563305430540</c:v>
                </c:pt>
                <c:pt idx="4">
                  <c:v>5122783701906167</c:v>
                </c:pt>
                <c:pt idx="5">
                  <c:v>6323425053963541</c:v>
                </c:pt>
                <c:pt idx="6">
                  <c:v>7163573820365553</c:v>
                </c:pt>
                <c:pt idx="7">
                  <c:v>7763321635553707</c:v>
                </c:pt>
                <c:pt idx="8">
                  <c:v>1.0505165274669522E+16</c:v>
                </c:pt>
                <c:pt idx="9">
                  <c:v>1.2527588438262384E+16</c:v>
                </c:pt>
                <c:pt idx="10">
                  <c:v>1.3963915346052466E+16</c:v>
                </c:pt>
                <c:pt idx="11">
                  <c:v>1.8534654879230932E+16</c:v>
                </c:pt>
                <c:pt idx="12">
                  <c:v>2.007363531610974E+16</c:v>
                </c:pt>
                <c:pt idx="13">
                  <c:v>2.6505740068783644E+16</c:v>
                </c:pt>
                <c:pt idx="14">
                  <c:v>2.8597169027770416E+16</c:v>
                </c:pt>
                <c:pt idx="15">
                  <c:v>3.1309256590403E+16</c:v>
                </c:pt>
                <c:pt idx="16">
                  <c:v>3.7269726991803664E+16</c:v>
                </c:pt>
                <c:pt idx="17">
                  <c:v>4.0923010386425968E+16</c:v>
                </c:pt>
                <c:pt idx="18">
                  <c:v>4.6881936351506168E+16</c:v>
                </c:pt>
                <c:pt idx="19">
                  <c:v>5.0110672924773768E+16</c:v>
                </c:pt>
                <c:pt idx="20">
                  <c:v>5.247298987181992E+16</c:v>
                </c:pt>
                <c:pt idx="21">
                  <c:v>5.6124977871183104E+16</c:v>
                </c:pt>
                <c:pt idx="22">
                  <c:v>6.320304007475128E+16</c:v>
                </c:pt>
                <c:pt idx="23">
                  <c:v>7.3672288345116896E+16</c:v>
                </c:pt>
                <c:pt idx="24">
                  <c:v>8.895587177946096E+16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74D4-4005-A05A-28648EDBF152}"/>
            </c:ext>
          </c:extLst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Graph(Old)'!$AR$2:$AR$28</c:f>
              <c:numCache>
                <c:formatCode>General</c:formatCode>
                <c:ptCount val="27"/>
                <c:pt idx="0">
                  <c:v>2.3788737690434596E+16</c:v>
                </c:pt>
                <c:pt idx="1">
                  <c:v>2.6730762278354716E+16</c:v>
                </c:pt>
                <c:pt idx="2">
                  <c:v>4.6026303402474056E+16</c:v>
                </c:pt>
                <c:pt idx="3">
                  <c:v>7.313613590751808E+16</c:v>
                </c:pt>
                <c:pt idx="4">
                  <c:v>8.1015347905424848E+16</c:v>
                </c:pt>
                <c:pt idx="5">
                  <c:v>1.0000314489895128E+17</c:v>
                </c:pt>
                <c:pt idx="6">
                  <c:v>1.1328985553361946E+17</c:v>
                </c:pt>
                <c:pt idx="7">
                  <c:v>1.2277469440127117E+17</c:v>
                </c:pt>
                <c:pt idx="8">
                  <c:v>1.6613616143579574E+17</c:v>
                </c:pt>
                <c:pt idx="9">
                  <c:v>1.9812020096558842E+17</c:v>
                </c:pt>
                <c:pt idx="10">
                  <c:v>2.2083529710543418E+17</c:v>
                </c:pt>
                <c:pt idx="11">
                  <c:v>2.9312022567095578E+17</c:v>
                </c:pt>
                <c:pt idx="12">
                  <c:v>3.1745875779163443E+17</c:v>
                </c:pt>
                <c:pt idx="13">
                  <c:v>4.1918064091317504E+17</c:v>
                </c:pt>
                <c:pt idx="14">
                  <c:v>4.522559872116969E+17</c:v>
                </c:pt>
                <c:pt idx="15">
                  <c:v>4.9514687047145875E+17</c:v>
                </c:pt>
                <c:pt idx="16">
                  <c:v>5.8940999223865792E+17</c:v>
                </c:pt>
                <c:pt idx="17">
                  <c:v>6.4718561635658739E+17</c:v>
                </c:pt>
                <c:pt idx="18">
                  <c:v>7.4142431330843917E+17</c:v>
                </c:pt>
                <c:pt idx="19">
                  <c:v>7.9248585178845811E+17</c:v>
                </c:pt>
                <c:pt idx="20">
                  <c:v>8.2984521355624768E+17</c:v>
                </c:pt>
                <c:pt idx="21">
                  <c:v>8.8760035137144858E+17</c:v>
                </c:pt>
                <c:pt idx="22">
                  <c:v>9.9953786543308557E+17</c:v>
                </c:pt>
                <c:pt idx="23">
                  <c:v>1.1651060099017853E+18</c:v>
                </c:pt>
                <c:pt idx="24">
                  <c:v>1.4068114776400655E+18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74D4-4005-A05A-28648EDBF152}"/>
            </c:ext>
          </c:extLst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Graph(Old)'!$AR$2:$AR$26</c:f>
              <c:numCache>
                <c:formatCode>General</c:formatCode>
                <c:ptCount val="25"/>
                <c:pt idx="0">
                  <c:v>2.3788737690434596E+16</c:v>
                </c:pt>
                <c:pt idx="1">
                  <c:v>2.6730762278354716E+16</c:v>
                </c:pt>
                <c:pt idx="2">
                  <c:v>4.6026303402474056E+16</c:v>
                </c:pt>
                <c:pt idx="3">
                  <c:v>7.313613590751808E+16</c:v>
                </c:pt>
                <c:pt idx="4">
                  <c:v>8.1015347905424848E+16</c:v>
                </c:pt>
                <c:pt idx="5">
                  <c:v>1.0000314489895128E+17</c:v>
                </c:pt>
                <c:pt idx="6">
                  <c:v>1.1328985553361946E+17</c:v>
                </c:pt>
                <c:pt idx="7">
                  <c:v>1.2277469440127117E+17</c:v>
                </c:pt>
                <c:pt idx="8">
                  <c:v>1.6613616143579574E+17</c:v>
                </c:pt>
                <c:pt idx="9">
                  <c:v>1.9812020096558842E+17</c:v>
                </c:pt>
                <c:pt idx="10">
                  <c:v>2.2083529710543418E+17</c:v>
                </c:pt>
                <c:pt idx="11">
                  <c:v>2.9312022567095578E+17</c:v>
                </c:pt>
                <c:pt idx="12">
                  <c:v>3.1745875779163443E+17</c:v>
                </c:pt>
                <c:pt idx="13">
                  <c:v>4.1918064091317504E+17</c:v>
                </c:pt>
                <c:pt idx="14">
                  <c:v>4.522559872116969E+17</c:v>
                </c:pt>
                <c:pt idx="15">
                  <c:v>4.9514687047145875E+17</c:v>
                </c:pt>
                <c:pt idx="16">
                  <c:v>5.8940999223865792E+17</c:v>
                </c:pt>
                <c:pt idx="17">
                  <c:v>6.4718561635658739E+17</c:v>
                </c:pt>
                <c:pt idx="18">
                  <c:v>7.4142431330843917E+17</c:v>
                </c:pt>
                <c:pt idx="19">
                  <c:v>7.9248585178845811E+17</c:v>
                </c:pt>
                <c:pt idx="20">
                  <c:v>8.2984521355624768E+17</c:v>
                </c:pt>
                <c:pt idx="21">
                  <c:v>8.8760035137144858E+17</c:v>
                </c:pt>
                <c:pt idx="22">
                  <c:v>9.9953786543308557E+17</c:v>
                </c:pt>
                <c:pt idx="23">
                  <c:v>1.1651060099017853E+18</c:v>
                </c:pt>
                <c:pt idx="24">
                  <c:v>1.4068114776400655E+18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74D4-4005-A05A-28648EDBF152}"/>
            </c:ext>
          </c:extLst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Graph(Old)'!$AU$2:$AU$28</c:f>
              <c:numCache>
                <c:formatCode>General</c:formatCode>
                <c:ptCount val="27"/>
                <c:pt idx="0">
                  <c:v>4.6073259682697808E+16</c:v>
                </c:pt>
                <c:pt idx="1">
                  <c:v>5.177127798933132E+16</c:v>
                </c:pt>
                <c:pt idx="2">
                  <c:v>8.914225952805432E+16</c:v>
                </c:pt>
                <c:pt idx="3">
                  <c:v>1.4164770850960558E+17</c:v>
                </c:pt>
                <c:pt idx="4">
                  <c:v>1.5690791210894349E+17</c:v>
                </c:pt>
                <c:pt idx="5">
                  <c:v>1.9368286474393901E+17</c:v>
                </c:pt>
                <c:pt idx="6">
                  <c:v>2.1941613724687331E+17</c:v>
                </c:pt>
                <c:pt idx="7">
                  <c:v>2.3778606716698861E+17</c:v>
                </c:pt>
                <c:pt idx="8">
                  <c:v>3.2176715759692198E+17</c:v>
                </c:pt>
                <c:pt idx="9">
                  <c:v>3.837128134929145E+17</c:v>
                </c:pt>
                <c:pt idx="10">
                  <c:v>4.2770667886481587E+17</c:v>
                </c:pt>
                <c:pt idx="11">
                  <c:v>5.6770579646268045E+17</c:v>
                </c:pt>
                <c:pt idx="12">
                  <c:v>6.1484388026715904E+17</c:v>
                </c:pt>
                <c:pt idx="13">
                  <c:v>8.1185554175756634E+17</c:v>
                </c:pt>
                <c:pt idx="14">
                  <c:v>8.759148053956233E+17</c:v>
                </c:pt>
                <c:pt idx="15">
                  <c:v>9.5898448435251443E+17</c:v>
                </c:pt>
                <c:pt idx="16">
                  <c:v>1.1415502574855122E+18</c:v>
                </c:pt>
                <c:pt idx="17">
                  <c:v>1.2534482223267489E+18</c:v>
                </c:pt>
                <c:pt idx="18">
                  <c:v>1.4359666902653722E+18</c:v>
                </c:pt>
                <c:pt idx="19">
                  <c:v>1.5348610306521421E+18</c:v>
                </c:pt>
                <c:pt idx="20">
                  <c:v>1.6072174372406751E+18</c:v>
                </c:pt>
                <c:pt idx="21">
                  <c:v>1.7190757248717138E+18</c:v>
                </c:pt>
                <c:pt idx="22">
                  <c:v>1.9358726907914194E+18</c:v>
                </c:pt>
                <c:pt idx="23">
                  <c:v>2.2565397314584527E+18</c:v>
                </c:pt>
                <c:pt idx="24">
                  <c:v>2.7246670835006694E+18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74D4-4005-A05A-28648EDBF152}"/>
            </c:ext>
          </c:extLst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Graph(Old)'!$AU$2:$AU$28</c:f>
              <c:numCache>
                <c:formatCode>General</c:formatCode>
                <c:ptCount val="27"/>
                <c:pt idx="0">
                  <c:v>4.6073259682697808E+16</c:v>
                </c:pt>
                <c:pt idx="1">
                  <c:v>5.177127798933132E+16</c:v>
                </c:pt>
                <c:pt idx="2">
                  <c:v>8.914225952805432E+16</c:v>
                </c:pt>
                <c:pt idx="3">
                  <c:v>1.4164770850960558E+17</c:v>
                </c:pt>
                <c:pt idx="4">
                  <c:v>1.5690791210894349E+17</c:v>
                </c:pt>
                <c:pt idx="5">
                  <c:v>1.9368286474393901E+17</c:v>
                </c:pt>
                <c:pt idx="6">
                  <c:v>2.1941613724687331E+17</c:v>
                </c:pt>
                <c:pt idx="7">
                  <c:v>2.3778606716698861E+17</c:v>
                </c:pt>
                <c:pt idx="8">
                  <c:v>3.2176715759692198E+17</c:v>
                </c:pt>
                <c:pt idx="9">
                  <c:v>3.837128134929145E+17</c:v>
                </c:pt>
                <c:pt idx="10">
                  <c:v>4.2770667886481587E+17</c:v>
                </c:pt>
                <c:pt idx="11">
                  <c:v>5.6770579646268045E+17</c:v>
                </c:pt>
                <c:pt idx="12">
                  <c:v>6.1484388026715904E+17</c:v>
                </c:pt>
                <c:pt idx="13">
                  <c:v>8.1185554175756634E+17</c:v>
                </c:pt>
                <c:pt idx="14">
                  <c:v>8.759148053956233E+17</c:v>
                </c:pt>
                <c:pt idx="15">
                  <c:v>9.5898448435251443E+17</c:v>
                </c:pt>
                <c:pt idx="16">
                  <c:v>1.1415502574855122E+18</c:v>
                </c:pt>
                <c:pt idx="17">
                  <c:v>1.2534482223267489E+18</c:v>
                </c:pt>
                <c:pt idx="18">
                  <c:v>1.4359666902653722E+18</c:v>
                </c:pt>
                <c:pt idx="19">
                  <c:v>1.5348610306521421E+18</c:v>
                </c:pt>
                <c:pt idx="20">
                  <c:v>1.6072174372406751E+18</c:v>
                </c:pt>
                <c:pt idx="21">
                  <c:v>1.7190757248717138E+18</c:v>
                </c:pt>
                <c:pt idx="22">
                  <c:v>1.9358726907914194E+18</c:v>
                </c:pt>
                <c:pt idx="23">
                  <c:v>2.2565397314584527E+18</c:v>
                </c:pt>
                <c:pt idx="24">
                  <c:v>2.7246670835006694E+18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74D4-4005-A05A-28648EDBF152}"/>
            </c:ext>
          </c:extLst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Graph(Old)'!$AX$2:$AX$28</c:f>
              <c:numCache>
                <c:formatCode>General</c:formatCode>
                <c:ptCount val="27"/>
                <c:pt idx="0">
                  <c:v>7.2863532473224307E+17</c:v>
                </c:pt>
                <c:pt idx="1">
                  <c:v>8.1874784223979072E+17</c:v>
                </c:pt>
                <c:pt idx="2">
                  <c:v>1.4097591459876099E+18</c:v>
                </c:pt>
                <c:pt idx="3">
                  <c:v>2.240117691007286E+18</c:v>
                </c:pt>
                <c:pt idx="4">
                  <c:v>2.4814534133606482E+18</c:v>
                </c:pt>
                <c:pt idx="5">
                  <c:v>3.0630386917551227E+18</c:v>
                </c:pt>
                <c:pt idx="6">
                  <c:v>3.4700029807689989E+18</c:v>
                </c:pt>
                <c:pt idx="7">
                  <c:v>3.7605181287480207E+18</c:v>
                </c:pt>
                <c:pt idx="8">
                  <c:v>5.0886548728613366E+18</c:v>
                </c:pt>
                <c:pt idx="9">
                  <c:v>6.0683075698254029E+18</c:v>
                </c:pt>
                <c:pt idx="10">
                  <c:v>6.7640578728623165E+18</c:v>
                </c:pt>
                <c:pt idx="11">
                  <c:v>8.9781035737846692E+18</c:v>
                </c:pt>
                <c:pt idx="12">
                  <c:v>9.72357878525568E+18</c:v>
                </c:pt>
                <c:pt idx="13">
                  <c:v>1.2839261438394481E+19</c:v>
                </c:pt>
                <c:pt idx="14">
                  <c:v>1.3852340232715786E+19</c:v>
                </c:pt>
                <c:pt idx="15">
                  <c:v>1.5166063267026612E+19</c:v>
                </c:pt>
                <c:pt idx="16">
                  <c:v>1.8053288358699936E+19</c:v>
                </c:pt>
                <c:pt idx="17">
                  <c:v>1.9822922426754089E+19</c:v>
                </c:pt>
                <c:pt idx="18">
                  <c:v>2.2709399400410436E+19</c:v>
                </c:pt>
                <c:pt idx="19">
                  <c:v>2.4273384895003431E+19</c:v>
                </c:pt>
                <c:pt idx="20">
                  <c:v>2.541768061407855E+19</c:v>
                </c:pt>
                <c:pt idx="21">
                  <c:v>2.7186687198487306E+19</c:v>
                </c:pt>
                <c:pt idx="22">
                  <c:v>3.0615268739595923E+19</c:v>
                </c:pt>
                <c:pt idx="23">
                  <c:v>3.5686525580340236E+19</c:v>
                </c:pt>
                <c:pt idx="24">
                  <c:v>4.308982475148474E+19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74D4-4005-A05A-28648EDBF152}"/>
            </c:ext>
          </c:extLst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Graph(Old)'!$BA$2:$BA$27</c:f>
              <c:numCache>
                <c:formatCode>General</c:formatCode>
                <c:ptCount val="26"/>
                <c:pt idx="0">
                  <c:v>1.1523157687864494E+19</c:v>
                </c:pt>
                <c:pt idx="1">
                  <c:v>1.2948261184296038E+19</c:v>
                </c:pt>
                <c:pt idx="2">
                  <c:v>2.2294934639857172E+19</c:v>
                </c:pt>
                <c:pt idx="3">
                  <c:v>3.5426815742837527E+19</c:v>
                </c:pt>
                <c:pt idx="4">
                  <c:v>3.9243470645535162E+19</c:v>
                </c:pt>
                <c:pt idx="5">
                  <c:v>4.8441074226454528E+19</c:v>
                </c:pt>
                <c:pt idx="6">
                  <c:v>5.4877097181288489E+19</c:v>
                </c:pt>
                <c:pt idx="7">
                  <c:v>5.9471510528097436E+19</c:v>
                </c:pt>
                <c:pt idx="8">
                  <c:v>8.0475610403750838E+19</c:v>
                </c:pt>
                <c:pt idx="9">
                  <c:v>9.5968535497261285E+19</c:v>
                </c:pt>
                <c:pt idx="10">
                  <c:v>1.0697162604367916E+20</c:v>
                </c:pt>
                <c:pt idx="11">
                  <c:v>1.4198612077666006E+20</c:v>
                </c:pt>
                <c:pt idx="12">
                  <c:v>1.5377559642061154E+20</c:v>
                </c:pt>
                <c:pt idx="13">
                  <c:v>2.0304921972591224E+20</c:v>
                </c:pt>
                <c:pt idx="14">
                  <c:v>2.1907076891664505E+20</c:v>
                </c:pt>
                <c:pt idx="15">
                  <c:v>2.39846920125407E+20</c:v>
                </c:pt>
                <c:pt idx="16">
                  <c:v>2.8550755293132004E+20</c:v>
                </c:pt>
                <c:pt idx="17">
                  <c:v>3.1349380575770588E+20</c:v>
                </c:pt>
                <c:pt idx="18">
                  <c:v>3.5914260729276747E+20</c:v>
                </c:pt>
                <c:pt idx="19">
                  <c:v>3.8387658719213073E+20</c:v>
                </c:pt>
                <c:pt idx="20">
                  <c:v>4.0197329423473462E+20</c:v>
                </c:pt>
                <c:pt idx="21">
                  <c:v>4.2994962358809199E+20</c:v>
                </c:pt>
                <c:pt idx="22">
                  <c:v>4.8417165263777766E+20</c:v>
                </c:pt>
                <c:pt idx="23">
                  <c:v>5.6437211817733797E+20</c:v>
                </c:pt>
                <c:pt idx="24">
                  <c:v>6.814531611416865E+20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74D4-4005-A05A-28648EDBF152}"/>
            </c:ext>
          </c:extLst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Graph(Old)'!$BD$2:$BD$26</c:f>
              <c:numCache>
                <c:formatCode>General</c:formatCode>
                <c:ptCount val="25"/>
                <c:pt idx="0">
                  <c:v>1.8223541817615339E+20</c:v>
                </c:pt>
                <c:pt idx="1">
                  <c:v>2.0477301929656127E+20</c:v>
                </c:pt>
                <c:pt idx="2">
                  <c:v>3.5258796654187518E+20</c:v>
                </c:pt>
                <c:pt idx="3">
                  <c:v>5.6026488193832118E+20</c:v>
                </c:pt>
                <c:pt idx="4">
                  <c:v>6.2062417936944674E+20</c:v>
                </c:pt>
                <c:pt idx="5">
                  <c:v>7.6608162950514174E+20</c:v>
                </c:pt>
                <c:pt idx="6">
                  <c:v>8.6786547785092694E+20</c:v>
                </c:pt>
                <c:pt idx="7">
                  <c:v>9.4052480094706677E+20</c:v>
                </c:pt>
                <c:pt idx="8">
                  <c:v>1.2726985876762641E+21</c:v>
                </c:pt>
                <c:pt idx="9">
                  <c:v>1.5177147333949616E+21</c:v>
                </c:pt>
                <c:pt idx="10">
                  <c:v>1.6917254395982981E+21</c:v>
                </c:pt>
                <c:pt idx="11">
                  <c:v>2.2454695835854242E+21</c:v>
                </c:pt>
                <c:pt idx="12">
                  <c:v>2.4319167434916841E+21</c:v>
                </c:pt>
                <c:pt idx="13">
                  <c:v>3.2111648967611232E+21</c:v>
                </c:pt>
                <c:pt idx="14">
                  <c:v>3.4645410802424574E+21</c:v>
                </c:pt>
                <c:pt idx="15">
                  <c:v>3.7931099244933064E+21</c:v>
                </c:pt>
                <c:pt idx="16">
                  <c:v>4.5152196741794837E+21</c:v>
                </c:pt>
                <c:pt idx="17">
                  <c:v>4.9578141977599478E+21</c:v>
                </c:pt>
                <c:pt idx="18">
                  <c:v>5.6797368393070553E+21</c:v>
                </c:pt>
                <c:pt idx="19">
                  <c:v>6.0708976037623214E+21</c:v>
                </c:pt>
                <c:pt idx="20">
                  <c:v>6.3570918106675418E+21</c:v>
                </c:pt>
                <c:pt idx="21">
                  <c:v>6.7995293973817317E+21</c:v>
                </c:pt>
                <c:pt idx="22">
                  <c:v>7.6570351615040962E+21</c:v>
                </c:pt>
                <c:pt idx="23">
                  <c:v>8.9253824124424815E+21</c:v>
                </c:pt>
                <c:pt idx="24">
                  <c:v>1.0776985367385186E+22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74D4-4005-A05A-28648EDBF152}"/>
            </c:ext>
          </c:extLst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Graph(Old)'!$BD$2:$BD$26</c:f>
              <c:numCache>
                <c:formatCode>General</c:formatCode>
                <c:ptCount val="25"/>
                <c:pt idx="0">
                  <c:v>1.8223541817615339E+20</c:v>
                </c:pt>
                <c:pt idx="1">
                  <c:v>2.0477301929656127E+20</c:v>
                </c:pt>
                <c:pt idx="2">
                  <c:v>3.5258796654187518E+20</c:v>
                </c:pt>
                <c:pt idx="3">
                  <c:v>5.6026488193832118E+20</c:v>
                </c:pt>
                <c:pt idx="4">
                  <c:v>6.2062417936944674E+20</c:v>
                </c:pt>
                <c:pt idx="5">
                  <c:v>7.6608162950514174E+20</c:v>
                </c:pt>
                <c:pt idx="6">
                  <c:v>8.6786547785092694E+20</c:v>
                </c:pt>
                <c:pt idx="7">
                  <c:v>9.4052480094706677E+20</c:v>
                </c:pt>
                <c:pt idx="8">
                  <c:v>1.2726985876762641E+21</c:v>
                </c:pt>
                <c:pt idx="9">
                  <c:v>1.5177147333949616E+21</c:v>
                </c:pt>
                <c:pt idx="10">
                  <c:v>1.6917254395982981E+21</c:v>
                </c:pt>
                <c:pt idx="11">
                  <c:v>2.2454695835854242E+21</c:v>
                </c:pt>
                <c:pt idx="12">
                  <c:v>2.4319167434916841E+21</c:v>
                </c:pt>
                <c:pt idx="13">
                  <c:v>3.2111648967611232E+21</c:v>
                </c:pt>
                <c:pt idx="14">
                  <c:v>3.4645410802424574E+21</c:v>
                </c:pt>
                <c:pt idx="15">
                  <c:v>3.7931099244933064E+21</c:v>
                </c:pt>
                <c:pt idx="16">
                  <c:v>4.5152196741794837E+21</c:v>
                </c:pt>
                <c:pt idx="17">
                  <c:v>4.9578141977599478E+21</c:v>
                </c:pt>
                <c:pt idx="18">
                  <c:v>5.6797368393070553E+21</c:v>
                </c:pt>
                <c:pt idx="19">
                  <c:v>6.0708976037623214E+21</c:v>
                </c:pt>
                <c:pt idx="20">
                  <c:v>6.3570918106675418E+21</c:v>
                </c:pt>
                <c:pt idx="21">
                  <c:v>6.7995293973817317E+21</c:v>
                </c:pt>
                <c:pt idx="22">
                  <c:v>7.6570351615040962E+21</c:v>
                </c:pt>
                <c:pt idx="23">
                  <c:v>8.9253824124424815E+21</c:v>
                </c:pt>
                <c:pt idx="24">
                  <c:v>1.0776985367385186E+22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74D4-4005-A05A-28648EDBF152}"/>
            </c:ext>
          </c:extLst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Graph(Old)'!$BG$2:$BG$26</c:f>
              <c:numCache>
                <c:formatCode>General</c:formatCode>
                <c:ptCount val="25"/>
                <c:pt idx="0">
                  <c:v>2.8820006232171537E+21</c:v>
                </c:pt>
                <c:pt idx="1">
                  <c:v>3.2384262902192291E+21</c:v>
                </c:pt>
                <c:pt idx="2">
                  <c:v>5.5760770846989054E+21</c:v>
                </c:pt>
                <c:pt idx="3">
                  <c:v>8.8604276549148779E+21</c:v>
                </c:pt>
                <c:pt idx="4">
                  <c:v>9.8149925498976396E+21</c:v>
                </c:pt>
                <c:pt idx="5">
                  <c:v>1.2115360206954563E+22</c:v>
                </c:pt>
                <c:pt idx="6">
                  <c:v>1.3725042437235688E+22</c:v>
                </c:pt>
                <c:pt idx="7">
                  <c:v>1.4874128693581333E+22</c:v>
                </c:pt>
                <c:pt idx="8">
                  <c:v>2.0127361407348363E+22</c:v>
                </c:pt>
                <c:pt idx="9">
                  <c:v>2.4002221144970864E+22</c:v>
                </c:pt>
                <c:pt idx="10">
                  <c:v>2.6754150318473954E+22</c:v>
                </c:pt>
                <c:pt idx="11">
                  <c:v>3.5511454381788233E+22</c:v>
                </c:pt>
                <c:pt idx="12">
                  <c:v>3.8460062486758936E+22</c:v>
                </c:pt>
                <c:pt idx="13">
                  <c:v>5.0783647472815706E+22</c:v>
                </c:pt>
                <c:pt idx="14">
                  <c:v>5.4790718798521208E+22</c:v>
                </c:pt>
                <c:pt idx="15">
                  <c:v>5.9986940385838498E+22</c:v>
                </c:pt>
                <c:pt idx="16">
                  <c:v>7.14068979849434E+22</c:v>
                </c:pt>
                <c:pt idx="17">
                  <c:v>7.840640283179187E+22</c:v>
                </c:pt>
                <c:pt idx="18">
                  <c:v>8.9823401369596817E+22</c:v>
                </c:pt>
                <c:pt idx="19">
                  <c:v>9.6009496137675947E+22</c:v>
                </c:pt>
                <c:pt idx="20">
                  <c:v>1.0053557504657789E+23</c:v>
                </c:pt>
                <c:pt idx="21">
                  <c:v>1.0753259798211114E+23</c:v>
                </c:pt>
                <c:pt idx="22">
                  <c:v>1.2109380453211445E+23</c:v>
                </c:pt>
                <c:pt idx="23">
                  <c:v>1.4115235080288901E+23</c:v>
                </c:pt>
                <c:pt idx="24">
                  <c:v>1.7043491795422931E+23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74D4-4005-A05A-28648EDBF152}"/>
            </c:ext>
          </c:extLst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Graph(Old)'!$BG$2:$BG$26</c:f>
              <c:numCache>
                <c:formatCode>General</c:formatCode>
                <c:ptCount val="25"/>
                <c:pt idx="0">
                  <c:v>2.8820006232171537E+21</c:v>
                </c:pt>
                <c:pt idx="1">
                  <c:v>3.2384262902192291E+21</c:v>
                </c:pt>
                <c:pt idx="2">
                  <c:v>5.5760770846989054E+21</c:v>
                </c:pt>
                <c:pt idx="3">
                  <c:v>8.8604276549148779E+21</c:v>
                </c:pt>
                <c:pt idx="4">
                  <c:v>9.8149925498976396E+21</c:v>
                </c:pt>
                <c:pt idx="5">
                  <c:v>1.2115360206954563E+22</c:v>
                </c:pt>
                <c:pt idx="6">
                  <c:v>1.3725042437235688E+22</c:v>
                </c:pt>
                <c:pt idx="7">
                  <c:v>1.4874128693581333E+22</c:v>
                </c:pt>
                <c:pt idx="8">
                  <c:v>2.0127361407348363E+22</c:v>
                </c:pt>
                <c:pt idx="9">
                  <c:v>2.4002221144970864E+22</c:v>
                </c:pt>
                <c:pt idx="10">
                  <c:v>2.6754150318473954E+22</c:v>
                </c:pt>
                <c:pt idx="11">
                  <c:v>3.5511454381788233E+22</c:v>
                </c:pt>
                <c:pt idx="12">
                  <c:v>3.8460062486758936E+22</c:v>
                </c:pt>
                <c:pt idx="13">
                  <c:v>5.0783647472815706E+22</c:v>
                </c:pt>
                <c:pt idx="14">
                  <c:v>5.4790718798521208E+22</c:v>
                </c:pt>
                <c:pt idx="15">
                  <c:v>5.9986940385838498E+22</c:v>
                </c:pt>
                <c:pt idx="16">
                  <c:v>7.14068979849434E+22</c:v>
                </c:pt>
                <c:pt idx="17">
                  <c:v>7.840640283179187E+22</c:v>
                </c:pt>
                <c:pt idx="18">
                  <c:v>8.9823401369596817E+22</c:v>
                </c:pt>
                <c:pt idx="19">
                  <c:v>9.6009496137675947E+22</c:v>
                </c:pt>
                <c:pt idx="20">
                  <c:v>1.0053557504657789E+23</c:v>
                </c:pt>
                <c:pt idx="21">
                  <c:v>1.0753259798211114E+23</c:v>
                </c:pt>
                <c:pt idx="22">
                  <c:v>1.2109380453211445E+23</c:v>
                </c:pt>
                <c:pt idx="23">
                  <c:v>1.4115235080288901E+23</c:v>
                </c:pt>
                <c:pt idx="24">
                  <c:v>1.7043491795422931E+23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74D4-4005-A05A-28648EDBF152}"/>
            </c:ext>
          </c:extLst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'Aggregate Graph(Old)'!$V$2:$V$26</c:f>
              <c:numCache>
                <c:formatCode>#,##0.00</c:formatCode>
                <c:ptCount val="25"/>
                <c:pt idx="0">
                  <c:v>9895.76</c:v>
                </c:pt>
                <c:pt idx="1">
                  <c:v>10490.03</c:v>
                </c:pt>
                <c:pt idx="2">
                  <c:v>13765.75</c:v>
                </c:pt>
                <c:pt idx="3">
                  <c:v>17353.060000000001</c:v>
                </c:pt>
                <c:pt idx="4">
                  <c:v>18264</c:v>
                </c:pt>
                <c:pt idx="5">
                  <c:v>20291.91</c:v>
                </c:pt>
                <c:pt idx="6">
                  <c:v>21598</c:v>
                </c:pt>
                <c:pt idx="7">
                  <c:v>22484</c:v>
                </c:pt>
                <c:pt idx="8">
                  <c:v>26155</c:v>
                </c:pt>
                <c:pt idx="9">
                  <c:v>28562</c:v>
                </c:pt>
                <c:pt idx="10">
                  <c:v>30155</c:v>
                </c:pt>
                <c:pt idx="11">
                  <c:v>34741.599999999999</c:v>
                </c:pt>
                <c:pt idx="12">
                  <c:v>36155.22</c:v>
                </c:pt>
                <c:pt idx="13">
                  <c:v>41546</c:v>
                </c:pt>
                <c:pt idx="14">
                  <c:v>43154</c:v>
                </c:pt>
                <c:pt idx="15">
                  <c:v>45154</c:v>
                </c:pt>
                <c:pt idx="16">
                  <c:v>49265</c:v>
                </c:pt>
                <c:pt idx="17">
                  <c:v>51623.14</c:v>
                </c:pt>
                <c:pt idx="18">
                  <c:v>55254</c:v>
                </c:pt>
                <c:pt idx="19">
                  <c:v>57125</c:v>
                </c:pt>
                <c:pt idx="20">
                  <c:v>58456</c:v>
                </c:pt>
                <c:pt idx="21">
                  <c:v>60456</c:v>
                </c:pt>
                <c:pt idx="22">
                  <c:v>64155</c:v>
                </c:pt>
                <c:pt idx="23">
                  <c:v>69265</c:v>
                </c:pt>
                <c:pt idx="24">
                  <c:v>76111.33</c:v>
                </c:pt>
              </c:numCache>
            </c:numRef>
          </c:xVal>
          <c:yVal>
            <c:numRef>
              <c:f>'Aggregate Graph(Old)'!$BJ$2:$BJ$26</c:f>
              <c:numCache>
                <c:formatCode>General</c:formatCode>
                <c:ptCount val="25"/>
                <c:pt idx="0">
                  <c:v>4.5578009342814015E+22</c:v>
                </c:pt>
                <c:pt idx="1">
                  <c:v>5.1214778554371289E+22</c:v>
                </c:pt>
                <c:pt idx="2">
                  <c:v>8.8184052222360923E+22</c:v>
                </c:pt>
                <c:pt idx="3">
                  <c:v>1.4012511003076558E+23</c:v>
                </c:pt>
                <c:pt idx="4">
                  <c:v>1.5522127876555232E+23</c:v>
                </c:pt>
                <c:pt idx="5">
                  <c:v>1.9160093035917652E+23</c:v>
                </c:pt>
                <c:pt idx="6">
                  <c:v>2.1705759096489735E+23</c:v>
                </c:pt>
                <c:pt idx="7">
                  <c:v>2.3523005897392837E+23</c:v>
                </c:pt>
                <c:pt idx="8">
                  <c:v>3.1830842050487581E+23</c:v>
                </c:pt>
                <c:pt idx="9">
                  <c:v>3.795882106273034E+23</c:v>
                </c:pt>
                <c:pt idx="10">
                  <c:v>4.2310917747590618E+23</c:v>
                </c:pt>
                <c:pt idx="11">
                  <c:v>5.6160341762289313E+23</c:v>
                </c:pt>
                <c:pt idx="12">
                  <c:v>6.0823480509519403E+23</c:v>
                </c:pt>
                <c:pt idx="13">
                  <c:v>8.0312875033121406E+23</c:v>
                </c:pt>
                <c:pt idx="14">
                  <c:v>8.6649942861942855E+23</c:v>
                </c:pt>
                <c:pt idx="15">
                  <c:v>9.4867617561461304E+23</c:v>
                </c:pt>
                <c:pt idx="16">
                  <c:v>1.129279514126565E+24</c:v>
                </c:pt>
                <c:pt idx="17">
                  <c:v>1.2399746662145647E+24</c:v>
                </c:pt>
                <c:pt idx="18">
                  <c:v>1.4205312080247781E+24</c:v>
                </c:pt>
                <c:pt idx="19">
                  <c:v>1.518362514119468E+24</c:v>
                </c:pt>
                <c:pt idx="20">
                  <c:v>1.5899411477722142E+24</c:v>
                </c:pt>
                <c:pt idx="21">
                  <c:v>1.7005970491479819E+24</c:v>
                </c:pt>
                <c:pt idx="22">
                  <c:v>1.9150636227692989E+24</c:v>
                </c:pt>
                <c:pt idx="23">
                  <c:v>2.2322837517198913E+24</c:v>
                </c:pt>
                <c:pt idx="24">
                  <c:v>2.695379112787343E+24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74D4-4005-A05A-28648EDBF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008751"/>
        <c:axId val="686009711"/>
      </c:scatterChart>
      <c:valAx>
        <c:axId val="686008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09711"/>
        <c:crosses val="autoZero"/>
        <c:crossBetween val="midCat"/>
      </c:valAx>
      <c:valAx>
        <c:axId val="68600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008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541020</xdr:colOff>
      <xdr:row>0</xdr:row>
      <xdr:rowOff>72390</xdr:rowOff>
    </xdr:from>
    <xdr:to>
      <xdr:col>27</xdr:col>
      <xdr:colOff>22860</xdr:colOff>
      <xdr:row>11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8EE21C-A7B9-922C-7B7A-4E3DB6874A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597165</xdr:colOff>
      <xdr:row>15</xdr:row>
      <xdr:rowOff>54465</xdr:rowOff>
    </xdr:from>
    <xdr:to>
      <xdr:col>34</xdr:col>
      <xdr:colOff>32574</xdr:colOff>
      <xdr:row>35</xdr:row>
      <xdr:rowOff>6431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84F9A-6E52-EEE4-8749-77E9D788DA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83505</xdr:colOff>
      <xdr:row>0</xdr:row>
      <xdr:rowOff>0</xdr:rowOff>
    </xdr:from>
    <xdr:to>
      <xdr:col>34</xdr:col>
      <xdr:colOff>417533</xdr:colOff>
      <xdr:row>13</xdr:row>
      <xdr:rowOff>164926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F6C062A-A5CB-BB51-12DD-6109F499E9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5</xdr:row>
      <xdr:rowOff>76200</xdr:rowOff>
    </xdr:from>
    <xdr:to>
      <xdr:col>14</xdr:col>
      <xdr:colOff>129540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5A97CF-E922-9FC4-7235-C7E40C03B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60960</xdr:colOff>
      <xdr:row>2</xdr:row>
      <xdr:rowOff>179070</xdr:rowOff>
    </xdr:from>
    <xdr:to>
      <xdr:col>21</xdr:col>
      <xdr:colOff>365760</xdr:colOff>
      <xdr:row>17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DC8CDF-9548-A570-B53E-5E1C635B8A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228600</xdr:colOff>
      <xdr:row>3</xdr:row>
      <xdr:rowOff>26670</xdr:rowOff>
    </xdr:from>
    <xdr:to>
      <xdr:col>32</xdr:col>
      <xdr:colOff>533400</xdr:colOff>
      <xdr:row>18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C7B4F2-C214-1FC9-FBD7-3EA9EFFDCD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17</xdr:row>
      <xdr:rowOff>171450</xdr:rowOff>
    </xdr:from>
    <xdr:to>
      <xdr:col>21</xdr:col>
      <xdr:colOff>304800</xdr:colOff>
      <xdr:row>32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968466B-4D35-970C-95FD-163D3BA21E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36</xdr:col>
      <xdr:colOff>190500</xdr:colOff>
      <xdr:row>1</xdr:row>
      <xdr:rowOff>156210</xdr:rowOff>
    </xdr:from>
    <xdr:to>
      <xdr:col>43</xdr:col>
      <xdr:colOff>495300</xdr:colOff>
      <xdr:row>16</xdr:row>
      <xdr:rowOff>156210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7935356-45D7-EEAB-F329-80D9C93AAF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154213</xdr:colOff>
      <xdr:row>27</xdr:row>
      <xdr:rowOff>86458</xdr:rowOff>
    </xdr:from>
    <xdr:to>
      <xdr:col>33</xdr:col>
      <xdr:colOff>138545</xdr:colOff>
      <xdr:row>62</xdr:row>
      <xdr:rowOff>115454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8A3DD10-869F-9BED-04FE-42F0EC46C8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154213</xdr:colOff>
      <xdr:row>27</xdr:row>
      <xdr:rowOff>86458</xdr:rowOff>
    </xdr:from>
    <xdr:to>
      <xdr:col>33</xdr:col>
      <xdr:colOff>138545</xdr:colOff>
      <xdr:row>62</xdr:row>
      <xdr:rowOff>115454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CD6B70B-63C3-4E8C-B7D6-F1F5891C67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2</xdr:row>
      <xdr:rowOff>49530</xdr:rowOff>
    </xdr:from>
    <xdr:to>
      <xdr:col>18</xdr:col>
      <xdr:colOff>342900</xdr:colOff>
      <xdr:row>17</xdr:row>
      <xdr:rowOff>49530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5BE3A1-9C75-3E4B-B1DD-F957C81351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D70C0-D392-4711-9F66-1A940B34E96A}">
  <dimension ref="A1:DM33"/>
  <sheetViews>
    <sheetView showFormulas="1" zoomScale="70" workbookViewId="0">
      <selection activeCell="Q4" sqref="Q4:Q24"/>
    </sheetView>
  </sheetViews>
  <sheetFormatPr defaultColWidth="12.44140625" defaultRowHeight="14.4" x14ac:dyDescent="0.3"/>
  <cols>
    <col min="1" max="1" width="13.109375" style="11" bestFit="1" customWidth="1"/>
    <col min="2" max="2" width="9.6640625" style="11" customWidth="1"/>
    <col min="3" max="3" width="20.21875" style="11" customWidth="1"/>
    <col min="4" max="4" width="18.33203125" style="11" bestFit="1" customWidth="1"/>
    <col min="5" max="5" width="12.21875" style="11" bestFit="1" customWidth="1"/>
    <col min="6" max="7" width="12.44140625" style="11"/>
    <col min="8" max="8" width="14.21875" style="11" bestFit="1" customWidth="1"/>
    <col min="9" max="9" width="12.44140625" style="11"/>
    <col min="10" max="11" width="12.44140625" style="11" bestFit="1"/>
    <col min="12" max="12" width="14.109375" style="11" bestFit="1" customWidth="1"/>
    <col min="13" max="13" width="15.33203125" style="11" bestFit="1" customWidth="1"/>
    <col min="14" max="15" width="28" style="11" bestFit="1" customWidth="1"/>
    <col min="16" max="16" width="22.44140625" style="11" bestFit="1" customWidth="1"/>
    <col min="17" max="17" width="34.44140625" style="11" bestFit="1" customWidth="1"/>
    <col min="18" max="122" width="13.5546875" style="11" customWidth="1"/>
    <col min="123" max="16384" width="12.44140625" style="11"/>
  </cols>
  <sheetData>
    <row r="1" spans="1:117" x14ac:dyDescent="0.3">
      <c r="A1" s="39" t="s">
        <v>0</v>
      </c>
      <c r="B1" s="39" t="s">
        <v>1</v>
      </c>
      <c r="C1" s="39" t="s">
        <v>2</v>
      </c>
      <c r="D1" s="39" t="s">
        <v>3</v>
      </c>
      <c r="E1" s="39" t="s">
        <v>4</v>
      </c>
      <c r="R1" s="18" t="s">
        <v>50</v>
      </c>
      <c r="S1" s="19"/>
      <c r="T1" s="19"/>
      <c r="U1" s="19"/>
      <c r="V1" s="20"/>
      <c r="W1" s="28" t="s">
        <v>6</v>
      </c>
      <c r="X1" s="29"/>
      <c r="Y1" s="29"/>
      <c r="Z1" s="29"/>
      <c r="AA1" s="30"/>
      <c r="AB1" s="18" t="s">
        <v>7</v>
      </c>
      <c r="AC1" s="19"/>
      <c r="AD1" s="19"/>
      <c r="AE1" s="19"/>
      <c r="AF1" s="20"/>
      <c r="AG1" s="28" t="s">
        <v>51</v>
      </c>
      <c r="AH1" s="29"/>
      <c r="AI1" s="29"/>
      <c r="AJ1" s="29"/>
      <c r="AK1" s="30"/>
      <c r="AL1" s="18" t="s">
        <v>33</v>
      </c>
      <c r="AM1" s="19"/>
      <c r="AN1" s="19"/>
      <c r="AO1" s="19"/>
      <c r="AP1" s="20"/>
      <c r="AQ1" s="28" t="s">
        <v>34</v>
      </c>
      <c r="AR1" s="29"/>
      <c r="AS1" s="29"/>
      <c r="AT1" s="29"/>
      <c r="AU1" s="30"/>
      <c r="AV1" s="18" t="s">
        <v>35</v>
      </c>
      <c r="AW1" s="19"/>
      <c r="AX1" s="19"/>
      <c r="AY1" s="19"/>
      <c r="AZ1" s="20"/>
      <c r="BA1" s="28" t="s">
        <v>52</v>
      </c>
      <c r="BB1" s="29"/>
      <c r="BC1" s="29"/>
      <c r="BD1" s="29"/>
      <c r="BE1" s="29"/>
      <c r="BF1" s="18" t="s">
        <v>37</v>
      </c>
      <c r="BG1" s="19"/>
      <c r="BH1" s="19"/>
      <c r="BI1" s="19"/>
      <c r="BJ1" s="20"/>
      <c r="BK1" s="28" t="s">
        <v>38</v>
      </c>
      <c r="BL1" s="29"/>
      <c r="BM1" s="29"/>
      <c r="BN1" s="29"/>
      <c r="BO1" s="29"/>
      <c r="BP1" s="34" t="s">
        <v>39</v>
      </c>
      <c r="BQ1" s="35"/>
      <c r="BR1" s="35"/>
      <c r="BS1" s="35"/>
      <c r="BT1" s="36"/>
      <c r="BU1" s="31" t="s">
        <v>40</v>
      </c>
      <c r="BV1" s="32"/>
      <c r="BW1" s="32"/>
      <c r="BX1" s="32"/>
      <c r="BY1" s="33"/>
      <c r="BZ1" s="34" t="s">
        <v>41</v>
      </c>
      <c r="CA1" s="35"/>
      <c r="CB1" s="35"/>
      <c r="CC1" s="35"/>
      <c r="CD1" s="36"/>
      <c r="CE1" s="31" t="s">
        <v>42</v>
      </c>
      <c r="CF1" s="32"/>
      <c r="CG1" s="32"/>
      <c r="CH1" s="32"/>
      <c r="CI1" s="33"/>
      <c r="CJ1" s="34" t="s">
        <v>43</v>
      </c>
      <c r="CK1" s="35"/>
      <c r="CL1" s="35"/>
      <c r="CM1" s="35"/>
      <c r="CN1" s="36"/>
      <c r="CO1" s="32" t="s">
        <v>44</v>
      </c>
      <c r="CP1" s="32"/>
      <c r="CQ1" s="32"/>
      <c r="CR1" s="32"/>
      <c r="CS1" s="33"/>
      <c r="CT1" s="34" t="s">
        <v>45</v>
      </c>
      <c r="CU1" s="35"/>
      <c r="CV1" s="35"/>
      <c r="CW1" s="35"/>
      <c r="CX1" s="36"/>
      <c r="CY1" s="31" t="s">
        <v>46</v>
      </c>
      <c r="CZ1" s="32"/>
      <c r="DA1" s="32"/>
      <c r="DB1" s="32"/>
      <c r="DC1" s="33"/>
      <c r="DD1" s="34" t="s">
        <v>47</v>
      </c>
      <c r="DE1" s="35"/>
      <c r="DF1" s="35"/>
      <c r="DG1" s="35"/>
      <c r="DH1" s="36"/>
      <c r="DI1" s="31" t="s">
        <v>48</v>
      </c>
      <c r="DJ1" s="32"/>
      <c r="DK1" s="32"/>
      <c r="DL1" s="32"/>
      <c r="DM1" s="33"/>
    </row>
    <row r="2" spans="1:117" x14ac:dyDescent="0.3">
      <c r="A2" s="39" t="s">
        <v>9</v>
      </c>
      <c r="B2" s="39" t="s">
        <v>10</v>
      </c>
      <c r="C2" s="39" t="s">
        <v>11</v>
      </c>
      <c r="D2" s="39" t="s">
        <v>12</v>
      </c>
      <c r="E2" s="39" t="s">
        <v>13</v>
      </c>
      <c r="R2" s="21" t="s">
        <v>22</v>
      </c>
      <c r="S2" s="13" t="s">
        <v>23</v>
      </c>
      <c r="T2" s="13" t="s">
        <v>55</v>
      </c>
      <c r="U2" s="13" t="s">
        <v>56</v>
      </c>
      <c r="V2" s="22" t="s">
        <v>57</v>
      </c>
      <c r="W2" s="23" t="s">
        <v>22</v>
      </c>
      <c r="X2" s="11" t="s">
        <v>23</v>
      </c>
      <c r="Y2" s="11" t="s">
        <v>55</v>
      </c>
      <c r="Z2" s="11" t="s">
        <v>56</v>
      </c>
      <c r="AA2" s="24" t="s">
        <v>57</v>
      </c>
      <c r="AB2" s="21" t="s">
        <v>22</v>
      </c>
      <c r="AC2" s="13" t="s">
        <v>23</v>
      </c>
      <c r="AD2" s="13" t="s">
        <v>55</v>
      </c>
      <c r="AE2" s="13" t="s">
        <v>56</v>
      </c>
      <c r="AF2" s="22" t="s">
        <v>57</v>
      </c>
      <c r="AG2" s="23" t="s">
        <v>22</v>
      </c>
      <c r="AH2" s="11" t="s">
        <v>23</v>
      </c>
      <c r="AI2" s="11" t="s">
        <v>55</v>
      </c>
      <c r="AJ2" s="11" t="s">
        <v>56</v>
      </c>
      <c r="AK2" s="24" t="s">
        <v>57</v>
      </c>
      <c r="AL2" s="21" t="s">
        <v>22</v>
      </c>
      <c r="AM2" s="13" t="s">
        <v>23</v>
      </c>
      <c r="AN2" s="13" t="s">
        <v>55</v>
      </c>
      <c r="AO2" s="13" t="s">
        <v>56</v>
      </c>
      <c r="AP2" s="22" t="s">
        <v>57</v>
      </c>
      <c r="AQ2" s="23" t="s">
        <v>22</v>
      </c>
      <c r="AR2" s="11" t="s">
        <v>23</v>
      </c>
      <c r="AS2" s="11" t="s">
        <v>55</v>
      </c>
      <c r="AT2" s="11" t="s">
        <v>56</v>
      </c>
      <c r="AU2" s="24" t="s">
        <v>57</v>
      </c>
      <c r="AV2" s="21" t="s">
        <v>22</v>
      </c>
      <c r="AW2" s="13" t="s">
        <v>23</v>
      </c>
      <c r="AX2" s="13" t="s">
        <v>55</v>
      </c>
      <c r="AY2" s="13" t="s">
        <v>56</v>
      </c>
      <c r="AZ2" s="22" t="s">
        <v>57</v>
      </c>
      <c r="BA2" s="23" t="s">
        <v>22</v>
      </c>
      <c r="BB2" s="11" t="s">
        <v>23</v>
      </c>
      <c r="BC2" s="11" t="s">
        <v>55</v>
      </c>
      <c r="BD2" s="11" t="s">
        <v>56</v>
      </c>
      <c r="BE2" s="11" t="s">
        <v>57</v>
      </c>
      <c r="BF2" s="21" t="s">
        <v>22</v>
      </c>
      <c r="BG2" s="13" t="s">
        <v>23</v>
      </c>
      <c r="BH2" s="13" t="s">
        <v>55</v>
      </c>
      <c r="BI2" s="13" t="s">
        <v>56</v>
      </c>
      <c r="BJ2" s="22" t="s">
        <v>57</v>
      </c>
      <c r="BK2" s="23" t="s">
        <v>22</v>
      </c>
      <c r="BL2" s="11" t="s">
        <v>23</v>
      </c>
      <c r="BM2" s="11" t="s">
        <v>55</v>
      </c>
      <c r="BN2" s="11" t="s">
        <v>56</v>
      </c>
      <c r="BO2" s="11" t="s">
        <v>57</v>
      </c>
      <c r="BP2" s="37" t="s">
        <v>22</v>
      </c>
      <c r="BQ2" s="13" t="s">
        <v>23</v>
      </c>
      <c r="BR2" s="13" t="s">
        <v>55</v>
      </c>
      <c r="BS2" s="13" t="s">
        <v>56</v>
      </c>
      <c r="BT2" s="38" t="s">
        <v>57</v>
      </c>
      <c r="BU2" s="6" t="s">
        <v>22</v>
      </c>
      <c r="BV2" s="11" t="s">
        <v>23</v>
      </c>
      <c r="BW2" s="11" t="s">
        <v>55</v>
      </c>
      <c r="BX2" s="11" t="s">
        <v>56</v>
      </c>
      <c r="BY2" s="7" t="s">
        <v>57</v>
      </c>
      <c r="BZ2" s="37" t="s">
        <v>22</v>
      </c>
      <c r="CA2" s="13" t="s">
        <v>23</v>
      </c>
      <c r="CB2" s="13" t="s">
        <v>55</v>
      </c>
      <c r="CC2" s="13" t="s">
        <v>56</v>
      </c>
      <c r="CD2" s="38" t="s">
        <v>57</v>
      </c>
      <c r="CE2" s="6" t="s">
        <v>22</v>
      </c>
      <c r="CF2" s="11" t="s">
        <v>23</v>
      </c>
      <c r="CG2" s="11" t="s">
        <v>55</v>
      </c>
      <c r="CH2" s="11" t="s">
        <v>56</v>
      </c>
      <c r="CI2" s="7" t="s">
        <v>57</v>
      </c>
      <c r="CJ2" s="37" t="s">
        <v>22</v>
      </c>
      <c r="CK2" s="13" t="s">
        <v>23</v>
      </c>
      <c r="CL2" s="13" t="s">
        <v>55</v>
      </c>
      <c r="CM2" s="13" t="s">
        <v>56</v>
      </c>
      <c r="CN2" s="38" t="s">
        <v>57</v>
      </c>
      <c r="CO2" s="11" t="s">
        <v>22</v>
      </c>
      <c r="CP2" s="11" t="s">
        <v>23</v>
      </c>
      <c r="CQ2" s="11" t="s">
        <v>55</v>
      </c>
      <c r="CR2" s="11" t="s">
        <v>56</v>
      </c>
      <c r="CS2" s="7" t="s">
        <v>57</v>
      </c>
      <c r="CT2" s="37" t="s">
        <v>22</v>
      </c>
      <c r="CU2" s="13" t="s">
        <v>23</v>
      </c>
      <c r="CV2" s="13" t="s">
        <v>55</v>
      </c>
      <c r="CW2" s="13" t="s">
        <v>56</v>
      </c>
      <c r="CX2" s="38" t="s">
        <v>57</v>
      </c>
      <c r="CY2" s="6" t="s">
        <v>22</v>
      </c>
      <c r="CZ2" s="11" t="s">
        <v>23</v>
      </c>
      <c r="DA2" s="11" t="s">
        <v>55</v>
      </c>
      <c r="DB2" s="11" t="s">
        <v>56</v>
      </c>
      <c r="DC2" s="7" t="s">
        <v>57</v>
      </c>
      <c r="DD2" s="37" t="s">
        <v>22</v>
      </c>
      <c r="DE2" s="13" t="s">
        <v>23</v>
      </c>
      <c r="DF2" s="13" t="s">
        <v>55</v>
      </c>
      <c r="DG2" s="13" t="s">
        <v>56</v>
      </c>
      <c r="DH2" s="38" t="s">
        <v>57</v>
      </c>
      <c r="DI2" s="6" t="s">
        <v>22</v>
      </c>
      <c r="DJ2" s="11" t="s">
        <v>23</v>
      </c>
      <c r="DK2" s="11" t="s">
        <v>55</v>
      </c>
      <c r="DL2" s="11" t="s">
        <v>56</v>
      </c>
      <c r="DM2" s="7" t="s">
        <v>57</v>
      </c>
    </row>
    <row r="3" spans="1:117" x14ac:dyDescent="0.3">
      <c r="A3" s="11">
        <v>0</v>
      </c>
      <c r="B3" s="11">
        <f>$H$18*(A3)^2</f>
        <v>0</v>
      </c>
      <c r="C3" s="11">
        <f>$H$19*A3</f>
        <v>0</v>
      </c>
      <c r="D3" s="11">
        <v>20</v>
      </c>
      <c r="E3" s="11">
        <f>$H$20*D3</f>
        <v>0.02</v>
      </c>
      <c r="R3" s="23">
        <f>K$5*B3+$L$5*C3+$M$5</f>
        <v>10</v>
      </c>
      <c r="S3" s="11">
        <f>0.5*(R3-$E3)^2</f>
        <v>49.800200000000004</v>
      </c>
      <c r="T3" s="11">
        <f>(R3-$E3)*$B3</f>
        <v>0</v>
      </c>
      <c r="U3" s="11">
        <f>(S3-$E3)*$C3</f>
        <v>0</v>
      </c>
      <c r="V3" s="24">
        <f>R3-$E3</f>
        <v>9.98</v>
      </c>
      <c r="W3" s="23">
        <f>$K$6*B3+$L$6*C3+$M$6</f>
        <v>9.999999829823766</v>
      </c>
      <c r="X3" s="11">
        <f>0.5*(W3-$E3)^2</f>
        <v>49.800198301641203</v>
      </c>
      <c r="Y3" s="11">
        <f>(W3-$E3)*$B3</f>
        <v>0</v>
      </c>
      <c r="Z3" s="11">
        <f>(X3-$E3)*$C3</f>
        <v>0</v>
      </c>
      <c r="AA3" s="24">
        <f>W3-$E3</f>
        <v>9.9799998298237664</v>
      </c>
      <c r="AB3" s="23">
        <f>$K$7*B3+$L$7*C3+$M$7</f>
        <v>9.9999996596483882</v>
      </c>
      <c r="AC3" s="11">
        <f>0.5*(AB3-$E3)^2</f>
        <v>49.800196603290978</v>
      </c>
      <c r="AD3" s="11">
        <f>(AB3-$E3)*$B3</f>
        <v>0</v>
      </c>
      <c r="AE3" s="11">
        <f>(AC3-$E3)*$C3</f>
        <v>0</v>
      </c>
      <c r="AF3" s="24">
        <f>AB3-$E3</f>
        <v>9.9799996596483886</v>
      </c>
      <c r="AG3" s="23">
        <f>$K$8*B3+$L$8*C3+$M$8</f>
        <v>9.9999994894738684</v>
      </c>
      <c r="AH3" s="11">
        <f>0.5*(AG3-$E3)^2</f>
        <v>49.800194904949343</v>
      </c>
      <c r="AI3" s="11">
        <f>(AG3-$E3)*$B3</f>
        <v>0</v>
      </c>
      <c r="AJ3" s="11">
        <f>(AH3-$E3)*$C3</f>
        <v>0</v>
      </c>
      <c r="AK3" s="24">
        <f>AG3-$E3</f>
        <v>9.9799994894738688</v>
      </c>
      <c r="AL3" s="23">
        <f>$K$9*B3+$L$9*C3+$M$9</f>
        <v>9.9999993193002048</v>
      </c>
      <c r="AM3" s="11">
        <f>0.5*(AL3-$E3)^2</f>
        <v>49.800193206616278</v>
      </c>
      <c r="AN3" s="11">
        <f>(AL3-$E3)*$B3</f>
        <v>0</v>
      </c>
      <c r="AO3" s="11">
        <f>(AM3-$E3)*$C3</f>
        <v>0</v>
      </c>
      <c r="AP3" s="24">
        <f>AL3-$E3</f>
        <v>9.9799993193002052</v>
      </c>
      <c r="AQ3" s="23">
        <f>$K$10*B3+$L$10*C3+$M$10</f>
        <v>9.9999991491273974</v>
      </c>
      <c r="AR3" s="11">
        <f>0.5*(AQ3-$E3)^2</f>
        <v>49.800191508291789</v>
      </c>
      <c r="AS3" s="11">
        <f>(AQ3-$E3)*$B3</f>
        <v>0</v>
      </c>
      <c r="AT3" s="11">
        <f>(AR3-$E3)*$C3</f>
        <v>0</v>
      </c>
      <c r="AU3" s="24">
        <f>AQ3-$E3</f>
        <v>9.9799991491273978</v>
      </c>
      <c r="AV3" s="23">
        <f>$K$11*B3+$L$11*C3+$M$11</f>
        <v>9.9999989789554462</v>
      </c>
      <c r="AW3" s="11">
        <f>0.5*(AV3-$E3)^2</f>
        <v>49.800189809975876</v>
      </c>
      <c r="AX3" s="11">
        <f>(AV3-$E3)*$B3</f>
        <v>0</v>
      </c>
      <c r="AY3" s="11">
        <f>(AW3-$E3)*$C3</f>
        <v>0</v>
      </c>
      <c r="AZ3" s="24">
        <f>AV3-$E3</f>
        <v>9.9799989789554466</v>
      </c>
      <c r="BA3" s="23">
        <f>$K$12*B3+$L$12*C3+$M$12</f>
        <v>9.9999988087843512</v>
      </c>
      <c r="BB3" s="11">
        <f>0.5*(BA3-$E3)^2</f>
        <v>49.80018811166854</v>
      </c>
      <c r="BC3" s="11">
        <f>(BA3-$E3)*$B3</f>
        <v>0</v>
      </c>
      <c r="BD3" s="11">
        <f>(BB3-$E3)*$C3</f>
        <v>0</v>
      </c>
      <c r="BE3" s="11">
        <f>BA3-$E3</f>
        <v>9.9799988087843516</v>
      </c>
      <c r="BF3" s="23">
        <f>$K$13*B3+$L$13*C3+$M$13</f>
        <v>9.9999986386141124</v>
      </c>
      <c r="BG3" s="11">
        <f>0.5*(BF3-$E3)^2</f>
        <v>49.800186413369772</v>
      </c>
      <c r="BH3" s="11">
        <f>(BF3-$E3)*$B3</f>
        <v>0</v>
      </c>
      <c r="BI3" s="11">
        <f>(BG3-$E3)*$C3</f>
        <v>0</v>
      </c>
      <c r="BJ3" s="24">
        <f>BF3-$E3</f>
        <v>9.9799986386141128</v>
      </c>
      <c r="BK3" s="23">
        <f>$K$14*B3+$L$14*C3+$M$14</f>
        <v>9.9999984684447298</v>
      </c>
      <c r="BL3" s="11">
        <f>0.5*(BK3-$E3)^2</f>
        <v>49.800184715079581</v>
      </c>
      <c r="BM3" s="11">
        <f>(BK3-$E3)*$B3</f>
        <v>0</v>
      </c>
      <c r="BN3" s="11">
        <f>(BL3-$E3)*$C3</f>
        <v>0</v>
      </c>
      <c r="BO3" s="11">
        <f>BK3-$E3</f>
        <v>9.9799984684447303</v>
      </c>
      <c r="BP3" s="6">
        <f>$K$15*B3+$L$15*C3+$M$15</f>
        <v>9.9999982982762035</v>
      </c>
      <c r="BQ3" s="11">
        <f>0.5*(BP3-$E3)^2</f>
        <v>49.800183016797966</v>
      </c>
      <c r="BR3" s="11">
        <f>(BP3-$E3)*$B3</f>
        <v>0</v>
      </c>
      <c r="BS3" s="11">
        <f>(BQ3-$E3)*$C3</f>
        <v>0</v>
      </c>
      <c r="BT3" s="7">
        <f>BP3-$E3</f>
        <v>9.9799982982762039</v>
      </c>
      <c r="BU3" s="6">
        <f>$K$16*B3+$L$16*C3+$M$16</f>
        <v>9.9999981222750964</v>
      </c>
      <c r="BV3" s="11">
        <f>0.5*(BU3-$E3)^2</f>
        <v>49.800181260307227</v>
      </c>
      <c r="BW3" s="11">
        <f>(BU3-$E3)*$B3</f>
        <v>0</v>
      </c>
      <c r="BX3" s="11">
        <f>(BV3-$E3)*$C3</f>
        <v>0</v>
      </c>
      <c r="BY3" s="7">
        <f>BU3-$E3</f>
        <v>9.9799981222750969</v>
      </c>
      <c r="BZ3" s="6">
        <f>$K$17*B3+$L$17*C3+$M$17</f>
        <v>9.9999979521083109</v>
      </c>
      <c r="CA3" s="11">
        <f>0.5*(BZ3-$E3)^2</f>
        <v>49.800179562043041</v>
      </c>
      <c r="CB3" s="11">
        <f>(BZ3-$E3)*$B3</f>
        <v>0</v>
      </c>
      <c r="CC3" s="11">
        <f>(CA3-$E3)*$C3</f>
        <v>0</v>
      </c>
      <c r="CD3" s="7">
        <f>BZ3-$E3</f>
        <v>9.9799979521083113</v>
      </c>
      <c r="CE3" s="6">
        <f>$K$18*B3+$L$18*C3+$M$18</f>
        <v>9.9999977819425148</v>
      </c>
      <c r="CF3" s="11">
        <f>0.5*(CE3-$E3)^2</f>
        <v>49.800177863788761</v>
      </c>
      <c r="CG3" s="11">
        <f>(CE3-$E3)*$B3</f>
        <v>0</v>
      </c>
      <c r="CH3" s="11">
        <f>(CF3-$E3)*$C3</f>
        <v>0</v>
      </c>
      <c r="CI3" s="7">
        <f>CE3-$E3</f>
        <v>9.9799977819425152</v>
      </c>
      <c r="CJ3" s="6">
        <f>$K$19*B3+$L$19*C3+$M$19</f>
        <v>9.9999976117775748</v>
      </c>
      <c r="CK3" s="11">
        <f>0.5*(CJ3-$E3)^2</f>
        <v>49.80017616554305</v>
      </c>
      <c r="CL3" s="11">
        <f>(CJ3-$E3)*$B3</f>
        <v>0</v>
      </c>
      <c r="CM3" s="11">
        <f>(CK3-$E3)*$C3</f>
        <v>0</v>
      </c>
      <c r="CN3" s="7">
        <f>CJ3-$E3</f>
        <v>9.9799976117775753</v>
      </c>
      <c r="CO3" s="11">
        <f>$K$20*B3+$L$20*C3+$M$20</f>
        <v>9.9999974416134911</v>
      </c>
      <c r="CP3" s="11">
        <f>0.5*(CO3-$E3)^2</f>
        <v>49.800174467305915</v>
      </c>
      <c r="CQ3" s="11">
        <f>(CO3-$E3)*$B3</f>
        <v>0</v>
      </c>
      <c r="CR3" s="11">
        <f>(CP3-$E3)*$C3</f>
        <v>0</v>
      </c>
      <c r="CS3" s="7">
        <f>CO3-$E3</f>
        <v>9.9799974416134916</v>
      </c>
      <c r="CT3" s="6">
        <f>$K$21*B3+$L$21*C3+$M$21</f>
        <v>9.9999972714502636</v>
      </c>
      <c r="CU3" s="11">
        <f>0.5*(CT3-$E3)^2</f>
        <v>49.800172769077356</v>
      </c>
      <c r="CV3" s="11">
        <f>(CT3-$E3)*$B3</f>
        <v>0</v>
      </c>
      <c r="CW3" s="11">
        <f>(CU3-$E3)*$C3</f>
        <v>0</v>
      </c>
      <c r="CX3" s="7">
        <f>CT3-$E3</f>
        <v>9.9799972714502641</v>
      </c>
      <c r="CY3" s="6">
        <f>$K$22*B3+$L$22*C3+$M$22</f>
        <v>9.9999971012878923</v>
      </c>
      <c r="CZ3" s="11">
        <f>0.5*(CY3-$E3)^2</f>
        <v>49.800171070857374</v>
      </c>
      <c r="DA3" s="11">
        <f>(CY3-$E3)*$B3</f>
        <v>0</v>
      </c>
      <c r="DB3" s="11">
        <f>(CZ3-$E3)*$C3</f>
        <v>0</v>
      </c>
      <c r="DC3" s="7">
        <f>CY3-$E3</f>
        <v>9.9799971012878927</v>
      </c>
      <c r="DD3" s="6">
        <f>$K$23*B3+$L$23*C3+$M$23</f>
        <v>9.9999969311263772</v>
      </c>
      <c r="DE3" s="11">
        <f>0.5*(DD3-$E3)^2</f>
        <v>49.800169372645961</v>
      </c>
      <c r="DF3" s="11">
        <f>(DD3-$E3)*$B3</f>
        <v>0</v>
      </c>
      <c r="DG3" s="11">
        <f>(DE3-$E3)*$C3</f>
        <v>0</v>
      </c>
      <c r="DH3" s="7">
        <f>DD3-$E3</f>
        <v>9.9799969311263776</v>
      </c>
      <c r="DI3" s="6">
        <f>$K$24*B3+$L$24*C3+$M$24</f>
        <v>9.9999967609657183</v>
      </c>
      <c r="DJ3" s="11">
        <f>0.5*(DI3-$E3)^2</f>
        <v>49.800167674443117</v>
      </c>
      <c r="DK3" s="11">
        <f>(DI3-$E3)*$B3</f>
        <v>0</v>
      </c>
      <c r="DL3" s="11">
        <f>(DJ3-$E3)*$C3</f>
        <v>0</v>
      </c>
      <c r="DM3" s="7">
        <f>DI3-$E3</f>
        <v>9.9799967609657187</v>
      </c>
    </row>
    <row r="4" spans="1:117" ht="15.6" x14ac:dyDescent="0.3">
      <c r="A4" s="11">
        <v>1</v>
      </c>
      <c r="B4" s="11">
        <f t="shared" ref="B4:B34" si="0">$H$18*(A4)^2</f>
        <v>1</v>
      </c>
      <c r="C4" s="11">
        <f t="shared" ref="C4:C34" si="1">$H$19*A4</f>
        <v>0.01</v>
      </c>
      <c r="D4" s="11">
        <v>21</v>
      </c>
      <c r="E4" s="11">
        <f t="shared" ref="E4:E33" si="2">$H$20*D4</f>
        <v>2.1000000000000001E-2</v>
      </c>
      <c r="J4" s="14" t="s">
        <v>14</v>
      </c>
      <c r="K4" s="14" t="s">
        <v>58</v>
      </c>
      <c r="L4" s="14" t="s">
        <v>59</v>
      </c>
      <c r="M4" s="14" t="s">
        <v>60</v>
      </c>
      <c r="N4" s="14" t="s">
        <v>61</v>
      </c>
      <c r="O4" s="14" t="s">
        <v>62</v>
      </c>
      <c r="P4" s="15" t="s">
        <v>63</v>
      </c>
      <c r="Q4" s="14" t="s">
        <v>64</v>
      </c>
      <c r="R4" s="23">
        <f t="shared" ref="R4:R35" si="3">K$5*B4+$L$5*C4+$M$5</f>
        <v>20.100000000000001</v>
      </c>
      <c r="S4" s="11">
        <f t="shared" ref="S4:S34" si="4">0.5*(R4-$E4)^2</f>
        <v>201.58312050000001</v>
      </c>
      <c r="T4" s="11">
        <f t="shared" ref="T4:T34" si="5">(R4-$E4)*$B4</f>
        <v>20.079000000000001</v>
      </c>
      <c r="U4" s="11">
        <f t="shared" ref="U4:U34" si="6">(S4-$E4)*$C4</f>
        <v>2.0156212050000004</v>
      </c>
      <c r="V4" s="24">
        <f t="shared" ref="V4:V34" si="7">R4-$E4</f>
        <v>20.079000000000001</v>
      </c>
      <c r="W4" s="23">
        <f t="shared" ref="W4:W34" si="8">$K$6*B4+$L$6*C4+$M$6</f>
        <v>20.099948745453123</v>
      </c>
      <c r="X4" s="11">
        <f t="shared" ref="X4:X34" si="9">0.5*(W4-$E4)^2</f>
        <v>201.58209136126675</v>
      </c>
      <c r="Y4" s="11">
        <f t="shared" ref="Y4:Y34" si="10">(W4-$E4)*$B4</f>
        <v>20.078948745453122</v>
      </c>
      <c r="Z4" s="11">
        <f t="shared" ref="Z4:Z34" si="11">(X4-$E4)*$C4</f>
        <v>2.0156109136126679</v>
      </c>
      <c r="AA4" s="24">
        <f t="shared" ref="AA4:AA34" si="12">W4-$E4</f>
        <v>20.078948745453122</v>
      </c>
      <c r="AB4" s="23">
        <f t="shared" ref="AB4:AB34" si="13">$K$7*B4+$L$7*C4+$M$7</f>
        <v>20.099897491167166</v>
      </c>
      <c r="AC4" s="11">
        <f t="shared" ref="AC4:AC34" si="14">0.5*(AB4-$E4)^2</f>
        <v>201.58106223039954</v>
      </c>
      <c r="AD4" s="11">
        <f t="shared" ref="AD4:AD35" si="15">(AB4-$E4)*$B4</f>
        <v>20.078897491167165</v>
      </c>
      <c r="AE4" s="11">
        <f t="shared" ref="AE4:AE35" si="16">(AC4-$E4)*$C4</f>
        <v>2.0156006223039955</v>
      </c>
      <c r="AF4" s="24">
        <f t="shared" ref="AF4:AF35" si="17">AB4-$E4</f>
        <v>20.078897491167165</v>
      </c>
      <c r="AG4" s="23">
        <f t="shared" ref="AG4:AG34" si="18">$K$8*B4+$L$8*C4+$M$8</f>
        <v>20.099846237142131</v>
      </c>
      <c r="AH4" s="11">
        <f t="shared" ref="AH4:AH34" si="19">0.5*(AG4-$E4)^2</f>
        <v>201.58003310739835</v>
      </c>
      <c r="AI4" s="11">
        <f t="shared" ref="AI4:AI34" si="20">(AG4-$E4)*$B4</f>
        <v>20.07884623714213</v>
      </c>
      <c r="AJ4" s="11">
        <f t="shared" ref="AJ4:AJ34" si="21">(AH4-$E4)*$C4</f>
        <v>2.0155903310739838</v>
      </c>
      <c r="AK4" s="24">
        <f t="shared" ref="AK4:AK34" si="22">AG4-$E4</f>
        <v>20.07884623714213</v>
      </c>
      <c r="AL4" s="23">
        <f t="shared" ref="AL4:AL34" si="23">$K$9*B4+$L$9*C4+$M$9</f>
        <v>20.099794983378011</v>
      </c>
      <c r="AM4" s="11">
        <f t="shared" ref="AM4:AM34" si="24">0.5*(AL4-$E4)^2</f>
        <v>201.57900399226298</v>
      </c>
      <c r="AN4" s="11">
        <f t="shared" ref="AN4:AN34" si="25">(AL4-$E4)*$B4</f>
        <v>20.07879498337801</v>
      </c>
      <c r="AO4" s="11">
        <f t="shared" ref="AO4:AO34" si="26">(AM4-$E4)*$C4</f>
        <v>2.01558003992263</v>
      </c>
      <c r="AP4" s="24">
        <f t="shared" ref="AP4:AP35" si="27">AL4-$E4</f>
        <v>20.07879498337801</v>
      </c>
      <c r="AQ4" s="23">
        <f t="shared" ref="AQ4:AQ34" si="28">$K$10*B4+$L$10*C4+$M$10</f>
        <v>20.09974372987481</v>
      </c>
      <c r="AR4" s="11">
        <f t="shared" ref="AR4:AR34" si="29">0.5*(AQ4-$E4)^2</f>
        <v>201.57797488499347</v>
      </c>
      <c r="AS4" s="11">
        <f t="shared" ref="AS4:AS35" si="30">(AQ4-$E4)*$B4</f>
        <v>20.078743729874809</v>
      </c>
      <c r="AT4" s="11">
        <f t="shared" ref="AT4:AT35" si="31">(AR4-$E4)*$C4</f>
        <v>2.0155697488499347</v>
      </c>
      <c r="AU4" s="24">
        <f t="shared" ref="AU4:AU35" si="32">AQ4-$E4</f>
        <v>20.078743729874809</v>
      </c>
      <c r="AV4" s="23">
        <f t="shared" ref="AV4:AV34" si="33">$K$11*B4+$L$11*C4+$M$11</f>
        <v>20.099692476632519</v>
      </c>
      <c r="AW4" s="11">
        <f t="shared" ref="AW4:AW34" si="34">0.5*(AV4-$E4)^2</f>
        <v>201.57694578558966</v>
      </c>
      <c r="AX4" s="11">
        <f t="shared" ref="AX4:AX34" si="35">(AV4-$E4)*$B4</f>
        <v>20.078692476632519</v>
      </c>
      <c r="AY4" s="11">
        <f t="shared" ref="AY4:AY34" si="36">(AW4-$E4)*$C4</f>
        <v>2.0155594578558969</v>
      </c>
      <c r="AZ4" s="24">
        <f t="shared" ref="AZ4:AZ34" si="37">AV4-$E4</f>
        <v>20.078692476632519</v>
      </c>
      <c r="BA4" s="23">
        <f t="shared" ref="BA4:BA34" si="38">$K$12*B4+$L$12*C4+$M$12</f>
        <v>20.099641223651144</v>
      </c>
      <c r="BB4" s="11">
        <f t="shared" ref="BB4:BB34" si="39">0.5*(BA4-$E4)^2</f>
        <v>201.57591669405153</v>
      </c>
      <c r="BC4" s="11">
        <f t="shared" ref="BC4:BC34" si="40">(BA4-$E4)*$B4</f>
        <v>20.078641223651143</v>
      </c>
      <c r="BD4" s="11">
        <f t="shared" ref="BD4:BD34" si="41">(BB4-$E4)*$C4</f>
        <v>2.0155491669405157</v>
      </c>
      <c r="BE4" s="11">
        <f t="shared" ref="BE4:BE34" si="42">BA4-$E4</f>
        <v>20.078641223651143</v>
      </c>
      <c r="BF4" s="23">
        <f t="shared" ref="BF4:BF34" si="43">$K$13*B4+$L$13*C4+$M$13</f>
        <v>20.09958997093068</v>
      </c>
      <c r="BG4" s="11">
        <f t="shared" ref="BG4:BG35" si="44">0.5*(BF4-$E4)^2</f>
        <v>201.57488761037902</v>
      </c>
      <c r="BH4" s="11">
        <f t="shared" ref="BH4:BH35" si="45">(BF4-$E4)*$B4</f>
        <v>20.078589970930679</v>
      </c>
      <c r="BI4" s="11">
        <f t="shared" ref="BI4:BI34" si="46">(BG4-$E4)*$C4</f>
        <v>2.0155388761037902</v>
      </c>
      <c r="BJ4" s="24">
        <f t="shared" ref="BJ4:BJ35" si="47">BF4-$E4</f>
        <v>20.078589970930679</v>
      </c>
      <c r="BK4" s="23">
        <f t="shared" ref="BK4:BK35" si="48">$K$14*B4+$L$14*C4+$M$14</f>
        <v>20.099538718471127</v>
      </c>
      <c r="BL4" s="11">
        <f t="shared" ref="BL4:BL35" si="49">0.5*(BK4-$E4)^2</f>
        <v>201.57385853457205</v>
      </c>
      <c r="BM4" s="11">
        <f t="shared" ref="BM4:BM35" si="50">(BK4-$E4)*$B4</f>
        <v>20.078538718471126</v>
      </c>
      <c r="BN4" s="11">
        <f t="shared" ref="BN4:BN34" si="51">(BL4-$E4)*$C4</f>
        <v>2.0155285853457205</v>
      </c>
      <c r="BO4" s="11">
        <f t="shared" ref="BO4:BO35" si="52">BK4-$E4</f>
        <v>20.078538718471126</v>
      </c>
      <c r="BP4" s="6">
        <f t="shared" ref="BP4:BP35" si="53">$K$15*B4+$L$15*C4+$M$15</f>
        <v>20.099487466272485</v>
      </c>
      <c r="BQ4" s="11">
        <f t="shared" ref="BQ4:BQ35" si="54">0.5*(BP4-$E4)^2</f>
        <v>201.57282946663062</v>
      </c>
      <c r="BR4" s="11">
        <f t="shared" ref="BR4:BR35" si="55">(BP4-$E4)*$B4</f>
        <v>20.078487466272485</v>
      </c>
      <c r="BS4" s="11">
        <f t="shared" ref="BS4:BS35" si="56">(BQ4-$E4)*$C4</f>
        <v>2.0155182946663066</v>
      </c>
      <c r="BT4" s="7">
        <f t="shared" ref="BT4:BT35" si="57">BP4-$E4</f>
        <v>20.078487466272485</v>
      </c>
      <c r="BU4" s="6">
        <f t="shared" ref="BU4:BU35" si="58">$K$16*B4+$L$15*C4+$M$16</f>
        <v>20.099434928473546</v>
      </c>
      <c r="BV4" s="11">
        <f t="shared" ref="BV4:BV35" si="59">0.5*(BU4-$E4)^2</f>
        <v>201.57177458847323</v>
      </c>
      <c r="BW4" s="11">
        <f t="shared" ref="BW4:BW35" si="60">(BU4-$E4)*$B4</f>
        <v>20.078434928473545</v>
      </c>
      <c r="BX4" s="11">
        <f t="shared" ref="BX4:BX35" si="61">(BV4-$E4)*$C4</f>
        <v>2.0155077458847326</v>
      </c>
      <c r="BY4" s="7">
        <f t="shared" ref="BY4:BY35" si="62">BU4-$E4</f>
        <v>20.078434928473545</v>
      </c>
      <c r="BZ4" s="6">
        <f t="shared" ref="BZ4:BZ35" si="63">$K$17*B4+$L$17*C4+$M$17</f>
        <v>20.099375353204589</v>
      </c>
      <c r="CA4" s="11">
        <f t="shared" ref="CA4:CA35" si="64">0.5*(BZ4-$E4)^2</f>
        <v>201.57057841208675</v>
      </c>
      <c r="CB4" s="11">
        <f t="shared" ref="CB4:CB35" si="65">(BZ4-$E4)*$B4</f>
        <v>20.078375353204589</v>
      </c>
      <c r="CC4" s="11">
        <f t="shared" ref="CC4:CC35" si="66">(CA4-$E4)*$C4</f>
        <v>2.0154957841208678</v>
      </c>
      <c r="CD4" s="7">
        <f t="shared" ref="CD4:CD35" si="67">BZ4-$E4</f>
        <v>20.078375353204589</v>
      </c>
      <c r="CE4" s="6">
        <f t="shared" ref="CE4:CE35" si="68">$K$18*B4+$L$18*C4+$M$18</f>
        <v>20.099324101837784</v>
      </c>
      <c r="CF4" s="11">
        <f t="shared" ref="CF4:CF35" si="69">0.5*(CE4-$E4)^2</f>
        <v>201.56954936922</v>
      </c>
      <c r="CG4" s="11">
        <f t="shared" ref="CG4:CG35" si="70">(CE4-$E4)*$B4</f>
        <v>20.078324101837783</v>
      </c>
      <c r="CH4" s="11">
        <f t="shared" ref="CH4:CH35" si="71">(CF4-$E4)*$C4</f>
        <v>2.0154854936922</v>
      </c>
      <c r="CI4" s="7">
        <f t="shared" ref="CI4:CI35" si="72">CE4-$E4</f>
        <v>20.078324101837783</v>
      </c>
      <c r="CJ4" s="6">
        <f t="shared" ref="CJ4:CJ35" si="73">$K$19*B4+$L$19*C4+$M$19</f>
        <v>20.099272850731879</v>
      </c>
      <c r="CK4" s="11">
        <f t="shared" ref="CK4:CK35" si="74">0.5*(CJ4-$E4)^2</f>
        <v>201.56852033421842</v>
      </c>
      <c r="CL4" s="11">
        <f t="shared" ref="CL4:CL35" si="75">(CJ4-$E4)*$B4</f>
        <v>20.078272850731878</v>
      </c>
      <c r="CM4" s="11">
        <f t="shared" ref="CM4:CM35" si="76">(CK4-$E4)*$C4</f>
        <v>2.0154752033421843</v>
      </c>
      <c r="CN4" s="7">
        <f t="shared" ref="CN4:CN35" si="77">CJ4-$E4</f>
        <v>20.078272850731878</v>
      </c>
      <c r="CO4" s="11">
        <f t="shared" ref="CO4:CO34" si="78">$K$20*B4+$L$20*C4+$M$20</f>
        <v>20.099221599886882</v>
      </c>
      <c r="CP4" s="11">
        <f t="shared" ref="CP4:CP34" si="79">0.5*(CO4-$E4)^2</f>
        <v>201.56749130708204</v>
      </c>
      <c r="CQ4" s="11">
        <f t="shared" ref="CQ4:CQ34" si="80">(CO4-$E4)*$B4</f>
        <v>20.078221599886881</v>
      </c>
      <c r="CR4" s="11">
        <f t="shared" ref="CR4:CR34" si="81">(CP4-$E4)*$C4</f>
        <v>2.0154649130708204</v>
      </c>
      <c r="CS4" s="7">
        <f t="shared" ref="CS4:CS34" si="82">CO4-$E4</f>
        <v>20.078221599886881</v>
      </c>
      <c r="CT4" s="6">
        <f t="shared" ref="CT4:CT34" si="83">$K$21*B4+$L$21*C4+$M$21</f>
        <v>20.099170349302781</v>
      </c>
      <c r="CU4" s="11">
        <f t="shared" ref="CU4:CU34" si="84">0.5*(CT4-$E4)^2</f>
        <v>201.56646228781068</v>
      </c>
      <c r="CV4" s="11">
        <f t="shared" ref="CV4:CV34" si="85">(CT4-$E4)*$B4</f>
        <v>20.078170349302781</v>
      </c>
      <c r="CW4" s="11">
        <f t="shared" ref="CW4:CW34" si="86">(CU4-$E4)*$C4</f>
        <v>2.0154546228781069</v>
      </c>
      <c r="CX4" s="7">
        <f t="shared" ref="CX4:CX34" si="87">CT4-$E4</f>
        <v>20.078170349302781</v>
      </c>
      <c r="CY4" s="6">
        <f t="shared" ref="CY4:CY34" si="88">$K$22*B4+$L$22*C4+$M$22</f>
        <v>20.099119098979582</v>
      </c>
      <c r="CZ4" s="11">
        <f t="shared" ref="CZ4:CZ34" si="89">0.5*(CY4-$E4)^2</f>
        <v>201.56543327640432</v>
      </c>
      <c r="DA4" s="11">
        <f t="shared" ref="DA4:DA35" si="90">(CY4-$E4)*$B4</f>
        <v>20.078119098979581</v>
      </c>
      <c r="DB4" s="11">
        <f t="shared" ref="DB4:DB35" si="91">(CZ4-$E4)*$C4</f>
        <v>2.0154443327640434</v>
      </c>
      <c r="DC4" s="7">
        <f t="shared" ref="DC4:DC35" si="92">CY4-$E4</f>
        <v>20.078119098979581</v>
      </c>
      <c r="DD4" s="6">
        <f t="shared" ref="DD4:DD34" si="93">$K$23*B4+$L$23*C4+$M$23</f>
        <v>20.099067848917279</v>
      </c>
      <c r="DE4" s="11">
        <f t="shared" ref="DE4:DE34" si="94">0.5*(DD4-$E4)^2</f>
        <v>201.56440427286284</v>
      </c>
      <c r="DF4" s="11">
        <f t="shared" ref="DF4:DF34" si="95">(DD4-$E4)*$B4</f>
        <v>20.078067848917279</v>
      </c>
      <c r="DG4" s="11">
        <f t="shared" ref="DG4:DG35" si="96">(DE4-$E4)*$C4</f>
        <v>2.0154340427286286</v>
      </c>
      <c r="DH4" s="7">
        <f t="shared" ref="DH4:DH35" si="97">DD4-$E4</f>
        <v>20.078067848917279</v>
      </c>
      <c r="DI4" s="6">
        <f t="shared" ref="DI4:DI34" si="98">$K$24*B4+$L$24*C4+$M$24</f>
        <v>20.099016599115878</v>
      </c>
      <c r="DJ4" s="11">
        <f t="shared" ref="DJ4:DJ34" si="99">0.5*(DI4-$E4)^2</f>
        <v>201.56337527718634</v>
      </c>
      <c r="DK4" s="11">
        <f t="shared" ref="DK4:DK34" si="100">(DI4-$E4)*$B4</f>
        <v>20.078016599115877</v>
      </c>
      <c r="DL4" s="11">
        <f t="shared" ref="DL4:DL34" si="101">(DJ4-$E4)*$C4</f>
        <v>2.0154237527718637</v>
      </c>
      <c r="DM4" s="7">
        <f t="shared" ref="DM4:DM34" si="102">DI4-$E4</f>
        <v>20.078016599115877</v>
      </c>
    </row>
    <row r="5" spans="1:117" x14ac:dyDescent="0.3">
      <c r="A5" s="11">
        <v>2</v>
      </c>
      <c r="B5" s="11">
        <f t="shared" si="0"/>
        <v>4</v>
      </c>
      <c r="C5" s="11">
        <f t="shared" si="1"/>
        <v>0.02</v>
      </c>
      <c r="D5" s="11">
        <v>22</v>
      </c>
      <c r="E5" s="11">
        <f t="shared" si="2"/>
        <v>2.1999999999999999E-2</v>
      </c>
      <c r="J5" s="14">
        <v>1</v>
      </c>
      <c r="K5" s="14">
        <v>10</v>
      </c>
      <c r="L5" s="14">
        <v>10</v>
      </c>
      <c r="M5" s="14">
        <v>10</v>
      </c>
      <c r="N5" s="14">
        <f>AVERAGE(T$3:T$34)</f>
        <v>506187.02800000005</v>
      </c>
      <c r="O5" s="14">
        <f t="shared" ref="O5:P5" si="103">AVERAGE(U$3:U$34)</f>
        <v>465667.84276654501</v>
      </c>
      <c r="P5" s="14">
        <f t="shared" si="103"/>
        <v>1701.7623333333333</v>
      </c>
      <c r="Q5" s="16">
        <f>SUM(S3:S34)</f>
        <v>76225161.30700399</v>
      </c>
      <c r="R5" s="23">
        <f t="shared" si="3"/>
        <v>50.2</v>
      </c>
      <c r="S5" s="11">
        <f t="shared" si="4"/>
        <v>1258.9158420000001</v>
      </c>
      <c r="T5" s="11">
        <f t="shared" si="5"/>
        <v>200.71200000000002</v>
      </c>
      <c r="U5" s="11">
        <f t="shared" si="6"/>
        <v>25.177876840000003</v>
      </c>
      <c r="V5" s="24">
        <f t="shared" si="7"/>
        <v>50.178000000000004</v>
      </c>
      <c r="W5" s="23">
        <f t="shared" si="8"/>
        <v>50.199796423676872</v>
      </c>
      <c r="X5" s="11">
        <f t="shared" si="9"/>
        <v>1258.9056269679797</v>
      </c>
      <c r="Y5" s="11">
        <f t="shared" si="10"/>
        <v>200.7111856947075</v>
      </c>
      <c r="Z5" s="11">
        <f t="shared" si="11"/>
        <v>25.177672539359598</v>
      </c>
      <c r="AA5" s="24">
        <f t="shared" si="12"/>
        <v>50.177796423676874</v>
      </c>
      <c r="AB5" s="23">
        <f t="shared" si="13"/>
        <v>50.199592848385471</v>
      </c>
      <c r="AC5" s="11">
        <f t="shared" si="14"/>
        <v>1258.8954120291726</v>
      </c>
      <c r="AD5" s="11">
        <f t="shared" si="15"/>
        <v>200.71037139354189</v>
      </c>
      <c r="AE5" s="11">
        <f t="shared" si="16"/>
        <v>25.177468240583455</v>
      </c>
      <c r="AF5" s="24">
        <f t="shared" si="17"/>
        <v>50.177592848385473</v>
      </c>
      <c r="AG5" s="23">
        <f t="shared" si="18"/>
        <v>50.199389274125778</v>
      </c>
      <c r="AH5" s="11">
        <f t="shared" si="19"/>
        <v>1258.8851971835763</v>
      </c>
      <c r="AI5" s="11">
        <f t="shared" si="20"/>
        <v>200.70955709650312</v>
      </c>
      <c r="AJ5" s="11">
        <f t="shared" si="21"/>
        <v>25.17726394367153</v>
      </c>
      <c r="AK5" s="24">
        <f t="shared" si="22"/>
        <v>50.17738927412578</v>
      </c>
      <c r="AL5" s="23">
        <f t="shared" si="23"/>
        <v>50.199185700897772</v>
      </c>
      <c r="AM5" s="11">
        <f t="shared" si="24"/>
        <v>1258.8749824311899</v>
      </c>
      <c r="AN5" s="11">
        <f t="shared" si="25"/>
        <v>200.70874280359109</v>
      </c>
      <c r="AO5" s="11">
        <f t="shared" si="26"/>
        <v>25.1770596486238</v>
      </c>
      <c r="AP5" s="24">
        <f t="shared" si="27"/>
        <v>50.177185700897773</v>
      </c>
      <c r="AQ5" s="23">
        <f t="shared" si="28"/>
        <v>50.198982128701473</v>
      </c>
      <c r="AR5" s="11">
        <f t="shared" si="29"/>
        <v>1258.8647677720137</v>
      </c>
      <c r="AS5" s="11">
        <f t="shared" si="30"/>
        <v>200.7079285148059</v>
      </c>
      <c r="AT5" s="11">
        <f t="shared" si="31"/>
        <v>25.176855355440274</v>
      </c>
      <c r="AU5" s="24">
        <f t="shared" si="32"/>
        <v>50.176982128701475</v>
      </c>
      <c r="AV5" s="23">
        <f t="shared" si="33"/>
        <v>50.198778557536862</v>
      </c>
      <c r="AW5" s="11">
        <f t="shared" si="34"/>
        <v>1258.8545532060455</v>
      </c>
      <c r="AX5" s="11">
        <f t="shared" si="35"/>
        <v>200.70711423014745</v>
      </c>
      <c r="AY5" s="11">
        <f t="shared" si="36"/>
        <v>25.176651064120911</v>
      </c>
      <c r="AZ5" s="24">
        <f t="shared" si="37"/>
        <v>50.176778557536863</v>
      </c>
      <c r="BA5" s="23">
        <f t="shared" si="38"/>
        <v>50.19857498740393</v>
      </c>
      <c r="BB5" s="11">
        <f t="shared" si="39"/>
        <v>1258.844338733285</v>
      </c>
      <c r="BC5" s="11">
        <f t="shared" si="40"/>
        <v>200.70629994961573</v>
      </c>
      <c r="BD5" s="11">
        <f t="shared" si="41"/>
        <v>25.176446774665703</v>
      </c>
      <c r="BE5" s="11">
        <f t="shared" si="42"/>
        <v>50.176574987403932</v>
      </c>
      <c r="BF5" s="23">
        <f t="shared" si="43"/>
        <v>50.198371418302685</v>
      </c>
      <c r="BG5" s="11">
        <f t="shared" si="44"/>
        <v>1258.8341243537313</v>
      </c>
      <c r="BH5" s="11">
        <f t="shared" si="45"/>
        <v>200.70548567321075</v>
      </c>
      <c r="BI5" s="11">
        <f t="shared" si="46"/>
        <v>25.176242487074628</v>
      </c>
      <c r="BJ5" s="24">
        <f t="shared" si="47"/>
        <v>50.176371418302686</v>
      </c>
      <c r="BK5" s="23">
        <f t="shared" si="48"/>
        <v>50.198167850233112</v>
      </c>
      <c r="BL5" s="11">
        <f t="shared" si="49"/>
        <v>1258.8239100673836</v>
      </c>
      <c r="BM5" s="11">
        <f t="shared" si="50"/>
        <v>200.70467140093245</v>
      </c>
      <c r="BN5" s="11">
        <f t="shared" si="51"/>
        <v>25.176038201347673</v>
      </c>
      <c r="BO5" s="11">
        <f t="shared" si="52"/>
        <v>50.176167850233114</v>
      </c>
      <c r="BP5" s="6">
        <f t="shared" si="53"/>
        <v>50.197964283195212</v>
      </c>
      <c r="BQ5" s="11">
        <f t="shared" si="54"/>
        <v>1258.8136958742409</v>
      </c>
      <c r="BR5" s="11">
        <f t="shared" si="55"/>
        <v>200.70385713278085</v>
      </c>
      <c r="BS5" s="11">
        <f t="shared" si="56"/>
        <v>25.17583391748482</v>
      </c>
      <c r="BT5" s="7">
        <f t="shared" si="57"/>
        <v>50.175964283195214</v>
      </c>
      <c r="BU5" s="6">
        <f t="shared" si="58"/>
        <v>50.197754660002779</v>
      </c>
      <c r="BV5" s="11">
        <f t="shared" si="59"/>
        <v>1258.8031778503953</v>
      </c>
      <c r="BW5" s="11">
        <f t="shared" si="60"/>
        <v>200.70301864001112</v>
      </c>
      <c r="BX5" s="11">
        <f t="shared" si="61"/>
        <v>25.175623557007906</v>
      </c>
      <c r="BY5" s="7">
        <f t="shared" si="62"/>
        <v>50.175754660002781</v>
      </c>
      <c r="BZ5" s="6">
        <f t="shared" si="63"/>
        <v>50.197518880006001</v>
      </c>
      <c r="CA5" s="11">
        <f t="shared" si="64"/>
        <v>1258.7913474389195</v>
      </c>
      <c r="CB5" s="11">
        <f t="shared" si="65"/>
        <v>200.70207552002401</v>
      </c>
      <c r="CC5" s="11">
        <f t="shared" si="66"/>
        <v>25.175386948778392</v>
      </c>
      <c r="CD5" s="7">
        <f t="shared" si="67"/>
        <v>50.175518880006003</v>
      </c>
      <c r="CE5" s="6">
        <f t="shared" si="68"/>
        <v>50.197315316257288</v>
      </c>
      <c r="CF5" s="11">
        <f t="shared" si="69"/>
        <v>1258.7811335429217</v>
      </c>
      <c r="CG5" s="11">
        <f t="shared" si="70"/>
        <v>200.70126126502916</v>
      </c>
      <c r="CH5" s="11">
        <f t="shared" si="71"/>
        <v>25.175182670858437</v>
      </c>
      <c r="CI5" s="7">
        <f t="shared" si="72"/>
        <v>50.17531531625729</v>
      </c>
      <c r="CJ5" s="6">
        <f t="shared" si="73"/>
        <v>50.197111753540227</v>
      </c>
      <c r="CK5" s="11">
        <f t="shared" si="74"/>
        <v>1258.7709197401255</v>
      </c>
      <c r="CL5" s="11">
        <f t="shared" si="75"/>
        <v>200.70044701416091</v>
      </c>
      <c r="CM5" s="11">
        <f t="shared" si="76"/>
        <v>25.174978394802512</v>
      </c>
      <c r="CN5" s="7">
        <f t="shared" si="77"/>
        <v>50.175111753540229</v>
      </c>
      <c r="CO5" s="11">
        <f t="shared" si="78"/>
        <v>50.196908191854817</v>
      </c>
      <c r="CP5" s="11">
        <f t="shared" si="79"/>
        <v>1258.7607060305299</v>
      </c>
      <c r="CQ5" s="11">
        <f t="shared" si="80"/>
        <v>200.69963276741927</v>
      </c>
      <c r="CR5" s="11">
        <f t="shared" si="81"/>
        <v>25.1747741206106</v>
      </c>
      <c r="CS5" s="7">
        <f t="shared" si="82"/>
        <v>50.174908191854819</v>
      </c>
      <c r="CT5" s="6">
        <f t="shared" si="83"/>
        <v>50.19670463120103</v>
      </c>
      <c r="CU5" s="11">
        <f t="shared" si="84"/>
        <v>1258.7504924141331</v>
      </c>
      <c r="CV5" s="11">
        <f t="shared" si="85"/>
        <v>200.69881852480412</v>
      </c>
      <c r="CW5" s="11">
        <f t="shared" si="86"/>
        <v>25.174569848282662</v>
      </c>
      <c r="CX5" s="7">
        <f t="shared" si="87"/>
        <v>50.174704631201031</v>
      </c>
      <c r="CY5" s="6">
        <f t="shared" si="88"/>
        <v>50.196501071578879</v>
      </c>
      <c r="CZ5" s="11">
        <f t="shared" si="89"/>
        <v>1258.7402788909351</v>
      </c>
      <c r="DA5" s="11">
        <f t="shared" si="90"/>
        <v>200.69800428631552</v>
      </c>
      <c r="DB5" s="11">
        <f t="shared" si="91"/>
        <v>25.174365577818705</v>
      </c>
      <c r="DC5" s="7">
        <f t="shared" si="92"/>
        <v>50.174501071578881</v>
      </c>
      <c r="DD5" s="6">
        <f t="shared" si="93"/>
        <v>50.196297512988359</v>
      </c>
      <c r="DE5" s="11">
        <f t="shared" si="94"/>
        <v>1258.7300654609351</v>
      </c>
      <c r="DF5" s="11">
        <f t="shared" si="95"/>
        <v>200.69719005195344</v>
      </c>
      <c r="DG5" s="11">
        <f t="shared" si="96"/>
        <v>25.174161309218704</v>
      </c>
      <c r="DH5" s="7">
        <f t="shared" si="97"/>
        <v>50.17429751298836</v>
      </c>
      <c r="DI5" s="6">
        <f t="shared" si="98"/>
        <v>50.196093955429461</v>
      </c>
      <c r="DJ5" s="11">
        <f t="shared" si="99"/>
        <v>1258.7198521241316</v>
      </c>
      <c r="DK5" s="11">
        <f t="shared" si="100"/>
        <v>200.69637582171785</v>
      </c>
      <c r="DL5" s="11">
        <f t="shared" si="101"/>
        <v>25.173957042482634</v>
      </c>
      <c r="DM5" s="7">
        <f t="shared" si="102"/>
        <v>50.174093955429463</v>
      </c>
    </row>
    <row r="6" spans="1:117" x14ac:dyDescent="0.3">
      <c r="A6" s="11">
        <v>3</v>
      </c>
      <c r="B6" s="11">
        <f t="shared" si="0"/>
        <v>9</v>
      </c>
      <c r="C6" s="11">
        <f t="shared" si="1"/>
        <v>0.03</v>
      </c>
      <c r="D6" s="11">
        <v>23</v>
      </c>
      <c r="E6" s="11">
        <f t="shared" si="2"/>
        <v>2.3E-2</v>
      </c>
      <c r="J6" s="14">
        <v>2</v>
      </c>
      <c r="K6" s="14">
        <f t="shared" ref="K6:M21" si="104">K5-$H$17*N5</f>
        <v>9.9999493812971991</v>
      </c>
      <c r="L6" s="14">
        <f t="shared" si="104"/>
        <v>9.9999534332157225</v>
      </c>
      <c r="M6" s="14">
        <f t="shared" si="104"/>
        <v>9.999999829823766</v>
      </c>
      <c r="N6" s="14">
        <f>AVERAGE(Y3:Y34)</f>
        <v>506184.47436014906</v>
      </c>
      <c r="O6" s="14">
        <f>AVERAGE(Z3:Z34)</f>
        <v>465663.14301249775</v>
      </c>
      <c r="P6" s="14">
        <f>AVERAGE(AA3:AA34)</f>
        <v>1701.7537699812794</v>
      </c>
      <c r="Q6" s="16">
        <f>SUM(X3:X34)</f>
        <v>76224392.226050407</v>
      </c>
      <c r="R6" s="23">
        <f t="shared" si="3"/>
        <v>100.3</v>
      </c>
      <c r="S6" s="11">
        <f t="shared" si="4"/>
        <v>5027.7383645</v>
      </c>
      <c r="T6" s="11">
        <f t="shared" si="5"/>
        <v>902.49300000000005</v>
      </c>
      <c r="U6" s="11">
        <f t="shared" si="6"/>
        <v>150.831460935</v>
      </c>
      <c r="V6" s="24">
        <f t="shared" si="7"/>
        <v>100.277</v>
      </c>
      <c r="W6" s="23">
        <f t="shared" si="8"/>
        <v>100.29954286449502</v>
      </c>
      <c r="X6" s="11">
        <f t="shared" si="9"/>
        <v>5027.6925244274544</v>
      </c>
      <c r="Y6" s="11">
        <f t="shared" si="10"/>
        <v>902.48888578045523</v>
      </c>
      <c r="Z6" s="11">
        <f t="shared" si="11"/>
        <v>150.83008573282362</v>
      </c>
      <c r="AA6" s="24">
        <f t="shared" si="12"/>
        <v>100.27654286449503</v>
      </c>
      <c r="AB6" s="23">
        <f t="shared" si="13"/>
        <v>100.29908573130331</v>
      </c>
      <c r="AC6" s="11">
        <f t="shared" si="14"/>
        <v>5027.6466847958454</v>
      </c>
      <c r="AD6" s="11">
        <f t="shared" si="15"/>
        <v>902.48477158172977</v>
      </c>
      <c r="AE6" s="11">
        <f t="shared" si="16"/>
        <v>150.82871054387536</v>
      </c>
      <c r="AF6" s="24">
        <f t="shared" si="17"/>
        <v>100.27608573130331</v>
      </c>
      <c r="AG6" s="23">
        <f t="shared" si="18"/>
        <v>100.29862860042479</v>
      </c>
      <c r="AH6" s="11">
        <f t="shared" si="19"/>
        <v>5027.6008456051659</v>
      </c>
      <c r="AI6" s="11">
        <f t="shared" si="20"/>
        <v>902.48065740382322</v>
      </c>
      <c r="AJ6" s="11">
        <f t="shared" si="21"/>
        <v>150.82733536815496</v>
      </c>
      <c r="AK6" s="24">
        <f t="shared" si="22"/>
        <v>100.2756286004248</v>
      </c>
      <c r="AL6" s="23">
        <f t="shared" si="23"/>
        <v>100.29817147185949</v>
      </c>
      <c r="AM6" s="11">
        <f t="shared" si="24"/>
        <v>5027.5550068554121</v>
      </c>
      <c r="AN6" s="11">
        <f t="shared" si="25"/>
        <v>902.47654324673545</v>
      </c>
      <c r="AO6" s="11">
        <f t="shared" si="26"/>
        <v>150.82596020566234</v>
      </c>
      <c r="AP6" s="24">
        <f t="shared" si="27"/>
        <v>100.27517147185949</v>
      </c>
      <c r="AQ6" s="23">
        <f t="shared" si="28"/>
        <v>100.2977143456074</v>
      </c>
      <c r="AR6" s="11">
        <f t="shared" si="29"/>
        <v>5027.5091685465823</v>
      </c>
      <c r="AS6" s="11">
        <f t="shared" si="30"/>
        <v>902.47242911046669</v>
      </c>
      <c r="AT6" s="11">
        <f t="shared" si="31"/>
        <v>150.82458505639747</v>
      </c>
      <c r="AU6" s="24">
        <f t="shared" si="32"/>
        <v>100.27471434560741</v>
      </c>
      <c r="AV6" s="23">
        <f t="shared" si="33"/>
        <v>100.29725722166847</v>
      </c>
      <c r="AW6" s="11">
        <f t="shared" si="34"/>
        <v>5027.4633306786664</v>
      </c>
      <c r="AX6" s="11">
        <f t="shared" si="35"/>
        <v>902.46831499501627</v>
      </c>
      <c r="AY6" s="11">
        <f t="shared" si="36"/>
        <v>150.82320992035997</v>
      </c>
      <c r="AZ6" s="24">
        <f t="shared" si="37"/>
        <v>100.27425722166848</v>
      </c>
      <c r="BA6" s="23">
        <f t="shared" si="38"/>
        <v>100.29680010004273</v>
      </c>
      <c r="BB6" s="11">
        <f t="shared" si="39"/>
        <v>5027.4174932516653</v>
      </c>
      <c r="BC6" s="11">
        <f t="shared" si="40"/>
        <v>902.46420090038464</v>
      </c>
      <c r="BD6" s="11">
        <f t="shared" si="41"/>
        <v>150.82183479754994</v>
      </c>
      <c r="BE6" s="11">
        <f t="shared" si="42"/>
        <v>100.27380010004273</v>
      </c>
      <c r="BF6" s="23">
        <f t="shared" si="43"/>
        <v>100.29634298073013</v>
      </c>
      <c r="BG6" s="11">
        <f t="shared" si="44"/>
        <v>5027.3716562655709</v>
      </c>
      <c r="BH6" s="11">
        <f t="shared" si="45"/>
        <v>902.46008682657123</v>
      </c>
      <c r="BI6" s="11">
        <f t="shared" si="46"/>
        <v>150.82045968796712</v>
      </c>
      <c r="BJ6" s="24">
        <f t="shared" si="47"/>
        <v>100.27334298073013</v>
      </c>
      <c r="BK6" s="23">
        <f t="shared" si="48"/>
        <v>100.29588586373069</v>
      </c>
      <c r="BL6" s="11">
        <f t="shared" si="49"/>
        <v>5027.3258197203813</v>
      </c>
      <c r="BM6" s="11">
        <f t="shared" si="50"/>
        <v>902.45597277357626</v>
      </c>
      <c r="BN6" s="11">
        <f t="shared" si="51"/>
        <v>150.81908459161144</v>
      </c>
      <c r="BO6" s="11">
        <f t="shared" si="52"/>
        <v>100.27288586373069</v>
      </c>
      <c r="BP6" s="6">
        <f t="shared" si="53"/>
        <v>100.29542874904439</v>
      </c>
      <c r="BQ6" s="11">
        <f t="shared" si="54"/>
        <v>5027.2799836160921</v>
      </c>
      <c r="BR6" s="11">
        <f t="shared" si="55"/>
        <v>902.45185874139952</v>
      </c>
      <c r="BS6" s="11">
        <f t="shared" si="56"/>
        <v>150.81770950848275</v>
      </c>
      <c r="BT6" s="7">
        <f t="shared" si="57"/>
        <v>100.27242874904439</v>
      </c>
      <c r="BU6" s="6">
        <f t="shared" si="58"/>
        <v>100.29495731686281</v>
      </c>
      <c r="BV6" s="11">
        <f t="shared" si="59"/>
        <v>5027.2327120773789</v>
      </c>
      <c r="BW6" s="11">
        <f t="shared" si="60"/>
        <v>902.44761585176525</v>
      </c>
      <c r="BX6" s="11">
        <f t="shared" si="61"/>
        <v>150.81629136232135</v>
      </c>
      <c r="BY6" s="7">
        <f t="shared" si="62"/>
        <v>100.27195731686281</v>
      </c>
      <c r="BZ6" s="6">
        <f t="shared" si="63"/>
        <v>100.29442853251257</v>
      </c>
      <c r="CA6" s="11">
        <f t="shared" si="64"/>
        <v>5027.1796899753881</v>
      </c>
      <c r="CB6" s="11">
        <f t="shared" si="65"/>
        <v>902.44285679261316</v>
      </c>
      <c r="CC6" s="11">
        <f t="shared" si="66"/>
        <v>150.81470069926164</v>
      </c>
      <c r="CD6" s="7">
        <f t="shared" si="67"/>
        <v>100.27142853251257</v>
      </c>
      <c r="CE6" s="6">
        <f t="shared" si="68"/>
        <v>100.29397142520105</v>
      </c>
      <c r="CF6" s="11">
        <f t="shared" si="69"/>
        <v>5027.1338552767429</v>
      </c>
      <c r="CG6" s="11">
        <f t="shared" si="70"/>
        <v>902.43874282680952</v>
      </c>
      <c r="CH6" s="11">
        <f t="shared" si="71"/>
        <v>150.81332565830229</v>
      </c>
      <c r="CI6" s="7">
        <f t="shared" si="72"/>
        <v>100.27097142520105</v>
      </c>
      <c r="CJ6" s="6">
        <f t="shared" si="73"/>
        <v>100.29351432020263</v>
      </c>
      <c r="CK6" s="11">
        <f t="shared" si="74"/>
        <v>5027.0880210189807</v>
      </c>
      <c r="CL6" s="11">
        <f t="shared" si="75"/>
        <v>902.43462888182376</v>
      </c>
      <c r="CM6" s="11">
        <f t="shared" si="76"/>
        <v>150.81195063056941</v>
      </c>
      <c r="CN6" s="7">
        <f t="shared" si="77"/>
        <v>100.27051432020264</v>
      </c>
      <c r="CO6" s="11">
        <f t="shared" si="78"/>
        <v>100.2930572175173</v>
      </c>
      <c r="CP6" s="11">
        <f t="shared" si="79"/>
        <v>5027.042187202097</v>
      </c>
      <c r="CQ6" s="11">
        <f t="shared" si="80"/>
        <v>902.43051495765576</v>
      </c>
      <c r="CR6" s="11">
        <f t="shared" si="81"/>
        <v>150.81057561606289</v>
      </c>
      <c r="CS6" s="7">
        <f t="shared" si="82"/>
        <v>100.27005721751731</v>
      </c>
      <c r="CT6" s="6">
        <f t="shared" si="83"/>
        <v>100.29260011714504</v>
      </c>
      <c r="CU6" s="11">
        <f t="shared" si="84"/>
        <v>5026.9963538260872</v>
      </c>
      <c r="CV6" s="11">
        <f t="shared" si="85"/>
        <v>902.42640105430542</v>
      </c>
      <c r="CW6" s="11">
        <f t="shared" si="86"/>
        <v>150.80920061478261</v>
      </c>
      <c r="CX6" s="7">
        <f t="shared" si="87"/>
        <v>100.26960011714505</v>
      </c>
      <c r="CY6" s="6">
        <f t="shared" si="88"/>
        <v>100.29214301908581</v>
      </c>
      <c r="CZ6" s="11">
        <f t="shared" si="89"/>
        <v>5026.9505208909432</v>
      </c>
      <c r="DA6" s="11">
        <f t="shared" si="90"/>
        <v>902.42228717177238</v>
      </c>
      <c r="DB6" s="11">
        <f t="shared" si="91"/>
        <v>150.80782562672829</v>
      </c>
      <c r="DC6" s="7">
        <f t="shared" si="92"/>
        <v>100.26914301908582</v>
      </c>
      <c r="DD6" s="6">
        <f t="shared" si="93"/>
        <v>100.29168592333963</v>
      </c>
      <c r="DE6" s="11">
        <f t="shared" si="94"/>
        <v>5026.9046883966639</v>
      </c>
      <c r="DF6" s="11">
        <f t="shared" si="95"/>
        <v>902.41817331005666</v>
      </c>
      <c r="DG6" s="11">
        <f t="shared" si="96"/>
        <v>150.80645065189989</v>
      </c>
      <c r="DH6" s="7">
        <f t="shared" si="97"/>
        <v>100.26868592333963</v>
      </c>
      <c r="DI6" s="6">
        <f t="shared" si="98"/>
        <v>100.29122882990647</v>
      </c>
      <c r="DJ6" s="11">
        <f t="shared" si="99"/>
        <v>5026.858856343244</v>
      </c>
      <c r="DK6" s="11">
        <f t="shared" si="100"/>
        <v>902.41405946915825</v>
      </c>
      <c r="DL6" s="11">
        <f t="shared" si="101"/>
        <v>150.80507569029731</v>
      </c>
      <c r="DM6" s="7">
        <f t="shared" si="102"/>
        <v>100.26822882990648</v>
      </c>
    </row>
    <row r="7" spans="1:117" x14ac:dyDescent="0.3">
      <c r="A7" s="11">
        <v>3</v>
      </c>
      <c r="B7" s="11">
        <f t="shared" si="0"/>
        <v>9</v>
      </c>
      <c r="C7" s="11">
        <f t="shared" si="1"/>
        <v>0.03</v>
      </c>
      <c r="D7" s="11">
        <v>23</v>
      </c>
      <c r="E7" s="11">
        <f t="shared" si="2"/>
        <v>2.3E-2</v>
      </c>
      <c r="J7" s="14">
        <v>3</v>
      </c>
      <c r="K7" s="14">
        <f t="shared" si="104"/>
        <v>9.9998987628497638</v>
      </c>
      <c r="L7" s="14">
        <f t="shared" si="104"/>
        <v>9.9999068669014211</v>
      </c>
      <c r="M7" s="14">
        <f t="shared" si="104"/>
        <v>9.9999996596483882</v>
      </c>
      <c r="N7" s="14">
        <f>AVERAGE(AD3:AD34)</f>
        <v>506181.92073318758</v>
      </c>
      <c r="O7" s="14">
        <f>AVERAGE(AE3:AE34)</f>
        <v>465658.44330588804</v>
      </c>
      <c r="P7" s="14">
        <f>AVERAGE(AF3:AF34)</f>
        <v>1701.7452066724529</v>
      </c>
      <c r="Q7" s="16">
        <f>SUM(AC3:AC34)</f>
        <v>76223623.152858585</v>
      </c>
      <c r="R7" s="23">
        <f t="shared" si="3"/>
        <v>100.3</v>
      </c>
      <c r="S7" s="11">
        <f t="shared" si="4"/>
        <v>5027.7383645</v>
      </c>
      <c r="T7" s="11">
        <f t="shared" si="5"/>
        <v>902.49300000000005</v>
      </c>
      <c r="U7" s="11">
        <f t="shared" si="6"/>
        <v>150.831460935</v>
      </c>
      <c r="V7" s="24">
        <f t="shared" si="7"/>
        <v>100.277</v>
      </c>
      <c r="W7" s="23">
        <f t="shared" si="8"/>
        <v>100.29954286449502</v>
      </c>
      <c r="X7" s="11">
        <f t="shared" si="9"/>
        <v>5027.6925244274544</v>
      </c>
      <c r="Y7" s="11">
        <f t="shared" si="10"/>
        <v>902.48888578045523</v>
      </c>
      <c r="Z7" s="11">
        <f t="shared" si="11"/>
        <v>150.83008573282362</v>
      </c>
      <c r="AA7" s="24">
        <f t="shared" si="12"/>
        <v>100.27654286449503</v>
      </c>
      <c r="AB7" s="23">
        <f t="shared" si="13"/>
        <v>100.29908573130331</v>
      </c>
      <c r="AC7" s="11">
        <f t="shared" si="14"/>
        <v>5027.6466847958454</v>
      </c>
      <c r="AD7" s="11">
        <f t="shared" si="15"/>
        <v>902.48477158172977</v>
      </c>
      <c r="AE7" s="11">
        <f t="shared" si="16"/>
        <v>150.82871054387536</v>
      </c>
      <c r="AF7" s="24">
        <f t="shared" si="17"/>
        <v>100.27608573130331</v>
      </c>
      <c r="AG7" s="23">
        <f t="shared" si="18"/>
        <v>100.29862860042479</v>
      </c>
      <c r="AH7" s="11">
        <f t="shared" si="19"/>
        <v>5027.6008456051659</v>
      </c>
      <c r="AI7" s="11">
        <f t="shared" si="20"/>
        <v>902.48065740382322</v>
      </c>
      <c r="AJ7" s="11">
        <f t="shared" si="21"/>
        <v>150.82733536815496</v>
      </c>
      <c r="AK7" s="24">
        <f t="shared" si="22"/>
        <v>100.2756286004248</v>
      </c>
      <c r="AL7" s="23">
        <f t="shared" si="23"/>
        <v>100.29817147185949</v>
      </c>
      <c r="AM7" s="11">
        <f t="shared" si="24"/>
        <v>5027.5550068554121</v>
      </c>
      <c r="AN7" s="11">
        <f t="shared" si="25"/>
        <v>902.47654324673545</v>
      </c>
      <c r="AO7" s="11">
        <f t="shared" si="26"/>
        <v>150.82596020566234</v>
      </c>
      <c r="AP7" s="24">
        <f t="shared" si="27"/>
        <v>100.27517147185949</v>
      </c>
      <c r="AQ7" s="23">
        <f t="shared" si="28"/>
        <v>100.2977143456074</v>
      </c>
      <c r="AR7" s="11">
        <f t="shared" si="29"/>
        <v>5027.5091685465823</v>
      </c>
      <c r="AS7" s="11">
        <f t="shared" si="30"/>
        <v>902.47242911046669</v>
      </c>
      <c r="AT7" s="11">
        <f t="shared" si="31"/>
        <v>150.82458505639747</v>
      </c>
      <c r="AU7" s="24">
        <f t="shared" si="32"/>
        <v>100.27471434560741</v>
      </c>
      <c r="AV7" s="23">
        <f t="shared" si="33"/>
        <v>100.29725722166847</v>
      </c>
      <c r="AW7" s="11">
        <f t="shared" si="34"/>
        <v>5027.4633306786664</v>
      </c>
      <c r="AX7" s="11">
        <f t="shared" si="35"/>
        <v>902.46831499501627</v>
      </c>
      <c r="AY7" s="11">
        <f t="shared" si="36"/>
        <v>150.82320992035997</v>
      </c>
      <c r="AZ7" s="24">
        <f t="shared" si="37"/>
        <v>100.27425722166848</v>
      </c>
      <c r="BA7" s="23">
        <f t="shared" si="38"/>
        <v>100.29680010004273</v>
      </c>
      <c r="BB7" s="11">
        <f t="shared" si="39"/>
        <v>5027.4174932516653</v>
      </c>
      <c r="BC7" s="11">
        <f t="shared" si="40"/>
        <v>902.46420090038464</v>
      </c>
      <c r="BD7" s="11">
        <f t="shared" si="41"/>
        <v>150.82183479754994</v>
      </c>
      <c r="BE7" s="11">
        <f t="shared" si="42"/>
        <v>100.27380010004273</v>
      </c>
      <c r="BF7" s="23">
        <f t="shared" si="43"/>
        <v>100.29634298073013</v>
      </c>
      <c r="BG7" s="11">
        <f t="shared" si="44"/>
        <v>5027.3716562655709</v>
      </c>
      <c r="BH7" s="11">
        <f>(BF7-$E7)*$B7</f>
        <v>902.46008682657123</v>
      </c>
      <c r="BI7" s="11">
        <f t="shared" si="46"/>
        <v>150.82045968796712</v>
      </c>
      <c r="BJ7" s="24">
        <f t="shared" si="47"/>
        <v>100.27334298073013</v>
      </c>
      <c r="BK7" s="23">
        <f t="shared" si="48"/>
        <v>100.29588586373069</v>
      </c>
      <c r="BL7" s="11">
        <f t="shared" si="49"/>
        <v>5027.3258197203813</v>
      </c>
      <c r="BM7" s="11">
        <f t="shared" si="50"/>
        <v>902.45597277357626</v>
      </c>
      <c r="BN7" s="11">
        <f t="shared" si="51"/>
        <v>150.81908459161144</v>
      </c>
      <c r="BO7" s="11">
        <f t="shared" si="52"/>
        <v>100.27288586373069</v>
      </c>
      <c r="BP7" s="6">
        <f t="shared" si="53"/>
        <v>100.29542874904439</v>
      </c>
      <c r="BQ7" s="11">
        <f t="shared" si="54"/>
        <v>5027.2799836160921</v>
      </c>
      <c r="BR7" s="11">
        <f t="shared" si="55"/>
        <v>902.45185874139952</v>
      </c>
      <c r="BS7" s="11">
        <f t="shared" si="56"/>
        <v>150.81770950848275</v>
      </c>
      <c r="BT7" s="7">
        <f t="shared" si="57"/>
        <v>100.27242874904439</v>
      </c>
      <c r="BU7" s="6">
        <f t="shared" si="58"/>
        <v>100.29495731686281</v>
      </c>
      <c r="BV7" s="11">
        <f t="shared" si="59"/>
        <v>5027.2327120773789</v>
      </c>
      <c r="BW7" s="11">
        <f t="shared" si="60"/>
        <v>902.44761585176525</v>
      </c>
      <c r="BX7" s="11">
        <f t="shared" si="61"/>
        <v>150.81629136232135</v>
      </c>
      <c r="BY7" s="7">
        <f t="shared" si="62"/>
        <v>100.27195731686281</v>
      </c>
      <c r="BZ7" s="6">
        <f t="shared" si="63"/>
        <v>100.29442853251257</v>
      </c>
      <c r="CA7" s="11">
        <f t="shared" si="64"/>
        <v>5027.1796899753881</v>
      </c>
      <c r="CB7" s="11">
        <f t="shared" si="65"/>
        <v>902.44285679261316</v>
      </c>
      <c r="CC7" s="11">
        <f t="shared" si="66"/>
        <v>150.81470069926164</v>
      </c>
      <c r="CD7" s="7">
        <f t="shared" si="67"/>
        <v>100.27142853251257</v>
      </c>
      <c r="CE7" s="6">
        <f t="shared" si="68"/>
        <v>100.29397142520105</v>
      </c>
      <c r="CF7" s="11">
        <f t="shared" si="69"/>
        <v>5027.1338552767429</v>
      </c>
      <c r="CG7" s="11">
        <f t="shared" si="70"/>
        <v>902.43874282680952</v>
      </c>
      <c r="CH7" s="11">
        <f t="shared" si="71"/>
        <v>150.81332565830229</v>
      </c>
      <c r="CI7" s="7">
        <f t="shared" si="72"/>
        <v>100.27097142520105</v>
      </c>
      <c r="CJ7" s="6">
        <f t="shared" si="73"/>
        <v>100.29351432020263</v>
      </c>
      <c r="CK7" s="11">
        <f t="shared" si="74"/>
        <v>5027.0880210189807</v>
      </c>
      <c r="CL7" s="11">
        <f t="shared" si="75"/>
        <v>902.43462888182376</v>
      </c>
      <c r="CM7" s="11">
        <f t="shared" si="76"/>
        <v>150.81195063056941</v>
      </c>
      <c r="CN7" s="7">
        <f t="shared" si="77"/>
        <v>100.27051432020264</v>
      </c>
      <c r="CO7" s="11">
        <f t="shared" si="78"/>
        <v>100.2930572175173</v>
      </c>
      <c r="CP7" s="11">
        <f t="shared" si="79"/>
        <v>5027.042187202097</v>
      </c>
      <c r="CQ7" s="11">
        <f t="shared" si="80"/>
        <v>902.43051495765576</v>
      </c>
      <c r="CR7" s="11">
        <f t="shared" si="81"/>
        <v>150.81057561606289</v>
      </c>
      <c r="CS7" s="7">
        <f t="shared" si="82"/>
        <v>100.27005721751731</v>
      </c>
      <c r="CT7" s="6">
        <f t="shared" si="83"/>
        <v>100.29260011714504</v>
      </c>
      <c r="CU7" s="11">
        <f t="shared" si="84"/>
        <v>5026.9963538260872</v>
      </c>
      <c r="CV7" s="11">
        <f t="shared" si="85"/>
        <v>902.42640105430542</v>
      </c>
      <c r="CW7" s="11">
        <f t="shared" si="86"/>
        <v>150.80920061478261</v>
      </c>
      <c r="CX7" s="7">
        <f t="shared" si="87"/>
        <v>100.26960011714505</v>
      </c>
      <c r="CY7" s="6">
        <f t="shared" si="88"/>
        <v>100.29214301908581</v>
      </c>
      <c r="CZ7" s="11">
        <f t="shared" si="89"/>
        <v>5026.9505208909432</v>
      </c>
      <c r="DA7" s="11">
        <f t="shared" si="90"/>
        <v>902.42228717177238</v>
      </c>
      <c r="DB7" s="11">
        <f t="shared" si="91"/>
        <v>150.80782562672829</v>
      </c>
      <c r="DC7" s="7">
        <f t="shared" si="92"/>
        <v>100.26914301908582</v>
      </c>
      <c r="DD7" s="6">
        <f t="shared" si="93"/>
        <v>100.29168592333963</v>
      </c>
      <c r="DE7" s="11">
        <f t="shared" si="94"/>
        <v>5026.9046883966639</v>
      </c>
      <c r="DF7" s="11">
        <f t="shared" si="95"/>
        <v>902.41817331005666</v>
      </c>
      <c r="DG7" s="11">
        <f t="shared" si="96"/>
        <v>150.80645065189989</v>
      </c>
      <c r="DH7" s="7">
        <f t="shared" si="97"/>
        <v>100.26868592333963</v>
      </c>
      <c r="DI7" s="6">
        <f t="shared" si="98"/>
        <v>100.29122882990647</v>
      </c>
      <c r="DJ7" s="11">
        <f t="shared" si="99"/>
        <v>5026.858856343244</v>
      </c>
      <c r="DK7" s="11">
        <f t="shared" si="100"/>
        <v>902.41405946915825</v>
      </c>
      <c r="DL7" s="11">
        <f t="shared" si="101"/>
        <v>150.80507569029731</v>
      </c>
      <c r="DM7" s="7">
        <f t="shared" si="102"/>
        <v>100.26822882990648</v>
      </c>
    </row>
    <row r="8" spans="1:117" x14ac:dyDescent="0.3">
      <c r="A8" s="11">
        <v>5</v>
      </c>
      <c r="B8" s="11">
        <f t="shared" si="0"/>
        <v>25</v>
      </c>
      <c r="C8" s="11">
        <f t="shared" si="1"/>
        <v>0.05</v>
      </c>
      <c r="D8" s="11">
        <v>24</v>
      </c>
      <c r="E8" s="11">
        <f t="shared" si="2"/>
        <v>2.4E-2</v>
      </c>
      <c r="J8" s="14">
        <v>4</v>
      </c>
      <c r="K8" s="14">
        <f t="shared" si="104"/>
        <v>9.9998481446576903</v>
      </c>
      <c r="L8" s="14">
        <f t="shared" si="104"/>
        <v>9.9998603010570903</v>
      </c>
      <c r="M8" s="14">
        <f t="shared" si="104"/>
        <v>9.9999994894738684</v>
      </c>
      <c r="N8" s="14">
        <f>AVERAGE(AI3:AI34)</f>
        <v>506179.3671191152</v>
      </c>
      <c r="O8" s="14">
        <f>AVERAGE(AJ3:AJ34)</f>
        <v>465653.74364671548</v>
      </c>
      <c r="P8" s="14">
        <f>AVERAGE(AK3:AK34)</f>
        <v>1701.7366434068533</v>
      </c>
      <c r="Q8" s="16">
        <f>SUM(AH3:AH34)</f>
        <v>76222854.087428495</v>
      </c>
      <c r="R8" s="23">
        <f t="shared" si="3"/>
        <v>260.5</v>
      </c>
      <c r="S8" s="11">
        <f t="shared" si="4"/>
        <v>33923.873288000003</v>
      </c>
      <c r="T8" s="11">
        <f t="shared" si="5"/>
        <v>6511.9</v>
      </c>
      <c r="U8" s="11">
        <f t="shared" si="6"/>
        <v>1696.1924644000003</v>
      </c>
      <c r="V8" s="24">
        <f t="shared" si="7"/>
        <v>260.476</v>
      </c>
      <c r="W8" s="23">
        <f>$K$6*B8+$L$6*C8+$M$6</f>
        <v>260.49873203391456</v>
      </c>
      <c r="X8" s="11">
        <f t="shared" si="9"/>
        <v>33923.543014069801</v>
      </c>
      <c r="Y8" s="11">
        <f t="shared" si="10"/>
        <v>6511.8683008478638</v>
      </c>
      <c r="Z8" s="11">
        <f t="shared" si="11"/>
        <v>1696.1759507034903</v>
      </c>
      <c r="AA8" s="24">
        <f t="shared" si="12"/>
        <v>260.47473203391456</v>
      </c>
      <c r="AB8" s="23">
        <f t="shared" si="13"/>
        <v>260.49746407423754</v>
      </c>
      <c r="AC8" s="11">
        <f t="shared" si="14"/>
        <v>33923.21274341656</v>
      </c>
      <c r="AD8" s="11">
        <f t="shared" si="15"/>
        <v>6511.8366018559382</v>
      </c>
      <c r="AE8" s="11">
        <f t="shared" si="16"/>
        <v>1696.1594371708281</v>
      </c>
      <c r="AF8" s="24">
        <f t="shared" si="17"/>
        <v>260.47346407423754</v>
      </c>
      <c r="AG8" s="23">
        <f t="shared" si="18"/>
        <v>260.49619612096899</v>
      </c>
      <c r="AH8" s="11">
        <f t="shared" si="19"/>
        <v>33922.882476040264</v>
      </c>
      <c r="AI8" s="11">
        <f t="shared" si="20"/>
        <v>6511.8049030242246</v>
      </c>
      <c r="AJ8" s="11">
        <f t="shared" si="21"/>
        <v>1696.1429238020135</v>
      </c>
      <c r="AK8" s="24">
        <f t="shared" si="22"/>
        <v>260.47219612096899</v>
      </c>
      <c r="AL8" s="23">
        <f t="shared" si="23"/>
        <v>260.49492817410885</v>
      </c>
      <c r="AM8" s="11">
        <f t="shared" si="24"/>
        <v>33922.552211940885</v>
      </c>
      <c r="AN8" s="11">
        <f t="shared" si="25"/>
        <v>6511.7732043527212</v>
      </c>
      <c r="AO8" s="11">
        <f t="shared" si="26"/>
        <v>1696.1264105970445</v>
      </c>
      <c r="AP8" s="24">
        <f t="shared" si="27"/>
        <v>260.47092817410885</v>
      </c>
      <c r="AQ8" s="23">
        <f t="shared" si="28"/>
        <v>260.49366023365701</v>
      </c>
      <c r="AR8" s="11">
        <f t="shared" si="29"/>
        <v>33922.221951118365</v>
      </c>
      <c r="AS8" s="11">
        <f t="shared" si="30"/>
        <v>6511.7415058414254</v>
      </c>
      <c r="AT8" s="11">
        <f t="shared" si="31"/>
        <v>1696.1098975559185</v>
      </c>
      <c r="AU8" s="24">
        <f t="shared" si="32"/>
        <v>260.46966023365701</v>
      </c>
      <c r="AV8" s="23">
        <f t="shared" si="33"/>
        <v>260.49239229961353</v>
      </c>
      <c r="AW8" s="11">
        <f t="shared" si="34"/>
        <v>33921.891693572688</v>
      </c>
      <c r="AX8" s="11">
        <f t="shared" si="35"/>
        <v>6511.7098074903379</v>
      </c>
      <c r="AY8" s="11">
        <f t="shared" si="36"/>
        <v>1696.0933846786347</v>
      </c>
      <c r="AZ8" s="24">
        <f t="shared" si="37"/>
        <v>260.46839229961353</v>
      </c>
      <c r="BA8" s="23">
        <f t="shared" si="38"/>
        <v>260.49112437197829</v>
      </c>
      <c r="BB8" s="11">
        <f t="shared" si="39"/>
        <v>33921.561439303805</v>
      </c>
      <c r="BC8" s="11">
        <f t="shared" si="40"/>
        <v>6511.678109299457</v>
      </c>
      <c r="BD8" s="11">
        <f t="shared" si="41"/>
        <v>1696.0768719651905</v>
      </c>
      <c r="BE8" s="11">
        <f t="shared" si="42"/>
        <v>260.46712437197829</v>
      </c>
      <c r="BF8" s="23">
        <f t="shared" si="43"/>
        <v>260.48985645075135</v>
      </c>
      <c r="BG8" s="11">
        <f t="shared" si="44"/>
        <v>33921.2311883117</v>
      </c>
      <c r="BH8" s="11">
        <f t="shared" si="45"/>
        <v>6511.6464112687836</v>
      </c>
      <c r="BI8" s="11">
        <f t="shared" si="46"/>
        <v>1696.0603594155853</v>
      </c>
      <c r="BJ8" s="24">
        <f t="shared" si="47"/>
        <v>260.46585645075135</v>
      </c>
      <c r="BK8" s="23">
        <f t="shared" si="48"/>
        <v>260.48858853593259</v>
      </c>
      <c r="BL8" s="11">
        <f t="shared" si="49"/>
        <v>33920.900940596337</v>
      </c>
      <c r="BM8" s="11">
        <f t="shared" si="50"/>
        <v>6511.614713398315</v>
      </c>
      <c r="BN8" s="11">
        <f t="shared" si="51"/>
        <v>1696.043847029817</v>
      </c>
      <c r="BO8" s="11">
        <f t="shared" si="52"/>
        <v>260.46458853593259</v>
      </c>
      <c r="BP8" s="6">
        <f t="shared" si="53"/>
        <v>260.48732062752208</v>
      </c>
      <c r="BQ8" s="11">
        <f t="shared" si="54"/>
        <v>33920.570696157687</v>
      </c>
      <c r="BR8" s="11">
        <f t="shared" si="55"/>
        <v>6511.583015688052</v>
      </c>
      <c r="BS8" s="11">
        <f t="shared" si="56"/>
        <v>1696.0273348078845</v>
      </c>
      <c r="BT8" s="7">
        <f t="shared" si="57"/>
        <v>260.46332062752208</v>
      </c>
      <c r="BU8" s="6">
        <f t="shared" si="58"/>
        <v>260.48601140657519</v>
      </c>
      <c r="BV8" s="11">
        <f t="shared" si="59"/>
        <v>33920.229692979454</v>
      </c>
      <c r="BW8" s="11">
        <f t="shared" si="60"/>
        <v>6511.5502851643796</v>
      </c>
      <c r="BX8" s="11">
        <f t="shared" si="61"/>
        <v>1696.0102846489729</v>
      </c>
      <c r="BY8" s="7">
        <f t="shared" si="62"/>
        <v>260.46201140657519</v>
      </c>
      <c r="BZ8" s="6">
        <f t="shared" si="63"/>
        <v>260.48454621464106</v>
      </c>
      <c r="CA8" s="11">
        <f t="shared" si="64"/>
        <v>33919.848067214582</v>
      </c>
      <c r="CB8" s="11">
        <f t="shared" si="65"/>
        <v>6511.5136553660268</v>
      </c>
      <c r="CC8" s="11">
        <f t="shared" si="66"/>
        <v>1695.9912033607293</v>
      </c>
      <c r="CD8" s="7">
        <f t="shared" si="67"/>
        <v>260.46054621464106</v>
      </c>
      <c r="CE8" s="6">
        <f t="shared" si="68"/>
        <v>260.48327832666132</v>
      </c>
      <c r="CF8" s="11">
        <f t="shared" si="69"/>
        <v>33919.517833222613</v>
      </c>
      <c r="CG8" s="11">
        <f t="shared" si="70"/>
        <v>6511.4819581665333</v>
      </c>
      <c r="CH8" s="11">
        <f t="shared" si="71"/>
        <v>1695.9746916611309</v>
      </c>
      <c r="CI8" s="7">
        <f t="shared" si="72"/>
        <v>260.45927832666132</v>
      </c>
      <c r="CJ8" s="6">
        <f t="shared" si="73"/>
        <v>260.4820104450896</v>
      </c>
      <c r="CK8" s="11">
        <f t="shared" si="74"/>
        <v>33919.187602507198</v>
      </c>
      <c r="CL8" s="11">
        <f t="shared" si="75"/>
        <v>6511.4502611272401</v>
      </c>
      <c r="CM8" s="11">
        <f t="shared" si="76"/>
        <v>1695.9581801253601</v>
      </c>
      <c r="CN8" s="7">
        <f t="shared" si="77"/>
        <v>260.4580104450896</v>
      </c>
      <c r="CO8" s="11">
        <f t="shared" si="78"/>
        <v>260.48074256992589</v>
      </c>
      <c r="CP8" s="11">
        <f t="shared" si="79"/>
        <v>33918.857375068321</v>
      </c>
      <c r="CQ8" s="11">
        <f t="shared" si="80"/>
        <v>6511.418564248147</v>
      </c>
      <c r="CR8" s="11">
        <f t="shared" si="81"/>
        <v>1695.9416687534163</v>
      </c>
      <c r="CS8" s="7">
        <f t="shared" si="82"/>
        <v>260.45674256992589</v>
      </c>
      <c r="CT8" s="6">
        <f t="shared" si="83"/>
        <v>260.4794747011702</v>
      </c>
      <c r="CU8" s="11">
        <f t="shared" si="84"/>
        <v>33918.527150905953</v>
      </c>
      <c r="CV8" s="11">
        <f t="shared" si="85"/>
        <v>6511.3868675292551</v>
      </c>
      <c r="CW8" s="11">
        <f t="shared" si="86"/>
        <v>1695.9251575452979</v>
      </c>
      <c r="CX8" s="7">
        <f t="shared" si="87"/>
        <v>260.4554747011702</v>
      </c>
      <c r="CY8" s="6">
        <f t="shared" si="88"/>
        <v>260.47820683882247</v>
      </c>
      <c r="CZ8" s="11">
        <f t="shared" si="89"/>
        <v>33918.196930020058</v>
      </c>
      <c r="DA8" s="11">
        <f t="shared" si="90"/>
        <v>6511.3551709705616</v>
      </c>
      <c r="DB8" s="11">
        <f t="shared" si="91"/>
        <v>1695.9086465010032</v>
      </c>
      <c r="DC8" s="7">
        <f t="shared" si="92"/>
        <v>260.45420683882247</v>
      </c>
      <c r="DD8" s="6">
        <f t="shared" si="93"/>
        <v>260.47693898288264</v>
      </c>
      <c r="DE8" s="11">
        <f t="shared" si="94"/>
        <v>33917.866712410592</v>
      </c>
      <c r="DF8" s="11">
        <f t="shared" si="95"/>
        <v>6511.3234745720656</v>
      </c>
      <c r="DG8" s="11">
        <f t="shared" si="96"/>
        <v>1695.8921356205299</v>
      </c>
      <c r="DH8" s="7">
        <f t="shared" si="97"/>
        <v>260.45293898288264</v>
      </c>
      <c r="DI8" s="6">
        <f t="shared" si="98"/>
        <v>260.47567113335077</v>
      </c>
      <c r="DJ8" s="11">
        <f t="shared" si="99"/>
        <v>33917.536498077548</v>
      </c>
      <c r="DK8" s="11">
        <f t="shared" si="100"/>
        <v>6511.2917783337689</v>
      </c>
      <c r="DL8" s="11">
        <f t="shared" si="101"/>
        <v>1695.8756249038777</v>
      </c>
      <c r="DM8" s="7">
        <f t="shared" si="102"/>
        <v>260.45167113335077</v>
      </c>
    </row>
    <row r="9" spans="1:117" x14ac:dyDescent="0.3">
      <c r="A9" s="11">
        <v>5</v>
      </c>
      <c r="B9" s="11">
        <f t="shared" si="0"/>
        <v>25</v>
      </c>
      <c r="C9" s="11">
        <f t="shared" si="1"/>
        <v>0.05</v>
      </c>
      <c r="D9" s="11">
        <v>25</v>
      </c>
      <c r="E9" s="11">
        <f t="shared" si="2"/>
        <v>2.5000000000000001E-2</v>
      </c>
      <c r="J9" s="14">
        <v>5</v>
      </c>
      <c r="K9" s="14">
        <f t="shared" si="104"/>
        <v>9.9997975267209789</v>
      </c>
      <c r="L9" s="14">
        <f t="shared" si="104"/>
        <v>9.999813735682725</v>
      </c>
      <c r="M9" s="14">
        <f t="shared" si="104"/>
        <v>9.9999993193002048</v>
      </c>
      <c r="N9" s="14">
        <f>AVERAGE(AN3:AN34)</f>
        <v>506176.81351793249</v>
      </c>
      <c r="O9" s="14">
        <f>AVERAGE(AO3:AO34)</f>
        <v>465649.0440349796</v>
      </c>
      <c r="P9" s="14">
        <f>AVERAGE(AP3:AP34)</f>
        <v>1701.7280801844804</v>
      </c>
      <c r="Q9" s="16">
        <f>SUM(AM3:AM34)</f>
        <v>76222085.029760048</v>
      </c>
      <c r="R9" s="23">
        <f t="shared" si="3"/>
        <v>260.5</v>
      </c>
      <c r="S9" s="11">
        <f t="shared" si="4"/>
        <v>33923.612812500003</v>
      </c>
      <c r="T9" s="11">
        <f t="shared" si="5"/>
        <v>6511.8750000000009</v>
      </c>
      <c r="U9" s="11">
        <f t="shared" si="6"/>
        <v>1696.1793906250002</v>
      </c>
      <c r="V9" s="24">
        <f t="shared" si="7"/>
        <v>260.47500000000002</v>
      </c>
      <c r="W9" s="23">
        <f t="shared" si="8"/>
        <v>260.49873203391456</v>
      </c>
      <c r="X9" s="11">
        <f t="shared" si="9"/>
        <v>33923.282539837768</v>
      </c>
      <c r="Y9" s="11">
        <f t="shared" si="10"/>
        <v>6511.8433008478651</v>
      </c>
      <c r="Z9" s="11">
        <f t="shared" si="11"/>
        <v>1696.1628769918884</v>
      </c>
      <c r="AA9" s="24">
        <f t="shared" si="12"/>
        <v>260.47373203391459</v>
      </c>
      <c r="AB9" s="23">
        <f t="shared" si="13"/>
        <v>260.49746407423754</v>
      </c>
      <c r="AC9" s="11">
        <f t="shared" si="14"/>
        <v>33922.952270452486</v>
      </c>
      <c r="AD9" s="11">
        <f t="shared" si="15"/>
        <v>6511.8116018559394</v>
      </c>
      <c r="AE9" s="11">
        <f t="shared" si="16"/>
        <v>1696.1463635226244</v>
      </c>
      <c r="AF9" s="24">
        <f t="shared" si="17"/>
        <v>260.47246407423756</v>
      </c>
      <c r="AG9" s="23">
        <f t="shared" si="18"/>
        <v>260.49619612096899</v>
      </c>
      <c r="AH9" s="11">
        <f t="shared" si="19"/>
        <v>33922.62200434415</v>
      </c>
      <c r="AI9" s="11">
        <f t="shared" si="20"/>
        <v>6511.779903024225</v>
      </c>
      <c r="AJ9" s="11">
        <f t="shared" si="21"/>
        <v>1696.1298502172076</v>
      </c>
      <c r="AK9" s="24">
        <f t="shared" si="22"/>
        <v>260.47119612096901</v>
      </c>
      <c r="AL9" s="23">
        <f t="shared" si="23"/>
        <v>260.49492817410885</v>
      </c>
      <c r="AM9" s="11">
        <f t="shared" si="24"/>
        <v>33922.291741512716</v>
      </c>
      <c r="AN9" s="11">
        <f t="shared" si="25"/>
        <v>6511.7482043527216</v>
      </c>
      <c r="AO9" s="11">
        <f t="shared" si="26"/>
        <v>1696.1133370756359</v>
      </c>
      <c r="AP9" s="24">
        <f t="shared" si="27"/>
        <v>260.46992817410887</v>
      </c>
      <c r="AQ9" s="23">
        <f t="shared" si="28"/>
        <v>260.49366023365701</v>
      </c>
      <c r="AR9" s="11">
        <f t="shared" si="29"/>
        <v>33921.961481958133</v>
      </c>
      <c r="AS9" s="11">
        <f t="shared" si="30"/>
        <v>6511.7165058414257</v>
      </c>
      <c r="AT9" s="11">
        <f t="shared" si="31"/>
        <v>1696.0968240979066</v>
      </c>
      <c r="AU9" s="24">
        <f t="shared" si="32"/>
        <v>260.46866023365703</v>
      </c>
      <c r="AV9" s="23">
        <f t="shared" si="33"/>
        <v>260.49239229961353</v>
      </c>
      <c r="AW9" s="11">
        <f t="shared" si="34"/>
        <v>33921.631225680394</v>
      </c>
      <c r="AX9" s="11">
        <f t="shared" si="35"/>
        <v>6511.6848074903392</v>
      </c>
      <c r="AY9" s="11">
        <f t="shared" si="36"/>
        <v>1696.0803112840197</v>
      </c>
      <c r="AZ9" s="24">
        <f t="shared" si="37"/>
        <v>260.46739229961355</v>
      </c>
      <c r="BA9" s="23">
        <f t="shared" si="38"/>
        <v>260.49112437197829</v>
      </c>
      <c r="BB9" s="11">
        <f t="shared" si="39"/>
        <v>33921.300972679433</v>
      </c>
      <c r="BC9" s="11">
        <f t="shared" si="40"/>
        <v>6511.6531092994574</v>
      </c>
      <c r="BD9" s="11">
        <f t="shared" si="41"/>
        <v>1696.0637986339716</v>
      </c>
      <c r="BE9" s="11">
        <f t="shared" si="42"/>
        <v>260.46612437197831</v>
      </c>
      <c r="BF9" s="23">
        <f t="shared" si="43"/>
        <v>260.48985645075135</v>
      </c>
      <c r="BG9" s="11">
        <f t="shared" si="44"/>
        <v>33920.970722955259</v>
      </c>
      <c r="BH9" s="11">
        <f t="shared" si="45"/>
        <v>6511.621411268784</v>
      </c>
      <c r="BI9" s="11">
        <f t="shared" si="46"/>
        <v>1696.0472861477629</v>
      </c>
      <c r="BJ9" s="24">
        <f t="shared" si="47"/>
        <v>260.46485645075137</v>
      </c>
      <c r="BK9" s="23">
        <f t="shared" si="48"/>
        <v>260.48858853593259</v>
      </c>
      <c r="BL9" s="11">
        <f t="shared" si="49"/>
        <v>33920.640476507804</v>
      </c>
      <c r="BM9" s="11">
        <f t="shared" si="50"/>
        <v>6511.5897133983153</v>
      </c>
      <c r="BN9" s="11">
        <f t="shared" si="51"/>
        <v>1696.0307738253903</v>
      </c>
      <c r="BO9" s="11">
        <f t="shared" si="52"/>
        <v>260.46358853593262</v>
      </c>
      <c r="BP9" s="6">
        <f t="shared" si="53"/>
        <v>260.48732062752208</v>
      </c>
      <c r="BQ9" s="11">
        <f t="shared" si="54"/>
        <v>33920.310233337063</v>
      </c>
      <c r="BR9" s="11">
        <f t="shared" si="55"/>
        <v>6511.5580156880524</v>
      </c>
      <c r="BS9" s="11">
        <f t="shared" si="56"/>
        <v>1696.0142616668531</v>
      </c>
      <c r="BT9" s="7">
        <f t="shared" si="57"/>
        <v>260.4623206275221</v>
      </c>
      <c r="BU9" s="6">
        <f t="shared" si="58"/>
        <v>260.48601140657519</v>
      </c>
      <c r="BV9" s="11">
        <f t="shared" si="59"/>
        <v>33919.969231468051</v>
      </c>
      <c r="BW9" s="11">
        <f t="shared" si="60"/>
        <v>6511.52528516438</v>
      </c>
      <c r="BX9" s="11">
        <f t="shared" si="61"/>
        <v>1695.9972115734026</v>
      </c>
      <c r="BY9" s="7">
        <f t="shared" si="62"/>
        <v>260.46101140657521</v>
      </c>
      <c r="BZ9" s="6">
        <f t="shared" si="63"/>
        <v>260.48454621464106</v>
      </c>
      <c r="CA9" s="11">
        <f t="shared" si="64"/>
        <v>33919.587607168374</v>
      </c>
      <c r="CB9" s="11">
        <f t="shared" si="65"/>
        <v>6511.4886553660272</v>
      </c>
      <c r="CC9" s="11">
        <f t="shared" si="66"/>
        <v>1695.9781303584186</v>
      </c>
      <c r="CD9" s="7">
        <f t="shared" si="67"/>
        <v>260.45954621464108</v>
      </c>
      <c r="CE9" s="6">
        <f t="shared" si="68"/>
        <v>260.48327832666132</v>
      </c>
      <c r="CF9" s="11">
        <f t="shared" si="69"/>
        <v>33919.257374444293</v>
      </c>
      <c r="CG9" s="11">
        <f t="shared" si="70"/>
        <v>6511.4569581665337</v>
      </c>
      <c r="CH9" s="11">
        <f t="shared" si="71"/>
        <v>1695.9616187222146</v>
      </c>
      <c r="CI9" s="7">
        <f t="shared" si="72"/>
        <v>260.45827832666134</v>
      </c>
      <c r="CJ9" s="6">
        <f t="shared" si="73"/>
        <v>260.4820104450896</v>
      </c>
      <c r="CK9" s="11">
        <f t="shared" si="74"/>
        <v>33918.927144996764</v>
      </c>
      <c r="CL9" s="11">
        <f t="shared" si="75"/>
        <v>6511.4252611272404</v>
      </c>
      <c r="CM9" s="11">
        <f t="shared" si="76"/>
        <v>1695.9451072498382</v>
      </c>
      <c r="CN9" s="7">
        <f t="shared" si="77"/>
        <v>260.45701044508962</v>
      </c>
      <c r="CO9" s="11">
        <f t="shared" si="78"/>
        <v>260.48074256992589</v>
      </c>
      <c r="CP9" s="11">
        <f t="shared" si="79"/>
        <v>33918.596918825759</v>
      </c>
      <c r="CQ9" s="11">
        <f t="shared" si="80"/>
        <v>6511.3935642481483</v>
      </c>
      <c r="CR9" s="11">
        <f t="shared" si="81"/>
        <v>1695.928595941288</v>
      </c>
      <c r="CS9" s="7">
        <f t="shared" si="82"/>
        <v>260.45574256992592</v>
      </c>
      <c r="CT9" s="6">
        <f t="shared" si="83"/>
        <v>260.4794747011702</v>
      </c>
      <c r="CU9" s="11">
        <f t="shared" si="84"/>
        <v>33918.266695931263</v>
      </c>
      <c r="CV9" s="11">
        <f t="shared" si="85"/>
        <v>6511.3618675292555</v>
      </c>
      <c r="CW9" s="11">
        <f t="shared" si="86"/>
        <v>1695.9120847965632</v>
      </c>
      <c r="CX9" s="7">
        <f t="shared" si="87"/>
        <v>260.45447470117023</v>
      </c>
      <c r="CY9" s="6">
        <f t="shared" si="88"/>
        <v>260.47820683882247</v>
      </c>
      <c r="CZ9" s="11">
        <f t="shared" si="89"/>
        <v>33917.936476313225</v>
      </c>
      <c r="DA9" s="11">
        <f t="shared" si="90"/>
        <v>6511.330170970562</v>
      </c>
      <c r="DB9" s="11">
        <f t="shared" si="91"/>
        <v>1695.8955738156612</v>
      </c>
      <c r="DC9" s="7">
        <f t="shared" si="92"/>
        <v>260.4532068388225</v>
      </c>
      <c r="DD9" s="6">
        <f t="shared" si="93"/>
        <v>260.47693898288264</v>
      </c>
      <c r="DE9" s="11">
        <f t="shared" si="94"/>
        <v>33917.606259971617</v>
      </c>
      <c r="DF9" s="11">
        <f t="shared" si="95"/>
        <v>6511.2984745720669</v>
      </c>
      <c r="DG9" s="11">
        <f t="shared" si="96"/>
        <v>1695.8790629985808</v>
      </c>
      <c r="DH9" s="7">
        <f t="shared" si="97"/>
        <v>260.45193898288267</v>
      </c>
      <c r="DI9" s="6">
        <f t="shared" si="98"/>
        <v>260.47567113335077</v>
      </c>
      <c r="DJ9" s="11">
        <f t="shared" si="99"/>
        <v>33917.276046906423</v>
      </c>
      <c r="DK9" s="11">
        <f t="shared" si="100"/>
        <v>6511.2667783337702</v>
      </c>
      <c r="DL9" s="11">
        <f t="shared" si="101"/>
        <v>1695.8625523453211</v>
      </c>
      <c r="DM9" s="7">
        <f t="shared" si="102"/>
        <v>260.4506711333508</v>
      </c>
    </row>
    <row r="10" spans="1:117" x14ac:dyDescent="0.3">
      <c r="A10" s="11">
        <v>6</v>
      </c>
      <c r="B10" s="11">
        <f t="shared" si="0"/>
        <v>36</v>
      </c>
      <c r="C10" s="11">
        <f t="shared" si="1"/>
        <v>0.06</v>
      </c>
      <c r="D10" s="11">
        <v>25</v>
      </c>
      <c r="E10" s="11">
        <f t="shared" si="2"/>
        <v>2.5000000000000001E-2</v>
      </c>
      <c r="J10" s="14">
        <v>6</v>
      </c>
      <c r="K10" s="14">
        <f t="shared" si="104"/>
        <v>9.9997469090396276</v>
      </c>
      <c r="L10" s="14">
        <f t="shared" si="104"/>
        <v>9.9997671707783216</v>
      </c>
      <c r="M10" s="14">
        <f t="shared" si="104"/>
        <v>9.9999991491273974</v>
      </c>
      <c r="N10" s="14">
        <f>AVERAGE(AS3:AS34)</f>
        <v>506174.25992963888</v>
      </c>
      <c r="O10" s="14">
        <f>AVERAGE(AT3:AT34)</f>
        <v>465644.34447067993</v>
      </c>
      <c r="P10" s="14">
        <f>AVERAGE(AU3:AU34)</f>
        <v>1701.7195170053346</v>
      </c>
      <c r="Q10" s="16">
        <f>SUM(AR3:AR34)</f>
        <v>76221315.979853168</v>
      </c>
      <c r="R10" s="23">
        <f t="shared" si="3"/>
        <v>370.6</v>
      </c>
      <c r="S10" s="11">
        <f t="shared" si="4"/>
        <v>68662.915312500016</v>
      </c>
      <c r="T10" s="11">
        <f t="shared" si="5"/>
        <v>13340.7</v>
      </c>
      <c r="U10" s="11">
        <f t="shared" si="6"/>
        <v>4119.7734187500009</v>
      </c>
      <c r="V10" s="24">
        <f t="shared" si="7"/>
        <v>370.57500000000005</v>
      </c>
      <c r="W10" s="23">
        <f t="shared" si="8"/>
        <v>370.5981747625159</v>
      </c>
      <c r="X10" s="11">
        <f t="shared" si="9"/>
        <v>68662.238926785081</v>
      </c>
      <c r="Y10" s="11">
        <f t="shared" si="10"/>
        <v>13340.634291450573</v>
      </c>
      <c r="Z10" s="11">
        <f t="shared" si="11"/>
        <v>4119.7328356071048</v>
      </c>
      <c r="AA10" s="24">
        <f t="shared" si="12"/>
        <v>370.57317476251592</v>
      </c>
      <c r="AB10" s="23">
        <f t="shared" si="13"/>
        <v>370.59634953425399</v>
      </c>
      <c r="AC10" s="11">
        <f t="shared" si="14"/>
        <v>68661.562547819136</v>
      </c>
      <c r="AD10" s="11">
        <f t="shared" si="15"/>
        <v>13340.568583233144</v>
      </c>
      <c r="AE10" s="11">
        <f t="shared" si="16"/>
        <v>4119.6922528691484</v>
      </c>
      <c r="AF10" s="24">
        <f t="shared" si="17"/>
        <v>370.57134953425401</v>
      </c>
      <c r="AG10" s="23">
        <f t="shared" si="18"/>
        <v>370.59452431521413</v>
      </c>
      <c r="AH10" s="11">
        <f t="shared" si="19"/>
        <v>68660.886175602049</v>
      </c>
      <c r="AI10" s="11">
        <f t="shared" si="20"/>
        <v>13340.502875347709</v>
      </c>
      <c r="AJ10" s="11">
        <f t="shared" si="21"/>
        <v>4119.6516705361228</v>
      </c>
      <c r="AK10" s="24">
        <f t="shared" si="22"/>
        <v>370.56952431521415</v>
      </c>
      <c r="AL10" s="23">
        <f t="shared" si="23"/>
        <v>370.59269910539643</v>
      </c>
      <c r="AM10" s="11">
        <f t="shared" si="24"/>
        <v>68660.20981013382</v>
      </c>
      <c r="AN10" s="11">
        <f t="shared" si="25"/>
        <v>13340.437167794273</v>
      </c>
      <c r="AO10" s="11">
        <f t="shared" si="26"/>
        <v>4119.6110886080296</v>
      </c>
      <c r="AP10" s="24">
        <f t="shared" si="27"/>
        <v>370.56769910539646</v>
      </c>
      <c r="AQ10" s="23">
        <f t="shared" si="28"/>
        <v>370.59087390480073</v>
      </c>
      <c r="AR10" s="11">
        <f t="shared" si="29"/>
        <v>68659.533451414347</v>
      </c>
      <c r="AS10" s="11">
        <f t="shared" si="30"/>
        <v>13340.371460572827</v>
      </c>
      <c r="AT10" s="11">
        <f t="shared" si="31"/>
        <v>4119.5705070848608</v>
      </c>
      <c r="AU10" s="24">
        <f t="shared" si="32"/>
        <v>370.56587390480075</v>
      </c>
      <c r="AV10" s="23">
        <f t="shared" si="33"/>
        <v>370.58904871342691</v>
      </c>
      <c r="AW10" s="11">
        <f t="shared" si="34"/>
        <v>68658.857099443529</v>
      </c>
      <c r="AX10" s="11">
        <f t="shared" si="35"/>
        <v>13340.305753683369</v>
      </c>
      <c r="AY10" s="11">
        <f t="shared" si="36"/>
        <v>4119.5299259666117</v>
      </c>
      <c r="AZ10" s="24">
        <f t="shared" si="37"/>
        <v>370.56404871342693</v>
      </c>
      <c r="BA10" s="23">
        <f t="shared" si="38"/>
        <v>370.58722353127507</v>
      </c>
      <c r="BB10" s="11">
        <f t="shared" si="39"/>
        <v>68658.18075422135</v>
      </c>
      <c r="BC10" s="11">
        <f t="shared" si="40"/>
        <v>13340.240047125902</v>
      </c>
      <c r="BD10" s="11">
        <f t="shared" si="41"/>
        <v>4119.4893452532815</v>
      </c>
      <c r="BE10" s="11">
        <f t="shared" si="42"/>
        <v>370.56222353127509</v>
      </c>
      <c r="BF10" s="23">
        <f t="shared" si="43"/>
        <v>370.58539835834506</v>
      </c>
      <c r="BG10" s="11">
        <f t="shared" si="44"/>
        <v>68657.504415747695</v>
      </c>
      <c r="BH10" s="11">
        <f t="shared" si="45"/>
        <v>13340.174340900423</v>
      </c>
      <c r="BI10" s="11">
        <f t="shared" si="46"/>
        <v>4119.448764944862</v>
      </c>
      <c r="BJ10" s="24">
        <f t="shared" si="47"/>
        <v>370.56039835834508</v>
      </c>
      <c r="BK10" s="23">
        <f t="shared" si="48"/>
        <v>370.58357319463693</v>
      </c>
      <c r="BL10" s="11">
        <f t="shared" si="49"/>
        <v>68656.828084022549</v>
      </c>
      <c r="BM10" s="11">
        <f t="shared" si="50"/>
        <v>13340.108635006931</v>
      </c>
      <c r="BN10" s="11">
        <f t="shared" si="51"/>
        <v>4119.4081850413531</v>
      </c>
      <c r="BO10" s="11">
        <f t="shared" si="52"/>
        <v>370.55857319463695</v>
      </c>
      <c r="BP10" s="6">
        <f t="shared" si="53"/>
        <v>370.58174804015061</v>
      </c>
      <c r="BQ10" s="11">
        <f t="shared" si="54"/>
        <v>68656.151759045839</v>
      </c>
      <c r="BR10" s="11">
        <f t="shared" si="55"/>
        <v>13340.042929445422</v>
      </c>
      <c r="BS10" s="11">
        <f t="shared" si="56"/>
        <v>4119.3676055427504</v>
      </c>
      <c r="BT10" s="7">
        <f t="shared" si="57"/>
        <v>370.55674804015064</v>
      </c>
      <c r="BU10" s="6">
        <f t="shared" si="58"/>
        <v>370.57986283942756</v>
      </c>
      <c r="BV10" s="11">
        <f t="shared" si="59"/>
        <v>68655.453186973493</v>
      </c>
      <c r="BW10" s="11">
        <f t="shared" si="60"/>
        <v>13339.975062219393</v>
      </c>
      <c r="BX10" s="11">
        <f t="shared" si="61"/>
        <v>4119.3256912184097</v>
      </c>
      <c r="BY10" s="7">
        <f t="shared" si="62"/>
        <v>370.55486283942759</v>
      </c>
      <c r="BZ10" s="6">
        <f t="shared" si="63"/>
        <v>370.57775424426302</v>
      </c>
      <c r="CA10" s="11">
        <f t="shared" si="64"/>
        <v>68654.671839004601</v>
      </c>
      <c r="CB10" s="11">
        <f t="shared" si="65"/>
        <v>13339.89915279347</v>
      </c>
      <c r="CC10" s="11">
        <f t="shared" si="66"/>
        <v>4119.2788103402763</v>
      </c>
      <c r="CD10" s="7">
        <f t="shared" si="67"/>
        <v>370.55275424426304</v>
      </c>
      <c r="CE10" s="6">
        <f t="shared" si="68"/>
        <v>370.57592911917777</v>
      </c>
      <c r="CF10" s="11">
        <f t="shared" si="69"/>
        <v>68653.99553554297</v>
      </c>
      <c r="CG10" s="11">
        <f t="shared" si="70"/>
        <v>13339.833448290401</v>
      </c>
      <c r="CH10" s="11">
        <f t="shared" si="71"/>
        <v>4119.2382321325786</v>
      </c>
      <c r="CI10" s="7">
        <f t="shared" si="72"/>
        <v>370.55092911917779</v>
      </c>
      <c r="CJ10" s="6">
        <f t="shared" si="73"/>
        <v>370.57410400331412</v>
      </c>
      <c r="CK10" s="11">
        <f t="shared" si="74"/>
        <v>68653.319238829456</v>
      </c>
      <c r="CL10" s="11">
        <f t="shared" si="75"/>
        <v>13339.767744119308</v>
      </c>
      <c r="CM10" s="11">
        <f t="shared" si="76"/>
        <v>4119.1976543297678</v>
      </c>
      <c r="CN10" s="7">
        <f t="shared" si="77"/>
        <v>370.54910400331414</v>
      </c>
      <c r="CO10" s="11">
        <f t="shared" si="78"/>
        <v>370.57227889667206</v>
      </c>
      <c r="CP10" s="11">
        <f t="shared" si="79"/>
        <v>68652.642948864042</v>
      </c>
      <c r="CQ10" s="11">
        <f t="shared" si="80"/>
        <v>13339.702040280195</v>
      </c>
      <c r="CR10" s="11">
        <f t="shared" si="81"/>
        <v>4119.1570769318423</v>
      </c>
      <c r="CS10" s="7">
        <f t="shared" si="82"/>
        <v>370.54727889667208</v>
      </c>
      <c r="CT10" s="6">
        <f t="shared" si="83"/>
        <v>370.57045379925142</v>
      </c>
      <c r="CU10" s="11">
        <f t="shared" si="84"/>
        <v>68651.9666656466</v>
      </c>
      <c r="CV10" s="11">
        <f t="shared" si="85"/>
        <v>13339.636336773052</v>
      </c>
      <c r="CW10" s="11">
        <f t="shared" si="86"/>
        <v>4119.1164999387966</v>
      </c>
      <c r="CX10" s="7">
        <f t="shared" si="87"/>
        <v>370.54545379925145</v>
      </c>
      <c r="CY10" s="6">
        <f t="shared" si="88"/>
        <v>370.56862871105227</v>
      </c>
      <c r="CZ10" s="11">
        <f t="shared" si="89"/>
        <v>68651.290389177084</v>
      </c>
      <c r="DA10" s="11">
        <f t="shared" si="90"/>
        <v>13339.570633597883</v>
      </c>
      <c r="DB10" s="11">
        <f t="shared" si="91"/>
        <v>4119.0759233506251</v>
      </c>
      <c r="DC10" s="7">
        <f t="shared" si="92"/>
        <v>370.54362871105229</v>
      </c>
      <c r="DD10" s="6">
        <f t="shared" si="93"/>
        <v>370.56680363207448</v>
      </c>
      <c r="DE10" s="11">
        <f t="shared" si="94"/>
        <v>68650.614119455437</v>
      </c>
      <c r="DF10" s="11">
        <f t="shared" si="95"/>
        <v>13339.504930754681</v>
      </c>
      <c r="DG10" s="11">
        <f t="shared" si="96"/>
        <v>4119.0353471673261</v>
      </c>
      <c r="DH10" s="7">
        <f t="shared" si="97"/>
        <v>370.5418036320745</v>
      </c>
      <c r="DI10" s="6">
        <f t="shared" si="98"/>
        <v>370.56497856231806</v>
      </c>
      <c r="DJ10" s="11">
        <f t="shared" si="99"/>
        <v>68649.937856481571</v>
      </c>
      <c r="DK10" s="11">
        <f t="shared" si="100"/>
        <v>13339.439228243451</v>
      </c>
      <c r="DL10" s="11">
        <f t="shared" si="101"/>
        <v>4118.9947713888942</v>
      </c>
      <c r="DM10" s="7">
        <f t="shared" si="102"/>
        <v>370.53997856231808</v>
      </c>
    </row>
    <row r="11" spans="1:117" x14ac:dyDescent="0.3">
      <c r="A11" s="11">
        <v>6</v>
      </c>
      <c r="B11" s="11">
        <f t="shared" si="0"/>
        <v>36</v>
      </c>
      <c r="C11" s="11">
        <f t="shared" si="1"/>
        <v>0.06</v>
      </c>
      <c r="D11" s="11">
        <v>25</v>
      </c>
      <c r="E11" s="11">
        <f t="shared" si="2"/>
        <v>2.5000000000000001E-2</v>
      </c>
      <c r="J11" s="14">
        <v>7</v>
      </c>
      <c r="K11" s="14">
        <f t="shared" si="104"/>
        <v>9.9996962916136347</v>
      </c>
      <c r="L11" s="14">
        <f t="shared" si="104"/>
        <v>9.9997206063438746</v>
      </c>
      <c r="M11" s="14">
        <f t="shared" si="104"/>
        <v>9.9999989789554462</v>
      </c>
      <c r="N11" s="14">
        <f>AVERAGE(AX3:AX34)</f>
        <v>506171.70635423431</v>
      </c>
      <c r="O11" s="14">
        <f>AVERAGE(AY3:AY34)</f>
        <v>465639.64495381608</v>
      </c>
      <c r="P11" s="14">
        <f>AVERAGE(AZ3:AZ34)</f>
        <v>1701.7109538694153</v>
      </c>
      <c r="Q11" s="16">
        <f>SUM(AW3:AW34)</f>
        <v>76220546.937707752</v>
      </c>
      <c r="R11" s="23">
        <f t="shared" si="3"/>
        <v>370.6</v>
      </c>
      <c r="S11" s="11">
        <f t="shared" si="4"/>
        <v>68662.915312500016</v>
      </c>
      <c r="T11" s="11">
        <f t="shared" si="5"/>
        <v>13340.7</v>
      </c>
      <c r="U11" s="11">
        <f t="shared" si="6"/>
        <v>4119.7734187500009</v>
      </c>
      <c r="V11" s="24">
        <f t="shared" si="7"/>
        <v>370.57500000000005</v>
      </c>
      <c r="W11" s="23">
        <f t="shared" si="8"/>
        <v>370.5981747625159</v>
      </c>
      <c r="X11" s="11">
        <f t="shared" si="9"/>
        <v>68662.238926785081</v>
      </c>
      <c r="Y11" s="11">
        <f t="shared" si="10"/>
        <v>13340.634291450573</v>
      </c>
      <c r="Z11" s="11">
        <f t="shared" si="11"/>
        <v>4119.7328356071048</v>
      </c>
      <c r="AA11" s="24">
        <f t="shared" si="12"/>
        <v>370.57317476251592</v>
      </c>
      <c r="AB11" s="23">
        <f t="shared" si="13"/>
        <v>370.59634953425399</v>
      </c>
      <c r="AC11" s="11">
        <f t="shared" si="14"/>
        <v>68661.562547819136</v>
      </c>
      <c r="AD11" s="11">
        <f t="shared" si="15"/>
        <v>13340.568583233144</v>
      </c>
      <c r="AE11" s="11">
        <f t="shared" si="16"/>
        <v>4119.6922528691484</v>
      </c>
      <c r="AF11" s="24">
        <f t="shared" si="17"/>
        <v>370.57134953425401</v>
      </c>
      <c r="AG11" s="23">
        <f t="shared" si="18"/>
        <v>370.59452431521413</v>
      </c>
      <c r="AH11" s="11">
        <f t="shared" si="19"/>
        <v>68660.886175602049</v>
      </c>
      <c r="AI11" s="11">
        <f t="shared" si="20"/>
        <v>13340.502875347709</v>
      </c>
      <c r="AJ11" s="11">
        <f t="shared" si="21"/>
        <v>4119.6516705361228</v>
      </c>
      <c r="AK11" s="24">
        <f t="shared" si="22"/>
        <v>370.56952431521415</v>
      </c>
      <c r="AL11" s="23">
        <f t="shared" si="23"/>
        <v>370.59269910539643</v>
      </c>
      <c r="AM11" s="11">
        <f t="shared" si="24"/>
        <v>68660.20981013382</v>
      </c>
      <c r="AN11" s="11">
        <f t="shared" si="25"/>
        <v>13340.437167794273</v>
      </c>
      <c r="AO11" s="11">
        <f t="shared" si="26"/>
        <v>4119.6110886080296</v>
      </c>
      <c r="AP11" s="24">
        <f t="shared" si="27"/>
        <v>370.56769910539646</v>
      </c>
      <c r="AQ11" s="23">
        <f t="shared" si="28"/>
        <v>370.59087390480073</v>
      </c>
      <c r="AR11" s="11">
        <f t="shared" si="29"/>
        <v>68659.533451414347</v>
      </c>
      <c r="AS11" s="11">
        <f t="shared" si="30"/>
        <v>13340.371460572827</v>
      </c>
      <c r="AT11" s="11">
        <f t="shared" si="31"/>
        <v>4119.5705070848608</v>
      </c>
      <c r="AU11" s="24">
        <f t="shared" si="32"/>
        <v>370.56587390480075</v>
      </c>
      <c r="AV11" s="23">
        <f t="shared" si="33"/>
        <v>370.58904871342691</v>
      </c>
      <c r="AW11" s="11">
        <f t="shared" si="34"/>
        <v>68658.857099443529</v>
      </c>
      <c r="AX11" s="11">
        <f t="shared" si="35"/>
        <v>13340.305753683369</v>
      </c>
      <c r="AY11" s="11">
        <f t="shared" si="36"/>
        <v>4119.5299259666117</v>
      </c>
      <c r="AZ11" s="24">
        <f t="shared" si="37"/>
        <v>370.56404871342693</v>
      </c>
      <c r="BA11" s="23">
        <f t="shared" si="38"/>
        <v>370.58722353127507</v>
      </c>
      <c r="BB11" s="11">
        <f t="shared" si="39"/>
        <v>68658.18075422135</v>
      </c>
      <c r="BC11" s="11">
        <f t="shared" si="40"/>
        <v>13340.240047125902</v>
      </c>
      <c r="BD11" s="11">
        <f t="shared" si="41"/>
        <v>4119.4893452532815</v>
      </c>
      <c r="BE11" s="11">
        <f t="shared" si="42"/>
        <v>370.56222353127509</v>
      </c>
      <c r="BF11" s="23">
        <f t="shared" si="43"/>
        <v>370.58539835834506</v>
      </c>
      <c r="BG11" s="11">
        <f t="shared" si="44"/>
        <v>68657.504415747695</v>
      </c>
      <c r="BH11" s="11">
        <f t="shared" si="45"/>
        <v>13340.174340900423</v>
      </c>
      <c r="BI11" s="11">
        <f t="shared" si="46"/>
        <v>4119.448764944862</v>
      </c>
      <c r="BJ11" s="24">
        <f t="shared" si="47"/>
        <v>370.56039835834508</v>
      </c>
      <c r="BK11" s="23">
        <f t="shared" si="48"/>
        <v>370.58357319463693</v>
      </c>
      <c r="BL11" s="11">
        <f t="shared" si="49"/>
        <v>68656.828084022549</v>
      </c>
      <c r="BM11" s="11">
        <f t="shared" si="50"/>
        <v>13340.108635006931</v>
      </c>
      <c r="BN11" s="11">
        <f t="shared" si="51"/>
        <v>4119.4081850413531</v>
      </c>
      <c r="BO11" s="11">
        <f t="shared" si="52"/>
        <v>370.55857319463695</v>
      </c>
      <c r="BP11" s="6">
        <f t="shared" si="53"/>
        <v>370.58174804015061</v>
      </c>
      <c r="BQ11" s="11">
        <f t="shared" si="54"/>
        <v>68656.151759045839</v>
      </c>
      <c r="BR11" s="11">
        <f t="shared" si="55"/>
        <v>13340.042929445422</v>
      </c>
      <c r="BS11" s="11">
        <f t="shared" si="56"/>
        <v>4119.3676055427504</v>
      </c>
      <c r="BT11" s="7">
        <f t="shared" si="57"/>
        <v>370.55674804015064</v>
      </c>
      <c r="BU11" s="6">
        <f t="shared" si="58"/>
        <v>370.57986283942756</v>
      </c>
      <c r="BV11" s="11">
        <f t="shared" si="59"/>
        <v>68655.453186973493</v>
      </c>
      <c r="BW11" s="11">
        <f t="shared" si="60"/>
        <v>13339.975062219393</v>
      </c>
      <c r="BX11" s="11">
        <f t="shared" si="61"/>
        <v>4119.3256912184097</v>
      </c>
      <c r="BY11" s="7">
        <f t="shared" si="62"/>
        <v>370.55486283942759</v>
      </c>
      <c r="BZ11" s="6">
        <f t="shared" si="63"/>
        <v>370.57775424426302</v>
      </c>
      <c r="CA11" s="11">
        <f t="shared" si="64"/>
        <v>68654.671839004601</v>
      </c>
      <c r="CB11" s="11">
        <f t="shared" si="65"/>
        <v>13339.89915279347</v>
      </c>
      <c r="CC11" s="11">
        <f t="shared" si="66"/>
        <v>4119.2788103402763</v>
      </c>
      <c r="CD11" s="7">
        <f t="shared" si="67"/>
        <v>370.55275424426304</v>
      </c>
      <c r="CE11" s="6">
        <f t="shared" si="68"/>
        <v>370.57592911917777</v>
      </c>
      <c r="CF11" s="11">
        <f t="shared" si="69"/>
        <v>68653.99553554297</v>
      </c>
      <c r="CG11" s="11">
        <f t="shared" si="70"/>
        <v>13339.833448290401</v>
      </c>
      <c r="CH11" s="11">
        <f t="shared" si="71"/>
        <v>4119.2382321325786</v>
      </c>
      <c r="CI11" s="7">
        <f t="shared" si="72"/>
        <v>370.55092911917779</v>
      </c>
      <c r="CJ11" s="6">
        <f t="shared" si="73"/>
        <v>370.57410400331412</v>
      </c>
      <c r="CK11" s="11">
        <f t="shared" si="74"/>
        <v>68653.319238829456</v>
      </c>
      <c r="CL11" s="11">
        <f t="shared" si="75"/>
        <v>13339.767744119308</v>
      </c>
      <c r="CM11" s="11">
        <f t="shared" si="76"/>
        <v>4119.1976543297678</v>
      </c>
      <c r="CN11" s="7">
        <f t="shared" si="77"/>
        <v>370.54910400331414</v>
      </c>
      <c r="CO11" s="11">
        <f t="shared" si="78"/>
        <v>370.57227889667206</v>
      </c>
      <c r="CP11" s="11">
        <f t="shared" si="79"/>
        <v>68652.642948864042</v>
      </c>
      <c r="CQ11" s="11">
        <f t="shared" si="80"/>
        <v>13339.702040280195</v>
      </c>
      <c r="CR11" s="11">
        <f t="shared" si="81"/>
        <v>4119.1570769318423</v>
      </c>
      <c r="CS11" s="7">
        <f t="shared" si="82"/>
        <v>370.54727889667208</v>
      </c>
      <c r="CT11" s="6">
        <f t="shared" si="83"/>
        <v>370.57045379925142</v>
      </c>
      <c r="CU11" s="11">
        <f t="shared" si="84"/>
        <v>68651.9666656466</v>
      </c>
      <c r="CV11" s="11">
        <f t="shared" si="85"/>
        <v>13339.636336773052</v>
      </c>
      <c r="CW11" s="11">
        <f t="shared" si="86"/>
        <v>4119.1164999387966</v>
      </c>
      <c r="CX11" s="7">
        <f t="shared" si="87"/>
        <v>370.54545379925145</v>
      </c>
      <c r="CY11" s="6">
        <f t="shared" si="88"/>
        <v>370.56862871105227</v>
      </c>
      <c r="CZ11" s="11">
        <f t="shared" si="89"/>
        <v>68651.290389177084</v>
      </c>
      <c r="DA11" s="11">
        <f t="shared" si="90"/>
        <v>13339.570633597883</v>
      </c>
      <c r="DB11" s="11">
        <f t="shared" si="91"/>
        <v>4119.0759233506251</v>
      </c>
      <c r="DC11" s="7">
        <f t="shared" si="92"/>
        <v>370.54362871105229</v>
      </c>
      <c r="DD11" s="6">
        <f t="shared" si="93"/>
        <v>370.56680363207448</v>
      </c>
      <c r="DE11" s="11">
        <f t="shared" si="94"/>
        <v>68650.614119455437</v>
      </c>
      <c r="DF11" s="11">
        <f t="shared" si="95"/>
        <v>13339.504930754681</v>
      </c>
      <c r="DG11" s="11">
        <f t="shared" si="96"/>
        <v>4119.0353471673261</v>
      </c>
      <c r="DH11" s="7">
        <f t="shared" si="97"/>
        <v>370.5418036320745</v>
      </c>
      <c r="DI11" s="6">
        <f t="shared" si="98"/>
        <v>370.56497856231806</v>
      </c>
      <c r="DJ11" s="11">
        <f t="shared" si="99"/>
        <v>68649.937856481571</v>
      </c>
      <c r="DK11" s="11">
        <f t="shared" si="100"/>
        <v>13339.439228243451</v>
      </c>
      <c r="DL11" s="11">
        <f t="shared" si="101"/>
        <v>4118.9947713888942</v>
      </c>
      <c r="DM11" s="7">
        <f t="shared" si="102"/>
        <v>370.53997856231808</v>
      </c>
    </row>
    <row r="12" spans="1:117" x14ac:dyDescent="0.3">
      <c r="A12" s="11">
        <v>7</v>
      </c>
      <c r="B12" s="11">
        <f t="shared" si="0"/>
        <v>49</v>
      </c>
      <c r="C12" s="11">
        <f t="shared" si="1"/>
        <v>7.0000000000000007E-2</v>
      </c>
      <c r="D12" s="11">
        <v>26</v>
      </c>
      <c r="E12" s="11">
        <f t="shared" si="2"/>
        <v>2.6000000000000002E-2</v>
      </c>
      <c r="J12" s="14">
        <v>8</v>
      </c>
      <c r="K12" s="14">
        <f t="shared" si="104"/>
        <v>9.9996456744429985</v>
      </c>
      <c r="L12" s="14">
        <f t="shared" si="104"/>
        <v>9.9996740423793788</v>
      </c>
      <c r="M12" s="14">
        <f t="shared" si="104"/>
        <v>9.9999988087843512</v>
      </c>
      <c r="N12" s="14">
        <f>AVERAGE(BC3:BC34)</f>
        <v>506169.15279171889</v>
      </c>
      <c r="O12" s="14">
        <f>AVERAGE(BD3:BD34)</f>
        <v>465634.94548438711</v>
      </c>
      <c r="P12" s="14">
        <f>AVERAGE(BE3:BE34)</f>
        <v>1701.7023907767218</v>
      </c>
      <c r="Q12" s="16">
        <f>SUM(BB3:BB34)</f>
        <v>76219777.90332371</v>
      </c>
      <c r="R12" s="23">
        <f t="shared" si="3"/>
        <v>500.7</v>
      </c>
      <c r="S12" s="11">
        <f t="shared" si="4"/>
        <v>125337.22713799999</v>
      </c>
      <c r="T12" s="11">
        <f t="shared" si="5"/>
        <v>24533.025999999998</v>
      </c>
      <c r="U12" s="11">
        <f t="shared" si="6"/>
        <v>8773.6040796600009</v>
      </c>
      <c r="V12" s="24">
        <f t="shared" si="7"/>
        <v>500.67399999999998</v>
      </c>
      <c r="W12" s="23">
        <f t="shared" si="8"/>
        <v>500.69751625371163</v>
      </c>
      <c r="X12" s="11">
        <f t="shared" si="9"/>
        <v>125335.9835938953</v>
      </c>
      <c r="Y12" s="11">
        <f t="shared" si="10"/>
        <v>24532.904296431869</v>
      </c>
      <c r="Z12" s="11">
        <f t="shared" si="11"/>
        <v>8773.5170315726718</v>
      </c>
      <c r="AA12" s="24">
        <f t="shared" si="12"/>
        <v>500.67151625371162</v>
      </c>
      <c r="AB12" s="23">
        <f t="shared" si="13"/>
        <v>500.69503251996986</v>
      </c>
      <c r="AC12" s="11">
        <f t="shared" si="14"/>
        <v>125334.74006224131</v>
      </c>
      <c r="AD12" s="11">
        <f t="shared" si="15"/>
        <v>24532.782593478521</v>
      </c>
      <c r="AE12" s="11">
        <f t="shared" si="16"/>
        <v>8773.4299843568933</v>
      </c>
      <c r="AF12" s="24">
        <f t="shared" si="17"/>
        <v>500.66903251996985</v>
      </c>
      <c r="AG12" s="23">
        <f t="shared" si="18"/>
        <v>500.69254879877468</v>
      </c>
      <c r="AH12" s="11">
        <f t="shared" si="19"/>
        <v>125333.49654303791</v>
      </c>
      <c r="AI12" s="11">
        <f t="shared" si="20"/>
        <v>24532.66089113996</v>
      </c>
      <c r="AJ12" s="11">
        <f t="shared" si="21"/>
        <v>8773.3429380126545</v>
      </c>
      <c r="AK12" s="24">
        <f t="shared" si="22"/>
        <v>500.66654879877467</v>
      </c>
      <c r="AL12" s="23">
        <f t="shared" si="23"/>
        <v>500.69006509012598</v>
      </c>
      <c r="AM12" s="11">
        <f t="shared" si="24"/>
        <v>125332.25303628495</v>
      </c>
      <c r="AN12" s="11">
        <f t="shared" si="25"/>
        <v>24532.539189416173</v>
      </c>
      <c r="AO12" s="11">
        <f t="shared" si="26"/>
        <v>8773.255892539948</v>
      </c>
      <c r="AP12" s="24">
        <f t="shared" si="27"/>
        <v>500.66406509012597</v>
      </c>
      <c r="AQ12" s="23">
        <f t="shared" si="28"/>
        <v>500.6875813940236</v>
      </c>
      <c r="AR12" s="11">
        <f t="shared" si="29"/>
        <v>125331.00954198225</v>
      </c>
      <c r="AS12" s="11">
        <f t="shared" si="30"/>
        <v>24532.417488307157</v>
      </c>
      <c r="AT12" s="11">
        <f t="shared" si="31"/>
        <v>8773.1688479387576</v>
      </c>
      <c r="AU12" s="24">
        <f t="shared" si="32"/>
        <v>500.66158139402359</v>
      </c>
      <c r="AV12" s="23">
        <f t="shared" si="33"/>
        <v>500.68509771046763</v>
      </c>
      <c r="AW12" s="11">
        <f t="shared" si="34"/>
        <v>125329.76606012978</v>
      </c>
      <c r="AX12" s="11">
        <f t="shared" si="35"/>
        <v>24532.295787812913</v>
      </c>
      <c r="AY12" s="11">
        <f t="shared" si="36"/>
        <v>8773.081804209085</v>
      </c>
      <c r="AZ12" s="24">
        <f t="shared" si="37"/>
        <v>500.65909771046762</v>
      </c>
      <c r="BA12" s="23">
        <f t="shared" si="38"/>
        <v>500.68261403945786</v>
      </c>
      <c r="BB12" s="11">
        <f t="shared" si="39"/>
        <v>125328.52259072733</v>
      </c>
      <c r="BC12" s="11">
        <f t="shared" si="40"/>
        <v>24532.174087933436</v>
      </c>
      <c r="BD12" s="11">
        <f t="shared" si="41"/>
        <v>8772.9947613509139</v>
      </c>
      <c r="BE12" s="11">
        <f t="shared" si="42"/>
        <v>500.65661403945785</v>
      </c>
      <c r="BF12" s="23">
        <f t="shared" si="43"/>
        <v>500.68013038099429</v>
      </c>
      <c r="BG12" s="11">
        <f t="shared" si="44"/>
        <v>125327.27913377481</v>
      </c>
      <c r="BH12" s="11">
        <f t="shared" si="45"/>
        <v>24532.052388668719</v>
      </c>
      <c r="BI12" s="11">
        <f t="shared" si="46"/>
        <v>8772.907719364237</v>
      </c>
      <c r="BJ12" s="24">
        <f t="shared" si="47"/>
        <v>500.65413038099427</v>
      </c>
      <c r="BK12" s="23">
        <f t="shared" si="48"/>
        <v>500.67764673507685</v>
      </c>
      <c r="BL12" s="11">
        <f t="shared" si="49"/>
        <v>125326.03568927209</v>
      </c>
      <c r="BM12" s="11">
        <f t="shared" si="50"/>
        <v>24531.930690018766</v>
      </c>
      <c r="BN12" s="11">
        <f t="shared" si="51"/>
        <v>8772.820678249047</v>
      </c>
      <c r="BO12" s="11">
        <f t="shared" si="52"/>
        <v>500.65164673507684</v>
      </c>
      <c r="BP12" s="6">
        <f t="shared" si="53"/>
        <v>500.67516310170555</v>
      </c>
      <c r="BQ12" s="11">
        <f t="shared" si="54"/>
        <v>125324.79225721907</v>
      </c>
      <c r="BR12" s="11">
        <f t="shared" si="55"/>
        <v>24531.808991983573</v>
      </c>
      <c r="BS12" s="11">
        <f t="shared" si="56"/>
        <v>8772.7336380053366</v>
      </c>
      <c r="BT12" s="7">
        <f t="shared" si="57"/>
        <v>500.64916310170554</v>
      </c>
      <c r="BU12" s="6">
        <f t="shared" si="58"/>
        <v>500.67259719761074</v>
      </c>
      <c r="BV12" s="11">
        <f t="shared" si="59"/>
        <v>125323.50764277334</v>
      </c>
      <c r="BW12" s="11">
        <f t="shared" si="60"/>
        <v>24531.683262682927</v>
      </c>
      <c r="BX12" s="11">
        <f t="shared" si="61"/>
        <v>8772.6437149941357</v>
      </c>
      <c r="BY12" s="7">
        <f t="shared" si="62"/>
        <v>500.64659719761073</v>
      </c>
      <c r="BZ12" s="6">
        <f t="shared" si="63"/>
        <v>500.66972839959004</v>
      </c>
      <c r="CA12" s="11">
        <f t="shared" si="64"/>
        <v>125322.07139292124</v>
      </c>
      <c r="CB12" s="11">
        <f t="shared" si="65"/>
        <v>24531.542691579911</v>
      </c>
      <c r="CC12" s="11">
        <f t="shared" si="66"/>
        <v>8772.5431775044872</v>
      </c>
      <c r="CD12" s="7">
        <f t="shared" si="67"/>
        <v>500.64372839959003</v>
      </c>
      <c r="CE12" s="6">
        <f t="shared" si="68"/>
        <v>500.66724480621849</v>
      </c>
      <c r="CF12" s="11">
        <f t="shared" si="69"/>
        <v>125320.82800056</v>
      </c>
      <c r="CG12" s="11">
        <f t="shared" si="70"/>
        <v>24531.420995504704</v>
      </c>
      <c r="CH12" s="11">
        <f t="shared" si="71"/>
        <v>8772.4561400392013</v>
      </c>
      <c r="CI12" s="7">
        <f t="shared" si="72"/>
        <v>500.64124480621848</v>
      </c>
      <c r="CJ12" s="6">
        <f t="shared" si="73"/>
        <v>500.66476122539274</v>
      </c>
      <c r="CK12" s="11">
        <f t="shared" si="74"/>
        <v>125319.58462064789</v>
      </c>
      <c r="CL12" s="11">
        <f t="shared" si="75"/>
        <v>24531.299300044244</v>
      </c>
      <c r="CM12" s="11">
        <f t="shared" si="76"/>
        <v>8772.3691034453532</v>
      </c>
      <c r="CN12" s="7">
        <f t="shared" si="77"/>
        <v>500.63876122539273</v>
      </c>
      <c r="CO12" s="11">
        <f t="shared" si="78"/>
        <v>500.66227765711267</v>
      </c>
      <c r="CP12" s="11">
        <f t="shared" si="79"/>
        <v>125318.3412531848</v>
      </c>
      <c r="CQ12" s="11">
        <f t="shared" si="80"/>
        <v>24531.177605198522</v>
      </c>
      <c r="CR12" s="11">
        <f t="shared" si="81"/>
        <v>8772.2820677229374</v>
      </c>
      <c r="CS12" s="7">
        <f t="shared" si="82"/>
        <v>500.63627765711266</v>
      </c>
      <c r="CT12" s="6">
        <f t="shared" si="83"/>
        <v>500.65979410137834</v>
      </c>
      <c r="CU12" s="11">
        <f t="shared" si="84"/>
        <v>125317.09789817063</v>
      </c>
      <c r="CV12" s="11">
        <f t="shared" si="85"/>
        <v>24531.055910967538</v>
      </c>
      <c r="CW12" s="11">
        <f t="shared" si="86"/>
        <v>8772.1950328719449</v>
      </c>
      <c r="CX12" s="7">
        <f t="shared" si="87"/>
        <v>500.63379410137833</v>
      </c>
      <c r="CY12" s="6">
        <f t="shared" si="88"/>
        <v>500.65731055818964</v>
      </c>
      <c r="CZ12" s="11">
        <f t="shared" si="89"/>
        <v>125315.85455560526</v>
      </c>
      <c r="DA12" s="11">
        <f t="shared" si="90"/>
        <v>24530.934217351292</v>
      </c>
      <c r="DB12" s="11">
        <f t="shared" si="91"/>
        <v>8772.1079988923684</v>
      </c>
      <c r="DC12" s="7">
        <f t="shared" si="92"/>
        <v>500.63131055818963</v>
      </c>
      <c r="DD12" s="6">
        <f t="shared" si="93"/>
        <v>500.65482702754639</v>
      </c>
      <c r="DE12" s="11">
        <f t="shared" si="94"/>
        <v>125314.61122548848</v>
      </c>
      <c r="DF12" s="11">
        <f t="shared" si="95"/>
        <v>24530.812524349774</v>
      </c>
      <c r="DG12" s="11">
        <f t="shared" si="96"/>
        <v>8772.0209657841951</v>
      </c>
      <c r="DH12" s="7">
        <f t="shared" si="97"/>
        <v>500.62882702754638</v>
      </c>
      <c r="DI12" s="6">
        <f t="shared" si="98"/>
        <v>500.65234350944883</v>
      </c>
      <c r="DJ12" s="11">
        <f t="shared" si="99"/>
        <v>125313.36790782033</v>
      </c>
      <c r="DK12" s="11">
        <f t="shared" si="100"/>
        <v>24530.690831962991</v>
      </c>
      <c r="DL12" s="11">
        <f t="shared" si="101"/>
        <v>8771.9339335474233</v>
      </c>
      <c r="DM12" s="7">
        <f t="shared" si="102"/>
        <v>500.62634350944882</v>
      </c>
    </row>
    <row r="13" spans="1:117" x14ac:dyDescent="0.3">
      <c r="A13" s="11">
        <v>8</v>
      </c>
      <c r="B13" s="11">
        <f t="shared" si="0"/>
        <v>64</v>
      </c>
      <c r="C13" s="11">
        <f t="shared" si="1"/>
        <v>0.08</v>
      </c>
      <c r="D13" s="11">
        <v>27</v>
      </c>
      <c r="E13" s="11">
        <f t="shared" si="2"/>
        <v>2.7E-2</v>
      </c>
      <c r="J13" s="14">
        <v>9</v>
      </c>
      <c r="K13" s="14">
        <f t="shared" si="104"/>
        <v>9.9995950575277188</v>
      </c>
      <c r="L13" s="14">
        <f t="shared" si="104"/>
        <v>9.9996274788848307</v>
      </c>
      <c r="M13" s="14">
        <f t="shared" si="104"/>
        <v>9.9999986386141124</v>
      </c>
      <c r="N13" s="14">
        <f>AVERAGE(BH3:BH34)</f>
        <v>506166.59924209234</v>
      </c>
      <c r="O13" s="14">
        <f>AVERAGE(BI3:BI34)</f>
        <v>465630.24606239313</v>
      </c>
      <c r="P13" s="14">
        <f>AVERAGE(BJ3:BJ34)</f>
        <v>1701.693827727255</v>
      </c>
      <c r="Q13" s="16">
        <f>SUM(BG3:BG34)</f>
        <v>76219008.876701027</v>
      </c>
      <c r="R13" s="23">
        <f t="shared" si="3"/>
        <v>650.79999999999995</v>
      </c>
      <c r="S13" s="11">
        <f t="shared" si="4"/>
        <v>211752.74876449993</v>
      </c>
      <c r="T13" s="11">
        <f t="shared" si="5"/>
        <v>41649.471999999994</v>
      </c>
      <c r="U13" s="11">
        <f t="shared" si="6"/>
        <v>16940.217741159995</v>
      </c>
      <c r="V13" s="24">
        <f t="shared" si="7"/>
        <v>650.77299999999991</v>
      </c>
      <c r="W13" s="23">
        <f t="shared" si="8"/>
        <v>650.79675650750175</v>
      </c>
      <c r="X13" s="11">
        <f t="shared" si="9"/>
        <v>211750.63799241654</v>
      </c>
      <c r="Y13" s="11">
        <f t="shared" si="10"/>
        <v>41649.26441648011</v>
      </c>
      <c r="Z13" s="11">
        <f t="shared" si="11"/>
        <v>16940.048879393322</v>
      </c>
      <c r="AA13" s="24">
        <f t="shared" si="12"/>
        <v>650.76975650750171</v>
      </c>
      <c r="AB13" s="23">
        <f t="shared" si="13"/>
        <v>650.79351303138549</v>
      </c>
      <c r="AC13" s="11">
        <f t="shared" si="14"/>
        <v>211748.52724151418</v>
      </c>
      <c r="AD13" s="11">
        <f t="shared" si="15"/>
        <v>41649.056834008668</v>
      </c>
      <c r="AE13" s="11">
        <f t="shared" si="16"/>
        <v>16939.880019321135</v>
      </c>
      <c r="AF13" s="24">
        <f t="shared" si="17"/>
        <v>650.76651303138544</v>
      </c>
      <c r="AG13" s="23">
        <f t="shared" si="18"/>
        <v>650.7902695716507</v>
      </c>
      <c r="AH13" s="11">
        <f t="shared" si="19"/>
        <v>211746.41651179243</v>
      </c>
      <c r="AI13" s="11">
        <f t="shared" si="20"/>
        <v>41648.849252585642</v>
      </c>
      <c r="AJ13" s="11">
        <f t="shared" si="21"/>
        <v>16939.711160943396</v>
      </c>
      <c r="AK13" s="24">
        <f t="shared" si="22"/>
        <v>650.76326957165065</v>
      </c>
      <c r="AL13" s="23">
        <f t="shared" si="23"/>
        <v>650.78702612829738</v>
      </c>
      <c r="AM13" s="11">
        <f t="shared" si="24"/>
        <v>211744.30580325113</v>
      </c>
      <c r="AN13" s="11">
        <f t="shared" si="25"/>
        <v>41648.64167221103</v>
      </c>
      <c r="AO13" s="11">
        <f t="shared" si="26"/>
        <v>16939.542304260092</v>
      </c>
      <c r="AP13" s="24">
        <f t="shared" si="27"/>
        <v>650.76002612829734</v>
      </c>
      <c r="AQ13" s="23">
        <f t="shared" si="28"/>
        <v>650.78378270132578</v>
      </c>
      <c r="AR13" s="11">
        <f t="shared" si="29"/>
        <v>211742.19511589024</v>
      </c>
      <c r="AS13" s="11">
        <f t="shared" si="30"/>
        <v>41648.434092884847</v>
      </c>
      <c r="AT13" s="11">
        <f t="shared" si="31"/>
        <v>16939.373449271217</v>
      </c>
      <c r="AU13" s="24">
        <f t="shared" si="32"/>
        <v>650.75678270132573</v>
      </c>
      <c r="AV13" s="23">
        <f t="shared" si="33"/>
        <v>650.78053929073553</v>
      </c>
      <c r="AW13" s="11">
        <f t="shared" si="34"/>
        <v>211740.08444970942</v>
      </c>
      <c r="AX13" s="11">
        <f t="shared" si="35"/>
        <v>41648.226514607071</v>
      </c>
      <c r="AY13" s="11">
        <f t="shared" si="36"/>
        <v>16939.204595976753</v>
      </c>
      <c r="AZ13" s="24">
        <f t="shared" si="37"/>
        <v>650.75353929073549</v>
      </c>
      <c r="BA13" s="23">
        <f t="shared" si="38"/>
        <v>650.77729589652654</v>
      </c>
      <c r="BB13" s="11">
        <f t="shared" si="39"/>
        <v>211737.9738047084</v>
      </c>
      <c r="BC13" s="11">
        <f t="shared" si="40"/>
        <v>41648.018937377696</v>
      </c>
      <c r="BD13" s="11">
        <f t="shared" si="41"/>
        <v>16939.035744376673</v>
      </c>
      <c r="BE13" s="11">
        <f t="shared" si="42"/>
        <v>650.7502958965265</v>
      </c>
      <c r="BF13" s="23">
        <f t="shared" si="43"/>
        <v>650.77405251869891</v>
      </c>
      <c r="BG13" s="11">
        <f t="shared" si="44"/>
        <v>211735.8631808871</v>
      </c>
      <c r="BH13" s="11">
        <f t="shared" si="45"/>
        <v>41647.811361196727</v>
      </c>
      <c r="BI13" s="11">
        <f t="shared" si="46"/>
        <v>16938.866894470968</v>
      </c>
      <c r="BJ13" s="24">
        <f t="shared" si="47"/>
        <v>650.74705251869887</v>
      </c>
      <c r="BK13" s="23">
        <f t="shared" si="48"/>
        <v>650.7708091572523</v>
      </c>
      <c r="BL13" s="11">
        <f t="shared" si="49"/>
        <v>211733.75257824518</v>
      </c>
      <c r="BM13" s="11">
        <f t="shared" si="50"/>
        <v>41647.603786064145</v>
      </c>
      <c r="BN13" s="11">
        <f t="shared" si="51"/>
        <v>16938.698046259615</v>
      </c>
      <c r="BO13" s="11">
        <f t="shared" si="52"/>
        <v>650.74380915725226</v>
      </c>
      <c r="BP13" s="6">
        <f t="shared" si="53"/>
        <v>650.76756581218694</v>
      </c>
      <c r="BQ13" s="11">
        <f t="shared" si="54"/>
        <v>211731.64199678256</v>
      </c>
      <c r="BR13" s="11">
        <f t="shared" si="55"/>
        <v>41647.396211979962</v>
      </c>
      <c r="BS13" s="11">
        <f t="shared" si="56"/>
        <v>16938.529199742607</v>
      </c>
      <c r="BT13" s="7">
        <f t="shared" si="57"/>
        <v>650.7405658121869</v>
      </c>
      <c r="BU13" s="6">
        <f t="shared" si="58"/>
        <v>650.76421448112467</v>
      </c>
      <c r="BV13" s="11">
        <f t="shared" si="59"/>
        <v>211729.4611553266</v>
      </c>
      <c r="BW13" s="11">
        <f t="shared" si="60"/>
        <v>41647.181726791976</v>
      </c>
      <c r="BX13" s="11">
        <f t="shared" si="61"/>
        <v>16938.354732426127</v>
      </c>
      <c r="BY13" s="7">
        <f t="shared" si="62"/>
        <v>650.73721448112462</v>
      </c>
      <c r="BZ13" s="6">
        <f t="shared" si="63"/>
        <v>650.76046868062235</v>
      </c>
      <c r="CA13" s="11">
        <f t="shared" si="64"/>
        <v>211727.02363055723</v>
      </c>
      <c r="CB13" s="11">
        <f t="shared" si="65"/>
        <v>41646.941995559828</v>
      </c>
      <c r="CC13" s="11">
        <f t="shared" si="66"/>
        <v>16938.159730444579</v>
      </c>
      <c r="CD13" s="7">
        <f t="shared" si="67"/>
        <v>650.73346868062231</v>
      </c>
      <c r="CE13" s="6">
        <f t="shared" si="68"/>
        <v>650.75722538778348</v>
      </c>
      <c r="CF13" s="11">
        <f t="shared" si="69"/>
        <v>211724.91311661771</v>
      </c>
      <c r="CG13" s="11">
        <f t="shared" si="70"/>
        <v>41646.73442481814</v>
      </c>
      <c r="CH13" s="11">
        <f t="shared" si="71"/>
        <v>16937.990889329416</v>
      </c>
      <c r="CI13" s="7">
        <f t="shared" si="72"/>
        <v>650.73022538778343</v>
      </c>
      <c r="CJ13" s="6">
        <f t="shared" si="73"/>
        <v>650.75398211132529</v>
      </c>
      <c r="CK13" s="11">
        <f t="shared" si="74"/>
        <v>211722.80262385649</v>
      </c>
      <c r="CL13" s="11">
        <f t="shared" si="75"/>
        <v>41646.526855124815</v>
      </c>
      <c r="CM13" s="11">
        <f t="shared" si="76"/>
        <v>16937.822049908518</v>
      </c>
      <c r="CN13" s="7">
        <f t="shared" si="77"/>
        <v>650.72698211132524</v>
      </c>
      <c r="CO13" s="11">
        <f t="shared" si="78"/>
        <v>650.75073885124789</v>
      </c>
      <c r="CP13" s="11">
        <f t="shared" si="79"/>
        <v>211720.69215227349</v>
      </c>
      <c r="CQ13" s="11">
        <f t="shared" si="80"/>
        <v>41646.319286479862</v>
      </c>
      <c r="CR13" s="11">
        <f t="shared" si="81"/>
        <v>16937.653212181878</v>
      </c>
      <c r="CS13" s="7">
        <f t="shared" si="82"/>
        <v>650.72373885124784</v>
      </c>
      <c r="CT13" s="6">
        <f t="shared" si="83"/>
        <v>650.74749560755106</v>
      </c>
      <c r="CU13" s="11">
        <f t="shared" si="84"/>
        <v>211718.58170186842</v>
      </c>
      <c r="CV13" s="11">
        <f t="shared" si="85"/>
        <v>41646.111718883265</v>
      </c>
      <c r="CW13" s="11">
        <f t="shared" si="86"/>
        <v>16937.484376149474</v>
      </c>
      <c r="CX13" s="7">
        <f t="shared" si="87"/>
        <v>650.72049560755102</v>
      </c>
      <c r="CY13" s="6">
        <f t="shared" si="88"/>
        <v>650.74425238023468</v>
      </c>
      <c r="CZ13" s="11">
        <f t="shared" si="89"/>
        <v>211716.47127264098</v>
      </c>
      <c r="DA13" s="11">
        <f t="shared" si="90"/>
        <v>41645.904152335017</v>
      </c>
      <c r="DB13" s="11">
        <f t="shared" si="91"/>
        <v>16937.31554181128</v>
      </c>
      <c r="DC13" s="7">
        <f t="shared" si="92"/>
        <v>650.71725238023464</v>
      </c>
      <c r="DD13" s="6">
        <f t="shared" si="93"/>
        <v>650.74100916929865</v>
      </c>
      <c r="DE13" s="11">
        <f t="shared" si="94"/>
        <v>211714.36086459103</v>
      </c>
      <c r="DF13" s="11">
        <f t="shared" si="95"/>
        <v>41645.696586835111</v>
      </c>
      <c r="DG13" s="11">
        <f t="shared" si="96"/>
        <v>16937.146709167282</v>
      </c>
      <c r="DH13" s="7">
        <f t="shared" si="97"/>
        <v>650.71400916929861</v>
      </c>
      <c r="DI13" s="6">
        <f t="shared" si="98"/>
        <v>650.73776597474296</v>
      </c>
      <c r="DJ13" s="11">
        <f t="shared" si="99"/>
        <v>211712.25047771831</v>
      </c>
      <c r="DK13" s="11">
        <f t="shared" si="100"/>
        <v>41645.489022383546</v>
      </c>
      <c r="DL13" s="11">
        <f t="shared" si="101"/>
        <v>16936.977878217465</v>
      </c>
      <c r="DM13" s="7">
        <f t="shared" si="102"/>
        <v>650.71076597474291</v>
      </c>
    </row>
    <row r="14" spans="1:117" x14ac:dyDescent="0.3">
      <c r="A14" s="11">
        <v>9</v>
      </c>
      <c r="B14" s="11">
        <f t="shared" si="0"/>
        <v>81</v>
      </c>
      <c r="C14" s="11">
        <f t="shared" si="1"/>
        <v>0.09</v>
      </c>
      <c r="D14" s="11">
        <v>28</v>
      </c>
      <c r="E14" s="11">
        <f t="shared" si="2"/>
        <v>2.8000000000000001E-2</v>
      </c>
      <c r="J14" s="14">
        <v>10</v>
      </c>
      <c r="K14" s="14">
        <f t="shared" si="104"/>
        <v>9.999544440867794</v>
      </c>
      <c r="L14" s="14">
        <f t="shared" si="104"/>
        <v>9.9995809158602249</v>
      </c>
      <c r="M14" s="14">
        <f t="shared" si="104"/>
        <v>9.9999984684447298</v>
      </c>
      <c r="N14" s="14">
        <f>AVERAGE(BM3:BM34)</f>
        <v>506164.04570535495</v>
      </c>
      <c r="O14" s="14">
        <f>AVERAGE(BN3:BN34)</f>
        <v>465625.54668783321</v>
      </c>
      <c r="P14" s="14">
        <f>AVERAGE(BO3:BO35)</f>
        <v>1701.6852647210135</v>
      </c>
      <c r="Q14" s="16">
        <f>SUM(BL3:BL34)</f>
        <v>76218239.85783954</v>
      </c>
      <c r="R14" s="23">
        <f t="shared" si="3"/>
        <v>820.9</v>
      </c>
      <c r="S14" s="11">
        <f t="shared" si="4"/>
        <v>336915.42019199999</v>
      </c>
      <c r="T14" s="11">
        <f t="shared" si="5"/>
        <v>66490.631999999998</v>
      </c>
      <c r="U14" s="11">
        <f t="shared" si="6"/>
        <v>30322.385297279998</v>
      </c>
      <c r="V14" s="24">
        <f t="shared" si="7"/>
        <v>820.87199999999996</v>
      </c>
      <c r="W14" s="23">
        <f t="shared" si="8"/>
        <v>820.89589552388634</v>
      </c>
      <c r="X14" s="11">
        <f t="shared" si="9"/>
        <v>336912.050950907</v>
      </c>
      <c r="Y14" s="11">
        <f t="shared" si="10"/>
        <v>66490.299537434796</v>
      </c>
      <c r="Z14" s="11">
        <f t="shared" si="11"/>
        <v>30322.082065581628</v>
      </c>
      <c r="AA14" s="24">
        <f t="shared" si="12"/>
        <v>820.86789552388632</v>
      </c>
      <c r="AB14" s="23">
        <f t="shared" si="13"/>
        <v>820.89179106850042</v>
      </c>
      <c r="AC14" s="11">
        <f t="shared" si="14"/>
        <v>336908.68174367532</v>
      </c>
      <c r="AD14" s="11">
        <f t="shared" si="15"/>
        <v>66489.967076548535</v>
      </c>
      <c r="AE14" s="11">
        <f t="shared" si="16"/>
        <v>30321.778836930778</v>
      </c>
      <c r="AF14" s="24">
        <f t="shared" si="17"/>
        <v>820.8637910685004</v>
      </c>
      <c r="AG14" s="23">
        <f t="shared" si="18"/>
        <v>820.88768663384189</v>
      </c>
      <c r="AH14" s="11">
        <f t="shared" si="19"/>
        <v>336905.31257030455</v>
      </c>
      <c r="AI14" s="11">
        <f t="shared" si="20"/>
        <v>66489.634617341188</v>
      </c>
      <c r="AJ14" s="11">
        <f t="shared" si="21"/>
        <v>30321.475611327409</v>
      </c>
      <c r="AK14" s="24">
        <f t="shared" si="22"/>
        <v>820.85968663384187</v>
      </c>
      <c r="AL14" s="23">
        <f t="shared" si="23"/>
        <v>820.88358221991098</v>
      </c>
      <c r="AM14" s="11">
        <f t="shared" si="24"/>
        <v>336901.94343079452</v>
      </c>
      <c r="AN14" s="11">
        <f t="shared" si="25"/>
        <v>66489.302159812782</v>
      </c>
      <c r="AO14" s="11">
        <f t="shared" si="26"/>
        <v>30321.172388771505</v>
      </c>
      <c r="AP14" s="24">
        <f t="shared" si="27"/>
        <v>820.85558221991096</v>
      </c>
      <c r="AQ14" s="23">
        <f t="shared" si="28"/>
        <v>820.87947782670722</v>
      </c>
      <c r="AR14" s="11">
        <f t="shared" si="29"/>
        <v>336898.57432514458</v>
      </c>
      <c r="AS14" s="11">
        <f t="shared" si="30"/>
        <v>66488.969703963288</v>
      </c>
      <c r="AT14" s="11">
        <f t="shared" si="31"/>
        <v>30320.869169263013</v>
      </c>
      <c r="AU14" s="24">
        <f t="shared" si="32"/>
        <v>820.8514778267072</v>
      </c>
      <c r="AV14" s="23">
        <f t="shared" si="33"/>
        <v>820.87537345423073</v>
      </c>
      <c r="AW14" s="11">
        <f t="shared" si="34"/>
        <v>336895.20525335462</v>
      </c>
      <c r="AX14" s="11">
        <f t="shared" si="35"/>
        <v>66488.637249792693</v>
      </c>
      <c r="AY14" s="11">
        <f t="shared" si="36"/>
        <v>30320.565952801917</v>
      </c>
      <c r="AZ14" s="24">
        <f t="shared" si="37"/>
        <v>820.84737345423071</v>
      </c>
      <c r="BA14" s="23">
        <f t="shared" si="38"/>
        <v>820.87126910248128</v>
      </c>
      <c r="BB14" s="11">
        <f t="shared" si="39"/>
        <v>336891.83621542423</v>
      </c>
      <c r="BC14" s="11">
        <f t="shared" si="40"/>
        <v>66488.304797300982</v>
      </c>
      <c r="BD14" s="11">
        <f t="shared" si="41"/>
        <v>30320.262739388181</v>
      </c>
      <c r="BE14" s="11">
        <f t="shared" si="42"/>
        <v>820.84326910248126</v>
      </c>
      <c r="BF14" s="23">
        <f t="shared" si="43"/>
        <v>820.86716477145899</v>
      </c>
      <c r="BG14" s="11">
        <f t="shared" si="44"/>
        <v>336888.46721135319</v>
      </c>
      <c r="BH14" s="11">
        <f t="shared" si="45"/>
        <v>66487.972346488183</v>
      </c>
      <c r="BI14" s="11">
        <f t="shared" si="46"/>
        <v>30319.959529021788</v>
      </c>
      <c r="BJ14" s="24">
        <f t="shared" si="47"/>
        <v>820.83916477145897</v>
      </c>
      <c r="BK14" s="23">
        <f t="shared" si="48"/>
        <v>820.8630604611634</v>
      </c>
      <c r="BL14" s="11">
        <f t="shared" si="49"/>
        <v>336885.09824114089</v>
      </c>
      <c r="BM14" s="11">
        <f t="shared" si="50"/>
        <v>66487.639897354238</v>
      </c>
      <c r="BN14" s="11">
        <f t="shared" si="51"/>
        <v>30319.656321702681</v>
      </c>
      <c r="BO14" s="11">
        <f t="shared" si="52"/>
        <v>820.83506046116338</v>
      </c>
      <c r="BP14" s="6">
        <f t="shared" si="53"/>
        <v>820.85895617159485</v>
      </c>
      <c r="BQ14" s="11">
        <f t="shared" si="54"/>
        <v>336881.7293047873</v>
      </c>
      <c r="BR14" s="11">
        <f t="shared" si="55"/>
        <v>66487.307449899177</v>
      </c>
      <c r="BS14" s="11">
        <f t="shared" si="56"/>
        <v>30319.353117430855</v>
      </c>
      <c r="BT14" s="7">
        <f t="shared" si="57"/>
        <v>820.83095617159483</v>
      </c>
      <c r="BU14" s="6">
        <f t="shared" si="58"/>
        <v>820.85471468996946</v>
      </c>
      <c r="BV14" s="11">
        <f t="shared" si="59"/>
        <v>336878.24777436425</v>
      </c>
      <c r="BW14" s="11">
        <f t="shared" si="60"/>
        <v>66486.963889887527</v>
      </c>
      <c r="BX14" s="11">
        <f t="shared" si="61"/>
        <v>30319.039779692783</v>
      </c>
      <c r="BY14" s="7">
        <f t="shared" si="62"/>
        <v>820.82671468996944</v>
      </c>
      <c r="BZ14" s="6">
        <f t="shared" si="63"/>
        <v>820.84997508735967</v>
      </c>
      <c r="CA14" s="11">
        <f t="shared" si="64"/>
        <v>336874.35739315703</v>
      </c>
      <c r="CB14" s="11">
        <f t="shared" si="65"/>
        <v>66486.579982076131</v>
      </c>
      <c r="CC14" s="11">
        <f t="shared" si="66"/>
        <v>30318.689645384133</v>
      </c>
      <c r="CD14" s="7">
        <f t="shared" si="67"/>
        <v>820.82197508735965</v>
      </c>
      <c r="CE14" s="6">
        <f t="shared" si="68"/>
        <v>820.84587086387273</v>
      </c>
      <c r="CF14" s="11">
        <f t="shared" si="69"/>
        <v>336870.98856475059</v>
      </c>
      <c r="CG14" s="11">
        <f t="shared" si="70"/>
        <v>66486.247539973687</v>
      </c>
      <c r="CH14" s="11">
        <f t="shared" si="71"/>
        <v>30318.386450827551</v>
      </c>
      <c r="CI14" s="7">
        <f t="shared" si="72"/>
        <v>820.81787086387271</v>
      </c>
      <c r="CJ14" s="6">
        <f t="shared" si="73"/>
        <v>820.84176666111193</v>
      </c>
      <c r="CK14" s="11">
        <f t="shared" si="74"/>
        <v>336867.61977020116</v>
      </c>
      <c r="CL14" s="11">
        <f t="shared" si="75"/>
        <v>66485.915099550068</v>
      </c>
      <c r="CM14" s="11">
        <f t="shared" si="76"/>
        <v>30318.083259318104</v>
      </c>
      <c r="CN14" s="7">
        <f t="shared" si="77"/>
        <v>820.81376666111191</v>
      </c>
      <c r="CO14" s="11">
        <f t="shared" si="78"/>
        <v>820.83766247907761</v>
      </c>
      <c r="CP14" s="11">
        <f t="shared" si="79"/>
        <v>336864.25100950862</v>
      </c>
      <c r="CQ14" s="11">
        <f t="shared" si="80"/>
        <v>66485.582660805288</v>
      </c>
      <c r="CR14" s="11">
        <f t="shared" si="81"/>
        <v>30317.780070855777</v>
      </c>
      <c r="CS14" s="7">
        <f t="shared" si="82"/>
        <v>820.80966247907759</v>
      </c>
      <c r="CT14" s="6">
        <f t="shared" si="83"/>
        <v>820.83355831776942</v>
      </c>
      <c r="CU14" s="11">
        <f t="shared" si="84"/>
        <v>336860.88228267257</v>
      </c>
      <c r="CV14" s="11">
        <f t="shared" si="85"/>
        <v>66485.25022373932</v>
      </c>
      <c r="CW14" s="11">
        <f t="shared" si="86"/>
        <v>30317.47688544053</v>
      </c>
      <c r="CX14" s="7">
        <f t="shared" si="87"/>
        <v>820.8055583177694</v>
      </c>
      <c r="CY14" s="6">
        <f t="shared" si="88"/>
        <v>820.82945417718724</v>
      </c>
      <c r="CZ14" s="11">
        <f t="shared" si="89"/>
        <v>336857.51358969259</v>
      </c>
      <c r="DA14" s="11">
        <f t="shared" si="90"/>
        <v>66484.917788352162</v>
      </c>
      <c r="DB14" s="11">
        <f t="shared" si="91"/>
        <v>30317.173703072334</v>
      </c>
      <c r="DC14" s="7">
        <f t="shared" si="92"/>
        <v>820.80145417718722</v>
      </c>
      <c r="DD14" s="6">
        <f t="shared" si="93"/>
        <v>820.82535005733087</v>
      </c>
      <c r="DE14" s="11">
        <f t="shared" si="94"/>
        <v>336854.14493056823</v>
      </c>
      <c r="DF14" s="11">
        <f t="shared" si="95"/>
        <v>66484.585354643801</v>
      </c>
      <c r="DG14" s="11">
        <f t="shared" si="96"/>
        <v>30316.870523751142</v>
      </c>
      <c r="DH14" s="7">
        <f t="shared" si="97"/>
        <v>820.79735005733085</v>
      </c>
      <c r="DI14" s="6">
        <f t="shared" si="98"/>
        <v>820.82124595820051</v>
      </c>
      <c r="DJ14" s="11">
        <f t="shared" si="99"/>
        <v>336850.77630529949</v>
      </c>
      <c r="DK14" s="11">
        <f t="shared" si="100"/>
        <v>66484.252922614236</v>
      </c>
      <c r="DL14" s="11">
        <f t="shared" si="101"/>
        <v>30316.567347476954</v>
      </c>
      <c r="DM14" s="7">
        <f t="shared" si="102"/>
        <v>820.79324595820049</v>
      </c>
    </row>
    <row r="15" spans="1:117" x14ac:dyDescent="0.3">
      <c r="A15" s="11">
        <v>9</v>
      </c>
      <c r="B15" s="11">
        <f t="shared" si="0"/>
        <v>81</v>
      </c>
      <c r="C15" s="11">
        <f t="shared" si="1"/>
        <v>0.09</v>
      </c>
      <c r="D15" s="11">
        <v>29</v>
      </c>
      <c r="E15" s="11">
        <f t="shared" si="2"/>
        <v>2.9000000000000001E-2</v>
      </c>
      <c r="J15" s="14">
        <v>11</v>
      </c>
      <c r="K15" s="14">
        <f t="shared" si="104"/>
        <v>9.9994938244632241</v>
      </c>
      <c r="L15" s="14">
        <f t="shared" si="104"/>
        <v>9.9995343533055561</v>
      </c>
      <c r="M15" s="14">
        <f t="shared" si="104"/>
        <v>9.9999982982762035</v>
      </c>
      <c r="N15" s="14">
        <f>AVERAGE(BM4:BM35)</f>
        <v>523617.97831588442</v>
      </c>
      <c r="O15" s="14">
        <f>AVERAGE(BS4:BS35)</f>
        <v>481676.73864900769</v>
      </c>
      <c r="P15" s="14">
        <f>AVERAGE(BT4:BT36)</f>
        <v>1760.011070842816</v>
      </c>
      <c r="Q15" s="16">
        <f>SUM(BQ3:BQ34)</f>
        <v>76217470.846739277</v>
      </c>
      <c r="R15" s="23">
        <f t="shared" si="3"/>
        <v>820.9</v>
      </c>
      <c r="S15" s="11">
        <f t="shared" si="4"/>
        <v>336914.59932049998</v>
      </c>
      <c r="T15" s="11">
        <f t="shared" si="5"/>
        <v>66490.550999999992</v>
      </c>
      <c r="U15" s="11">
        <f t="shared" si="6"/>
        <v>30322.311328845</v>
      </c>
      <c r="V15" s="24">
        <f t="shared" si="7"/>
        <v>820.87099999999998</v>
      </c>
      <c r="W15" s="23">
        <f t="shared" si="8"/>
        <v>820.89589552388634</v>
      </c>
      <c r="X15" s="11">
        <f t="shared" si="9"/>
        <v>336911.23008351144</v>
      </c>
      <c r="Y15" s="11">
        <f t="shared" si="10"/>
        <v>66490.21853743479</v>
      </c>
      <c r="Z15" s="11">
        <f t="shared" si="11"/>
        <v>30322.008097516031</v>
      </c>
      <c r="AA15" s="24">
        <f t="shared" si="12"/>
        <v>820.86689552388634</v>
      </c>
      <c r="AB15" s="23">
        <f t="shared" si="13"/>
        <v>820.89179106850042</v>
      </c>
      <c r="AC15" s="11">
        <f t="shared" si="14"/>
        <v>336907.86088038428</v>
      </c>
      <c r="AD15" s="11">
        <f t="shared" si="15"/>
        <v>66489.88607654853</v>
      </c>
      <c r="AE15" s="11">
        <f t="shared" si="16"/>
        <v>30321.704869234585</v>
      </c>
      <c r="AF15" s="24">
        <f t="shared" si="17"/>
        <v>820.86279106850043</v>
      </c>
      <c r="AG15" s="23">
        <f t="shared" si="18"/>
        <v>820.88768663384189</v>
      </c>
      <c r="AH15" s="11">
        <f t="shared" si="19"/>
        <v>336904.49171111791</v>
      </c>
      <c r="AI15" s="11">
        <f t="shared" si="20"/>
        <v>66489.553617341197</v>
      </c>
      <c r="AJ15" s="11">
        <f t="shared" si="21"/>
        <v>30321.401644000613</v>
      </c>
      <c r="AK15" s="24">
        <f t="shared" si="22"/>
        <v>820.8586866338419</v>
      </c>
      <c r="AL15" s="23">
        <f t="shared" si="23"/>
        <v>820.88358221991098</v>
      </c>
      <c r="AM15" s="11">
        <f t="shared" si="24"/>
        <v>336901.12257571227</v>
      </c>
      <c r="AN15" s="11">
        <f t="shared" si="25"/>
        <v>66489.221159812791</v>
      </c>
      <c r="AO15" s="11">
        <f t="shared" si="26"/>
        <v>30321.098421814106</v>
      </c>
      <c r="AP15" s="24">
        <f t="shared" si="27"/>
        <v>820.85458221991098</v>
      </c>
      <c r="AQ15" s="23">
        <f t="shared" si="28"/>
        <v>820.87947782670722</v>
      </c>
      <c r="AR15" s="11">
        <f t="shared" si="29"/>
        <v>336897.75347416679</v>
      </c>
      <c r="AS15" s="11">
        <f t="shared" si="30"/>
        <v>66488.888703963283</v>
      </c>
      <c r="AT15" s="11">
        <f t="shared" si="31"/>
        <v>30320.795202675014</v>
      </c>
      <c r="AU15" s="24">
        <f t="shared" si="32"/>
        <v>820.85047782670722</v>
      </c>
      <c r="AV15" s="23">
        <f t="shared" si="33"/>
        <v>820.87537345423073</v>
      </c>
      <c r="AW15" s="11">
        <f t="shared" si="34"/>
        <v>336894.38440648123</v>
      </c>
      <c r="AX15" s="11">
        <f t="shared" si="35"/>
        <v>66488.556249792688</v>
      </c>
      <c r="AY15" s="11">
        <f t="shared" si="36"/>
        <v>30320.491986583311</v>
      </c>
      <c r="AZ15" s="24">
        <f t="shared" si="37"/>
        <v>820.84637345423073</v>
      </c>
      <c r="BA15" s="23">
        <f t="shared" si="38"/>
        <v>820.87126910248128</v>
      </c>
      <c r="BB15" s="11">
        <f t="shared" si="39"/>
        <v>336891.01537265512</v>
      </c>
      <c r="BC15" s="11">
        <f t="shared" si="40"/>
        <v>66488.223797300991</v>
      </c>
      <c r="BD15" s="11">
        <f t="shared" si="41"/>
        <v>30320.188773538961</v>
      </c>
      <c r="BE15" s="11">
        <f t="shared" si="42"/>
        <v>820.84226910248128</v>
      </c>
      <c r="BF15" s="23">
        <f t="shared" si="43"/>
        <v>820.86716477145899</v>
      </c>
      <c r="BG15" s="11">
        <f t="shared" si="44"/>
        <v>336887.64637268841</v>
      </c>
      <c r="BH15" s="11">
        <f t="shared" si="45"/>
        <v>66487.891346488177</v>
      </c>
      <c r="BI15" s="11">
        <f t="shared" si="46"/>
        <v>30319.885563541957</v>
      </c>
      <c r="BJ15" s="24">
        <f t="shared" si="47"/>
        <v>820.83816477145899</v>
      </c>
      <c r="BK15" s="23">
        <f t="shared" si="48"/>
        <v>820.8630604611634</v>
      </c>
      <c r="BL15" s="11">
        <f t="shared" si="49"/>
        <v>336884.27740658046</v>
      </c>
      <c r="BM15" s="11">
        <f t="shared" si="50"/>
        <v>66487.558897354233</v>
      </c>
      <c r="BN15" s="11">
        <f t="shared" si="51"/>
        <v>30319.58235659224</v>
      </c>
      <c r="BO15" s="11">
        <f t="shared" si="52"/>
        <v>820.8340604611634</v>
      </c>
      <c r="BP15" s="6">
        <f t="shared" si="53"/>
        <v>820.85895617159485</v>
      </c>
      <c r="BQ15" s="11">
        <f t="shared" si="54"/>
        <v>336880.90847433114</v>
      </c>
      <c r="BR15" s="11">
        <f t="shared" si="55"/>
        <v>66487.226449899186</v>
      </c>
      <c r="BS15" s="11">
        <f t="shared" si="56"/>
        <v>30319.279152689804</v>
      </c>
      <c r="BT15" s="7">
        <f t="shared" si="57"/>
        <v>820.82995617159486</v>
      </c>
      <c r="BU15" s="6">
        <f t="shared" si="58"/>
        <v>820.85471468996946</v>
      </c>
      <c r="BV15" s="11">
        <f t="shared" si="59"/>
        <v>336877.42694814957</v>
      </c>
      <c r="BW15" s="11">
        <f t="shared" si="60"/>
        <v>66486.882889887522</v>
      </c>
      <c r="BX15" s="11">
        <f t="shared" si="61"/>
        <v>30318.96581533346</v>
      </c>
      <c r="BY15" s="7">
        <f t="shared" si="62"/>
        <v>820.82571468996946</v>
      </c>
      <c r="BZ15" s="6">
        <f t="shared" si="63"/>
        <v>820.84997508735967</v>
      </c>
      <c r="CA15" s="11">
        <f t="shared" si="64"/>
        <v>336873.53657168197</v>
      </c>
      <c r="CB15" s="11">
        <f t="shared" si="65"/>
        <v>66486.49898207614</v>
      </c>
      <c r="CC15" s="11">
        <f t="shared" si="66"/>
        <v>30318.615681451378</v>
      </c>
      <c r="CD15" s="7">
        <f t="shared" si="67"/>
        <v>820.82097508735967</v>
      </c>
      <c r="CE15" s="6">
        <f t="shared" si="68"/>
        <v>820.84587086387273</v>
      </c>
      <c r="CF15" s="11">
        <f t="shared" si="69"/>
        <v>336870.16774737975</v>
      </c>
      <c r="CG15" s="11">
        <f t="shared" si="70"/>
        <v>66486.166539973696</v>
      </c>
      <c r="CH15" s="11">
        <f t="shared" si="71"/>
        <v>30318.312487264178</v>
      </c>
      <c r="CI15" s="7">
        <f t="shared" si="72"/>
        <v>820.81687086387274</v>
      </c>
      <c r="CJ15" s="6">
        <f t="shared" si="73"/>
        <v>820.84176666111193</v>
      </c>
      <c r="CK15" s="11">
        <f t="shared" si="74"/>
        <v>336866.79895693448</v>
      </c>
      <c r="CL15" s="11">
        <f t="shared" si="75"/>
        <v>66485.834099550062</v>
      </c>
      <c r="CM15" s="11">
        <f t="shared" si="76"/>
        <v>30318.009296124103</v>
      </c>
      <c r="CN15" s="7">
        <f t="shared" si="77"/>
        <v>820.81276666111194</v>
      </c>
      <c r="CO15" s="11">
        <f t="shared" si="78"/>
        <v>820.83766247907761</v>
      </c>
      <c r="CP15" s="11">
        <f t="shared" si="79"/>
        <v>336863.43020034616</v>
      </c>
      <c r="CQ15" s="11">
        <f t="shared" si="80"/>
        <v>66485.501660805283</v>
      </c>
      <c r="CR15" s="11">
        <f t="shared" si="81"/>
        <v>30317.706108031154</v>
      </c>
      <c r="CS15" s="7">
        <f t="shared" si="82"/>
        <v>820.80866247907761</v>
      </c>
      <c r="CT15" s="6">
        <f t="shared" si="83"/>
        <v>820.83355831776942</v>
      </c>
      <c r="CU15" s="11">
        <f t="shared" si="84"/>
        <v>336860.06147761428</v>
      </c>
      <c r="CV15" s="11">
        <f t="shared" si="85"/>
        <v>66485.169223739329</v>
      </c>
      <c r="CW15" s="11">
        <f t="shared" si="86"/>
        <v>30317.402922985286</v>
      </c>
      <c r="CX15" s="7">
        <f t="shared" si="87"/>
        <v>820.80455831776942</v>
      </c>
      <c r="CY15" s="6">
        <f t="shared" si="88"/>
        <v>820.82945417718724</v>
      </c>
      <c r="CZ15" s="11">
        <f t="shared" si="89"/>
        <v>336856.69278873841</v>
      </c>
      <c r="DA15" s="11">
        <f t="shared" si="90"/>
        <v>66484.836788352171</v>
      </c>
      <c r="DB15" s="11">
        <f t="shared" si="91"/>
        <v>30317.099740986458</v>
      </c>
      <c r="DC15" s="7">
        <f t="shared" si="92"/>
        <v>820.80045417718725</v>
      </c>
      <c r="DD15" s="6">
        <f t="shared" si="93"/>
        <v>820.82535005733087</v>
      </c>
      <c r="DE15" s="11">
        <f t="shared" si="94"/>
        <v>336853.32413371821</v>
      </c>
      <c r="DF15" s="11">
        <f t="shared" si="95"/>
        <v>66484.504354643796</v>
      </c>
      <c r="DG15" s="11">
        <f t="shared" si="96"/>
        <v>30316.79656203464</v>
      </c>
      <c r="DH15" s="7">
        <f t="shared" si="97"/>
        <v>820.79635005733087</v>
      </c>
      <c r="DI15" s="6">
        <f t="shared" si="98"/>
        <v>820.82124595820051</v>
      </c>
      <c r="DJ15" s="11">
        <f t="shared" si="99"/>
        <v>336849.95551255357</v>
      </c>
      <c r="DK15" s="11">
        <f t="shared" si="100"/>
        <v>66484.171922614245</v>
      </c>
      <c r="DL15" s="11">
        <f t="shared" si="101"/>
        <v>30316.493386129823</v>
      </c>
      <c r="DM15" s="7">
        <f t="shared" si="102"/>
        <v>820.79224595820051</v>
      </c>
    </row>
    <row r="16" spans="1:117" x14ac:dyDescent="0.3">
      <c r="A16" s="11">
        <v>9</v>
      </c>
      <c r="B16" s="11">
        <f t="shared" si="0"/>
        <v>81</v>
      </c>
      <c r="C16" s="11">
        <f t="shared" si="1"/>
        <v>0.09</v>
      </c>
      <c r="D16" s="11">
        <v>31</v>
      </c>
      <c r="E16" s="11">
        <f t="shared" si="2"/>
        <v>3.1E-2</v>
      </c>
      <c r="G16" s="17" t="s">
        <v>27</v>
      </c>
      <c r="H16" s="17">
        <v>10</v>
      </c>
      <c r="J16" s="14">
        <v>12</v>
      </c>
      <c r="K16" s="14">
        <f t="shared" si="104"/>
        <v>9.9994414626653931</v>
      </c>
      <c r="L16" s="14">
        <f t="shared" si="104"/>
        <v>9.9994861856316906</v>
      </c>
      <c r="M16" s="14">
        <f t="shared" si="104"/>
        <v>9.9999981222750964</v>
      </c>
      <c r="N16" s="14">
        <f>AVERAGE(BC7:BC38)</f>
        <v>583998.12825421127</v>
      </c>
      <c r="O16" s="14">
        <f>AVERAGE(BW4:BW35)</f>
        <v>523612.60548844317</v>
      </c>
      <c r="P16" s="14">
        <f>AVERAGE(BY3:BY34)</f>
        <v>1701.6678489473768</v>
      </c>
      <c r="Q16" s="16">
        <f>SUM(BV3:BV34)</f>
        <v>76216675.734056368</v>
      </c>
      <c r="R16" s="23">
        <f t="shared" si="3"/>
        <v>820.9</v>
      </c>
      <c r="S16" s="11">
        <f t="shared" si="4"/>
        <v>336912.95758050005</v>
      </c>
      <c r="T16" s="11">
        <f t="shared" si="5"/>
        <v>66490.388999999996</v>
      </c>
      <c r="U16" s="11">
        <f t="shared" si="6"/>
        <v>30322.163392245002</v>
      </c>
      <c r="V16" s="24">
        <f t="shared" si="7"/>
        <v>820.86900000000003</v>
      </c>
      <c r="W16" s="23">
        <f t="shared" si="8"/>
        <v>820.89589552388634</v>
      </c>
      <c r="X16" s="11">
        <f t="shared" si="9"/>
        <v>336909.58835172048</v>
      </c>
      <c r="Y16" s="11">
        <f t="shared" si="10"/>
        <v>66490.056537434793</v>
      </c>
      <c r="Z16" s="11">
        <f t="shared" si="11"/>
        <v>30321.86016165484</v>
      </c>
      <c r="AA16" s="24">
        <f t="shared" si="12"/>
        <v>820.86489552388639</v>
      </c>
      <c r="AB16" s="23">
        <f t="shared" si="13"/>
        <v>820.89179106850042</v>
      </c>
      <c r="AC16" s="11">
        <f t="shared" si="14"/>
        <v>336906.21915680217</v>
      </c>
      <c r="AD16" s="11">
        <f t="shared" si="15"/>
        <v>66489.724076548533</v>
      </c>
      <c r="AE16" s="11">
        <f t="shared" si="16"/>
        <v>30321.556934112192</v>
      </c>
      <c r="AF16" s="24">
        <f t="shared" si="17"/>
        <v>820.86079106850048</v>
      </c>
      <c r="AG16" s="23">
        <f t="shared" si="18"/>
        <v>820.88768663384189</v>
      </c>
      <c r="AH16" s="11">
        <f t="shared" si="19"/>
        <v>336902.84999574471</v>
      </c>
      <c r="AI16" s="11">
        <f t="shared" si="20"/>
        <v>66489.3916173412</v>
      </c>
      <c r="AJ16" s="11">
        <f t="shared" si="21"/>
        <v>30321.25370961702</v>
      </c>
      <c r="AK16" s="24">
        <f t="shared" si="22"/>
        <v>820.85668663384195</v>
      </c>
      <c r="AL16" s="23">
        <f t="shared" si="23"/>
        <v>820.88358221991098</v>
      </c>
      <c r="AM16" s="11">
        <f t="shared" si="24"/>
        <v>336899.48086854792</v>
      </c>
      <c r="AN16" s="11">
        <f t="shared" si="25"/>
        <v>66489.059159812794</v>
      </c>
      <c r="AO16" s="11">
        <f t="shared" si="26"/>
        <v>30320.95048816931</v>
      </c>
      <c r="AP16" s="24">
        <f t="shared" si="27"/>
        <v>820.85258221991103</v>
      </c>
      <c r="AQ16" s="23">
        <f t="shared" si="28"/>
        <v>820.87947782670722</v>
      </c>
      <c r="AR16" s="11">
        <f t="shared" si="29"/>
        <v>336896.11177521117</v>
      </c>
      <c r="AS16" s="11">
        <f t="shared" si="30"/>
        <v>66488.726703963286</v>
      </c>
      <c r="AT16" s="11">
        <f t="shared" si="31"/>
        <v>30320.647269769004</v>
      </c>
      <c r="AU16" s="24">
        <f t="shared" si="32"/>
        <v>820.84847782670727</v>
      </c>
      <c r="AV16" s="23">
        <f t="shared" si="33"/>
        <v>820.87537345423073</v>
      </c>
      <c r="AW16" s="11">
        <f t="shared" si="34"/>
        <v>336892.74271573435</v>
      </c>
      <c r="AX16" s="11">
        <f t="shared" si="35"/>
        <v>66488.394249792691</v>
      </c>
      <c r="AY16" s="11">
        <f t="shared" si="36"/>
        <v>30320.344054416088</v>
      </c>
      <c r="AZ16" s="24">
        <f t="shared" si="37"/>
        <v>820.84437345423078</v>
      </c>
      <c r="BA16" s="23">
        <f t="shared" si="38"/>
        <v>820.87126910248128</v>
      </c>
      <c r="BB16" s="11">
        <f t="shared" si="39"/>
        <v>336889.37369011698</v>
      </c>
      <c r="BC16" s="11">
        <f t="shared" si="40"/>
        <v>66488.061797300994</v>
      </c>
      <c r="BD16" s="11">
        <f t="shared" si="41"/>
        <v>30320.040842110524</v>
      </c>
      <c r="BE16" s="11">
        <f t="shared" si="42"/>
        <v>820.84026910248133</v>
      </c>
      <c r="BF16" s="23">
        <f t="shared" si="43"/>
        <v>820.86716477145899</v>
      </c>
      <c r="BG16" s="11">
        <f t="shared" si="44"/>
        <v>336886.00469835894</v>
      </c>
      <c r="BH16" s="11">
        <f t="shared" si="45"/>
        <v>66487.72934648818</v>
      </c>
      <c r="BI16" s="11">
        <f t="shared" si="46"/>
        <v>30319.737632852302</v>
      </c>
      <c r="BJ16" s="24">
        <f t="shared" si="47"/>
        <v>820.83616477145904</v>
      </c>
      <c r="BK16" s="23">
        <f t="shared" si="48"/>
        <v>820.8630604611634</v>
      </c>
      <c r="BL16" s="11">
        <f t="shared" si="49"/>
        <v>336882.63574045955</v>
      </c>
      <c r="BM16" s="11">
        <f t="shared" si="50"/>
        <v>66487.396897354236</v>
      </c>
      <c r="BN16" s="11">
        <f t="shared" si="51"/>
        <v>30319.434426641357</v>
      </c>
      <c r="BO16" s="11">
        <f t="shared" si="52"/>
        <v>820.83206046116345</v>
      </c>
      <c r="BP16" s="6">
        <f t="shared" si="53"/>
        <v>820.85895617159485</v>
      </c>
      <c r="BQ16" s="11">
        <f t="shared" si="54"/>
        <v>336879.26681641885</v>
      </c>
      <c r="BR16" s="11">
        <f t="shared" si="55"/>
        <v>66487.06444989919</v>
      </c>
      <c r="BS16" s="11">
        <f t="shared" si="56"/>
        <v>30319.131223477692</v>
      </c>
      <c r="BT16" s="7">
        <f t="shared" si="57"/>
        <v>820.82795617159491</v>
      </c>
      <c r="BU16" s="6">
        <f t="shared" si="58"/>
        <v>820.85471468996946</v>
      </c>
      <c r="BV16" s="11">
        <f t="shared" si="59"/>
        <v>336875.78529872024</v>
      </c>
      <c r="BW16" s="11">
        <f t="shared" si="60"/>
        <v>66486.720889887525</v>
      </c>
      <c r="BX16" s="11">
        <f t="shared" si="61"/>
        <v>30318.817886884819</v>
      </c>
      <c r="BY16" s="7">
        <f t="shared" si="62"/>
        <v>820.82371468996951</v>
      </c>
      <c r="BZ16" s="6">
        <f t="shared" si="63"/>
        <v>820.84997508735967</v>
      </c>
      <c r="CA16" s="11">
        <f t="shared" si="64"/>
        <v>336871.8949317318</v>
      </c>
      <c r="CB16" s="11">
        <f t="shared" si="65"/>
        <v>66486.336982076144</v>
      </c>
      <c r="CC16" s="11">
        <f t="shared" si="66"/>
        <v>30318.467753855861</v>
      </c>
      <c r="CD16" s="7">
        <f t="shared" si="67"/>
        <v>820.81897508735972</v>
      </c>
      <c r="CE16" s="6">
        <f t="shared" si="68"/>
        <v>820.84587086387273</v>
      </c>
      <c r="CF16" s="11">
        <f t="shared" si="69"/>
        <v>336868.52611563809</v>
      </c>
      <c r="CG16" s="11">
        <f t="shared" si="70"/>
        <v>66486.004539973699</v>
      </c>
      <c r="CH16" s="11">
        <f t="shared" si="71"/>
        <v>30318.164560407426</v>
      </c>
      <c r="CI16" s="7">
        <f t="shared" si="72"/>
        <v>820.81487086387278</v>
      </c>
      <c r="CJ16" s="6">
        <f t="shared" si="73"/>
        <v>820.84176666111193</v>
      </c>
      <c r="CK16" s="11">
        <f t="shared" si="74"/>
        <v>336865.15733340121</v>
      </c>
      <c r="CL16" s="11">
        <f t="shared" si="75"/>
        <v>66485.672099550065</v>
      </c>
      <c r="CM16" s="11">
        <f t="shared" si="76"/>
        <v>30317.861370006107</v>
      </c>
      <c r="CN16" s="7">
        <f t="shared" si="77"/>
        <v>820.81076666111198</v>
      </c>
      <c r="CO16" s="11">
        <f t="shared" si="78"/>
        <v>820.83766247907761</v>
      </c>
      <c r="CP16" s="11">
        <f t="shared" si="79"/>
        <v>336861.78858502128</v>
      </c>
      <c r="CQ16" s="11">
        <f t="shared" si="80"/>
        <v>66485.339660805286</v>
      </c>
      <c r="CR16" s="11">
        <f t="shared" si="81"/>
        <v>30317.558182651912</v>
      </c>
      <c r="CS16" s="7">
        <f t="shared" si="82"/>
        <v>820.80666247907766</v>
      </c>
      <c r="CT16" s="6">
        <f t="shared" si="83"/>
        <v>820.83355831776942</v>
      </c>
      <c r="CU16" s="11">
        <f t="shared" si="84"/>
        <v>336858.41987049766</v>
      </c>
      <c r="CV16" s="11">
        <f t="shared" si="85"/>
        <v>66485.007223739332</v>
      </c>
      <c r="CW16" s="11">
        <f t="shared" si="86"/>
        <v>30317.254998344786</v>
      </c>
      <c r="CX16" s="7">
        <f t="shared" si="87"/>
        <v>820.80255831776947</v>
      </c>
      <c r="CY16" s="6">
        <f t="shared" si="88"/>
        <v>820.82945417718724</v>
      </c>
      <c r="CZ16" s="11">
        <f t="shared" si="89"/>
        <v>336855.05118983012</v>
      </c>
      <c r="DA16" s="11">
        <f t="shared" si="90"/>
        <v>66484.674788352175</v>
      </c>
      <c r="DB16" s="11">
        <f t="shared" si="91"/>
        <v>30316.951817084708</v>
      </c>
      <c r="DC16" s="7">
        <f t="shared" si="92"/>
        <v>820.7984541771873</v>
      </c>
      <c r="DD16" s="6">
        <f t="shared" si="93"/>
        <v>820.82535005733087</v>
      </c>
      <c r="DE16" s="11">
        <f t="shared" si="94"/>
        <v>336851.68254301813</v>
      </c>
      <c r="DF16" s="11">
        <f t="shared" si="95"/>
        <v>66484.342354643799</v>
      </c>
      <c r="DG16" s="11">
        <f t="shared" si="96"/>
        <v>30316.648638871629</v>
      </c>
      <c r="DH16" s="7">
        <f t="shared" si="97"/>
        <v>820.79435005733092</v>
      </c>
      <c r="DI16" s="6">
        <f t="shared" si="98"/>
        <v>820.82124595820051</v>
      </c>
      <c r="DJ16" s="11">
        <f t="shared" si="99"/>
        <v>336848.3139300617</v>
      </c>
      <c r="DK16" s="11">
        <f t="shared" si="100"/>
        <v>66484.009922614248</v>
      </c>
      <c r="DL16" s="11">
        <f t="shared" si="101"/>
        <v>30316.345463705551</v>
      </c>
      <c r="DM16" s="7">
        <f t="shared" si="102"/>
        <v>820.79024595820056</v>
      </c>
    </row>
    <row r="17" spans="1:117" x14ac:dyDescent="0.3">
      <c r="A17" s="11">
        <v>10</v>
      </c>
      <c r="B17" s="11">
        <f t="shared" si="0"/>
        <v>100</v>
      </c>
      <c r="C17" s="11">
        <f t="shared" si="1"/>
        <v>0.1</v>
      </c>
      <c r="D17" s="11">
        <v>32</v>
      </c>
      <c r="E17" s="11">
        <f t="shared" si="2"/>
        <v>3.2000000000000001E-2</v>
      </c>
      <c r="G17" s="17" t="s">
        <v>28</v>
      </c>
      <c r="H17" s="17">
        <v>1E-10</v>
      </c>
      <c r="J17" s="14">
        <v>13</v>
      </c>
      <c r="K17" s="14">
        <f t="shared" si="104"/>
        <v>9.9993830628525675</v>
      </c>
      <c r="L17" s="14">
        <f t="shared" si="104"/>
        <v>9.9994338243711418</v>
      </c>
      <c r="M17" s="14">
        <f t="shared" si="104"/>
        <v>9.9999979521083109</v>
      </c>
      <c r="N17" s="14">
        <f>AVERAGE(CB3:CB34)</f>
        <v>506155.90446273849</v>
      </c>
      <c r="O17" s="14">
        <f>AVERAGE(CC3:CC34)</f>
        <v>465610.56419279665</v>
      </c>
      <c r="P17" s="14">
        <f>AVERAGE(CD3:CD34)</f>
        <v>1701.6579639892616</v>
      </c>
      <c r="Q17" s="16">
        <f>SUM(CA3:CA34)</f>
        <v>76215788.080715805</v>
      </c>
      <c r="R17" s="23">
        <f t="shared" si="3"/>
        <v>1011</v>
      </c>
      <c r="S17" s="11">
        <f t="shared" si="4"/>
        <v>511028.14851199999</v>
      </c>
      <c r="T17" s="11">
        <f t="shared" si="5"/>
        <v>101096.8</v>
      </c>
      <c r="U17" s="11">
        <f t="shared" si="6"/>
        <v>51102.811651199998</v>
      </c>
      <c r="V17" s="24">
        <f t="shared" si="7"/>
        <v>1010.968</v>
      </c>
      <c r="W17" s="23">
        <f t="shared" si="8"/>
        <v>1010.9949333028652</v>
      </c>
      <c r="X17" s="11">
        <f t="shared" si="9"/>
        <v>511023.02625616669</v>
      </c>
      <c r="Y17" s="11">
        <f t="shared" si="10"/>
        <v>101096.29333028651</v>
      </c>
      <c r="Z17" s="11">
        <f t="shared" si="11"/>
        <v>51102.299425616671</v>
      </c>
      <c r="AA17" s="24">
        <f t="shared" si="12"/>
        <v>1010.9629333028652</v>
      </c>
      <c r="AB17" s="23">
        <f t="shared" si="13"/>
        <v>1010.989866631315</v>
      </c>
      <c r="AC17" s="11">
        <f t="shared" si="14"/>
        <v>511017.90405186976</v>
      </c>
      <c r="AD17" s="11">
        <f t="shared" si="15"/>
        <v>101095.7866631315</v>
      </c>
      <c r="AE17" s="11">
        <f t="shared" si="16"/>
        <v>51101.787205186978</v>
      </c>
      <c r="AF17" s="24">
        <f>AB17-$E17</f>
        <v>1010.9578666313149</v>
      </c>
      <c r="AG17" s="23">
        <f t="shared" si="18"/>
        <v>1010.9847999853486</v>
      </c>
      <c r="AH17" s="11">
        <f t="shared" si="19"/>
        <v>511012.78189910803</v>
      </c>
      <c r="AI17" s="11">
        <f t="shared" si="20"/>
        <v>101095.27999853485</v>
      </c>
      <c r="AJ17" s="11">
        <f t="shared" si="21"/>
        <v>51101.274989910802</v>
      </c>
      <c r="AK17" s="24">
        <f t="shared" si="22"/>
        <v>1010.9527999853485</v>
      </c>
      <c r="AL17" s="23">
        <f t="shared" si="23"/>
        <v>1010.9797333649664</v>
      </c>
      <c r="AM17" s="11">
        <f t="shared" si="24"/>
        <v>511007.6597978815</v>
      </c>
      <c r="AN17" s="11">
        <f t="shared" si="25"/>
        <v>101094.77333649663</v>
      </c>
      <c r="AO17" s="11">
        <f t="shared" si="26"/>
        <v>51100.762779788151</v>
      </c>
      <c r="AP17" s="24">
        <f t="shared" si="27"/>
        <v>1010.9477333649663</v>
      </c>
      <c r="AQ17" s="23">
        <f t="shared" si="28"/>
        <v>1010.9746667701679</v>
      </c>
      <c r="AR17" s="11">
        <f t="shared" si="29"/>
        <v>511002.53774818935</v>
      </c>
      <c r="AS17" s="11">
        <f t="shared" si="30"/>
        <v>101094.26667701679</v>
      </c>
      <c r="AT17" s="11">
        <f t="shared" si="31"/>
        <v>51100.250574818936</v>
      </c>
      <c r="AU17" s="24">
        <f t="shared" si="32"/>
        <v>1010.9426667701679</v>
      </c>
      <c r="AV17" s="23">
        <f t="shared" si="33"/>
        <v>1010.9696002009533</v>
      </c>
      <c r="AW17" s="11">
        <f t="shared" si="34"/>
        <v>510997.41575003124</v>
      </c>
      <c r="AX17" s="11">
        <f t="shared" si="35"/>
        <v>101093.76002009533</v>
      </c>
      <c r="AY17" s="11">
        <f t="shared" si="36"/>
        <v>51099.738375003129</v>
      </c>
      <c r="AZ17" s="24">
        <f t="shared" si="37"/>
        <v>1010.9376002009533</v>
      </c>
      <c r="BA17" s="23">
        <f t="shared" si="38"/>
        <v>1010.9645336573221</v>
      </c>
      <c r="BB17" s="11">
        <f t="shared" si="39"/>
        <v>510992.29380340636</v>
      </c>
      <c r="BC17" s="11">
        <f t="shared" si="40"/>
        <v>101093.25336573221</v>
      </c>
      <c r="BD17" s="11">
        <f t="shared" si="41"/>
        <v>51099.226180340636</v>
      </c>
      <c r="BE17" s="11">
        <f t="shared" si="42"/>
        <v>1010.9325336573221</v>
      </c>
      <c r="BF17" s="23">
        <f t="shared" si="43"/>
        <v>1010.9594671392745</v>
      </c>
      <c r="BG17" s="11">
        <f t="shared" si="44"/>
        <v>510987.1719083144</v>
      </c>
      <c r="BH17" s="11">
        <f t="shared" si="45"/>
        <v>101092.74671392744</v>
      </c>
      <c r="BI17" s="11">
        <f t="shared" si="46"/>
        <v>51098.713990831442</v>
      </c>
      <c r="BJ17" s="24">
        <f t="shared" si="47"/>
        <v>1010.9274671392744</v>
      </c>
      <c r="BK17" s="23">
        <f t="shared" si="48"/>
        <v>1010.9544006468101</v>
      </c>
      <c r="BL17" s="11">
        <f t="shared" si="49"/>
        <v>510982.05006475479</v>
      </c>
      <c r="BM17" s="11">
        <f t="shared" si="50"/>
        <v>101092.240064681</v>
      </c>
      <c r="BN17" s="11">
        <f t="shared" si="51"/>
        <v>51098.201806475481</v>
      </c>
      <c r="BO17" s="11">
        <f t="shared" si="52"/>
        <v>1010.92240064681</v>
      </c>
      <c r="BP17" s="6">
        <f t="shared" si="53"/>
        <v>1010.9493341799291</v>
      </c>
      <c r="BQ17" s="11">
        <f t="shared" si="54"/>
        <v>510976.92827272718</v>
      </c>
      <c r="BR17" s="11">
        <f t="shared" si="55"/>
        <v>101091.7334179929</v>
      </c>
      <c r="BS17" s="11">
        <f t="shared" si="56"/>
        <v>51097.689627272717</v>
      </c>
      <c r="BT17" s="7">
        <f t="shared" si="57"/>
        <v>1010.9173341799291</v>
      </c>
      <c r="BU17" s="6">
        <f t="shared" si="58"/>
        <v>1010.9440978241449</v>
      </c>
      <c r="BV17" s="11">
        <f t="shared" si="59"/>
        <v>510971.63476360677</v>
      </c>
      <c r="BW17" s="11">
        <f t="shared" si="60"/>
        <v>101091.20978241449</v>
      </c>
      <c r="BX17" s="11">
        <f t="shared" si="61"/>
        <v>51097.160276360679</v>
      </c>
      <c r="BY17" s="7">
        <f t="shared" si="62"/>
        <v>1010.9120978241449</v>
      </c>
      <c r="BZ17" s="6">
        <f t="shared" si="63"/>
        <v>1010.9382476198022</v>
      </c>
      <c r="CA17" s="11">
        <f t="shared" si="64"/>
        <v>510965.72073837434</v>
      </c>
      <c r="CB17" s="11">
        <f t="shared" si="65"/>
        <v>101090.62476198022</v>
      </c>
      <c r="CC17" s="11">
        <f t="shared" si="66"/>
        <v>51096.568873837437</v>
      </c>
      <c r="CD17" s="7">
        <f t="shared" si="67"/>
        <v>1010.9062476198021</v>
      </c>
      <c r="CE17" s="6">
        <f t="shared" si="68"/>
        <v>1010.9331812344861</v>
      </c>
      <c r="CF17" s="11">
        <f t="shared" si="69"/>
        <v>510960.59911063965</v>
      </c>
      <c r="CG17" s="11">
        <f t="shared" si="70"/>
        <v>101090.11812344861</v>
      </c>
      <c r="CH17" s="11">
        <f t="shared" si="71"/>
        <v>51096.056711063968</v>
      </c>
      <c r="CI17" s="7">
        <f t="shared" si="72"/>
        <v>1010.9011812344861</v>
      </c>
      <c r="CJ17" s="6">
        <f t="shared" si="73"/>
        <v>1010.9281148747527</v>
      </c>
      <c r="CK17" s="11">
        <f t="shared" si="74"/>
        <v>510955.47753443458</v>
      </c>
      <c r="CL17" s="11">
        <f t="shared" si="75"/>
        <v>101089.61148747527</v>
      </c>
      <c r="CM17" s="11">
        <f t="shared" si="76"/>
        <v>51095.544553443462</v>
      </c>
      <c r="CN17" s="7">
        <f t="shared" si="77"/>
        <v>1010.8961148747527</v>
      </c>
      <c r="CO17" s="11">
        <f t="shared" si="78"/>
        <v>1010.9230485406018</v>
      </c>
      <c r="CP17" s="11">
        <f t="shared" si="79"/>
        <v>510950.35600975866</v>
      </c>
      <c r="CQ17" s="11">
        <f t="shared" si="80"/>
        <v>101089.10485406018</v>
      </c>
      <c r="CR17" s="11">
        <f t="shared" si="81"/>
        <v>51095.03240097587</v>
      </c>
      <c r="CS17" s="7">
        <f t="shared" si="82"/>
        <v>1010.8910485406018</v>
      </c>
      <c r="CT17" s="6">
        <f t="shared" si="83"/>
        <v>1010.9179822320336</v>
      </c>
      <c r="CU17" s="11">
        <f t="shared" si="84"/>
        <v>510945.23453661165</v>
      </c>
      <c r="CV17" s="11">
        <f t="shared" si="85"/>
        <v>101088.59822320336</v>
      </c>
      <c r="CW17" s="11">
        <f t="shared" si="86"/>
        <v>51094.520253661169</v>
      </c>
      <c r="CX17" s="7">
        <f t="shared" si="87"/>
        <v>1010.8859822320336</v>
      </c>
      <c r="CY17" s="6">
        <f t="shared" si="88"/>
        <v>1010.9129159490475</v>
      </c>
      <c r="CZ17" s="11">
        <f t="shared" si="89"/>
        <v>510940.11311499256</v>
      </c>
      <c r="DA17" s="11">
        <f t="shared" si="90"/>
        <v>101088.09159490475</v>
      </c>
      <c r="DB17" s="11">
        <f t="shared" si="91"/>
        <v>51094.008111499257</v>
      </c>
      <c r="DC17" s="7">
        <f t="shared" si="92"/>
        <v>1010.8809159490474</v>
      </c>
      <c r="DD17" s="6">
        <f t="shared" si="93"/>
        <v>1010.9078496916434</v>
      </c>
      <c r="DE17" s="11">
        <f t="shared" si="94"/>
        <v>510934.99174490094</v>
      </c>
      <c r="DF17" s="11">
        <f t="shared" si="95"/>
        <v>101087.58496916434</v>
      </c>
      <c r="DG17" s="11">
        <f t="shared" si="96"/>
        <v>51093.495974490099</v>
      </c>
      <c r="DH17" s="7">
        <f t="shared" si="97"/>
        <v>1010.8758496916433</v>
      </c>
      <c r="DI17" s="6">
        <f t="shared" si="98"/>
        <v>1010.9027834598215</v>
      </c>
      <c r="DJ17" s="11">
        <f t="shared" si="99"/>
        <v>510929.87042633665</v>
      </c>
      <c r="DK17" s="11">
        <f t="shared" si="100"/>
        <v>101087.07834598215</v>
      </c>
      <c r="DL17" s="11">
        <f t="shared" si="101"/>
        <v>51092.983842633665</v>
      </c>
      <c r="DM17" s="7">
        <f t="shared" si="102"/>
        <v>1010.8707834598215</v>
      </c>
    </row>
    <row r="18" spans="1:117" x14ac:dyDescent="0.3">
      <c r="A18" s="11">
        <v>11</v>
      </c>
      <c r="B18" s="11">
        <f t="shared" si="0"/>
        <v>121</v>
      </c>
      <c r="C18" s="11">
        <f t="shared" si="1"/>
        <v>0.11</v>
      </c>
      <c r="D18" s="11">
        <v>32</v>
      </c>
      <c r="E18" s="11">
        <f t="shared" si="2"/>
        <v>3.2000000000000001E-2</v>
      </c>
      <c r="G18" s="17" t="s">
        <v>65</v>
      </c>
      <c r="H18" s="17">
        <v>1</v>
      </c>
      <c r="J18" s="14">
        <v>14</v>
      </c>
      <c r="K18" s="14">
        <f t="shared" si="104"/>
        <v>9.9993324472621214</v>
      </c>
      <c r="L18" s="14">
        <f t="shared" si="104"/>
        <v>9.9993872633147234</v>
      </c>
      <c r="M18" s="14">
        <f t="shared" si="104"/>
        <v>9.9999977819425148</v>
      </c>
      <c r="N18" s="14">
        <f>AVERAGE(CG3:CG34)</f>
        <v>506153.35097998253</v>
      </c>
      <c r="O18" s="14">
        <f>AVERAGE(CH3:CH34)</f>
        <v>465605.86501689849</v>
      </c>
      <c r="P18" s="14">
        <f>AVERAGE(CI3:CI34)</f>
        <v>1701.6494011640584</v>
      </c>
      <c r="Q18" s="16">
        <f>SUM(CF3:CF34)</f>
        <v>76215019.094359577</v>
      </c>
      <c r="R18" s="23">
        <f t="shared" si="3"/>
        <v>1221.0999999999999</v>
      </c>
      <c r="S18" s="11">
        <f t="shared" si="4"/>
        <v>745503.53031199996</v>
      </c>
      <c r="T18" s="11">
        <f t="shared" si="5"/>
        <v>147749.228</v>
      </c>
      <c r="U18" s="11">
        <f t="shared" si="6"/>
        <v>82005.384814320001</v>
      </c>
      <c r="V18" s="24">
        <f t="shared" si="7"/>
        <v>1221.068</v>
      </c>
      <c r="W18" s="23">
        <f t="shared" si="8"/>
        <v>1221.0938698444386</v>
      </c>
      <c r="X18" s="11">
        <f t="shared" si="9"/>
        <v>745496.04499399848</v>
      </c>
      <c r="Y18" s="11">
        <f t="shared" si="10"/>
        <v>147748.48625117709</v>
      </c>
      <c r="Z18" s="11">
        <f t="shared" si="11"/>
        <v>82004.561429339839</v>
      </c>
      <c r="AA18" s="24">
        <f t="shared" si="12"/>
        <v>1221.0618698444387</v>
      </c>
      <c r="AB18" s="23">
        <f t="shared" si="13"/>
        <v>1221.087739719829</v>
      </c>
      <c r="AC18" s="11">
        <f t="shared" si="14"/>
        <v>745488.55975136941</v>
      </c>
      <c r="AD18" s="11">
        <f t="shared" si="15"/>
        <v>147747.74450609932</v>
      </c>
      <c r="AE18" s="11">
        <f t="shared" si="16"/>
        <v>82003.738052650631</v>
      </c>
      <c r="AF18" s="24">
        <f t="shared" si="17"/>
        <v>1221.055739719829</v>
      </c>
      <c r="AG18" s="23">
        <f t="shared" si="18"/>
        <v>1221.0816096261706</v>
      </c>
      <c r="AH18" s="11">
        <f t="shared" si="19"/>
        <v>745481.07458411192</v>
      </c>
      <c r="AI18" s="11">
        <f t="shared" si="20"/>
        <v>147747.00276476666</v>
      </c>
      <c r="AJ18" s="11">
        <f t="shared" si="21"/>
        <v>82002.914684252304</v>
      </c>
      <c r="AK18" s="24">
        <f t="shared" si="22"/>
        <v>1221.0496096261706</v>
      </c>
      <c r="AL18" s="23">
        <f t="shared" si="23"/>
        <v>1221.0754795634639</v>
      </c>
      <c r="AM18" s="11">
        <f t="shared" si="24"/>
        <v>745473.58949222567</v>
      </c>
      <c r="AN18" s="11">
        <f t="shared" si="25"/>
        <v>147746.26102717913</v>
      </c>
      <c r="AO18" s="11">
        <f t="shared" si="26"/>
        <v>82002.091324144829</v>
      </c>
      <c r="AP18" s="24">
        <f t="shared" si="27"/>
        <v>1221.043479563464</v>
      </c>
      <c r="AQ18" s="23">
        <f t="shared" si="28"/>
        <v>1221.069349531708</v>
      </c>
      <c r="AR18" s="11">
        <f t="shared" si="29"/>
        <v>745466.10447570926</v>
      </c>
      <c r="AS18" s="11">
        <f t="shared" si="30"/>
        <v>147745.51929333666</v>
      </c>
      <c r="AT18" s="11">
        <f t="shared" si="31"/>
        <v>82001.267972328016</v>
      </c>
      <c r="AU18" s="24">
        <f t="shared" si="32"/>
        <v>1221.0373495317081</v>
      </c>
      <c r="AV18" s="23">
        <f t="shared" si="33"/>
        <v>1221.0632195309031</v>
      </c>
      <c r="AW18" s="11">
        <f t="shared" si="34"/>
        <v>745458.61953456234</v>
      </c>
      <c r="AX18" s="11">
        <f t="shared" si="35"/>
        <v>147744.77756323927</v>
      </c>
      <c r="AY18" s="11">
        <f t="shared" si="36"/>
        <v>82000.444628801852</v>
      </c>
      <c r="AZ18" s="24">
        <f t="shared" si="37"/>
        <v>1221.0312195309032</v>
      </c>
      <c r="BA18" s="23">
        <f t="shared" si="38"/>
        <v>1221.0570895610488</v>
      </c>
      <c r="BB18" s="11">
        <f t="shared" si="39"/>
        <v>745451.13466878363</v>
      </c>
      <c r="BC18" s="11">
        <f t="shared" si="40"/>
        <v>147744.03583688691</v>
      </c>
      <c r="BD18" s="11">
        <f t="shared" si="41"/>
        <v>81999.621293566204</v>
      </c>
      <c r="BE18" s="11">
        <f t="shared" si="42"/>
        <v>1221.0250895610488</v>
      </c>
      <c r="BF18" s="23">
        <f t="shared" si="43"/>
        <v>1221.0509596221455</v>
      </c>
      <c r="BG18" s="11">
        <f t="shared" si="44"/>
        <v>745443.64987837337</v>
      </c>
      <c r="BH18" s="11">
        <f t="shared" si="45"/>
        <v>147743.29411427962</v>
      </c>
      <c r="BI18" s="11">
        <f t="shared" si="46"/>
        <v>81998.797966621074</v>
      </c>
      <c r="BJ18" s="24">
        <f t="shared" si="47"/>
        <v>1221.0189596221455</v>
      </c>
      <c r="BK18" s="23">
        <f t="shared" si="48"/>
        <v>1221.0448297141925</v>
      </c>
      <c r="BL18" s="11">
        <f t="shared" si="49"/>
        <v>745436.16516332992</v>
      </c>
      <c r="BM18" s="11">
        <f t="shared" si="50"/>
        <v>147742.5523954173</v>
      </c>
      <c r="BN18" s="11">
        <f t="shared" si="51"/>
        <v>81997.974647966286</v>
      </c>
      <c r="BO18" s="11">
        <f t="shared" si="52"/>
        <v>1221.0128297141925</v>
      </c>
      <c r="BP18" s="6">
        <f t="shared" si="53"/>
        <v>1221.0386998371901</v>
      </c>
      <c r="BQ18" s="11">
        <f t="shared" si="54"/>
        <v>745428.68052365305</v>
      </c>
      <c r="BR18" s="11">
        <f t="shared" si="55"/>
        <v>147741.8106803</v>
      </c>
      <c r="BS18" s="11">
        <f t="shared" si="56"/>
        <v>81997.151337601841</v>
      </c>
      <c r="BT18" s="7">
        <f t="shared" si="57"/>
        <v>1221.0066998371901</v>
      </c>
      <c r="BU18" s="6">
        <f t="shared" si="58"/>
        <v>1221.0323638836514</v>
      </c>
      <c r="BV18" s="11">
        <f t="shared" si="59"/>
        <v>745420.94430200476</v>
      </c>
      <c r="BW18" s="11">
        <f t="shared" si="60"/>
        <v>147741.04402992185</v>
      </c>
      <c r="BX18" s="11">
        <f t="shared" si="61"/>
        <v>81996.300353220518</v>
      </c>
      <c r="BY18" s="7">
        <f t="shared" si="62"/>
        <v>1221.0003638836515</v>
      </c>
      <c r="BZ18" s="6">
        <f t="shared" si="63"/>
        <v>1221.0252862779498</v>
      </c>
      <c r="CA18" s="11">
        <f t="shared" si="64"/>
        <v>745412.3025679139</v>
      </c>
      <c r="CB18" s="11">
        <f t="shared" si="65"/>
        <v>147740.18763963194</v>
      </c>
      <c r="CC18" s="11">
        <f t="shared" si="66"/>
        <v>81995.349762470534</v>
      </c>
      <c r="CD18" s="7">
        <f t="shared" si="67"/>
        <v>1220.9932862779499</v>
      </c>
      <c r="CE18" s="6">
        <f t="shared" si="68"/>
        <v>1221.0191564996239</v>
      </c>
      <c r="CF18" s="11">
        <f t="shared" si="69"/>
        <v>745404.81816851872</v>
      </c>
      <c r="CG18" s="11">
        <f t="shared" si="70"/>
        <v>147739.44593645452</v>
      </c>
      <c r="CH18" s="11">
        <f t="shared" si="71"/>
        <v>81994.526478537053</v>
      </c>
      <c r="CI18" s="7">
        <f t="shared" si="72"/>
        <v>1220.987156499624</v>
      </c>
      <c r="CJ18" s="6">
        <f t="shared" si="73"/>
        <v>1221.0130267522475</v>
      </c>
      <c r="CK18" s="11">
        <f t="shared" si="74"/>
        <v>745397.33384448627</v>
      </c>
      <c r="CL18" s="11">
        <f t="shared" si="75"/>
        <v>147738.70423702194</v>
      </c>
      <c r="CM18" s="11">
        <f t="shared" si="76"/>
        <v>81993.703202893492</v>
      </c>
      <c r="CN18" s="7">
        <f t="shared" si="77"/>
        <v>1220.9810267522475</v>
      </c>
      <c r="CO18" s="11">
        <f t="shared" si="78"/>
        <v>1221.0068970358209</v>
      </c>
      <c r="CP18" s="11">
        <f t="shared" si="79"/>
        <v>745389.84959581681</v>
      </c>
      <c r="CQ18" s="11">
        <f t="shared" si="80"/>
        <v>147737.96254133433</v>
      </c>
      <c r="CR18" s="11">
        <f t="shared" si="81"/>
        <v>81992.879935539851</v>
      </c>
      <c r="CS18" s="7">
        <f t="shared" si="82"/>
        <v>1220.974897035821</v>
      </c>
      <c r="CT18" s="6">
        <f t="shared" si="83"/>
        <v>1221.0007673503435</v>
      </c>
      <c r="CU18" s="11">
        <f t="shared" si="84"/>
        <v>745382.36542250868</v>
      </c>
      <c r="CV18" s="11">
        <f t="shared" si="85"/>
        <v>147737.22084939157</v>
      </c>
      <c r="CW18" s="11">
        <f t="shared" si="86"/>
        <v>81992.056676475957</v>
      </c>
      <c r="CX18" s="7">
        <f t="shared" si="87"/>
        <v>1220.9687673503436</v>
      </c>
      <c r="CY18" s="6">
        <f t="shared" si="88"/>
        <v>1220.9946376958153</v>
      </c>
      <c r="CZ18" s="11">
        <f t="shared" si="89"/>
        <v>745374.88132456143</v>
      </c>
      <c r="DA18" s="11">
        <f t="shared" si="90"/>
        <v>147736.47916119365</v>
      </c>
      <c r="DB18" s="11">
        <f t="shared" si="91"/>
        <v>81991.23342570175</v>
      </c>
      <c r="DC18" s="7">
        <f t="shared" si="92"/>
        <v>1220.9626376958154</v>
      </c>
      <c r="DD18" s="6">
        <f t="shared" si="93"/>
        <v>1220.9885080722361</v>
      </c>
      <c r="DE18" s="11">
        <f t="shared" si="94"/>
        <v>745367.39730197424</v>
      </c>
      <c r="DF18" s="11">
        <f t="shared" si="95"/>
        <v>147735.73747674059</v>
      </c>
      <c r="DG18" s="11">
        <f t="shared" si="96"/>
        <v>81990.410183217173</v>
      </c>
      <c r="DH18" s="7">
        <f t="shared" si="97"/>
        <v>1220.9565080722361</v>
      </c>
      <c r="DI18" s="6">
        <f t="shared" si="98"/>
        <v>1220.982378479606</v>
      </c>
      <c r="DJ18" s="11">
        <f t="shared" si="99"/>
        <v>745359.91335474676</v>
      </c>
      <c r="DK18" s="11">
        <f t="shared" si="100"/>
        <v>147734.99579603234</v>
      </c>
      <c r="DL18" s="11">
        <f t="shared" si="101"/>
        <v>81989.586949022138</v>
      </c>
      <c r="DM18" s="7">
        <f t="shared" si="102"/>
        <v>1220.9503784796061</v>
      </c>
    </row>
    <row r="19" spans="1:117" x14ac:dyDescent="0.3">
      <c r="A19" s="11">
        <v>12</v>
      </c>
      <c r="B19" s="11">
        <f t="shared" si="0"/>
        <v>144</v>
      </c>
      <c r="C19" s="11">
        <f t="shared" si="1"/>
        <v>0.12</v>
      </c>
      <c r="D19" s="11">
        <v>34</v>
      </c>
      <c r="E19" s="11">
        <f t="shared" si="2"/>
        <v>3.4000000000000002E-2</v>
      </c>
      <c r="G19" s="17" t="s">
        <v>30</v>
      </c>
      <c r="H19" s="17">
        <v>0.01</v>
      </c>
      <c r="J19" s="14">
        <v>15</v>
      </c>
      <c r="K19" s="14">
        <f t="shared" si="104"/>
        <v>9.9992818319270231</v>
      </c>
      <c r="L19" s="14">
        <f t="shared" si="104"/>
        <v>9.9993407027282224</v>
      </c>
      <c r="M19" s="14">
        <f t="shared" si="104"/>
        <v>9.9999976117775748</v>
      </c>
      <c r="N19" s="14">
        <f>AVERAGE(CL3:CL34)</f>
        <v>506150.7975101152</v>
      </c>
      <c r="O19" s="14">
        <f>AVERAGE(CM3:CM34)</f>
        <v>465601.16588843212</v>
      </c>
      <c r="P19" s="14">
        <f>AVERAGE(CN3:CN34)</f>
        <v>1701.6408383820806</v>
      </c>
      <c r="Q19" s="16">
        <f>SUM(CK3:CK34)</f>
        <v>76214250.115764171</v>
      </c>
      <c r="R19" s="23">
        <f t="shared" si="3"/>
        <v>1451.2</v>
      </c>
      <c r="S19" s="11">
        <f t="shared" si="4"/>
        <v>1052941.3797779998</v>
      </c>
      <c r="T19" s="11">
        <f t="shared" si="5"/>
        <v>208967.90399999998</v>
      </c>
      <c r="U19" s="11">
        <f t="shared" si="6"/>
        <v>126352.96149335998</v>
      </c>
      <c r="V19" s="24">
        <f t="shared" si="7"/>
        <v>1451.1659999999999</v>
      </c>
      <c r="W19" s="23">
        <f t="shared" si="8"/>
        <v>1451.1927051486064</v>
      </c>
      <c r="X19" s="11">
        <f t="shared" si="9"/>
        <v>1052930.7937642897</v>
      </c>
      <c r="Y19" s="11">
        <f t="shared" si="10"/>
        <v>208966.85354139929</v>
      </c>
      <c r="Z19" s="11">
        <f t="shared" si="11"/>
        <v>126351.69117171476</v>
      </c>
      <c r="AA19" s="24">
        <f t="shared" si="12"/>
        <v>1451.1587051486063</v>
      </c>
      <c r="AB19" s="23">
        <f t="shared" si="13"/>
        <v>1451.1854103340427</v>
      </c>
      <c r="AC19" s="11">
        <f t="shared" si="14"/>
        <v>1052920.2078572405</v>
      </c>
      <c r="AD19" s="11">
        <f t="shared" si="15"/>
        <v>208965.80308810214</v>
      </c>
      <c r="AE19" s="11">
        <f t="shared" si="16"/>
        <v>126350.42086286885</v>
      </c>
      <c r="AF19" s="24">
        <f t="shared" si="17"/>
        <v>1451.1514103340426</v>
      </c>
      <c r="AG19" s="23">
        <f t="shared" si="18"/>
        <v>1451.1781155563081</v>
      </c>
      <c r="AH19" s="11">
        <f t="shared" si="19"/>
        <v>1052909.6220568495</v>
      </c>
      <c r="AI19" s="11">
        <f t="shared" si="20"/>
        <v>208964.75264010835</v>
      </c>
      <c r="AJ19" s="11">
        <f t="shared" si="21"/>
        <v>126349.15056682195</v>
      </c>
      <c r="AK19" s="24">
        <f t="shared" si="22"/>
        <v>1451.144115556308</v>
      </c>
      <c r="AL19" s="23">
        <f t="shared" si="23"/>
        <v>1451.1708208154032</v>
      </c>
      <c r="AM19" s="11">
        <f t="shared" si="24"/>
        <v>1052899.0363631176</v>
      </c>
      <c r="AN19" s="11">
        <f t="shared" si="25"/>
        <v>208963.70219741805</v>
      </c>
      <c r="AO19" s="11">
        <f t="shared" si="26"/>
        <v>126347.88028357411</v>
      </c>
      <c r="AP19" s="24">
        <f t="shared" si="27"/>
        <v>1451.1368208154031</v>
      </c>
      <c r="AQ19" s="23">
        <f t="shared" si="28"/>
        <v>1451.1635261113272</v>
      </c>
      <c r="AR19" s="11">
        <f t="shared" si="29"/>
        <v>1052888.4507760424</v>
      </c>
      <c r="AS19" s="11">
        <f t="shared" si="30"/>
        <v>208962.65176003109</v>
      </c>
      <c r="AT19" s="11">
        <f t="shared" si="31"/>
        <v>126346.61001312509</v>
      </c>
      <c r="AU19" s="24">
        <f t="shared" si="32"/>
        <v>1451.1295261113271</v>
      </c>
      <c r="AV19" s="23">
        <f t="shared" si="33"/>
        <v>1451.15623144408</v>
      </c>
      <c r="AW19" s="11">
        <f t="shared" si="34"/>
        <v>1052877.865295623</v>
      </c>
      <c r="AX19" s="11">
        <f t="shared" si="35"/>
        <v>208961.60132794752</v>
      </c>
      <c r="AY19" s="11">
        <f t="shared" si="36"/>
        <v>126345.33975547475</v>
      </c>
      <c r="AZ19" s="24">
        <f t="shared" si="37"/>
        <v>1451.1222314440799</v>
      </c>
      <c r="BA19" s="23">
        <f t="shared" si="38"/>
        <v>1451.1489368136617</v>
      </c>
      <c r="BB19" s="11">
        <f t="shared" si="39"/>
        <v>1052867.2799218586</v>
      </c>
      <c r="BC19" s="11">
        <f t="shared" si="40"/>
        <v>208960.55090116727</v>
      </c>
      <c r="BD19" s="11">
        <f t="shared" si="41"/>
        <v>126344.06951062303</v>
      </c>
      <c r="BE19" s="11">
        <f t="shared" si="42"/>
        <v>1451.1149368136616</v>
      </c>
      <c r="BF19" s="23">
        <f t="shared" si="43"/>
        <v>1451.1416422200718</v>
      </c>
      <c r="BG19" s="11">
        <f t="shared" si="44"/>
        <v>1052856.6946547478</v>
      </c>
      <c r="BH19" s="11">
        <f t="shared" si="45"/>
        <v>208959.50047969032</v>
      </c>
      <c r="BI19" s="11">
        <f t="shared" si="46"/>
        <v>126342.79927856974</v>
      </c>
      <c r="BJ19" s="24">
        <f t="shared" si="47"/>
        <v>1451.1076422200717</v>
      </c>
      <c r="BK19" s="23">
        <f t="shared" si="48"/>
        <v>1451.1343476633103</v>
      </c>
      <c r="BL19" s="11">
        <f t="shared" si="49"/>
        <v>1052846.1094942898</v>
      </c>
      <c r="BM19" s="11">
        <f t="shared" si="50"/>
        <v>208958.45006351668</v>
      </c>
      <c r="BN19" s="11">
        <f t="shared" si="51"/>
        <v>126341.52905931478</v>
      </c>
      <c r="BO19" s="11">
        <f t="shared" si="52"/>
        <v>1451.1003476633102</v>
      </c>
      <c r="BP19" s="6">
        <f t="shared" si="53"/>
        <v>1451.1270531433772</v>
      </c>
      <c r="BQ19" s="11">
        <f t="shared" si="54"/>
        <v>1052835.5244404839</v>
      </c>
      <c r="BR19" s="11">
        <f t="shared" si="55"/>
        <v>208957.3996526463</v>
      </c>
      <c r="BS19" s="11">
        <f t="shared" si="56"/>
        <v>126340.25885285807</v>
      </c>
      <c r="BT19" s="7">
        <f t="shared" si="57"/>
        <v>1451.0930531433771</v>
      </c>
      <c r="BU19" s="6">
        <f t="shared" si="58"/>
        <v>1451.1195128684883</v>
      </c>
      <c r="BV19" s="11">
        <f t="shared" si="59"/>
        <v>1052824.5828284018</v>
      </c>
      <c r="BW19" s="11">
        <f t="shared" si="60"/>
        <v>208956.31385306231</v>
      </c>
      <c r="BX19" s="11">
        <f t="shared" si="61"/>
        <v>126338.94585940821</v>
      </c>
      <c r="BY19" s="7">
        <f t="shared" si="62"/>
        <v>1451.0855128684882</v>
      </c>
      <c r="BZ19" s="6">
        <f t="shared" si="63"/>
        <v>1451.1110910618027</v>
      </c>
      <c r="CA19" s="11">
        <f t="shared" si="64"/>
        <v>1052812.3621021914</v>
      </c>
      <c r="CB19" s="11">
        <f t="shared" si="65"/>
        <v>208955.10111289957</v>
      </c>
      <c r="CC19" s="11">
        <f t="shared" si="66"/>
        <v>126337.47937226297</v>
      </c>
      <c r="CD19" s="7">
        <f t="shared" si="67"/>
        <v>1451.0770910618025</v>
      </c>
      <c r="CE19" s="6">
        <f t="shared" si="68"/>
        <v>1451.1037966592858</v>
      </c>
      <c r="CF19" s="11">
        <f t="shared" si="69"/>
        <v>1052801.7773884104</v>
      </c>
      <c r="CG19" s="11">
        <f t="shared" si="70"/>
        <v>208954.05071893713</v>
      </c>
      <c r="CH19" s="11">
        <f t="shared" si="71"/>
        <v>126336.20920660924</v>
      </c>
      <c r="CI19" s="7">
        <f t="shared" si="72"/>
        <v>1451.0697966592857</v>
      </c>
      <c r="CJ19" s="6">
        <f t="shared" si="73"/>
        <v>1451.0965022935964</v>
      </c>
      <c r="CK19" s="11">
        <f t="shared" si="74"/>
        <v>1052791.1927812765</v>
      </c>
      <c r="CL19" s="11">
        <f t="shared" si="75"/>
        <v>208953.00033027786</v>
      </c>
      <c r="CM19" s="11">
        <f t="shared" si="76"/>
        <v>126334.93905375319</v>
      </c>
      <c r="CN19" s="7">
        <f t="shared" si="77"/>
        <v>1451.0625022935963</v>
      </c>
      <c r="CO19" s="11">
        <f t="shared" si="78"/>
        <v>1451.0892079647342</v>
      </c>
      <c r="CP19" s="11">
        <f t="shared" si="79"/>
        <v>1052780.6082807889</v>
      </c>
      <c r="CQ19" s="11">
        <f t="shared" si="80"/>
        <v>208951.94994692173</v>
      </c>
      <c r="CR19" s="11">
        <f t="shared" si="81"/>
        <v>126333.66891369467</v>
      </c>
      <c r="CS19" s="7">
        <f t="shared" si="82"/>
        <v>1451.0552079647341</v>
      </c>
      <c r="CT19" s="6">
        <f t="shared" si="83"/>
        <v>1451.0819136726991</v>
      </c>
      <c r="CU19" s="11">
        <f t="shared" si="84"/>
        <v>1052770.0238869463</v>
      </c>
      <c r="CV19" s="11">
        <f t="shared" si="85"/>
        <v>208950.89956886866</v>
      </c>
      <c r="CW19" s="11">
        <f t="shared" si="86"/>
        <v>126332.39878643355</v>
      </c>
      <c r="CX19" s="7">
        <f t="shared" si="87"/>
        <v>1451.047913672699</v>
      </c>
      <c r="CY19" s="6">
        <f t="shared" si="88"/>
        <v>1451.0746194174908</v>
      </c>
      <c r="CZ19" s="11">
        <f t="shared" si="89"/>
        <v>1052759.4395997475</v>
      </c>
      <c r="DA19" s="11">
        <f t="shared" si="90"/>
        <v>208949.84919611865</v>
      </c>
      <c r="DB19" s="11">
        <f t="shared" si="91"/>
        <v>126331.12867196969</v>
      </c>
      <c r="DC19" s="7">
        <f t="shared" si="92"/>
        <v>1451.0406194174907</v>
      </c>
      <c r="DD19" s="6">
        <f t="shared" si="93"/>
        <v>1451.0673251991091</v>
      </c>
      <c r="DE19" s="11">
        <f t="shared" si="94"/>
        <v>1052748.8554191915</v>
      </c>
      <c r="DF19" s="11">
        <f t="shared" si="95"/>
        <v>208948.79882867169</v>
      </c>
      <c r="DG19" s="11">
        <f t="shared" si="96"/>
        <v>126329.85857030298</v>
      </c>
      <c r="DH19" s="7">
        <f t="shared" si="97"/>
        <v>1451.033325199109</v>
      </c>
      <c r="DI19" s="6">
        <f t="shared" si="98"/>
        <v>1451.0600310175539</v>
      </c>
      <c r="DJ19" s="11">
        <f t="shared" si="99"/>
        <v>1052738.2713452775</v>
      </c>
      <c r="DK19" s="11">
        <f t="shared" si="100"/>
        <v>208947.74846652776</v>
      </c>
      <c r="DL19" s="11">
        <f t="shared" si="101"/>
        <v>126328.5884814333</v>
      </c>
      <c r="DM19" s="7">
        <f t="shared" si="102"/>
        <v>1451.0260310175538</v>
      </c>
    </row>
    <row r="20" spans="1:117" x14ac:dyDescent="0.3">
      <c r="A20" s="11">
        <v>13</v>
      </c>
      <c r="B20" s="11">
        <f t="shared" si="0"/>
        <v>169</v>
      </c>
      <c r="C20" s="11">
        <f t="shared" si="1"/>
        <v>0.13</v>
      </c>
      <c r="D20" s="11">
        <v>34</v>
      </c>
      <c r="E20" s="11">
        <f t="shared" si="2"/>
        <v>3.4000000000000002E-2</v>
      </c>
      <c r="G20" s="17" t="s">
        <v>31</v>
      </c>
      <c r="H20" s="17">
        <v>1E-3</v>
      </c>
      <c r="J20" s="14">
        <v>16</v>
      </c>
      <c r="K20" s="14">
        <f t="shared" si="104"/>
        <v>9.9992312168472726</v>
      </c>
      <c r="L20" s="14">
        <f t="shared" si="104"/>
        <v>9.9992941426116335</v>
      </c>
      <c r="M20" s="14">
        <f t="shared" si="104"/>
        <v>9.9999974416134911</v>
      </c>
      <c r="N20" s="14">
        <f>AVERAGE(CQ3:CQ34)</f>
        <v>506148.2440531365</v>
      </c>
      <c r="O20" s="14">
        <f>AVERAGE(CR3:CR34)</f>
        <v>465596.4668073972</v>
      </c>
      <c r="P20" s="14">
        <f>AVERAGE(CS3:CS34)</f>
        <v>1701.6322756433265</v>
      </c>
      <c r="Q20" s="16">
        <f>SUM(CP3:CP34)</f>
        <v>76213481.144929543</v>
      </c>
      <c r="R20" s="23">
        <f t="shared" si="3"/>
        <v>1701.3</v>
      </c>
      <c r="S20" s="11">
        <f t="shared" si="4"/>
        <v>1447153.0013779998</v>
      </c>
      <c r="T20" s="11">
        <f t="shared" si="5"/>
        <v>287513.95399999997</v>
      </c>
      <c r="U20" s="11">
        <f t="shared" si="6"/>
        <v>188129.88575913999</v>
      </c>
      <c r="V20" s="24">
        <f t="shared" si="7"/>
        <v>1701.2659999999998</v>
      </c>
      <c r="W20" s="23">
        <f t="shared" si="8"/>
        <v>1701.2914392153684</v>
      </c>
      <c r="X20" s="11">
        <f t="shared" si="9"/>
        <v>1447138.4372428164</v>
      </c>
      <c r="Y20" s="11">
        <f t="shared" si="10"/>
        <v>287512.50722739723</v>
      </c>
      <c r="Z20" s="11">
        <f t="shared" si="11"/>
        <v>188127.99242156616</v>
      </c>
      <c r="AA20" s="24">
        <f t="shared" si="12"/>
        <v>1701.2574392153683</v>
      </c>
      <c r="AB20" s="23">
        <f t="shared" si="13"/>
        <v>1701.2828784739556</v>
      </c>
      <c r="AC20" s="11">
        <f t="shared" si="14"/>
        <v>1447123.8732544458</v>
      </c>
      <c r="AD20" s="11">
        <f t="shared" si="15"/>
        <v>287511.06046209851</v>
      </c>
      <c r="AE20" s="11">
        <f t="shared" si="16"/>
        <v>188126.09910307796</v>
      </c>
      <c r="AF20" s="24">
        <f t="shared" si="17"/>
        <v>1701.2488784739555</v>
      </c>
      <c r="AG20" s="23">
        <f t="shared" si="18"/>
        <v>1701.2743177757609</v>
      </c>
      <c r="AH20" s="11">
        <f t="shared" si="19"/>
        <v>1447109.3094128857</v>
      </c>
      <c r="AI20" s="11">
        <f t="shared" si="20"/>
        <v>287509.61370410357</v>
      </c>
      <c r="AJ20" s="11">
        <f t="shared" si="21"/>
        <v>188124.20580367514</v>
      </c>
      <c r="AK20" s="24">
        <f t="shared" si="22"/>
        <v>1701.2403177757608</v>
      </c>
      <c r="AL20" s="23">
        <f t="shared" si="23"/>
        <v>1701.2657571207844</v>
      </c>
      <c r="AM20" s="11">
        <f t="shared" si="24"/>
        <v>1447094.7457181357</v>
      </c>
      <c r="AN20" s="11">
        <f t="shared" si="25"/>
        <v>287508.16695341252</v>
      </c>
      <c r="AO20" s="11">
        <f t="shared" si="26"/>
        <v>188122.31252335766</v>
      </c>
      <c r="AP20" s="24">
        <f t="shared" si="27"/>
        <v>1701.2317571207843</v>
      </c>
      <c r="AQ20" s="23">
        <f t="shared" si="28"/>
        <v>1701.2571965090256</v>
      </c>
      <c r="AR20" s="11">
        <f t="shared" si="29"/>
        <v>1447080.1821701932</v>
      </c>
      <c r="AS20" s="11">
        <f t="shared" si="30"/>
        <v>287506.72021002532</v>
      </c>
      <c r="AT20" s="11">
        <f t="shared" si="31"/>
        <v>188120.41926212513</v>
      </c>
      <c r="AU20" s="24">
        <f t="shared" si="32"/>
        <v>1701.2231965090255</v>
      </c>
      <c r="AV20" s="23">
        <f t="shared" si="33"/>
        <v>1701.2486359404845</v>
      </c>
      <c r="AW20" s="11">
        <f t="shared" si="34"/>
        <v>1447065.6187690576</v>
      </c>
      <c r="AX20" s="11">
        <f t="shared" si="35"/>
        <v>287505.27347394184</v>
      </c>
      <c r="AY20" s="11">
        <f t="shared" si="36"/>
        <v>188118.52601997749</v>
      </c>
      <c r="AZ20" s="24">
        <f t="shared" si="37"/>
        <v>1701.2146359404844</v>
      </c>
      <c r="BA20" s="23">
        <f t="shared" si="38"/>
        <v>1701.2400754151604</v>
      </c>
      <c r="BB20" s="11">
        <f t="shared" si="39"/>
        <v>1447051.0555147261</v>
      </c>
      <c r="BC20" s="11">
        <f t="shared" si="40"/>
        <v>287503.82674516208</v>
      </c>
      <c r="BD20" s="11">
        <f t="shared" si="41"/>
        <v>188116.6327969144</v>
      </c>
      <c r="BE20" s="11">
        <f t="shared" si="42"/>
        <v>1701.2060754151603</v>
      </c>
      <c r="BF20" s="23">
        <f t="shared" si="43"/>
        <v>1701.2315149330536</v>
      </c>
      <c r="BG20" s="11">
        <f t="shared" si="44"/>
        <v>1447036.4924071985</v>
      </c>
      <c r="BH20" s="11">
        <f t="shared" si="45"/>
        <v>287502.38002368604</v>
      </c>
      <c r="BI20" s="11">
        <f t="shared" si="46"/>
        <v>188114.73959293583</v>
      </c>
      <c r="BJ20" s="24">
        <f t="shared" si="47"/>
        <v>1701.1975149330535</v>
      </c>
      <c r="BK20" s="23">
        <f t="shared" si="48"/>
        <v>1701.2229544941638</v>
      </c>
      <c r="BL20" s="11">
        <f t="shared" si="49"/>
        <v>1447021.9294464728</v>
      </c>
      <c r="BM20" s="11">
        <f t="shared" si="50"/>
        <v>287500.93330951367</v>
      </c>
      <c r="BN20" s="11">
        <f t="shared" si="51"/>
        <v>188112.84640804149</v>
      </c>
      <c r="BO20" s="11">
        <f t="shared" si="52"/>
        <v>1701.1889544941637</v>
      </c>
      <c r="BP20" s="6">
        <f t="shared" si="53"/>
        <v>1701.2143940984911</v>
      </c>
      <c r="BQ20" s="11">
        <f t="shared" si="54"/>
        <v>1447007.3666325486</v>
      </c>
      <c r="BR20" s="11">
        <f t="shared" si="55"/>
        <v>287499.48660264496</v>
      </c>
      <c r="BS20" s="11">
        <f t="shared" si="56"/>
        <v>188110.95324223134</v>
      </c>
      <c r="BT20" s="7">
        <f t="shared" si="57"/>
        <v>1701.180394098491</v>
      </c>
      <c r="BU20" s="6">
        <f t="shared" si="58"/>
        <v>1701.2055447786565</v>
      </c>
      <c r="BV20" s="11">
        <f t="shared" si="59"/>
        <v>1446992.3123823002</v>
      </c>
      <c r="BW20" s="11">
        <f t="shared" si="60"/>
        <v>287497.99106759293</v>
      </c>
      <c r="BX20" s="11">
        <f t="shared" si="61"/>
        <v>188108.99618969904</v>
      </c>
      <c r="BY20" s="7">
        <f t="shared" si="62"/>
        <v>1701.1715447786564</v>
      </c>
      <c r="BZ20" s="6">
        <f t="shared" si="63"/>
        <v>1701.1956619713606</v>
      </c>
      <c r="CA20" s="11">
        <f t="shared" si="64"/>
        <v>1446975.5000805806</v>
      </c>
      <c r="CB20" s="11">
        <f t="shared" si="65"/>
        <v>287496.32087315992</v>
      </c>
      <c r="CC20" s="11">
        <f t="shared" si="66"/>
        <v>188106.81059047548</v>
      </c>
      <c r="CD20" s="7">
        <f t="shared" si="67"/>
        <v>1701.1616619713604</v>
      </c>
      <c r="CE20" s="6">
        <f t="shared" si="68"/>
        <v>1701.187101713472</v>
      </c>
      <c r="CF20" s="11">
        <f t="shared" si="69"/>
        <v>1446960.937734683</v>
      </c>
      <c r="CG20" s="11">
        <f t="shared" si="70"/>
        <v>287494.87418957677</v>
      </c>
      <c r="CH20" s="11">
        <f t="shared" si="71"/>
        <v>188104.91748550881</v>
      </c>
      <c r="CI20" s="7">
        <f t="shared" si="72"/>
        <v>1701.1531017134719</v>
      </c>
      <c r="CJ20" s="6">
        <f t="shared" si="73"/>
        <v>1701.1785414987994</v>
      </c>
      <c r="CK20" s="11">
        <f t="shared" si="74"/>
        <v>1446946.3755355801</v>
      </c>
      <c r="CL20" s="11">
        <f t="shared" si="75"/>
        <v>287493.42751329707</v>
      </c>
      <c r="CM20" s="11">
        <f t="shared" si="76"/>
        <v>188103.02439962543</v>
      </c>
      <c r="CN20" s="7">
        <f t="shared" si="77"/>
        <v>1701.1445414987993</v>
      </c>
      <c r="CO20" s="11">
        <f t="shared" si="78"/>
        <v>1701.1699813273419</v>
      </c>
      <c r="CP20" s="11">
        <f t="shared" si="79"/>
        <v>1446931.8134832692</v>
      </c>
      <c r="CQ20" s="11">
        <f t="shared" si="80"/>
        <v>287491.98084432079</v>
      </c>
      <c r="CR20" s="11">
        <f t="shared" si="81"/>
        <v>188101.131332825</v>
      </c>
      <c r="CS20" s="7">
        <f t="shared" si="82"/>
        <v>1701.1359813273418</v>
      </c>
      <c r="CT20" s="6">
        <f t="shared" si="83"/>
        <v>1701.1614211991002</v>
      </c>
      <c r="CU20" s="11">
        <f t="shared" si="84"/>
        <v>1446917.2515777503</v>
      </c>
      <c r="CV20" s="11">
        <f t="shared" si="85"/>
        <v>287490.53418264794</v>
      </c>
      <c r="CW20" s="11">
        <f t="shared" si="86"/>
        <v>188099.23828510754</v>
      </c>
      <c r="CX20" s="7">
        <f t="shared" si="87"/>
        <v>1701.1274211991001</v>
      </c>
      <c r="CY20" s="6">
        <f t="shared" si="88"/>
        <v>1701.1528611140739</v>
      </c>
      <c r="CZ20" s="11">
        <f t="shared" si="89"/>
        <v>1446902.6898190216</v>
      </c>
      <c r="DA20" s="11">
        <f t="shared" si="90"/>
        <v>287489.08752827847</v>
      </c>
      <c r="DB20" s="11">
        <f t="shared" si="91"/>
        <v>188097.34525647282</v>
      </c>
      <c r="DC20" s="7">
        <f t="shared" si="92"/>
        <v>1701.1188611140738</v>
      </c>
      <c r="DD20" s="6">
        <f t="shared" si="93"/>
        <v>1701.1443010722619</v>
      </c>
      <c r="DE20" s="11">
        <f t="shared" si="94"/>
        <v>1446888.1282070805</v>
      </c>
      <c r="DF20" s="11">
        <f t="shared" si="95"/>
        <v>287487.64088121225</v>
      </c>
      <c r="DG20" s="11">
        <f t="shared" si="96"/>
        <v>188095.45224692047</v>
      </c>
      <c r="DH20" s="7">
        <f t="shared" si="97"/>
        <v>1701.1103010722618</v>
      </c>
      <c r="DI20" s="6">
        <f t="shared" si="98"/>
        <v>1701.1357410736653</v>
      </c>
      <c r="DJ20" s="11">
        <f t="shared" si="99"/>
        <v>1446873.5667419275</v>
      </c>
      <c r="DK20" s="11">
        <f t="shared" si="100"/>
        <v>287486.19424144941</v>
      </c>
      <c r="DL20" s="11">
        <f t="shared" si="101"/>
        <v>188093.55925645059</v>
      </c>
      <c r="DM20" s="7">
        <f t="shared" si="102"/>
        <v>1701.1017410736652</v>
      </c>
    </row>
    <row r="21" spans="1:117" x14ac:dyDescent="0.3">
      <c r="A21" s="11">
        <v>15</v>
      </c>
      <c r="B21" s="11">
        <f t="shared" si="0"/>
        <v>225</v>
      </c>
      <c r="C21" s="11">
        <f t="shared" si="1"/>
        <v>0.15</v>
      </c>
      <c r="D21" s="11">
        <v>35</v>
      </c>
      <c r="E21" s="11">
        <f t="shared" si="2"/>
        <v>3.5000000000000003E-2</v>
      </c>
      <c r="J21" s="14">
        <v>17</v>
      </c>
      <c r="K21" s="14">
        <f t="shared" si="104"/>
        <v>9.999180602022868</v>
      </c>
      <c r="L21" s="14">
        <f t="shared" si="104"/>
        <v>9.9992475829649532</v>
      </c>
      <c r="M21" s="14">
        <f t="shared" si="104"/>
        <v>9.9999972714502636</v>
      </c>
      <c r="N21" s="14">
        <f>AVERAGE(CV3:CV34)</f>
        <v>506145.69060904626</v>
      </c>
      <c r="O21" s="14">
        <f>AVERAGE(CW3:CW34)</f>
        <v>465591.76777379302</v>
      </c>
      <c r="P21" s="14">
        <f>AVERAGE(CX3:CX34)</f>
        <v>1701.6237129477972</v>
      </c>
      <c r="Q21" s="16">
        <f>SUM(CU3:CU34)</f>
        <v>76212712.181855604</v>
      </c>
      <c r="R21" s="23">
        <f t="shared" si="3"/>
        <v>2261.5</v>
      </c>
      <c r="S21" s="11">
        <f t="shared" si="4"/>
        <v>2557111.9731125003</v>
      </c>
      <c r="T21" s="11">
        <f t="shared" si="5"/>
        <v>508829.62500000006</v>
      </c>
      <c r="U21" s="11">
        <f t="shared" si="6"/>
        <v>383566.790716875</v>
      </c>
      <c r="V21" s="24">
        <f t="shared" si="7"/>
        <v>2261.4650000000001</v>
      </c>
      <c r="W21" s="23">
        <f t="shared" si="8"/>
        <v>2261.4886036366761</v>
      </c>
      <c r="X21" s="11">
        <f t="shared" si="9"/>
        <v>2557086.2007006546</v>
      </c>
      <c r="Y21" s="11">
        <f t="shared" si="10"/>
        <v>508827.06081825215</v>
      </c>
      <c r="Z21" s="11">
        <f t="shared" si="11"/>
        <v>383562.92485509819</v>
      </c>
      <c r="AA21" s="24">
        <f t="shared" si="12"/>
        <v>2261.4536036366762</v>
      </c>
      <c r="AB21" s="23">
        <f t="shared" si="13"/>
        <v>2261.4772073308809</v>
      </c>
      <c r="AC21" s="11">
        <f t="shared" si="14"/>
        <v>2557060.428548784</v>
      </c>
      <c r="AD21" s="11">
        <f t="shared" si="15"/>
        <v>508824.49664944824</v>
      </c>
      <c r="AE21" s="11">
        <f t="shared" si="16"/>
        <v>383559.05903231754</v>
      </c>
      <c r="AF21" s="24">
        <f t="shared" si="17"/>
        <v>2261.442207330881</v>
      </c>
      <c r="AG21" s="23">
        <f t="shared" si="18"/>
        <v>2261.4658110826126</v>
      </c>
      <c r="AH21" s="11">
        <f t="shared" si="19"/>
        <v>2557034.6566568818</v>
      </c>
      <c r="AI21" s="11">
        <f t="shared" si="20"/>
        <v>508821.9324935879</v>
      </c>
      <c r="AJ21" s="11">
        <f t="shared" si="21"/>
        <v>383555.19324853225</v>
      </c>
      <c r="AK21" s="24">
        <f t="shared" si="22"/>
        <v>2261.4308110826128</v>
      </c>
      <c r="AL21" s="23">
        <f t="shared" si="23"/>
        <v>2261.4544148918726</v>
      </c>
      <c r="AM21" s="11">
        <f t="shared" si="24"/>
        <v>2557008.8850249499</v>
      </c>
      <c r="AN21" s="11">
        <f t="shared" si="25"/>
        <v>508819.36835067137</v>
      </c>
      <c r="AO21" s="11">
        <f t="shared" si="26"/>
        <v>383551.32750374248</v>
      </c>
      <c r="AP21" s="24">
        <f t="shared" si="27"/>
        <v>2261.4194148918727</v>
      </c>
      <c r="AQ21" s="23">
        <f t="shared" si="28"/>
        <v>2261.4430187586599</v>
      </c>
      <c r="AR21" s="11">
        <f t="shared" si="29"/>
        <v>2556983.1136529841</v>
      </c>
      <c r="AS21" s="11">
        <f t="shared" si="30"/>
        <v>508816.80422069854</v>
      </c>
      <c r="AT21" s="11">
        <f t="shared" si="31"/>
        <v>383547.46179794759</v>
      </c>
      <c r="AU21" s="24">
        <f t="shared" si="32"/>
        <v>2261.4080187586601</v>
      </c>
      <c r="AV21" s="23">
        <f t="shared" si="33"/>
        <v>2261.4316226829746</v>
      </c>
      <c r="AW21" s="11">
        <f t="shared" si="34"/>
        <v>2556957.3425409822</v>
      </c>
      <c r="AX21" s="11">
        <f t="shared" si="35"/>
        <v>508814.24010366935</v>
      </c>
      <c r="AY21" s="11">
        <f t="shared" si="36"/>
        <v>383543.59613114729</v>
      </c>
      <c r="AZ21" s="24">
        <f t="shared" si="37"/>
        <v>2261.3966226829748</v>
      </c>
      <c r="BA21" s="23">
        <f t="shared" si="38"/>
        <v>2261.4202266648158</v>
      </c>
      <c r="BB21" s="11">
        <f t="shared" si="39"/>
        <v>2556931.5716889403</v>
      </c>
      <c r="BC21" s="11">
        <f t="shared" si="40"/>
        <v>508811.67599958356</v>
      </c>
      <c r="BD21" s="11">
        <f t="shared" si="41"/>
        <v>383539.73050334101</v>
      </c>
      <c r="BE21" s="11">
        <f t="shared" si="42"/>
        <v>2261.3852266648159</v>
      </c>
      <c r="BF21" s="23">
        <f t="shared" si="43"/>
        <v>2261.4088307041839</v>
      </c>
      <c r="BG21" s="11">
        <f t="shared" si="44"/>
        <v>2556905.8010968575</v>
      </c>
      <c r="BH21" s="11">
        <f t="shared" si="45"/>
        <v>508809.11190844141</v>
      </c>
      <c r="BI21" s="11">
        <f t="shared" si="46"/>
        <v>383535.86491452862</v>
      </c>
      <c r="BJ21" s="24">
        <f t="shared" si="47"/>
        <v>2261.373830704184</v>
      </c>
      <c r="BK21" s="23">
        <f t="shared" si="48"/>
        <v>2261.3974348010775</v>
      </c>
      <c r="BL21" s="11">
        <f t="shared" si="49"/>
        <v>2556880.0307647288</v>
      </c>
      <c r="BM21" s="11">
        <f t="shared" si="50"/>
        <v>508806.54783024243</v>
      </c>
      <c r="BN21" s="11">
        <f t="shared" si="51"/>
        <v>383531.99936470931</v>
      </c>
      <c r="BO21" s="11">
        <f t="shared" si="52"/>
        <v>2261.3624348010776</v>
      </c>
      <c r="BP21" s="6">
        <f t="shared" si="53"/>
        <v>2261.386038955498</v>
      </c>
      <c r="BQ21" s="11">
        <f t="shared" si="54"/>
        <v>2556854.2606925555</v>
      </c>
      <c r="BR21" s="11">
        <f t="shared" si="55"/>
        <v>508803.98376498709</v>
      </c>
      <c r="BS21" s="11">
        <f t="shared" si="56"/>
        <v>383528.13385388331</v>
      </c>
      <c r="BT21" s="7">
        <f t="shared" si="57"/>
        <v>2261.3510389554981</v>
      </c>
      <c r="BU21" s="6">
        <f t="shared" si="58"/>
        <v>2261.3742573749846</v>
      </c>
      <c r="BV21" s="11">
        <f t="shared" si="59"/>
        <v>2556827.6184726236</v>
      </c>
      <c r="BW21" s="11">
        <f t="shared" si="60"/>
        <v>508801.33290937159</v>
      </c>
      <c r="BX21" s="11">
        <f t="shared" si="61"/>
        <v>383524.13752089354</v>
      </c>
      <c r="BY21" s="7">
        <f t="shared" si="62"/>
        <v>2261.3392573749848</v>
      </c>
      <c r="BZ21" s="6">
        <f t="shared" si="63"/>
        <v>2261.361102167592</v>
      </c>
      <c r="CA21" s="11">
        <f t="shared" si="64"/>
        <v>2556797.8701722375</v>
      </c>
      <c r="CB21" s="11">
        <f t="shared" si="65"/>
        <v>508798.37298770825</v>
      </c>
      <c r="CC21" s="11">
        <f t="shared" si="66"/>
        <v>383519.67527583562</v>
      </c>
      <c r="CD21" s="7">
        <f t="shared" si="67"/>
        <v>2261.3261021675921</v>
      </c>
      <c r="CE21" s="6">
        <f t="shared" si="68"/>
        <v>2261.3497065054171</v>
      </c>
      <c r="CF21" s="11">
        <f t="shared" si="69"/>
        <v>2556772.1009288407</v>
      </c>
      <c r="CG21" s="11">
        <f t="shared" si="70"/>
        <v>508795.80896371888</v>
      </c>
      <c r="CH21" s="11">
        <f t="shared" si="71"/>
        <v>383515.80988932605</v>
      </c>
      <c r="CI21" s="7">
        <f t="shared" si="72"/>
        <v>2261.3147065054172</v>
      </c>
      <c r="CJ21" s="6">
        <f t="shared" si="73"/>
        <v>2261.3383109007668</v>
      </c>
      <c r="CK21" s="11">
        <f t="shared" si="74"/>
        <v>2556746.3319453853</v>
      </c>
      <c r="CL21" s="11">
        <f t="shared" si="75"/>
        <v>508793.24495267257</v>
      </c>
      <c r="CM21" s="11">
        <f t="shared" si="76"/>
        <v>383511.94454180775</v>
      </c>
      <c r="CN21" s="7">
        <f t="shared" si="77"/>
        <v>2261.303310900767</v>
      </c>
      <c r="CO21" s="11">
        <f t="shared" si="78"/>
        <v>2261.3269153536417</v>
      </c>
      <c r="CP21" s="11">
        <f t="shared" si="79"/>
        <v>2556720.5632218709</v>
      </c>
      <c r="CQ21" s="11">
        <f t="shared" si="80"/>
        <v>508790.68095456943</v>
      </c>
      <c r="CR21" s="11">
        <f t="shared" si="81"/>
        <v>383508.07923328062</v>
      </c>
      <c r="CS21" s="7">
        <f t="shared" si="82"/>
        <v>2261.2919153536418</v>
      </c>
      <c r="CT21" s="6">
        <f t="shared" si="83"/>
        <v>2261.3155198640402</v>
      </c>
      <c r="CU21" s="11">
        <f t="shared" si="84"/>
        <v>2556694.7947582924</v>
      </c>
      <c r="CV21" s="11">
        <f t="shared" si="85"/>
        <v>508788.11696940905</v>
      </c>
      <c r="CW21" s="11">
        <f t="shared" si="86"/>
        <v>383504.21396374382</v>
      </c>
      <c r="CX21" s="7">
        <f t="shared" si="87"/>
        <v>2261.2805198640403</v>
      </c>
      <c r="CY21" s="6">
        <f t="shared" si="88"/>
        <v>2261.3041244319629</v>
      </c>
      <c r="CZ21" s="11">
        <f t="shared" si="89"/>
        <v>2556669.0265546483</v>
      </c>
      <c r="DA21" s="11">
        <f t="shared" si="90"/>
        <v>508785.55299719167</v>
      </c>
      <c r="DB21" s="11">
        <f t="shared" si="91"/>
        <v>383500.3487331972</v>
      </c>
      <c r="DC21" s="7">
        <f t="shared" si="92"/>
        <v>2261.2691244319631</v>
      </c>
      <c r="DD21" s="6">
        <f t="shared" si="93"/>
        <v>2261.2927290574089</v>
      </c>
      <c r="DE21" s="11">
        <f t="shared" si="94"/>
        <v>2556643.2586109354</v>
      </c>
      <c r="DF21" s="11">
        <f t="shared" si="95"/>
        <v>508782.98903791705</v>
      </c>
      <c r="DG21" s="11">
        <f t="shared" si="96"/>
        <v>383496.48354164028</v>
      </c>
      <c r="DH21" s="7">
        <f t="shared" si="97"/>
        <v>2261.2577290574091</v>
      </c>
      <c r="DI21" s="6">
        <f t="shared" si="98"/>
        <v>2261.2813337403782</v>
      </c>
      <c r="DJ21" s="11">
        <f t="shared" si="99"/>
        <v>2556617.4909271509</v>
      </c>
      <c r="DK21" s="11">
        <f t="shared" si="100"/>
        <v>508780.42509158514</v>
      </c>
      <c r="DL21" s="11">
        <f t="shared" si="101"/>
        <v>383492.6183890726</v>
      </c>
      <c r="DM21" s="7">
        <f t="shared" si="102"/>
        <v>2261.2463337403783</v>
      </c>
    </row>
    <row r="22" spans="1:117" x14ac:dyDescent="0.3">
      <c r="A22" s="11">
        <v>16</v>
      </c>
      <c r="B22" s="11">
        <f t="shared" si="0"/>
        <v>256</v>
      </c>
      <c r="C22" s="11">
        <f t="shared" si="1"/>
        <v>0.16</v>
      </c>
      <c r="D22" s="11">
        <v>36</v>
      </c>
      <c r="E22" s="11">
        <f t="shared" si="2"/>
        <v>3.6000000000000004E-2</v>
      </c>
      <c r="J22" s="14">
        <v>18</v>
      </c>
      <c r="K22" s="14">
        <f t="shared" ref="K22:M25" si="105">K21-$H$17*N21</f>
        <v>9.9991299874538075</v>
      </c>
      <c r="L22" s="14">
        <f t="shared" si="105"/>
        <v>9.9992010237881761</v>
      </c>
      <c r="M22" s="14">
        <f t="shared" si="105"/>
        <v>9.9999971012878923</v>
      </c>
      <c r="N22" s="14">
        <f>AVERAGE(DA3:DA34)</f>
        <v>506143.13717784447</v>
      </c>
      <c r="O22" s="14">
        <f>AVERAGE(DB3:DB34)</f>
        <v>465587.06878761918</v>
      </c>
      <c r="P22" s="14">
        <f>AVERAGE(DC3:DC34)</f>
        <v>1701.6151502954917</v>
      </c>
      <c r="Q22" s="16">
        <f>SUM(CZ3:CZ34)</f>
        <v>76211943.226542264</v>
      </c>
      <c r="R22" s="23">
        <f t="shared" si="3"/>
        <v>2571.6</v>
      </c>
      <c r="S22" s="11">
        <f t="shared" si="4"/>
        <v>3306470.7030479996</v>
      </c>
      <c r="T22" s="11">
        <f t="shared" si="5"/>
        <v>658320.38399999996</v>
      </c>
      <c r="U22" s="11">
        <f t="shared" si="6"/>
        <v>529035.30672768003</v>
      </c>
      <c r="V22" s="24">
        <f t="shared" si="7"/>
        <v>2571.5639999999999</v>
      </c>
      <c r="W22" s="23">
        <f t="shared" si="8"/>
        <v>2571.5870339912217</v>
      </c>
      <c r="X22" s="11">
        <f t="shared" si="9"/>
        <v>3306437.3602106604</v>
      </c>
      <c r="Y22" s="11">
        <f t="shared" si="10"/>
        <v>658317.06470175274</v>
      </c>
      <c r="Z22" s="11">
        <f t="shared" si="11"/>
        <v>529029.97187370574</v>
      </c>
      <c r="AA22" s="24">
        <f t="shared" si="12"/>
        <v>2571.5510339912216</v>
      </c>
      <c r="AB22" s="23">
        <f t="shared" si="13"/>
        <v>2571.5740680478921</v>
      </c>
      <c r="AC22" s="11">
        <f t="shared" si="14"/>
        <v>3306404.0177097423</v>
      </c>
      <c r="AD22" s="11">
        <f t="shared" si="15"/>
        <v>658313.74542026035</v>
      </c>
      <c r="AE22" s="11">
        <f t="shared" si="16"/>
        <v>529024.63707355876</v>
      </c>
      <c r="AF22" s="24">
        <f t="shared" si="17"/>
        <v>2571.538068047892</v>
      </c>
      <c r="AG22" s="23">
        <f t="shared" si="18"/>
        <v>2571.5611021700115</v>
      </c>
      <c r="AH22" s="11">
        <f t="shared" si="19"/>
        <v>3306370.675545244</v>
      </c>
      <c r="AI22" s="11">
        <f t="shared" si="20"/>
        <v>658310.42615552293</v>
      </c>
      <c r="AJ22" s="11">
        <f t="shared" si="21"/>
        <v>529019.30232723907</v>
      </c>
      <c r="AK22" s="24">
        <f t="shared" si="22"/>
        <v>2571.5251021700115</v>
      </c>
      <c r="AL22" s="23">
        <f t="shared" si="23"/>
        <v>2571.54813635758</v>
      </c>
      <c r="AM22" s="11">
        <f t="shared" si="24"/>
        <v>3306337.3337171623</v>
      </c>
      <c r="AN22" s="11">
        <f t="shared" si="25"/>
        <v>658307.10690754047</v>
      </c>
      <c r="AO22" s="11">
        <f t="shared" si="26"/>
        <v>529013.96763474599</v>
      </c>
      <c r="AP22" s="24">
        <f t="shared" si="27"/>
        <v>2571.5121363575799</v>
      </c>
      <c r="AQ22" s="23">
        <f t="shared" si="28"/>
        <v>2571.5351706105967</v>
      </c>
      <c r="AR22" s="11">
        <f t="shared" si="29"/>
        <v>3306303.9922254933</v>
      </c>
      <c r="AS22" s="11">
        <f t="shared" si="30"/>
        <v>658303.78767631273</v>
      </c>
      <c r="AT22" s="11">
        <f t="shared" si="31"/>
        <v>529008.63299607893</v>
      </c>
      <c r="AU22" s="24">
        <f t="shared" si="32"/>
        <v>2571.4991706105966</v>
      </c>
      <c r="AV22" s="23">
        <f t="shared" si="33"/>
        <v>2571.522204929061</v>
      </c>
      <c r="AW22" s="11">
        <f t="shared" si="34"/>
        <v>3306270.651070232</v>
      </c>
      <c r="AX22" s="11">
        <f t="shared" si="35"/>
        <v>658300.4684618396</v>
      </c>
      <c r="AY22" s="11">
        <f t="shared" si="36"/>
        <v>529003.29841123719</v>
      </c>
      <c r="AZ22" s="24">
        <f t="shared" si="37"/>
        <v>2571.4862049290609</v>
      </c>
      <c r="BA22" s="23">
        <f t="shared" si="38"/>
        <v>2571.5092393129726</v>
      </c>
      <c r="BB22" s="11">
        <f t="shared" si="39"/>
        <v>3306237.3102513761</v>
      </c>
      <c r="BC22" s="11">
        <f t="shared" si="40"/>
        <v>658297.14926412096</v>
      </c>
      <c r="BD22" s="11">
        <f t="shared" si="41"/>
        <v>528997.9638802202</v>
      </c>
      <c r="BE22" s="11">
        <f t="shared" si="42"/>
        <v>2571.4732393129725</v>
      </c>
      <c r="BF22" s="23">
        <f t="shared" si="43"/>
        <v>2571.4962737623318</v>
      </c>
      <c r="BG22" s="11">
        <f t="shared" si="44"/>
        <v>3306203.9697689232</v>
      </c>
      <c r="BH22" s="11">
        <f t="shared" si="45"/>
        <v>658293.83008315694</v>
      </c>
      <c r="BI22" s="11">
        <f t="shared" si="46"/>
        <v>528992.62940302771</v>
      </c>
      <c r="BJ22" s="24">
        <f t="shared" si="47"/>
        <v>2571.4602737623318</v>
      </c>
      <c r="BK22" s="23">
        <f t="shared" si="48"/>
        <v>2571.4833082771374</v>
      </c>
      <c r="BL22" s="11">
        <f t="shared" si="49"/>
        <v>3306170.6296228678</v>
      </c>
      <c r="BM22" s="11">
        <f t="shared" si="50"/>
        <v>658290.51091894717</v>
      </c>
      <c r="BN22" s="11">
        <f t="shared" si="51"/>
        <v>528987.29497965891</v>
      </c>
      <c r="BO22" s="11">
        <f t="shared" si="52"/>
        <v>2571.4473082771374</v>
      </c>
      <c r="BP22" s="6">
        <f t="shared" si="53"/>
        <v>2571.4703428573907</v>
      </c>
      <c r="BQ22" s="11">
        <f t="shared" si="54"/>
        <v>3306137.2898132103</v>
      </c>
      <c r="BR22" s="11">
        <f t="shared" si="55"/>
        <v>658287.19177149201</v>
      </c>
      <c r="BS22" s="11">
        <f t="shared" si="56"/>
        <v>528981.96061011369</v>
      </c>
      <c r="BT22" s="7">
        <f t="shared" si="57"/>
        <v>2571.4343428573907</v>
      </c>
      <c r="BU22" s="6">
        <f t="shared" si="58"/>
        <v>2571.4569380611447</v>
      </c>
      <c r="BV22" s="11">
        <f t="shared" si="59"/>
        <v>3306102.8203496286</v>
      </c>
      <c r="BW22" s="11">
        <f t="shared" si="60"/>
        <v>658283.76014365302</v>
      </c>
      <c r="BX22" s="11">
        <f t="shared" si="61"/>
        <v>528976.44549594063</v>
      </c>
      <c r="BY22" s="7">
        <f t="shared" si="62"/>
        <v>2571.4209380611446</v>
      </c>
      <c r="BZ22" s="6">
        <f t="shared" si="63"/>
        <v>2571.4419714542651</v>
      </c>
      <c r="CA22" s="11">
        <f t="shared" si="64"/>
        <v>3306064.3350153263</v>
      </c>
      <c r="CB22" s="11">
        <f t="shared" si="65"/>
        <v>658279.92869229184</v>
      </c>
      <c r="CC22" s="11">
        <f t="shared" si="66"/>
        <v>528970.28784245229</v>
      </c>
      <c r="CD22" s="7">
        <f t="shared" si="67"/>
        <v>2571.405971454265</v>
      </c>
      <c r="CE22" s="6">
        <f t="shared" si="68"/>
        <v>2571.429006243176</v>
      </c>
      <c r="CF22" s="11">
        <f t="shared" si="69"/>
        <v>3306030.9962781589</v>
      </c>
      <c r="CG22" s="11">
        <f t="shared" si="70"/>
        <v>658276.60959825304</v>
      </c>
      <c r="CH22" s="11">
        <f t="shared" si="71"/>
        <v>528964.95364450547</v>
      </c>
      <c r="CI22" s="7">
        <f t="shared" si="72"/>
        <v>2571.3930062431759</v>
      </c>
      <c r="CJ22" s="6">
        <f t="shared" si="73"/>
        <v>2571.4160410975319</v>
      </c>
      <c r="CK22" s="11">
        <f t="shared" si="74"/>
        <v>3305997.6578773721</v>
      </c>
      <c r="CL22" s="11">
        <f t="shared" si="75"/>
        <v>658273.29052096815</v>
      </c>
      <c r="CM22" s="11">
        <f t="shared" si="76"/>
        <v>528959.61950037954</v>
      </c>
      <c r="CN22" s="7">
        <f t="shared" si="77"/>
        <v>2571.3800410975318</v>
      </c>
      <c r="CO22" s="11">
        <f t="shared" si="78"/>
        <v>2571.4030760173332</v>
      </c>
      <c r="CP22" s="11">
        <f t="shared" si="79"/>
        <v>3305964.3198129646</v>
      </c>
      <c r="CQ22" s="11">
        <f t="shared" si="80"/>
        <v>658269.97146043729</v>
      </c>
      <c r="CR22" s="11">
        <f t="shared" si="81"/>
        <v>528954.2854100744</v>
      </c>
      <c r="CS22" s="7">
        <f t="shared" si="82"/>
        <v>2571.3670760173331</v>
      </c>
      <c r="CT22" s="6">
        <f t="shared" si="83"/>
        <v>2571.390111002579</v>
      </c>
      <c r="CU22" s="11">
        <f t="shared" si="84"/>
        <v>3305930.9820849318</v>
      </c>
      <c r="CV22" s="11">
        <f t="shared" si="85"/>
        <v>658266.65241666022</v>
      </c>
      <c r="CW22" s="11">
        <f t="shared" si="86"/>
        <v>528948.95137358911</v>
      </c>
      <c r="CX22" s="7">
        <f t="shared" si="87"/>
        <v>2571.354111002579</v>
      </c>
      <c r="CY22" s="6">
        <f t="shared" si="88"/>
        <v>2571.3771460532689</v>
      </c>
      <c r="CZ22" s="11">
        <f t="shared" si="89"/>
        <v>3305897.6446932689</v>
      </c>
      <c r="DA22" s="11">
        <f t="shared" si="90"/>
        <v>658263.33338963683</v>
      </c>
      <c r="DB22" s="11">
        <f t="shared" si="91"/>
        <v>528943.61739092309</v>
      </c>
      <c r="DC22" s="7">
        <f t="shared" si="92"/>
        <v>2571.3411460532689</v>
      </c>
      <c r="DD22" s="6">
        <f t="shared" si="93"/>
        <v>2571.3641811694024</v>
      </c>
      <c r="DE22" s="11">
        <f t="shared" si="94"/>
        <v>3305864.3076379732</v>
      </c>
      <c r="DF22" s="11">
        <f t="shared" si="95"/>
        <v>658260.014379367</v>
      </c>
      <c r="DG22" s="11">
        <f t="shared" si="96"/>
        <v>528938.28346207575</v>
      </c>
      <c r="DH22" s="7">
        <f t="shared" si="97"/>
        <v>2571.3281811694023</v>
      </c>
      <c r="DI22" s="6">
        <f t="shared" si="98"/>
        <v>2571.3512163509795</v>
      </c>
      <c r="DJ22" s="11">
        <f t="shared" si="99"/>
        <v>3305830.9709190419</v>
      </c>
      <c r="DK22" s="11">
        <f t="shared" si="100"/>
        <v>658256.69538585073</v>
      </c>
      <c r="DL22" s="11">
        <f t="shared" si="101"/>
        <v>528932.94958704675</v>
      </c>
      <c r="DM22" s="7">
        <f t="shared" si="102"/>
        <v>2571.3152163509794</v>
      </c>
    </row>
    <row r="23" spans="1:117" x14ac:dyDescent="0.3">
      <c r="A23" s="11">
        <v>16</v>
      </c>
      <c r="B23" s="11">
        <f t="shared" si="0"/>
        <v>256</v>
      </c>
      <c r="C23" s="11">
        <f t="shared" si="1"/>
        <v>0.16</v>
      </c>
      <c r="D23" s="11">
        <v>36</v>
      </c>
      <c r="E23" s="11">
        <f t="shared" si="2"/>
        <v>3.6000000000000004E-2</v>
      </c>
      <c r="J23" s="14">
        <v>19</v>
      </c>
      <c r="K23" s="14">
        <f t="shared" si="105"/>
        <v>9.9990793731400895</v>
      </c>
      <c r="L23" s="14">
        <f t="shared" si="105"/>
        <v>9.9991544650812969</v>
      </c>
      <c r="M23" s="14">
        <f t="shared" si="105"/>
        <v>9.9999969311263772</v>
      </c>
      <c r="N23" s="14">
        <f>AVERAGE(DF3:DF34)</f>
        <v>506140.58375953085</v>
      </c>
      <c r="O23" s="14">
        <f>AVERAGE(DG3:DG34)</f>
        <v>465582.3698488751</v>
      </c>
      <c r="P23" s="14">
        <f>AVERAGE(DH3:DH34)</f>
        <v>1701.6065876864102</v>
      </c>
      <c r="Q23" s="16">
        <f>SUM(DE3:DE34)</f>
        <v>76211174.278989419</v>
      </c>
      <c r="R23" s="23">
        <f t="shared" si="3"/>
        <v>2571.6</v>
      </c>
      <c r="S23" s="11">
        <f t="shared" si="4"/>
        <v>3306470.7030479996</v>
      </c>
      <c r="T23" s="11">
        <f t="shared" si="5"/>
        <v>658320.38399999996</v>
      </c>
      <c r="U23" s="11">
        <f t="shared" si="6"/>
        <v>529035.30672768003</v>
      </c>
      <c r="V23" s="24">
        <f t="shared" si="7"/>
        <v>2571.5639999999999</v>
      </c>
      <c r="W23" s="23">
        <f t="shared" si="8"/>
        <v>2571.5870339912217</v>
      </c>
      <c r="X23" s="11">
        <f t="shared" si="9"/>
        <v>3306437.3602106604</v>
      </c>
      <c r="Y23" s="11">
        <f t="shared" si="10"/>
        <v>658317.06470175274</v>
      </c>
      <c r="Z23" s="11">
        <f t="shared" si="11"/>
        <v>529029.97187370574</v>
      </c>
      <c r="AA23" s="24">
        <f t="shared" si="12"/>
        <v>2571.5510339912216</v>
      </c>
      <c r="AB23" s="23">
        <f t="shared" si="13"/>
        <v>2571.5740680478921</v>
      </c>
      <c r="AC23" s="11">
        <f t="shared" si="14"/>
        <v>3306404.0177097423</v>
      </c>
      <c r="AD23" s="11">
        <f t="shared" si="15"/>
        <v>658313.74542026035</v>
      </c>
      <c r="AE23" s="11">
        <f t="shared" si="16"/>
        <v>529024.63707355876</v>
      </c>
      <c r="AF23" s="24">
        <f t="shared" si="17"/>
        <v>2571.538068047892</v>
      </c>
      <c r="AG23" s="23">
        <f t="shared" si="18"/>
        <v>2571.5611021700115</v>
      </c>
      <c r="AH23" s="11">
        <f t="shared" si="19"/>
        <v>3306370.675545244</v>
      </c>
      <c r="AI23" s="11">
        <f t="shared" si="20"/>
        <v>658310.42615552293</v>
      </c>
      <c r="AJ23" s="11">
        <f t="shared" si="21"/>
        <v>529019.30232723907</v>
      </c>
      <c r="AK23" s="24">
        <f t="shared" si="22"/>
        <v>2571.5251021700115</v>
      </c>
      <c r="AL23" s="23">
        <f t="shared" si="23"/>
        <v>2571.54813635758</v>
      </c>
      <c r="AM23" s="11">
        <f t="shared" si="24"/>
        <v>3306337.3337171623</v>
      </c>
      <c r="AN23" s="11">
        <f t="shared" si="25"/>
        <v>658307.10690754047</v>
      </c>
      <c r="AO23" s="11">
        <f t="shared" si="26"/>
        <v>529013.96763474599</v>
      </c>
      <c r="AP23" s="24">
        <f t="shared" si="27"/>
        <v>2571.5121363575799</v>
      </c>
      <c r="AQ23" s="23">
        <f t="shared" si="28"/>
        <v>2571.5351706105967</v>
      </c>
      <c r="AR23" s="11">
        <f t="shared" si="29"/>
        <v>3306303.9922254933</v>
      </c>
      <c r="AS23" s="11">
        <f t="shared" si="30"/>
        <v>658303.78767631273</v>
      </c>
      <c r="AT23" s="11">
        <f t="shared" si="31"/>
        <v>529008.63299607893</v>
      </c>
      <c r="AU23" s="24">
        <f t="shared" si="32"/>
        <v>2571.4991706105966</v>
      </c>
      <c r="AV23" s="23">
        <f t="shared" si="33"/>
        <v>2571.522204929061</v>
      </c>
      <c r="AW23" s="11">
        <f t="shared" si="34"/>
        <v>3306270.651070232</v>
      </c>
      <c r="AX23" s="11">
        <f t="shared" si="35"/>
        <v>658300.4684618396</v>
      </c>
      <c r="AY23" s="11">
        <f t="shared" si="36"/>
        <v>529003.29841123719</v>
      </c>
      <c r="AZ23" s="24">
        <f t="shared" si="37"/>
        <v>2571.4862049290609</v>
      </c>
      <c r="BA23" s="23">
        <f t="shared" si="38"/>
        <v>2571.5092393129726</v>
      </c>
      <c r="BB23" s="11">
        <f t="shared" si="39"/>
        <v>3306237.3102513761</v>
      </c>
      <c r="BC23" s="11">
        <f t="shared" si="40"/>
        <v>658297.14926412096</v>
      </c>
      <c r="BD23" s="11">
        <f t="shared" si="41"/>
        <v>528997.9638802202</v>
      </c>
      <c r="BE23" s="11">
        <f t="shared" si="42"/>
        <v>2571.4732393129725</v>
      </c>
      <c r="BF23" s="23">
        <f t="shared" si="43"/>
        <v>2571.4962737623318</v>
      </c>
      <c r="BG23" s="11">
        <f t="shared" si="44"/>
        <v>3306203.9697689232</v>
      </c>
      <c r="BH23" s="11">
        <f t="shared" si="45"/>
        <v>658293.83008315694</v>
      </c>
      <c r="BI23" s="11">
        <f t="shared" si="46"/>
        <v>528992.62940302771</v>
      </c>
      <c r="BJ23" s="24">
        <f t="shared" si="47"/>
        <v>2571.4602737623318</v>
      </c>
      <c r="BK23" s="23">
        <f t="shared" si="48"/>
        <v>2571.4833082771374</v>
      </c>
      <c r="BL23" s="11">
        <f t="shared" si="49"/>
        <v>3306170.6296228678</v>
      </c>
      <c r="BM23" s="11">
        <f t="shared" si="50"/>
        <v>658290.51091894717</v>
      </c>
      <c r="BN23" s="11">
        <f t="shared" si="51"/>
        <v>528987.29497965891</v>
      </c>
      <c r="BO23" s="11">
        <f t="shared" si="52"/>
        <v>2571.4473082771374</v>
      </c>
      <c r="BP23" s="6">
        <f t="shared" si="53"/>
        <v>2571.4703428573907</v>
      </c>
      <c r="BQ23" s="11">
        <f t="shared" si="54"/>
        <v>3306137.2898132103</v>
      </c>
      <c r="BR23" s="11">
        <f t="shared" si="55"/>
        <v>658287.19177149201</v>
      </c>
      <c r="BS23" s="11">
        <f t="shared" si="56"/>
        <v>528981.96061011369</v>
      </c>
      <c r="BT23" s="7">
        <f t="shared" si="57"/>
        <v>2571.4343428573907</v>
      </c>
      <c r="BU23" s="6">
        <f t="shared" si="58"/>
        <v>2571.4569380611447</v>
      </c>
      <c r="BV23" s="11">
        <f t="shared" si="59"/>
        <v>3306102.8203496286</v>
      </c>
      <c r="BW23" s="11">
        <f t="shared" si="60"/>
        <v>658283.76014365302</v>
      </c>
      <c r="BX23" s="11">
        <f t="shared" si="61"/>
        <v>528976.44549594063</v>
      </c>
      <c r="BY23" s="7">
        <f t="shared" si="62"/>
        <v>2571.4209380611446</v>
      </c>
      <c r="BZ23" s="6">
        <f t="shared" si="63"/>
        <v>2571.4419714542651</v>
      </c>
      <c r="CA23" s="11">
        <f t="shared" si="64"/>
        <v>3306064.3350153263</v>
      </c>
      <c r="CB23" s="11">
        <f t="shared" si="65"/>
        <v>658279.92869229184</v>
      </c>
      <c r="CC23" s="11">
        <f t="shared" si="66"/>
        <v>528970.28784245229</v>
      </c>
      <c r="CD23" s="7">
        <f t="shared" si="67"/>
        <v>2571.405971454265</v>
      </c>
      <c r="CE23" s="6">
        <f t="shared" si="68"/>
        <v>2571.429006243176</v>
      </c>
      <c r="CF23" s="11">
        <f t="shared" si="69"/>
        <v>3306030.9962781589</v>
      </c>
      <c r="CG23" s="11">
        <f t="shared" si="70"/>
        <v>658276.60959825304</v>
      </c>
      <c r="CH23" s="11">
        <f t="shared" si="71"/>
        <v>528964.95364450547</v>
      </c>
      <c r="CI23" s="7">
        <f t="shared" si="72"/>
        <v>2571.3930062431759</v>
      </c>
      <c r="CJ23" s="6">
        <f t="shared" si="73"/>
        <v>2571.4160410975319</v>
      </c>
      <c r="CK23" s="11">
        <f t="shared" si="74"/>
        <v>3305997.6578773721</v>
      </c>
      <c r="CL23" s="11">
        <f t="shared" si="75"/>
        <v>658273.29052096815</v>
      </c>
      <c r="CM23" s="11">
        <f t="shared" si="76"/>
        <v>528959.61950037954</v>
      </c>
      <c r="CN23" s="7">
        <f t="shared" si="77"/>
        <v>2571.3800410975318</v>
      </c>
      <c r="CO23" s="11">
        <f t="shared" si="78"/>
        <v>2571.4030760173332</v>
      </c>
      <c r="CP23" s="11">
        <f t="shared" si="79"/>
        <v>3305964.3198129646</v>
      </c>
      <c r="CQ23" s="11">
        <f t="shared" si="80"/>
        <v>658269.97146043729</v>
      </c>
      <c r="CR23" s="11">
        <f t="shared" si="81"/>
        <v>528954.2854100744</v>
      </c>
      <c r="CS23" s="7">
        <f t="shared" si="82"/>
        <v>2571.3670760173331</v>
      </c>
      <c r="CT23" s="6">
        <f t="shared" si="83"/>
        <v>2571.390111002579</v>
      </c>
      <c r="CU23" s="11">
        <f t="shared" si="84"/>
        <v>3305930.9820849318</v>
      </c>
      <c r="CV23" s="11">
        <f t="shared" si="85"/>
        <v>658266.65241666022</v>
      </c>
      <c r="CW23" s="11">
        <f t="shared" si="86"/>
        <v>528948.95137358911</v>
      </c>
      <c r="CX23" s="7">
        <f t="shared" si="87"/>
        <v>2571.354111002579</v>
      </c>
      <c r="CY23" s="6">
        <f t="shared" si="88"/>
        <v>2571.3771460532689</v>
      </c>
      <c r="CZ23" s="11">
        <f t="shared" si="89"/>
        <v>3305897.6446932689</v>
      </c>
      <c r="DA23" s="11">
        <f t="shared" si="90"/>
        <v>658263.33338963683</v>
      </c>
      <c r="DB23" s="11">
        <f t="shared" si="91"/>
        <v>528943.61739092309</v>
      </c>
      <c r="DC23" s="7">
        <f t="shared" si="92"/>
        <v>2571.3411460532689</v>
      </c>
      <c r="DD23" s="6">
        <f t="shared" si="93"/>
        <v>2571.3641811694024</v>
      </c>
      <c r="DE23" s="11">
        <f t="shared" si="94"/>
        <v>3305864.3076379732</v>
      </c>
      <c r="DF23" s="11">
        <f t="shared" si="95"/>
        <v>658260.014379367</v>
      </c>
      <c r="DG23" s="11">
        <f t="shared" si="96"/>
        <v>528938.28346207575</v>
      </c>
      <c r="DH23" s="7">
        <f t="shared" si="97"/>
        <v>2571.3281811694023</v>
      </c>
      <c r="DI23" s="6">
        <f t="shared" si="98"/>
        <v>2571.3512163509795</v>
      </c>
      <c r="DJ23" s="11">
        <f t="shared" si="99"/>
        <v>3305830.9709190419</v>
      </c>
      <c r="DK23" s="11">
        <f t="shared" si="100"/>
        <v>658256.69538585073</v>
      </c>
      <c r="DL23" s="11">
        <f t="shared" si="101"/>
        <v>528932.94958704675</v>
      </c>
      <c r="DM23" s="7">
        <f t="shared" si="102"/>
        <v>2571.3152163509794</v>
      </c>
    </row>
    <row r="24" spans="1:117" x14ac:dyDescent="0.3">
      <c r="A24" s="11">
        <v>16</v>
      </c>
      <c r="B24" s="11">
        <f t="shared" si="0"/>
        <v>256</v>
      </c>
      <c r="C24" s="11">
        <f t="shared" si="1"/>
        <v>0.16</v>
      </c>
      <c r="D24" s="11">
        <v>37</v>
      </c>
      <c r="E24" s="11">
        <f t="shared" si="2"/>
        <v>3.6999999999999998E-2</v>
      </c>
      <c r="J24" s="14">
        <v>20</v>
      </c>
      <c r="K24" s="14">
        <f>K23-$H$17*N23</f>
        <v>9.999028759081714</v>
      </c>
      <c r="L24" s="14">
        <f t="shared" si="105"/>
        <v>9.9991079068443121</v>
      </c>
      <c r="M24" s="14">
        <f t="shared" si="105"/>
        <v>9.9999967609657183</v>
      </c>
      <c r="N24" s="14">
        <f>AVERAGE(DK3:DK34)</f>
        <v>506138.03035410581</v>
      </c>
      <c r="O24" s="14">
        <f>AVERAGE(DL3:DL34)</f>
        <v>465577.67095756059</v>
      </c>
      <c r="P24" s="14">
        <f>AVERAGE(DM3:DM34)</f>
        <v>1701.5980251205522</v>
      </c>
      <c r="Q24" s="16">
        <f>SUM(DJ3:DJ34)</f>
        <v>76210405.339197055</v>
      </c>
      <c r="R24" s="23">
        <f t="shared" si="3"/>
        <v>2571.6</v>
      </c>
      <c r="S24" s="11">
        <f t="shared" si="4"/>
        <v>3306468.1314845001</v>
      </c>
      <c r="T24" s="11">
        <f t="shared" si="5"/>
        <v>658320.12800000003</v>
      </c>
      <c r="U24" s="11">
        <f t="shared" si="6"/>
        <v>529034.89511752001</v>
      </c>
      <c r="V24" s="24">
        <f t="shared" si="7"/>
        <v>2571.5630000000001</v>
      </c>
      <c r="W24" s="23">
        <f t="shared" si="8"/>
        <v>2571.5870339912217</v>
      </c>
      <c r="X24" s="11">
        <f t="shared" si="9"/>
        <v>3306434.7886601272</v>
      </c>
      <c r="Y24" s="11">
        <f t="shared" si="10"/>
        <v>658316.8087017528</v>
      </c>
      <c r="Z24" s="11">
        <f t="shared" si="11"/>
        <v>529029.56026562036</v>
      </c>
      <c r="AA24" s="24">
        <f t="shared" si="12"/>
        <v>2571.5500339912219</v>
      </c>
      <c r="AB24" s="23">
        <f t="shared" si="13"/>
        <v>2571.5740680478921</v>
      </c>
      <c r="AC24" s="11">
        <f t="shared" si="14"/>
        <v>3306401.446172175</v>
      </c>
      <c r="AD24" s="11">
        <f t="shared" si="15"/>
        <v>658313.48942026042</v>
      </c>
      <c r="AE24" s="11">
        <f t="shared" si="16"/>
        <v>529024.22546754801</v>
      </c>
      <c r="AF24" s="24">
        <f t="shared" si="17"/>
        <v>2571.5370680478923</v>
      </c>
      <c r="AG24" s="23">
        <f t="shared" si="18"/>
        <v>2571.5611021700115</v>
      </c>
      <c r="AH24" s="11">
        <f t="shared" si="19"/>
        <v>3306368.1040206426</v>
      </c>
      <c r="AI24" s="11">
        <f t="shared" si="20"/>
        <v>658310.170155523</v>
      </c>
      <c r="AJ24" s="11">
        <f t="shared" si="21"/>
        <v>529018.89072330284</v>
      </c>
      <c r="AK24" s="24">
        <f t="shared" si="22"/>
        <v>2571.5241021700117</v>
      </c>
      <c r="AL24" s="23">
        <f t="shared" si="23"/>
        <v>2571.54813635758</v>
      </c>
      <c r="AM24" s="11">
        <f t="shared" si="24"/>
        <v>3306334.7622055267</v>
      </c>
      <c r="AN24" s="11">
        <f t="shared" si="25"/>
        <v>658306.85090754053</v>
      </c>
      <c r="AO24" s="11">
        <f t="shared" si="26"/>
        <v>529013.55603288428</v>
      </c>
      <c r="AP24" s="24">
        <f t="shared" si="27"/>
        <v>2571.5111363575802</v>
      </c>
      <c r="AQ24" s="23">
        <f t="shared" si="28"/>
        <v>2571.5351706105967</v>
      </c>
      <c r="AR24" s="11">
        <f t="shared" si="29"/>
        <v>3306301.4207268232</v>
      </c>
      <c r="AS24" s="11">
        <f t="shared" si="30"/>
        <v>658303.53167631279</v>
      </c>
      <c r="AT24" s="11">
        <f t="shared" si="31"/>
        <v>529008.22139629174</v>
      </c>
      <c r="AU24" s="24">
        <f t="shared" si="32"/>
        <v>2571.4981706105968</v>
      </c>
      <c r="AV24" s="23">
        <f t="shared" si="33"/>
        <v>2571.522204929061</v>
      </c>
      <c r="AW24" s="11">
        <f t="shared" si="34"/>
        <v>3306268.0795845278</v>
      </c>
      <c r="AX24" s="11">
        <f t="shared" si="35"/>
        <v>658300.21246183966</v>
      </c>
      <c r="AY24" s="11">
        <f t="shared" si="36"/>
        <v>529002.88681352441</v>
      </c>
      <c r="AZ24" s="24">
        <f t="shared" si="37"/>
        <v>2571.4852049290612</v>
      </c>
      <c r="BA24" s="23">
        <f t="shared" si="38"/>
        <v>2571.5092393129726</v>
      </c>
      <c r="BB24" s="11">
        <f t="shared" si="39"/>
        <v>3306234.7387786373</v>
      </c>
      <c r="BC24" s="11">
        <f t="shared" si="40"/>
        <v>658296.89326412103</v>
      </c>
      <c r="BD24" s="11">
        <f t="shared" si="41"/>
        <v>528997.55228458194</v>
      </c>
      <c r="BE24" s="11">
        <f t="shared" si="42"/>
        <v>2571.4722393129728</v>
      </c>
      <c r="BF24" s="23">
        <f t="shared" si="43"/>
        <v>2571.4962737623318</v>
      </c>
      <c r="BG24" s="11">
        <f t="shared" si="44"/>
        <v>3306201.3983091502</v>
      </c>
      <c r="BH24" s="11">
        <f t="shared" si="45"/>
        <v>658293.574083157</v>
      </c>
      <c r="BI24" s="11">
        <f t="shared" si="46"/>
        <v>528992.21780946408</v>
      </c>
      <c r="BJ24" s="24">
        <f t="shared" si="47"/>
        <v>2571.459273762332</v>
      </c>
      <c r="BK24" s="23">
        <f t="shared" si="48"/>
        <v>2571.4833082771374</v>
      </c>
      <c r="BL24" s="11">
        <f t="shared" si="49"/>
        <v>3306168.0581760597</v>
      </c>
      <c r="BM24" s="11">
        <f t="shared" si="50"/>
        <v>658290.25491894723</v>
      </c>
      <c r="BN24" s="11">
        <f t="shared" si="51"/>
        <v>528986.88338816958</v>
      </c>
      <c r="BO24" s="11">
        <f t="shared" si="52"/>
        <v>2571.4463082771376</v>
      </c>
      <c r="BP24" s="6">
        <f t="shared" si="53"/>
        <v>2571.4703428573907</v>
      </c>
      <c r="BQ24" s="11">
        <f t="shared" si="54"/>
        <v>3306134.7183793681</v>
      </c>
      <c r="BR24" s="11">
        <f t="shared" si="55"/>
        <v>658286.93577149208</v>
      </c>
      <c r="BS24" s="11">
        <f t="shared" si="56"/>
        <v>528981.54902069888</v>
      </c>
      <c r="BT24" s="7">
        <f t="shared" si="57"/>
        <v>2571.4333428573909</v>
      </c>
      <c r="BU24" s="6">
        <f t="shared" si="58"/>
        <v>2571.4569380611447</v>
      </c>
      <c r="BV24" s="11">
        <f t="shared" si="59"/>
        <v>3306100.2489291909</v>
      </c>
      <c r="BW24" s="11">
        <f t="shared" si="60"/>
        <v>658283.50414365309</v>
      </c>
      <c r="BX24" s="11">
        <f t="shared" si="61"/>
        <v>528976.03390867054</v>
      </c>
      <c r="BY24" s="7">
        <f t="shared" si="62"/>
        <v>2571.4199380611449</v>
      </c>
      <c r="BZ24" s="6">
        <f t="shared" si="63"/>
        <v>2571.4419714542651</v>
      </c>
      <c r="CA24" s="11">
        <f t="shared" si="64"/>
        <v>3306061.7636098554</v>
      </c>
      <c r="CB24" s="11">
        <f t="shared" si="65"/>
        <v>658279.6726922919</v>
      </c>
      <c r="CC24" s="11">
        <f t="shared" si="66"/>
        <v>528969.87625757686</v>
      </c>
      <c r="CD24" s="7">
        <f t="shared" si="67"/>
        <v>2571.4049714542653</v>
      </c>
      <c r="CE24" s="6">
        <f t="shared" si="68"/>
        <v>2571.429006243176</v>
      </c>
      <c r="CF24" s="11">
        <f t="shared" si="69"/>
        <v>3306028.4248856534</v>
      </c>
      <c r="CG24" s="11">
        <f t="shared" si="70"/>
        <v>658276.3535982531</v>
      </c>
      <c r="CH24" s="11">
        <f t="shared" si="71"/>
        <v>528964.54206170456</v>
      </c>
      <c r="CI24" s="7">
        <f t="shared" si="72"/>
        <v>2571.3920062431762</v>
      </c>
      <c r="CJ24" s="6">
        <f t="shared" si="73"/>
        <v>2571.4160410975319</v>
      </c>
      <c r="CK24" s="11">
        <f t="shared" si="74"/>
        <v>3305995.0864978316</v>
      </c>
      <c r="CL24" s="11">
        <f t="shared" si="75"/>
        <v>658273.03452096821</v>
      </c>
      <c r="CM24" s="11">
        <f t="shared" si="76"/>
        <v>528959.20791965304</v>
      </c>
      <c r="CN24" s="7">
        <f t="shared" si="77"/>
        <v>2571.3790410975321</v>
      </c>
      <c r="CO24" s="11">
        <f t="shared" si="78"/>
        <v>2571.4030760173332</v>
      </c>
      <c r="CP24" s="11">
        <f t="shared" si="79"/>
        <v>3305961.7484463896</v>
      </c>
      <c r="CQ24" s="11">
        <f t="shared" si="80"/>
        <v>658269.71546043735</v>
      </c>
      <c r="CR24" s="11">
        <f t="shared" si="81"/>
        <v>528953.8738314223</v>
      </c>
      <c r="CS24" s="7">
        <f t="shared" si="82"/>
        <v>2571.3660760173334</v>
      </c>
      <c r="CT24" s="6">
        <f t="shared" si="83"/>
        <v>2571.390111002579</v>
      </c>
      <c r="CU24" s="11">
        <f t="shared" si="84"/>
        <v>3305928.4107313212</v>
      </c>
      <c r="CV24" s="11">
        <f t="shared" si="85"/>
        <v>658266.39641666028</v>
      </c>
      <c r="CW24" s="11">
        <f t="shared" si="86"/>
        <v>528948.53979701141</v>
      </c>
      <c r="CX24" s="7">
        <f t="shared" si="87"/>
        <v>2571.3531110025792</v>
      </c>
      <c r="CY24" s="6">
        <f t="shared" si="88"/>
        <v>2571.3771460532689</v>
      </c>
      <c r="CZ24" s="11">
        <f t="shared" si="89"/>
        <v>3305895.0733526237</v>
      </c>
      <c r="DA24" s="11">
        <f t="shared" si="90"/>
        <v>658263.07738963689</v>
      </c>
      <c r="DB24" s="11">
        <f t="shared" si="91"/>
        <v>528943.2058164198</v>
      </c>
      <c r="DC24" s="7">
        <f t="shared" si="92"/>
        <v>2571.3401460532691</v>
      </c>
      <c r="DD24" s="6">
        <f t="shared" si="93"/>
        <v>2571.3641811694024</v>
      </c>
      <c r="DE24" s="11">
        <f t="shared" si="94"/>
        <v>3305861.736310293</v>
      </c>
      <c r="DF24" s="11">
        <f t="shared" si="95"/>
        <v>658259.75837936706</v>
      </c>
      <c r="DG24" s="11">
        <f t="shared" si="96"/>
        <v>528937.87188964686</v>
      </c>
      <c r="DH24" s="7">
        <f t="shared" si="97"/>
        <v>2571.3271811694026</v>
      </c>
      <c r="DI24" s="6">
        <f t="shared" si="98"/>
        <v>2571.3512163509795</v>
      </c>
      <c r="DJ24" s="11">
        <f t="shared" si="99"/>
        <v>3305828.3996043266</v>
      </c>
      <c r="DK24" s="11">
        <f t="shared" si="100"/>
        <v>658256.4393858508</v>
      </c>
      <c r="DL24" s="11">
        <f t="shared" si="101"/>
        <v>528932.53801669227</v>
      </c>
      <c r="DM24" s="7">
        <f t="shared" si="102"/>
        <v>2571.3142163509797</v>
      </c>
    </row>
    <row r="25" spans="1:117" x14ac:dyDescent="0.3">
      <c r="A25" s="11">
        <v>19</v>
      </c>
      <c r="B25" s="11">
        <f t="shared" si="0"/>
        <v>361</v>
      </c>
      <c r="C25" s="11">
        <f t="shared" si="1"/>
        <v>0.19</v>
      </c>
      <c r="D25" s="11">
        <v>37</v>
      </c>
      <c r="E25" s="11">
        <f t="shared" si="2"/>
        <v>3.6999999999999998E-2</v>
      </c>
      <c r="Q25" s="12"/>
      <c r="R25" s="23">
        <f t="shared" si="3"/>
        <v>3621.9</v>
      </c>
      <c r="S25" s="11">
        <f t="shared" si="4"/>
        <v>6558945.7953845011</v>
      </c>
      <c r="T25" s="11">
        <f t="shared" si="5"/>
        <v>1307492.5430000001</v>
      </c>
      <c r="U25" s="11">
        <f t="shared" si="6"/>
        <v>1246199.6940930553</v>
      </c>
      <c r="V25" s="24">
        <f t="shared" si="7"/>
        <v>3621.8630000000003</v>
      </c>
      <c r="W25" s="23">
        <f t="shared" si="8"/>
        <v>3621.8817176304237</v>
      </c>
      <c r="X25" s="11">
        <f t="shared" si="9"/>
        <v>6558879.5793137029</v>
      </c>
      <c r="Y25" s="11">
        <f t="shared" si="10"/>
        <v>1307485.943064583</v>
      </c>
      <c r="Z25" s="11">
        <f t="shared" si="11"/>
        <v>1246187.1130396037</v>
      </c>
      <c r="AA25" s="24">
        <f t="shared" si="12"/>
        <v>3621.8447176304239</v>
      </c>
      <c r="AB25" s="23">
        <f t="shared" si="13"/>
        <v>3621.8634353531243</v>
      </c>
      <c r="AC25" s="11">
        <f t="shared" si="14"/>
        <v>6558813.3639113605</v>
      </c>
      <c r="AD25" s="11">
        <f t="shared" si="15"/>
        <v>1307479.3431624779</v>
      </c>
      <c r="AE25" s="11">
        <f t="shared" si="16"/>
        <v>1246174.5321131586</v>
      </c>
      <c r="AF25" s="24">
        <f t="shared" si="17"/>
        <v>3621.8264353531245</v>
      </c>
      <c r="AG25" s="23">
        <f t="shared" si="18"/>
        <v>3621.8451531681008</v>
      </c>
      <c r="AH25" s="11">
        <f t="shared" si="19"/>
        <v>6558747.1491774647</v>
      </c>
      <c r="AI25" s="11">
        <f t="shared" si="20"/>
        <v>1307472.7432936844</v>
      </c>
      <c r="AJ25" s="11">
        <f t="shared" si="21"/>
        <v>1246161.9513137185</v>
      </c>
      <c r="AK25" s="24">
        <f t="shared" si="22"/>
        <v>3621.8081531681009</v>
      </c>
      <c r="AL25" s="23">
        <f t="shared" si="23"/>
        <v>3621.8268710753528</v>
      </c>
      <c r="AM25" s="11">
        <f t="shared" si="24"/>
        <v>6558680.9351120107</v>
      </c>
      <c r="AN25" s="11">
        <f t="shared" si="25"/>
        <v>1307466.1434582025</v>
      </c>
      <c r="AO25" s="11">
        <f t="shared" si="26"/>
        <v>1246149.3706412821</v>
      </c>
      <c r="AP25" s="24">
        <f t="shared" si="27"/>
        <v>3621.7898710753529</v>
      </c>
      <c r="AQ25" s="23">
        <f t="shared" si="28"/>
        <v>3621.8085890748807</v>
      </c>
      <c r="AR25" s="11">
        <f t="shared" si="29"/>
        <v>6558614.7217149939</v>
      </c>
      <c r="AS25" s="11">
        <f t="shared" si="30"/>
        <v>1307459.5436560321</v>
      </c>
      <c r="AT25" s="11">
        <f t="shared" si="31"/>
        <v>1246136.790095849</v>
      </c>
      <c r="AU25" s="24">
        <f t="shared" si="32"/>
        <v>3621.7715890748809</v>
      </c>
      <c r="AV25" s="23">
        <f t="shared" si="33"/>
        <v>3621.7903071666829</v>
      </c>
      <c r="AW25" s="11">
        <f t="shared" si="34"/>
        <v>6558548.5089864032</v>
      </c>
      <c r="AX25" s="11">
        <f t="shared" si="35"/>
        <v>1307452.9438871725</v>
      </c>
      <c r="AY25" s="11">
        <f t="shared" si="36"/>
        <v>1246124.2096774168</v>
      </c>
      <c r="AZ25" s="24">
        <f t="shared" si="37"/>
        <v>3621.753307166683</v>
      </c>
      <c r="BA25" s="23">
        <f t="shared" si="38"/>
        <v>3621.7720253507587</v>
      </c>
      <c r="BB25" s="11">
        <f t="shared" si="39"/>
        <v>6558482.2969262311</v>
      </c>
      <c r="BC25" s="11">
        <f t="shared" si="40"/>
        <v>1307446.344151624</v>
      </c>
      <c r="BD25" s="11">
        <f t="shared" si="41"/>
        <v>1246111.629385984</v>
      </c>
      <c r="BE25" s="11">
        <f t="shared" si="42"/>
        <v>3621.7350253507589</v>
      </c>
      <c r="BF25" s="23">
        <f t="shared" si="43"/>
        <v>3621.7537436271091</v>
      </c>
      <c r="BG25" s="11">
        <f t="shared" si="44"/>
        <v>6558416.0855344757</v>
      </c>
      <c r="BH25" s="11">
        <f t="shared" si="45"/>
        <v>1307439.7444493864</v>
      </c>
      <c r="BI25" s="11">
        <f t="shared" si="46"/>
        <v>1246099.0492215506</v>
      </c>
      <c r="BJ25" s="24">
        <f t="shared" si="47"/>
        <v>3621.7167436271093</v>
      </c>
      <c r="BK25" s="23">
        <f t="shared" si="48"/>
        <v>3621.7354619957318</v>
      </c>
      <c r="BL25" s="11">
        <f t="shared" si="49"/>
        <v>6558349.874811125</v>
      </c>
      <c r="BM25" s="11">
        <f t="shared" si="50"/>
        <v>1307433.1447804593</v>
      </c>
      <c r="BN25" s="11">
        <f t="shared" si="51"/>
        <v>1246086.4691841139</v>
      </c>
      <c r="BO25" s="11">
        <f t="shared" si="52"/>
        <v>3621.698461995732</v>
      </c>
      <c r="BP25" s="6">
        <f t="shared" si="53"/>
        <v>3621.7171804566283</v>
      </c>
      <c r="BQ25" s="11">
        <f t="shared" si="54"/>
        <v>6558283.6647561789</v>
      </c>
      <c r="BR25" s="11">
        <f t="shared" si="55"/>
        <v>1307426.5451448429</v>
      </c>
      <c r="BS25" s="11">
        <f t="shared" si="56"/>
        <v>1246073.889273674</v>
      </c>
      <c r="BT25" s="7">
        <f t="shared" si="57"/>
        <v>3621.6801804566285</v>
      </c>
      <c r="BU25" s="6">
        <f t="shared" si="58"/>
        <v>3621.69827767161</v>
      </c>
      <c r="BV25" s="11">
        <f t="shared" si="59"/>
        <v>6558215.2050929796</v>
      </c>
      <c r="BW25" s="11">
        <f t="shared" si="60"/>
        <v>1307419.7212394513</v>
      </c>
      <c r="BX25" s="11">
        <f t="shared" si="61"/>
        <v>1246060.8819376663</v>
      </c>
      <c r="BY25" s="7">
        <f t="shared" si="62"/>
        <v>3621.6612776716102</v>
      </c>
      <c r="BZ25" s="6">
        <f t="shared" si="63"/>
        <v>3621.677176068516</v>
      </c>
      <c r="CA25" s="11">
        <f t="shared" si="64"/>
        <v>6558138.7824567966</v>
      </c>
      <c r="CB25" s="11">
        <f t="shared" si="65"/>
        <v>1307412.1035607343</v>
      </c>
      <c r="CC25" s="11">
        <f t="shared" si="66"/>
        <v>1246046.3616367914</v>
      </c>
      <c r="CD25" s="7">
        <f t="shared" si="67"/>
        <v>3621.6401760685162</v>
      </c>
      <c r="CE25" s="6">
        <f t="shared" si="68"/>
        <v>3621.6588948235981</v>
      </c>
      <c r="CF25" s="11">
        <f t="shared" si="69"/>
        <v>6558072.5745328348</v>
      </c>
      <c r="CG25" s="11">
        <f t="shared" si="70"/>
        <v>1307405.5040313189</v>
      </c>
      <c r="CH25" s="11">
        <f t="shared" si="71"/>
        <v>1246033.7821312386</v>
      </c>
      <c r="CI25" s="7">
        <f t="shared" si="72"/>
        <v>3621.6218948235983</v>
      </c>
      <c r="CJ25" s="6">
        <f t="shared" si="73"/>
        <v>3621.6406136709516</v>
      </c>
      <c r="CK25" s="11">
        <f t="shared" si="74"/>
        <v>6558006.3672772478</v>
      </c>
      <c r="CL25" s="11">
        <f t="shared" si="75"/>
        <v>1307398.9045352135</v>
      </c>
      <c r="CM25" s="11">
        <f t="shared" si="76"/>
        <v>1246021.2027526773</v>
      </c>
      <c r="CN25" s="7">
        <f t="shared" si="77"/>
        <v>3621.6036136709517</v>
      </c>
      <c r="CO25" s="11">
        <f t="shared" si="78"/>
        <v>3621.6223326105751</v>
      </c>
      <c r="CP25" s="11">
        <f t="shared" si="79"/>
        <v>6557940.1606900254</v>
      </c>
      <c r="CQ25" s="11">
        <f t="shared" si="80"/>
        <v>1307392.3050724177</v>
      </c>
      <c r="CR25" s="11">
        <f t="shared" si="81"/>
        <v>1246008.623501105</v>
      </c>
      <c r="CS25" s="7">
        <f t="shared" si="82"/>
        <v>3621.5853326105753</v>
      </c>
      <c r="CT25" s="6">
        <f t="shared" si="83"/>
        <v>3621.6040516424691</v>
      </c>
      <c r="CU25" s="11">
        <f t="shared" si="84"/>
        <v>6557873.9547711639</v>
      </c>
      <c r="CV25" s="11">
        <f t="shared" si="85"/>
        <v>1307385.7056429314</v>
      </c>
      <c r="CW25" s="11">
        <f t="shared" si="86"/>
        <v>1245996.0443765211</v>
      </c>
      <c r="CX25" s="7">
        <f t="shared" si="87"/>
        <v>3621.5670516424693</v>
      </c>
      <c r="CY25" s="6">
        <f t="shared" si="88"/>
        <v>3621.5857707666323</v>
      </c>
      <c r="CZ25" s="11">
        <f t="shared" si="89"/>
        <v>6557807.7495206539</v>
      </c>
      <c r="DA25" s="11">
        <f t="shared" si="90"/>
        <v>1307379.1062467543</v>
      </c>
      <c r="DB25" s="11">
        <f t="shared" si="91"/>
        <v>1245983.4653789243</v>
      </c>
      <c r="DC25" s="7">
        <f t="shared" si="92"/>
        <v>3621.5487707666325</v>
      </c>
      <c r="DD25" s="6">
        <f t="shared" si="93"/>
        <v>3621.5674899830642</v>
      </c>
      <c r="DE25" s="11">
        <f t="shared" si="94"/>
        <v>6557741.544938487</v>
      </c>
      <c r="DF25" s="11">
        <f t="shared" si="95"/>
        <v>1307372.5068838862</v>
      </c>
      <c r="DG25" s="11">
        <f t="shared" si="96"/>
        <v>1245970.8865083125</v>
      </c>
      <c r="DH25" s="7">
        <f t="shared" si="97"/>
        <v>3621.5304899830644</v>
      </c>
      <c r="DI25" s="6">
        <f t="shared" si="98"/>
        <v>3621.5492092917648</v>
      </c>
      <c r="DJ25" s="11">
        <f t="shared" si="99"/>
        <v>6557675.3410246605</v>
      </c>
      <c r="DK25" s="11">
        <f t="shared" si="100"/>
        <v>1307365.907554327</v>
      </c>
      <c r="DL25" s="11">
        <f t="shared" si="101"/>
        <v>1245958.3077646857</v>
      </c>
      <c r="DM25" s="7">
        <f t="shared" si="102"/>
        <v>3621.512209291765</v>
      </c>
    </row>
    <row r="26" spans="1:117" x14ac:dyDescent="0.3">
      <c r="A26" s="11">
        <v>19</v>
      </c>
      <c r="B26" s="11">
        <f t="shared" si="0"/>
        <v>361</v>
      </c>
      <c r="C26" s="11">
        <f t="shared" si="1"/>
        <v>0.19</v>
      </c>
      <c r="D26" s="11">
        <v>37</v>
      </c>
      <c r="E26" s="11">
        <f t="shared" si="2"/>
        <v>3.6999999999999998E-2</v>
      </c>
      <c r="R26" s="23">
        <f t="shared" si="3"/>
        <v>3621.9</v>
      </c>
      <c r="S26" s="11">
        <f t="shared" si="4"/>
        <v>6558945.7953845011</v>
      </c>
      <c r="T26" s="11">
        <f t="shared" si="5"/>
        <v>1307492.5430000001</v>
      </c>
      <c r="U26" s="11">
        <f t="shared" si="6"/>
        <v>1246199.6940930553</v>
      </c>
      <c r="V26" s="24">
        <f t="shared" si="7"/>
        <v>3621.8630000000003</v>
      </c>
      <c r="W26" s="23">
        <f t="shared" si="8"/>
        <v>3621.8817176304237</v>
      </c>
      <c r="X26" s="11">
        <f t="shared" si="9"/>
        <v>6558879.5793137029</v>
      </c>
      <c r="Y26" s="11">
        <f t="shared" si="10"/>
        <v>1307485.943064583</v>
      </c>
      <c r="Z26" s="11">
        <f t="shared" si="11"/>
        <v>1246187.1130396037</v>
      </c>
      <c r="AA26" s="24">
        <f t="shared" si="12"/>
        <v>3621.8447176304239</v>
      </c>
      <c r="AB26" s="23">
        <f t="shared" si="13"/>
        <v>3621.8634353531243</v>
      </c>
      <c r="AC26" s="11">
        <f t="shared" si="14"/>
        <v>6558813.3639113605</v>
      </c>
      <c r="AD26" s="11">
        <f t="shared" si="15"/>
        <v>1307479.3431624779</v>
      </c>
      <c r="AE26" s="11">
        <f t="shared" si="16"/>
        <v>1246174.5321131586</v>
      </c>
      <c r="AF26" s="24">
        <f t="shared" si="17"/>
        <v>3621.8264353531245</v>
      </c>
      <c r="AG26" s="23">
        <f t="shared" si="18"/>
        <v>3621.8451531681008</v>
      </c>
      <c r="AH26" s="11">
        <f t="shared" si="19"/>
        <v>6558747.1491774647</v>
      </c>
      <c r="AI26" s="11">
        <f t="shared" si="20"/>
        <v>1307472.7432936844</v>
      </c>
      <c r="AJ26" s="11">
        <f t="shared" si="21"/>
        <v>1246161.9513137185</v>
      </c>
      <c r="AK26" s="24">
        <f t="shared" si="22"/>
        <v>3621.8081531681009</v>
      </c>
      <c r="AL26" s="23">
        <f t="shared" si="23"/>
        <v>3621.8268710753528</v>
      </c>
      <c r="AM26" s="11">
        <f t="shared" si="24"/>
        <v>6558680.9351120107</v>
      </c>
      <c r="AN26" s="11">
        <f t="shared" si="25"/>
        <v>1307466.1434582025</v>
      </c>
      <c r="AO26" s="11">
        <f t="shared" si="26"/>
        <v>1246149.3706412821</v>
      </c>
      <c r="AP26" s="24">
        <f t="shared" si="27"/>
        <v>3621.7898710753529</v>
      </c>
      <c r="AQ26" s="23">
        <f t="shared" si="28"/>
        <v>3621.8085890748807</v>
      </c>
      <c r="AR26" s="11">
        <f t="shared" si="29"/>
        <v>6558614.7217149939</v>
      </c>
      <c r="AS26" s="11">
        <f t="shared" si="30"/>
        <v>1307459.5436560321</v>
      </c>
      <c r="AT26" s="11">
        <f t="shared" si="31"/>
        <v>1246136.790095849</v>
      </c>
      <c r="AU26" s="24">
        <f t="shared" si="32"/>
        <v>3621.7715890748809</v>
      </c>
      <c r="AV26" s="23">
        <f t="shared" si="33"/>
        <v>3621.7903071666829</v>
      </c>
      <c r="AW26" s="11">
        <f t="shared" si="34"/>
        <v>6558548.5089864032</v>
      </c>
      <c r="AX26" s="11">
        <f t="shared" si="35"/>
        <v>1307452.9438871725</v>
      </c>
      <c r="AY26" s="11">
        <f t="shared" si="36"/>
        <v>1246124.2096774168</v>
      </c>
      <c r="AZ26" s="24">
        <f t="shared" si="37"/>
        <v>3621.753307166683</v>
      </c>
      <c r="BA26" s="23">
        <f t="shared" si="38"/>
        <v>3621.7720253507587</v>
      </c>
      <c r="BB26" s="11">
        <f t="shared" si="39"/>
        <v>6558482.2969262311</v>
      </c>
      <c r="BC26" s="11">
        <f t="shared" si="40"/>
        <v>1307446.344151624</v>
      </c>
      <c r="BD26" s="11">
        <f t="shared" si="41"/>
        <v>1246111.629385984</v>
      </c>
      <c r="BE26" s="11">
        <f t="shared" si="42"/>
        <v>3621.7350253507589</v>
      </c>
      <c r="BF26" s="23">
        <f t="shared" si="43"/>
        <v>3621.7537436271091</v>
      </c>
      <c r="BG26" s="11">
        <f t="shared" si="44"/>
        <v>6558416.0855344757</v>
      </c>
      <c r="BH26" s="11">
        <f t="shared" si="45"/>
        <v>1307439.7444493864</v>
      </c>
      <c r="BI26" s="11">
        <f t="shared" si="46"/>
        <v>1246099.0492215506</v>
      </c>
      <c r="BJ26" s="24">
        <f t="shared" si="47"/>
        <v>3621.7167436271093</v>
      </c>
      <c r="BK26" s="23">
        <f t="shared" si="48"/>
        <v>3621.7354619957318</v>
      </c>
      <c r="BL26" s="11">
        <f t="shared" si="49"/>
        <v>6558349.874811125</v>
      </c>
      <c r="BM26" s="11">
        <f t="shared" si="50"/>
        <v>1307433.1447804593</v>
      </c>
      <c r="BN26" s="11">
        <f t="shared" si="51"/>
        <v>1246086.4691841139</v>
      </c>
      <c r="BO26" s="11">
        <f t="shared" si="52"/>
        <v>3621.698461995732</v>
      </c>
      <c r="BP26" s="6">
        <f t="shared" si="53"/>
        <v>3621.7171804566283</v>
      </c>
      <c r="BQ26" s="11">
        <f t="shared" si="54"/>
        <v>6558283.6647561789</v>
      </c>
      <c r="BR26" s="11">
        <f t="shared" si="55"/>
        <v>1307426.5451448429</v>
      </c>
      <c r="BS26" s="11">
        <f t="shared" si="56"/>
        <v>1246073.889273674</v>
      </c>
      <c r="BT26" s="7">
        <f t="shared" si="57"/>
        <v>3621.6801804566285</v>
      </c>
      <c r="BU26" s="6">
        <f t="shared" si="58"/>
        <v>3621.69827767161</v>
      </c>
      <c r="BV26" s="11">
        <f t="shared" si="59"/>
        <v>6558215.2050929796</v>
      </c>
      <c r="BW26" s="11">
        <f t="shared" si="60"/>
        <v>1307419.7212394513</v>
      </c>
      <c r="BX26" s="11">
        <f t="shared" si="61"/>
        <v>1246060.8819376663</v>
      </c>
      <c r="BY26" s="7">
        <f t="shared" si="62"/>
        <v>3621.6612776716102</v>
      </c>
      <c r="BZ26" s="6">
        <f t="shared" si="63"/>
        <v>3621.677176068516</v>
      </c>
      <c r="CA26" s="11">
        <f t="shared" si="64"/>
        <v>6558138.7824567966</v>
      </c>
      <c r="CB26" s="11">
        <f t="shared" si="65"/>
        <v>1307412.1035607343</v>
      </c>
      <c r="CC26" s="11">
        <f t="shared" si="66"/>
        <v>1246046.3616367914</v>
      </c>
      <c r="CD26" s="7">
        <f t="shared" si="67"/>
        <v>3621.6401760685162</v>
      </c>
      <c r="CE26" s="6">
        <f t="shared" si="68"/>
        <v>3621.6588948235981</v>
      </c>
      <c r="CF26" s="11">
        <f t="shared" si="69"/>
        <v>6558072.5745328348</v>
      </c>
      <c r="CG26" s="11">
        <f t="shared" si="70"/>
        <v>1307405.5040313189</v>
      </c>
      <c r="CH26" s="11">
        <f t="shared" si="71"/>
        <v>1246033.7821312386</v>
      </c>
      <c r="CI26" s="7">
        <f t="shared" si="72"/>
        <v>3621.6218948235983</v>
      </c>
      <c r="CJ26" s="6">
        <f t="shared" si="73"/>
        <v>3621.6406136709516</v>
      </c>
      <c r="CK26" s="11">
        <f t="shared" si="74"/>
        <v>6558006.3672772478</v>
      </c>
      <c r="CL26" s="11">
        <f t="shared" si="75"/>
        <v>1307398.9045352135</v>
      </c>
      <c r="CM26" s="11">
        <f t="shared" si="76"/>
        <v>1246021.2027526773</v>
      </c>
      <c r="CN26" s="7">
        <f t="shared" si="77"/>
        <v>3621.6036136709517</v>
      </c>
      <c r="CO26" s="11">
        <f t="shared" si="78"/>
        <v>3621.6223326105751</v>
      </c>
      <c r="CP26" s="11">
        <f t="shared" si="79"/>
        <v>6557940.1606900254</v>
      </c>
      <c r="CQ26" s="11">
        <f t="shared" si="80"/>
        <v>1307392.3050724177</v>
      </c>
      <c r="CR26" s="11">
        <f t="shared" si="81"/>
        <v>1246008.623501105</v>
      </c>
      <c r="CS26" s="7">
        <f t="shared" si="82"/>
        <v>3621.5853326105753</v>
      </c>
      <c r="CT26" s="6">
        <f t="shared" si="83"/>
        <v>3621.6040516424691</v>
      </c>
      <c r="CU26" s="11">
        <f t="shared" si="84"/>
        <v>6557873.9547711639</v>
      </c>
      <c r="CV26" s="11">
        <f t="shared" si="85"/>
        <v>1307385.7056429314</v>
      </c>
      <c r="CW26" s="11">
        <f t="shared" si="86"/>
        <v>1245996.0443765211</v>
      </c>
      <c r="CX26" s="7">
        <f t="shared" si="87"/>
        <v>3621.5670516424693</v>
      </c>
      <c r="CY26" s="6">
        <f t="shared" si="88"/>
        <v>3621.5857707666323</v>
      </c>
      <c r="CZ26" s="11">
        <f t="shared" si="89"/>
        <v>6557807.7495206539</v>
      </c>
      <c r="DA26" s="11">
        <f t="shared" si="90"/>
        <v>1307379.1062467543</v>
      </c>
      <c r="DB26" s="11">
        <f t="shared" si="91"/>
        <v>1245983.4653789243</v>
      </c>
      <c r="DC26" s="7">
        <f t="shared" si="92"/>
        <v>3621.5487707666325</v>
      </c>
      <c r="DD26" s="6">
        <f t="shared" si="93"/>
        <v>3621.5674899830642</v>
      </c>
      <c r="DE26" s="11">
        <f t="shared" si="94"/>
        <v>6557741.544938487</v>
      </c>
      <c r="DF26" s="11">
        <f t="shared" si="95"/>
        <v>1307372.5068838862</v>
      </c>
      <c r="DG26" s="11">
        <f t="shared" si="96"/>
        <v>1245970.8865083125</v>
      </c>
      <c r="DH26" s="7">
        <f t="shared" si="97"/>
        <v>3621.5304899830644</v>
      </c>
      <c r="DI26" s="6">
        <f t="shared" si="98"/>
        <v>3621.5492092917648</v>
      </c>
      <c r="DJ26" s="11">
        <f t="shared" si="99"/>
        <v>6557675.3410246605</v>
      </c>
      <c r="DK26" s="11">
        <f t="shared" si="100"/>
        <v>1307365.907554327</v>
      </c>
      <c r="DL26" s="11">
        <f t="shared" si="101"/>
        <v>1245958.3077646857</v>
      </c>
      <c r="DM26" s="7">
        <f t="shared" si="102"/>
        <v>3621.512209291765</v>
      </c>
    </row>
    <row r="27" spans="1:117" x14ac:dyDescent="0.3">
      <c r="A27" s="11">
        <v>19</v>
      </c>
      <c r="B27" s="11">
        <f t="shared" si="0"/>
        <v>361</v>
      </c>
      <c r="C27" s="11">
        <f t="shared" si="1"/>
        <v>0.19</v>
      </c>
      <c r="D27" s="11">
        <v>37</v>
      </c>
      <c r="E27" s="11">
        <f t="shared" si="2"/>
        <v>3.6999999999999998E-2</v>
      </c>
      <c r="R27" s="23">
        <f t="shared" si="3"/>
        <v>3621.9</v>
      </c>
      <c r="S27" s="11">
        <f t="shared" si="4"/>
        <v>6558945.7953845011</v>
      </c>
      <c r="T27" s="11">
        <f t="shared" si="5"/>
        <v>1307492.5430000001</v>
      </c>
      <c r="U27" s="11">
        <f t="shared" si="6"/>
        <v>1246199.6940930553</v>
      </c>
      <c r="V27" s="24">
        <f t="shared" si="7"/>
        <v>3621.8630000000003</v>
      </c>
      <c r="W27" s="23">
        <f t="shared" si="8"/>
        <v>3621.8817176304237</v>
      </c>
      <c r="X27" s="11">
        <f t="shared" si="9"/>
        <v>6558879.5793137029</v>
      </c>
      <c r="Y27" s="11">
        <f t="shared" si="10"/>
        <v>1307485.943064583</v>
      </c>
      <c r="Z27" s="11">
        <f t="shared" si="11"/>
        <v>1246187.1130396037</v>
      </c>
      <c r="AA27" s="24">
        <f t="shared" si="12"/>
        <v>3621.8447176304239</v>
      </c>
      <c r="AB27" s="23">
        <f t="shared" si="13"/>
        <v>3621.8634353531243</v>
      </c>
      <c r="AC27" s="11">
        <f t="shared" si="14"/>
        <v>6558813.3639113605</v>
      </c>
      <c r="AD27" s="11">
        <f t="shared" si="15"/>
        <v>1307479.3431624779</v>
      </c>
      <c r="AE27" s="11">
        <f t="shared" si="16"/>
        <v>1246174.5321131586</v>
      </c>
      <c r="AF27" s="24">
        <f t="shared" si="17"/>
        <v>3621.8264353531245</v>
      </c>
      <c r="AG27" s="23">
        <f t="shared" si="18"/>
        <v>3621.8451531681008</v>
      </c>
      <c r="AH27" s="11">
        <f t="shared" si="19"/>
        <v>6558747.1491774647</v>
      </c>
      <c r="AI27" s="11">
        <f t="shared" si="20"/>
        <v>1307472.7432936844</v>
      </c>
      <c r="AJ27" s="11">
        <f t="shared" si="21"/>
        <v>1246161.9513137185</v>
      </c>
      <c r="AK27" s="24">
        <f t="shared" si="22"/>
        <v>3621.8081531681009</v>
      </c>
      <c r="AL27" s="23">
        <f t="shared" si="23"/>
        <v>3621.8268710753528</v>
      </c>
      <c r="AM27" s="11">
        <f t="shared" si="24"/>
        <v>6558680.9351120107</v>
      </c>
      <c r="AN27" s="11">
        <f t="shared" si="25"/>
        <v>1307466.1434582025</v>
      </c>
      <c r="AO27" s="11">
        <f t="shared" si="26"/>
        <v>1246149.3706412821</v>
      </c>
      <c r="AP27" s="24">
        <f t="shared" si="27"/>
        <v>3621.7898710753529</v>
      </c>
      <c r="AQ27" s="23">
        <f t="shared" si="28"/>
        <v>3621.8085890748807</v>
      </c>
      <c r="AR27" s="11">
        <f t="shared" si="29"/>
        <v>6558614.7217149939</v>
      </c>
      <c r="AS27" s="11">
        <f t="shared" si="30"/>
        <v>1307459.5436560321</v>
      </c>
      <c r="AT27" s="11">
        <f t="shared" si="31"/>
        <v>1246136.790095849</v>
      </c>
      <c r="AU27" s="24">
        <f t="shared" si="32"/>
        <v>3621.7715890748809</v>
      </c>
      <c r="AV27" s="23">
        <f t="shared" si="33"/>
        <v>3621.7903071666829</v>
      </c>
      <c r="AW27" s="11">
        <f t="shared" si="34"/>
        <v>6558548.5089864032</v>
      </c>
      <c r="AX27" s="11">
        <f t="shared" si="35"/>
        <v>1307452.9438871725</v>
      </c>
      <c r="AY27" s="11">
        <f t="shared" si="36"/>
        <v>1246124.2096774168</v>
      </c>
      <c r="AZ27" s="24">
        <f t="shared" si="37"/>
        <v>3621.753307166683</v>
      </c>
      <c r="BA27" s="23">
        <f t="shared" si="38"/>
        <v>3621.7720253507587</v>
      </c>
      <c r="BB27" s="11">
        <f t="shared" si="39"/>
        <v>6558482.2969262311</v>
      </c>
      <c r="BC27" s="11">
        <f t="shared" si="40"/>
        <v>1307446.344151624</v>
      </c>
      <c r="BD27" s="11">
        <f t="shared" si="41"/>
        <v>1246111.629385984</v>
      </c>
      <c r="BE27" s="11">
        <f t="shared" si="42"/>
        <v>3621.7350253507589</v>
      </c>
      <c r="BF27" s="23">
        <f t="shared" si="43"/>
        <v>3621.7537436271091</v>
      </c>
      <c r="BG27" s="11">
        <f t="shared" si="44"/>
        <v>6558416.0855344757</v>
      </c>
      <c r="BH27" s="11">
        <f t="shared" si="45"/>
        <v>1307439.7444493864</v>
      </c>
      <c r="BI27" s="11">
        <f t="shared" si="46"/>
        <v>1246099.0492215506</v>
      </c>
      <c r="BJ27" s="24">
        <f t="shared" si="47"/>
        <v>3621.7167436271093</v>
      </c>
      <c r="BK27" s="23">
        <f t="shared" si="48"/>
        <v>3621.7354619957318</v>
      </c>
      <c r="BL27" s="11">
        <f t="shared" si="49"/>
        <v>6558349.874811125</v>
      </c>
      <c r="BM27" s="11">
        <f t="shared" si="50"/>
        <v>1307433.1447804593</v>
      </c>
      <c r="BN27" s="11">
        <f t="shared" si="51"/>
        <v>1246086.4691841139</v>
      </c>
      <c r="BO27" s="11">
        <f t="shared" si="52"/>
        <v>3621.698461995732</v>
      </c>
      <c r="BP27" s="6">
        <f t="shared" si="53"/>
        <v>3621.7171804566283</v>
      </c>
      <c r="BQ27" s="11">
        <f t="shared" si="54"/>
        <v>6558283.6647561789</v>
      </c>
      <c r="BR27" s="11">
        <f t="shared" si="55"/>
        <v>1307426.5451448429</v>
      </c>
      <c r="BS27" s="11">
        <f t="shared" si="56"/>
        <v>1246073.889273674</v>
      </c>
      <c r="BT27" s="7">
        <f t="shared" si="57"/>
        <v>3621.6801804566285</v>
      </c>
      <c r="BU27" s="6">
        <f t="shared" si="58"/>
        <v>3621.69827767161</v>
      </c>
      <c r="BV27" s="11">
        <f t="shared" si="59"/>
        <v>6558215.2050929796</v>
      </c>
      <c r="BW27" s="11">
        <f t="shared" si="60"/>
        <v>1307419.7212394513</v>
      </c>
      <c r="BX27" s="11">
        <f t="shared" si="61"/>
        <v>1246060.8819376663</v>
      </c>
      <c r="BY27" s="7">
        <f t="shared" si="62"/>
        <v>3621.6612776716102</v>
      </c>
      <c r="BZ27" s="6">
        <f t="shared" si="63"/>
        <v>3621.677176068516</v>
      </c>
      <c r="CA27" s="11">
        <f t="shared" si="64"/>
        <v>6558138.7824567966</v>
      </c>
      <c r="CB27" s="11">
        <f t="shared" si="65"/>
        <v>1307412.1035607343</v>
      </c>
      <c r="CC27" s="11">
        <f t="shared" si="66"/>
        <v>1246046.3616367914</v>
      </c>
      <c r="CD27" s="7">
        <f t="shared" si="67"/>
        <v>3621.6401760685162</v>
      </c>
      <c r="CE27" s="6">
        <f t="shared" si="68"/>
        <v>3621.6588948235981</v>
      </c>
      <c r="CF27" s="11">
        <f t="shared" si="69"/>
        <v>6558072.5745328348</v>
      </c>
      <c r="CG27" s="11">
        <f t="shared" si="70"/>
        <v>1307405.5040313189</v>
      </c>
      <c r="CH27" s="11">
        <f t="shared" si="71"/>
        <v>1246033.7821312386</v>
      </c>
      <c r="CI27" s="7">
        <f t="shared" si="72"/>
        <v>3621.6218948235983</v>
      </c>
      <c r="CJ27" s="6">
        <f t="shared" si="73"/>
        <v>3621.6406136709516</v>
      </c>
      <c r="CK27" s="11">
        <f t="shared" si="74"/>
        <v>6558006.3672772478</v>
      </c>
      <c r="CL27" s="11">
        <f t="shared" si="75"/>
        <v>1307398.9045352135</v>
      </c>
      <c r="CM27" s="11">
        <f t="shared" si="76"/>
        <v>1246021.2027526773</v>
      </c>
      <c r="CN27" s="7">
        <f t="shared" si="77"/>
        <v>3621.6036136709517</v>
      </c>
      <c r="CO27" s="11">
        <f t="shared" si="78"/>
        <v>3621.6223326105751</v>
      </c>
      <c r="CP27" s="11">
        <f t="shared" si="79"/>
        <v>6557940.1606900254</v>
      </c>
      <c r="CQ27" s="11">
        <f t="shared" si="80"/>
        <v>1307392.3050724177</v>
      </c>
      <c r="CR27" s="11">
        <f t="shared" si="81"/>
        <v>1246008.623501105</v>
      </c>
      <c r="CS27" s="7">
        <f t="shared" si="82"/>
        <v>3621.5853326105753</v>
      </c>
      <c r="CT27" s="6">
        <f t="shared" si="83"/>
        <v>3621.6040516424691</v>
      </c>
      <c r="CU27" s="11">
        <f t="shared" si="84"/>
        <v>6557873.9547711639</v>
      </c>
      <c r="CV27" s="11">
        <f t="shared" si="85"/>
        <v>1307385.7056429314</v>
      </c>
      <c r="CW27" s="11">
        <f t="shared" si="86"/>
        <v>1245996.0443765211</v>
      </c>
      <c r="CX27" s="7">
        <f t="shared" si="87"/>
        <v>3621.5670516424693</v>
      </c>
      <c r="CY27" s="6">
        <f t="shared" si="88"/>
        <v>3621.5857707666323</v>
      </c>
      <c r="CZ27" s="11">
        <f t="shared" si="89"/>
        <v>6557807.7495206539</v>
      </c>
      <c r="DA27" s="11">
        <f t="shared" si="90"/>
        <v>1307379.1062467543</v>
      </c>
      <c r="DB27" s="11">
        <f t="shared" si="91"/>
        <v>1245983.4653789243</v>
      </c>
      <c r="DC27" s="7">
        <f t="shared" si="92"/>
        <v>3621.5487707666325</v>
      </c>
      <c r="DD27" s="6">
        <f t="shared" si="93"/>
        <v>3621.5674899830642</v>
      </c>
      <c r="DE27" s="11">
        <f t="shared" si="94"/>
        <v>6557741.544938487</v>
      </c>
      <c r="DF27" s="11">
        <f t="shared" si="95"/>
        <v>1307372.5068838862</v>
      </c>
      <c r="DG27" s="11">
        <f t="shared" si="96"/>
        <v>1245970.8865083125</v>
      </c>
      <c r="DH27" s="7">
        <f t="shared" si="97"/>
        <v>3621.5304899830644</v>
      </c>
      <c r="DI27" s="6">
        <f t="shared" si="98"/>
        <v>3621.5492092917648</v>
      </c>
      <c r="DJ27" s="11">
        <f t="shared" si="99"/>
        <v>6557675.3410246605</v>
      </c>
      <c r="DK27" s="11">
        <f t="shared" si="100"/>
        <v>1307365.907554327</v>
      </c>
      <c r="DL27" s="11">
        <f t="shared" si="101"/>
        <v>1245958.3077646857</v>
      </c>
      <c r="DM27" s="7">
        <f t="shared" si="102"/>
        <v>3621.512209291765</v>
      </c>
    </row>
    <row r="28" spans="1:117" x14ac:dyDescent="0.3">
      <c r="A28" s="11">
        <v>19</v>
      </c>
      <c r="B28" s="11">
        <f t="shared" si="0"/>
        <v>361</v>
      </c>
      <c r="C28" s="11">
        <f t="shared" si="1"/>
        <v>0.19</v>
      </c>
      <c r="D28" s="11">
        <v>38</v>
      </c>
      <c r="E28" s="11">
        <f t="shared" si="2"/>
        <v>3.7999999999999999E-2</v>
      </c>
      <c r="R28" s="23">
        <f t="shared" si="3"/>
        <v>3621.9</v>
      </c>
      <c r="S28" s="11">
        <f t="shared" si="4"/>
        <v>6558942.1735220002</v>
      </c>
      <c r="T28" s="11">
        <f t="shared" si="5"/>
        <v>1307492.182</v>
      </c>
      <c r="U28" s="11">
        <f t="shared" si="6"/>
        <v>1246199.0057491802</v>
      </c>
      <c r="V28" s="24">
        <f t="shared" si="7"/>
        <v>3621.8620000000001</v>
      </c>
      <c r="W28" s="23">
        <f t="shared" si="8"/>
        <v>3621.8817176304237</v>
      </c>
      <c r="X28" s="11">
        <f t="shared" si="9"/>
        <v>6558875.9574694838</v>
      </c>
      <c r="Y28" s="11">
        <f t="shared" si="10"/>
        <v>1307485.582064583</v>
      </c>
      <c r="Z28" s="11">
        <f t="shared" si="11"/>
        <v>1246186.4246992019</v>
      </c>
      <c r="AA28" s="24">
        <f t="shared" si="12"/>
        <v>3621.8437176304237</v>
      </c>
      <c r="AB28" s="23">
        <f t="shared" si="13"/>
        <v>3621.8634353531243</v>
      </c>
      <c r="AC28" s="11">
        <f t="shared" si="14"/>
        <v>6558809.7420854243</v>
      </c>
      <c r="AD28" s="11">
        <f t="shared" si="15"/>
        <v>1307478.9821624779</v>
      </c>
      <c r="AE28" s="11">
        <f t="shared" si="16"/>
        <v>1246173.8437762307</v>
      </c>
      <c r="AF28" s="24">
        <f t="shared" si="17"/>
        <v>3621.8254353531242</v>
      </c>
      <c r="AG28" s="23">
        <f t="shared" si="18"/>
        <v>3621.8451531681008</v>
      </c>
      <c r="AH28" s="11">
        <f t="shared" si="19"/>
        <v>6558743.5273698112</v>
      </c>
      <c r="AI28" s="11">
        <f t="shared" si="20"/>
        <v>1307472.3822936844</v>
      </c>
      <c r="AJ28" s="11">
        <f t="shared" si="21"/>
        <v>1246161.2629802641</v>
      </c>
      <c r="AK28" s="24">
        <f t="shared" si="22"/>
        <v>3621.8071531681007</v>
      </c>
      <c r="AL28" s="23">
        <f t="shared" si="23"/>
        <v>3621.8268710753528</v>
      </c>
      <c r="AM28" s="11">
        <f t="shared" si="24"/>
        <v>6558677.3133226391</v>
      </c>
      <c r="AN28" s="11">
        <f t="shared" si="25"/>
        <v>1307465.7824582024</v>
      </c>
      <c r="AO28" s="11">
        <f t="shared" si="26"/>
        <v>1246148.6823113016</v>
      </c>
      <c r="AP28" s="24">
        <f t="shared" si="27"/>
        <v>3621.7888710753527</v>
      </c>
      <c r="AQ28" s="23">
        <f t="shared" si="28"/>
        <v>3621.8085890748807</v>
      </c>
      <c r="AR28" s="11">
        <f t="shared" si="29"/>
        <v>6558611.0999439042</v>
      </c>
      <c r="AS28" s="11">
        <f t="shared" si="30"/>
        <v>1307459.182656032</v>
      </c>
      <c r="AT28" s="11">
        <f t="shared" si="31"/>
        <v>1246136.1017693419</v>
      </c>
      <c r="AU28" s="24">
        <f t="shared" si="32"/>
        <v>3621.7705890748807</v>
      </c>
      <c r="AV28" s="23">
        <f t="shared" si="33"/>
        <v>3621.7903071666829</v>
      </c>
      <c r="AW28" s="11">
        <f t="shared" si="34"/>
        <v>6558544.8872335954</v>
      </c>
      <c r="AX28" s="11">
        <f t="shared" si="35"/>
        <v>1307452.5828871725</v>
      </c>
      <c r="AY28" s="11">
        <f t="shared" si="36"/>
        <v>1246123.5213543831</v>
      </c>
      <c r="AZ28" s="24">
        <f t="shared" si="37"/>
        <v>3621.7523071666828</v>
      </c>
      <c r="BA28" s="23">
        <f t="shared" si="38"/>
        <v>3621.7720253507587</v>
      </c>
      <c r="BB28" s="11">
        <f t="shared" si="39"/>
        <v>6558478.6751917051</v>
      </c>
      <c r="BC28" s="11">
        <f t="shared" si="40"/>
        <v>1307445.983151624</v>
      </c>
      <c r="BD28" s="11">
        <f t="shared" si="41"/>
        <v>1246110.9410664241</v>
      </c>
      <c r="BE28" s="11">
        <f t="shared" si="42"/>
        <v>3621.7340253507587</v>
      </c>
      <c r="BF28" s="23">
        <f t="shared" si="43"/>
        <v>3621.7537436271091</v>
      </c>
      <c r="BG28" s="11">
        <f t="shared" si="44"/>
        <v>6558412.4638182316</v>
      </c>
      <c r="BH28" s="11">
        <f t="shared" si="45"/>
        <v>1307439.3834493863</v>
      </c>
      <c r="BI28" s="11">
        <f t="shared" si="46"/>
        <v>1246098.360905464</v>
      </c>
      <c r="BJ28" s="24">
        <f t="shared" si="47"/>
        <v>3621.7157436271091</v>
      </c>
      <c r="BK28" s="23">
        <f t="shared" si="48"/>
        <v>3621.7354619957318</v>
      </c>
      <c r="BL28" s="11">
        <f t="shared" si="49"/>
        <v>6558346.2531131627</v>
      </c>
      <c r="BM28" s="11">
        <f t="shared" si="50"/>
        <v>1307432.7837804591</v>
      </c>
      <c r="BN28" s="11">
        <f t="shared" si="51"/>
        <v>1246085.780871501</v>
      </c>
      <c r="BO28" s="11">
        <f t="shared" si="52"/>
        <v>3621.6974619957318</v>
      </c>
      <c r="BP28" s="6">
        <f t="shared" si="53"/>
        <v>3621.7171804566283</v>
      </c>
      <c r="BQ28" s="11">
        <f t="shared" si="54"/>
        <v>6558280.0430764975</v>
      </c>
      <c r="BR28" s="11">
        <f t="shared" si="55"/>
        <v>1307426.1841448429</v>
      </c>
      <c r="BS28" s="11">
        <f t="shared" si="56"/>
        <v>1246073.2009645347</v>
      </c>
      <c r="BT28" s="7">
        <f t="shared" si="57"/>
        <v>3621.6791804566283</v>
      </c>
      <c r="BU28" s="6">
        <f t="shared" si="58"/>
        <v>3621.69827767161</v>
      </c>
      <c r="BV28" s="11">
        <f t="shared" si="59"/>
        <v>6558211.5834322013</v>
      </c>
      <c r="BW28" s="11">
        <f t="shared" si="60"/>
        <v>1307419.3602394513</v>
      </c>
      <c r="BX28" s="11">
        <f t="shared" si="61"/>
        <v>1246060.1936321184</v>
      </c>
      <c r="BY28" s="7">
        <f t="shared" si="62"/>
        <v>3621.6602776716099</v>
      </c>
      <c r="BZ28" s="6">
        <f t="shared" si="63"/>
        <v>3621.677176068516</v>
      </c>
      <c r="CA28" s="11">
        <f t="shared" si="64"/>
        <v>6558135.1608171193</v>
      </c>
      <c r="CB28" s="11">
        <f t="shared" si="65"/>
        <v>1307411.7425607343</v>
      </c>
      <c r="CC28" s="11">
        <f t="shared" si="66"/>
        <v>1246045.6733352528</v>
      </c>
      <c r="CD28" s="7">
        <f t="shared" si="67"/>
        <v>3621.639176068516</v>
      </c>
      <c r="CE28" s="6">
        <f t="shared" si="68"/>
        <v>3621.6588948235981</v>
      </c>
      <c r="CF28" s="11">
        <f t="shared" si="69"/>
        <v>6558068.9529114394</v>
      </c>
      <c r="CG28" s="11">
        <f t="shared" si="70"/>
        <v>1307405.1430313189</v>
      </c>
      <c r="CH28" s="11">
        <f t="shared" si="71"/>
        <v>1246033.0938331736</v>
      </c>
      <c r="CI28" s="7">
        <f t="shared" si="72"/>
        <v>3621.6208948235981</v>
      </c>
      <c r="CJ28" s="6">
        <f t="shared" si="73"/>
        <v>3621.6406136709516</v>
      </c>
      <c r="CK28" s="11">
        <f t="shared" si="74"/>
        <v>6558002.7456741333</v>
      </c>
      <c r="CL28" s="11">
        <f t="shared" si="75"/>
        <v>1307398.5435352135</v>
      </c>
      <c r="CM28" s="11">
        <f t="shared" si="76"/>
        <v>1246020.5144580854</v>
      </c>
      <c r="CN28" s="7">
        <f t="shared" si="77"/>
        <v>3621.6026136709515</v>
      </c>
      <c r="CO28" s="11">
        <f t="shared" si="78"/>
        <v>3621.6223326105751</v>
      </c>
      <c r="CP28" s="11">
        <f t="shared" si="79"/>
        <v>6557936.5391051918</v>
      </c>
      <c r="CQ28" s="11">
        <f t="shared" si="80"/>
        <v>1307391.9440724177</v>
      </c>
      <c r="CR28" s="11">
        <f t="shared" si="81"/>
        <v>1246007.9352099865</v>
      </c>
      <c r="CS28" s="7">
        <f t="shared" si="82"/>
        <v>3621.5843326105751</v>
      </c>
      <c r="CT28" s="6">
        <f t="shared" si="83"/>
        <v>3621.6040516424691</v>
      </c>
      <c r="CU28" s="11">
        <f t="shared" si="84"/>
        <v>6557870.3332046112</v>
      </c>
      <c r="CV28" s="11">
        <f t="shared" si="85"/>
        <v>1307385.3446429314</v>
      </c>
      <c r="CW28" s="11">
        <f t="shared" si="86"/>
        <v>1245995.3560888763</v>
      </c>
      <c r="CX28" s="7">
        <f t="shared" si="87"/>
        <v>3621.5660516424691</v>
      </c>
      <c r="CY28" s="6">
        <f t="shared" si="88"/>
        <v>3621.5857707666323</v>
      </c>
      <c r="CZ28" s="11">
        <f t="shared" si="89"/>
        <v>6557804.1279723821</v>
      </c>
      <c r="DA28" s="11">
        <f t="shared" si="90"/>
        <v>1307378.7452467543</v>
      </c>
      <c r="DB28" s="11">
        <f t="shared" si="91"/>
        <v>1245982.7770947528</v>
      </c>
      <c r="DC28" s="7">
        <f t="shared" si="92"/>
        <v>3621.5477707666323</v>
      </c>
      <c r="DD28" s="6">
        <f t="shared" si="93"/>
        <v>3621.5674899830642</v>
      </c>
      <c r="DE28" s="11">
        <f t="shared" si="94"/>
        <v>6557737.9234084962</v>
      </c>
      <c r="DF28" s="11">
        <f t="shared" si="95"/>
        <v>1307372.1458838861</v>
      </c>
      <c r="DG28" s="11">
        <f t="shared" si="96"/>
        <v>1245970.1982276144</v>
      </c>
      <c r="DH28" s="7">
        <f t="shared" si="97"/>
        <v>3621.5294899830642</v>
      </c>
      <c r="DI28" s="6">
        <f t="shared" si="98"/>
        <v>3621.5492092917648</v>
      </c>
      <c r="DJ28" s="11">
        <f t="shared" si="99"/>
        <v>6557671.7195129506</v>
      </c>
      <c r="DK28" s="11">
        <f t="shared" si="100"/>
        <v>1307365.546554327</v>
      </c>
      <c r="DL28" s="11">
        <f t="shared" si="101"/>
        <v>1245957.6194874607</v>
      </c>
      <c r="DM28" s="7">
        <f t="shared" si="102"/>
        <v>3621.5112092917648</v>
      </c>
    </row>
    <row r="29" spans="1:117" x14ac:dyDescent="0.3">
      <c r="A29" s="11">
        <v>20</v>
      </c>
      <c r="B29" s="11">
        <f t="shared" si="0"/>
        <v>400</v>
      </c>
      <c r="C29" s="11">
        <f t="shared" si="1"/>
        <v>0.2</v>
      </c>
      <c r="D29" s="11">
        <v>38</v>
      </c>
      <c r="E29" s="11">
        <f t="shared" si="2"/>
        <v>3.7999999999999999E-2</v>
      </c>
      <c r="R29" s="23">
        <f t="shared" si="3"/>
        <v>4012</v>
      </c>
      <c r="S29" s="11">
        <f t="shared" si="4"/>
        <v>8047919.5447220001</v>
      </c>
      <c r="T29" s="11">
        <f t="shared" si="5"/>
        <v>1604784.8</v>
      </c>
      <c r="U29" s="11">
        <f t="shared" si="6"/>
        <v>1609583.9013444001</v>
      </c>
      <c r="V29" s="24">
        <f t="shared" si="7"/>
        <v>4011.962</v>
      </c>
      <c r="W29" s="23">
        <f t="shared" si="8"/>
        <v>4011.9797430353469</v>
      </c>
      <c r="X29" s="11">
        <f t="shared" si="9"/>
        <v>8047838.2747547487</v>
      </c>
      <c r="Y29" s="11">
        <f t="shared" si="10"/>
        <v>1604776.6972141387</v>
      </c>
      <c r="Z29" s="11">
        <f t="shared" si="11"/>
        <v>1609567.6473509499</v>
      </c>
      <c r="AA29" s="24">
        <f t="shared" si="12"/>
        <v>4011.9417430353469</v>
      </c>
      <c r="AB29" s="23">
        <f t="shared" si="13"/>
        <v>4011.9594861729342</v>
      </c>
      <c r="AC29" s="11">
        <f t="shared" si="14"/>
        <v>8047757.0056080231</v>
      </c>
      <c r="AD29" s="11">
        <f t="shared" si="15"/>
        <v>1604768.5944691738</v>
      </c>
      <c r="AE29" s="11">
        <f t="shared" si="16"/>
        <v>1609551.3935216048</v>
      </c>
      <c r="AF29" s="24">
        <f t="shared" si="17"/>
        <v>4011.9214861729342</v>
      </c>
      <c r="AG29" s="23">
        <f t="shared" si="18"/>
        <v>4011.9392294127611</v>
      </c>
      <c r="AH29" s="11">
        <f t="shared" si="19"/>
        <v>8047675.7372818114</v>
      </c>
      <c r="AI29" s="11">
        <f t="shared" si="20"/>
        <v>1604760.4917651045</v>
      </c>
      <c r="AJ29" s="11">
        <f t="shared" si="21"/>
        <v>1609535.1398563625</v>
      </c>
      <c r="AK29" s="24">
        <f t="shared" si="22"/>
        <v>4011.901229412761</v>
      </c>
      <c r="AL29" s="23">
        <f t="shared" si="23"/>
        <v>4011.9189727548282</v>
      </c>
      <c r="AM29" s="11">
        <f t="shared" si="24"/>
        <v>8047594.4697761135</v>
      </c>
      <c r="AN29" s="11">
        <f t="shared" si="25"/>
        <v>1604752.3891019314</v>
      </c>
      <c r="AO29" s="11">
        <f t="shared" si="26"/>
        <v>1609518.8863552229</v>
      </c>
      <c r="AP29" s="24">
        <f t="shared" si="27"/>
        <v>4011.8809727548282</v>
      </c>
      <c r="AQ29" s="23">
        <f t="shared" si="28"/>
        <v>4011.8987161991336</v>
      </c>
      <c r="AR29" s="11">
        <f t="shared" si="29"/>
        <v>8047513.2030909127</v>
      </c>
      <c r="AS29" s="11">
        <f t="shared" si="30"/>
        <v>1604744.2864796533</v>
      </c>
      <c r="AT29" s="11">
        <f t="shared" si="31"/>
        <v>1609502.6330181826</v>
      </c>
      <c r="AU29" s="24">
        <f t="shared" si="32"/>
        <v>4011.8607161991335</v>
      </c>
      <c r="AV29" s="23">
        <f t="shared" si="33"/>
        <v>4011.8784597456784</v>
      </c>
      <c r="AW29" s="11">
        <f t="shared" si="34"/>
        <v>8047431.9372262079</v>
      </c>
      <c r="AX29" s="11">
        <f t="shared" si="35"/>
        <v>1604736.1838982713</v>
      </c>
      <c r="AY29" s="11">
        <f t="shared" si="36"/>
        <v>1609486.3798452418</v>
      </c>
      <c r="AZ29" s="24">
        <f t="shared" si="37"/>
        <v>4011.8404597456783</v>
      </c>
      <c r="BA29" s="23">
        <f t="shared" si="38"/>
        <v>4011.8582033944595</v>
      </c>
      <c r="BB29" s="11">
        <f t="shared" si="39"/>
        <v>8047350.6721819807</v>
      </c>
      <c r="BC29" s="11">
        <f t="shared" si="40"/>
        <v>1604728.0813577839</v>
      </c>
      <c r="BD29" s="11">
        <f t="shared" si="41"/>
        <v>1609470.1268363963</v>
      </c>
      <c r="BE29" s="11">
        <f t="shared" si="42"/>
        <v>4011.8202033944594</v>
      </c>
      <c r="BF29" s="23">
        <f t="shared" si="43"/>
        <v>4011.8379471454787</v>
      </c>
      <c r="BG29" s="11">
        <f t="shared" si="44"/>
        <v>8047269.4079582328</v>
      </c>
      <c r="BH29" s="11">
        <f t="shared" si="45"/>
        <v>1604719.9788581915</v>
      </c>
      <c r="BI29" s="11">
        <f t="shared" si="46"/>
        <v>1609453.8739916468</v>
      </c>
      <c r="BJ29" s="24">
        <f t="shared" si="47"/>
        <v>4011.7999471454787</v>
      </c>
      <c r="BK29" s="23">
        <f t="shared" si="48"/>
        <v>4011.8176909987342</v>
      </c>
      <c r="BL29" s="11">
        <f t="shared" si="49"/>
        <v>8047188.1445549494</v>
      </c>
      <c r="BM29" s="11">
        <f t="shared" si="50"/>
        <v>1604711.8763994938</v>
      </c>
      <c r="BN29" s="11">
        <f t="shared" si="51"/>
        <v>1609437.6213109901</v>
      </c>
      <c r="BO29" s="11">
        <f t="shared" si="52"/>
        <v>4011.7796909987342</v>
      </c>
      <c r="BP29" s="6">
        <f t="shared" si="53"/>
        <v>4011.7974349542269</v>
      </c>
      <c r="BQ29" s="11">
        <f t="shared" si="54"/>
        <v>8047106.8819721285</v>
      </c>
      <c r="BR29" s="11">
        <f t="shared" si="55"/>
        <v>1604703.7739816909</v>
      </c>
      <c r="BS29" s="11">
        <f t="shared" si="56"/>
        <v>1609421.3687944259</v>
      </c>
      <c r="BT29" s="7">
        <f t="shared" si="57"/>
        <v>4011.7594349542269</v>
      </c>
      <c r="BU29" s="6">
        <f t="shared" si="58"/>
        <v>4011.7764900590932</v>
      </c>
      <c r="BV29" s="11">
        <f t="shared" si="59"/>
        <v>8047022.8563108062</v>
      </c>
      <c r="BW29" s="11">
        <f t="shared" si="60"/>
        <v>1604695.3960236374</v>
      </c>
      <c r="BX29" s="11">
        <f t="shared" si="61"/>
        <v>1609404.5636621614</v>
      </c>
      <c r="BY29" s="7">
        <f t="shared" si="62"/>
        <v>4011.7384900590932</v>
      </c>
      <c r="BZ29" s="6">
        <f t="shared" si="63"/>
        <v>4011.7531098580098</v>
      </c>
      <c r="CA29" s="11">
        <f t="shared" si="64"/>
        <v>8046929.061331532</v>
      </c>
      <c r="CB29" s="11">
        <f t="shared" si="65"/>
        <v>1604686.043943204</v>
      </c>
      <c r="CC29" s="11">
        <f t="shared" si="66"/>
        <v>1609385.8046663066</v>
      </c>
      <c r="CD29" s="7">
        <f t="shared" si="67"/>
        <v>4011.7151098580098</v>
      </c>
      <c r="CE29" s="6">
        <f t="shared" si="68"/>
        <v>4011.732854139454</v>
      </c>
      <c r="CF29" s="11">
        <f t="shared" si="69"/>
        <v>8046847.801364488</v>
      </c>
      <c r="CG29" s="11">
        <f t="shared" si="70"/>
        <v>1604677.9416557816</v>
      </c>
      <c r="CH29" s="11">
        <f t="shared" si="71"/>
        <v>1609369.5526728977</v>
      </c>
      <c r="CI29" s="7">
        <f t="shared" si="72"/>
        <v>4011.694854139454</v>
      </c>
      <c r="CJ29" s="6">
        <f t="shared" si="73"/>
        <v>4011.7125985231323</v>
      </c>
      <c r="CK29" s="11">
        <f t="shared" si="74"/>
        <v>8046766.5422178674</v>
      </c>
      <c r="CL29" s="11">
        <f t="shared" si="75"/>
        <v>1604669.8394092529</v>
      </c>
      <c r="CM29" s="11">
        <f t="shared" si="76"/>
        <v>1609353.3008435736</v>
      </c>
      <c r="CN29" s="7">
        <f t="shared" si="77"/>
        <v>4011.6745985231323</v>
      </c>
      <c r="CO29" s="11">
        <f t="shared" si="78"/>
        <v>4011.6923430090451</v>
      </c>
      <c r="CP29" s="11">
        <f t="shared" si="79"/>
        <v>8046685.2838916667</v>
      </c>
      <c r="CQ29" s="11">
        <f t="shared" si="80"/>
        <v>1604661.737203618</v>
      </c>
      <c r="CR29" s="11">
        <f t="shared" si="81"/>
        <v>1609337.0491783335</v>
      </c>
      <c r="CS29" s="7">
        <f t="shared" si="82"/>
        <v>4011.6543430090451</v>
      </c>
      <c r="CT29" s="6">
        <f t="shared" si="83"/>
        <v>4011.6720875971905</v>
      </c>
      <c r="CU29" s="11">
        <f t="shared" si="84"/>
        <v>8046604.0263858717</v>
      </c>
      <c r="CV29" s="11">
        <f t="shared" si="85"/>
        <v>1604653.6350388762</v>
      </c>
      <c r="CW29" s="11">
        <f t="shared" si="86"/>
        <v>1609320.7976771744</v>
      </c>
      <c r="CX29" s="7">
        <f t="shared" si="87"/>
        <v>4011.6340875971905</v>
      </c>
      <c r="CY29" s="6">
        <f t="shared" si="88"/>
        <v>4011.6518322875686</v>
      </c>
      <c r="CZ29" s="11">
        <f t="shared" si="89"/>
        <v>8046522.769700476</v>
      </c>
      <c r="DA29" s="11">
        <f t="shared" si="90"/>
        <v>1604645.5329150273</v>
      </c>
      <c r="DB29" s="11">
        <f t="shared" si="91"/>
        <v>1609304.5463400953</v>
      </c>
      <c r="DC29" s="7">
        <f t="shared" si="92"/>
        <v>4011.6138322875686</v>
      </c>
      <c r="DD29" s="6">
        <f t="shared" si="93"/>
        <v>4011.6315770801784</v>
      </c>
      <c r="DE29" s="11">
        <f t="shared" si="94"/>
        <v>8046441.5138354711</v>
      </c>
      <c r="DF29" s="11">
        <f t="shared" si="95"/>
        <v>1604637.4308320715</v>
      </c>
      <c r="DG29" s="11">
        <f t="shared" si="96"/>
        <v>1609288.2951670943</v>
      </c>
      <c r="DH29" s="7">
        <f t="shared" si="97"/>
        <v>4011.5935770801784</v>
      </c>
      <c r="DI29" s="6">
        <f t="shared" si="98"/>
        <v>4011.61132197502</v>
      </c>
      <c r="DJ29" s="11">
        <f t="shared" si="99"/>
        <v>8046360.2587908488</v>
      </c>
      <c r="DK29" s="11">
        <f t="shared" si="100"/>
        <v>1604629.3287900081</v>
      </c>
      <c r="DL29" s="11">
        <f t="shared" si="101"/>
        <v>1609272.04415817</v>
      </c>
      <c r="DM29" s="7">
        <f t="shared" si="102"/>
        <v>4011.57332197502</v>
      </c>
    </row>
    <row r="30" spans="1:117" x14ac:dyDescent="0.3">
      <c r="A30" s="11">
        <v>20</v>
      </c>
      <c r="B30" s="11">
        <f t="shared" si="0"/>
        <v>400</v>
      </c>
      <c r="C30" s="11">
        <f t="shared" si="1"/>
        <v>0.2</v>
      </c>
      <c r="D30" s="11">
        <v>39</v>
      </c>
      <c r="E30" s="11">
        <f t="shared" si="2"/>
        <v>3.9E-2</v>
      </c>
      <c r="R30" s="23">
        <f t="shared" si="3"/>
        <v>4012</v>
      </c>
      <c r="S30" s="11">
        <f t="shared" si="4"/>
        <v>8047915.532760499</v>
      </c>
      <c r="T30" s="11">
        <f t="shared" si="5"/>
        <v>1604784.4</v>
      </c>
      <c r="U30" s="11">
        <f t="shared" si="6"/>
        <v>1609583.0987521</v>
      </c>
      <c r="V30" s="24">
        <f t="shared" si="7"/>
        <v>4011.9609999999998</v>
      </c>
      <c r="W30" s="23">
        <f t="shared" si="8"/>
        <v>4011.9797430353469</v>
      </c>
      <c r="X30" s="11">
        <f t="shared" si="9"/>
        <v>8047834.2628135048</v>
      </c>
      <c r="Y30" s="11">
        <f t="shared" si="10"/>
        <v>1604776.2972141388</v>
      </c>
      <c r="Z30" s="11">
        <f t="shared" si="11"/>
        <v>1609566.8447627011</v>
      </c>
      <c r="AA30" s="24">
        <f t="shared" si="12"/>
        <v>4011.9407430353467</v>
      </c>
      <c r="AB30" s="23">
        <f t="shared" si="13"/>
        <v>4011.9594861729342</v>
      </c>
      <c r="AC30" s="11">
        <f t="shared" si="14"/>
        <v>8047752.9936870355</v>
      </c>
      <c r="AD30" s="11">
        <f t="shared" si="15"/>
        <v>1604768.1944691737</v>
      </c>
      <c r="AE30" s="11">
        <f t="shared" si="16"/>
        <v>1609550.5909374072</v>
      </c>
      <c r="AF30" s="24">
        <f t="shared" si="17"/>
        <v>4011.920486172934</v>
      </c>
      <c r="AG30" s="23">
        <f t="shared" si="18"/>
        <v>4011.9392294127611</v>
      </c>
      <c r="AH30" s="11">
        <f t="shared" si="19"/>
        <v>8047671.7253810819</v>
      </c>
      <c r="AI30" s="11">
        <f t="shared" si="20"/>
        <v>1604760.0917651043</v>
      </c>
      <c r="AJ30" s="11">
        <f t="shared" si="21"/>
        <v>1609534.3372762166</v>
      </c>
      <c r="AK30" s="24">
        <f t="shared" si="22"/>
        <v>4011.9002294127608</v>
      </c>
      <c r="AL30" s="23">
        <f t="shared" si="23"/>
        <v>4011.9189727548282</v>
      </c>
      <c r="AM30" s="11">
        <f t="shared" si="24"/>
        <v>8047590.4578956403</v>
      </c>
      <c r="AN30" s="11">
        <f t="shared" si="25"/>
        <v>1604751.9891019312</v>
      </c>
      <c r="AO30" s="11">
        <f t="shared" si="26"/>
        <v>1609518.0837791283</v>
      </c>
      <c r="AP30" s="24">
        <f t="shared" si="27"/>
        <v>4011.879972754828</v>
      </c>
      <c r="AQ30" s="23">
        <f t="shared" si="28"/>
        <v>4011.8987161991336</v>
      </c>
      <c r="AR30" s="11">
        <f t="shared" si="29"/>
        <v>8047509.1912306957</v>
      </c>
      <c r="AS30" s="11">
        <f t="shared" si="30"/>
        <v>1604743.8864796534</v>
      </c>
      <c r="AT30" s="11">
        <f t="shared" si="31"/>
        <v>1609501.8304461392</v>
      </c>
      <c r="AU30" s="24">
        <f t="shared" si="32"/>
        <v>4011.8597161991333</v>
      </c>
      <c r="AV30" s="23">
        <f t="shared" si="33"/>
        <v>4011.8784597456784</v>
      </c>
      <c r="AW30" s="11">
        <f t="shared" si="34"/>
        <v>8047427.9253862472</v>
      </c>
      <c r="AX30" s="11">
        <f t="shared" si="35"/>
        <v>1604735.7838982712</v>
      </c>
      <c r="AY30" s="11">
        <f t="shared" si="36"/>
        <v>1609485.5772772497</v>
      </c>
      <c r="AZ30" s="24">
        <f t="shared" si="37"/>
        <v>4011.8394597456781</v>
      </c>
      <c r="BA30" s="23">
        <f t="shared" si="38"/>
        <v>4011.8582033944595</v>
      </c>
      <c r="BB30" s="11">
        <f t="shared" si="39"/>
        <v>8047346.6603622772</v>
      </c>
      <c r="BC30" s="11">
        <f t="shared" si="40"/>
        <v>1604727.6813577837</v>
      </c>
      <c r="BD30" s="11">
        <f t="shared" si="41"/>
        <v>1609469.3242724556</v>
      </c>
      <c r="BE30" s="11">
        <f t="shared" si="42"/>
        <v>4011.8192033944592</v>
      </c>
      <c r="BF30" s="23">
        <f t="shared" si="43"/>
        <v>4011.8379471454787</v>
      </c>
      <c r="BG30" s="11">
        <f t="shared" si="44"/>
        <v>8047265.3961587846</v>
      </c>
      <c r="BH30" s="11">
        <f t="shared" si="45"/>
        <v>1604719.5788581914</v>
      </c>
      <c r="BI30" s="11">
        <f t="shared" si="46"/>
        <v>1609453.071431757</v>
      </c>
      <c r="BJ30" s="24">
        <f t="shared" si="47"/>
        <v>4011.7989471454785</v>
      </c>
      <c r="BK30" s="23">
        <f t="shared" si="48"/>
        <v>4011.8176909987342</v>
      </c>
      <c r="BL30" s="11">
        <f t="shared" si="49"/>
        <v>8047184.1327757575</v>
      </c>
      <c r="BM30" s="11">
        <f t="shared" si="50"/>
        <v>1604711.4763994936</v>
      </c>
      <c r="BN30" s="11">
        <f t="shared" si="51"/>
        <v>1609436.8187551517</v>
      </c>
      <c r="BO30" s="11">
        <f t="shared" si="52"/>
        <v>4011.778690998734</v>
      </c>
      <c r="BP30" s="6">
        <f t="shared" si="53"/>
        <v>4011.7974349542269</v>
      </c>
      <c r="BQ30" s="11">
        <f t="shared" si="54"/>
        <v>8047102.8702131929</v>
      </c>
      <c r="BR30" s="11">
        <f t="shared" si="55"/>
        <v>1604703.3739816907</v>
      </c>
      <c r="BS30" s="11">
        <f t="shared" si="56"/>
        <v>1609420.5662426387</v>
      </c>
      <c r="BT30" s="7">
        <f t="shared" si="57"/>
        <v>4011.7584349542267</v>
      </c>
      <c r="BU30" s="6">
        <f t="shared" si="58"/>
        <v>4011.7764900590932</v>
      </c>
      <c r="BV30" s="11">
        <f t="shared" si="59"/>
        <v>8047018.844572816</v>
      </c>
      <c r="BW30" s="11">
        <f t="shared" si="60"/>
        <v>1604694.9960236372</v>
      </c>
      <c r="BX30" s="11">
        <f t="shared" si="61"/>
        <v>1609403.7611145633</v>
      </c>
      <c r="BY30" s="7">
        <f t="shared" si="62"/>
        <v>4011.737490059093</v>
      </c>
      <c r="BZ30" s="6">
        <f t="shared" si="63"/>
        <v>4011.7531098580098</v>
      </c>
      <c r="CA30" s="11">
        <f t="shared" si="64"/>
        <v>8046925.0496169208</v>
      </c>
      <c r="CB30" s="11">
        <f t="shared" si="65"/>
        <v>1604685.6439432038</v>
      </c>
      <c r="CC30" s="11">
        <f t="shared" si="66"/>
        <v>1609385.0021233843</v>
      </c>
      <c r="CD30" s="7">
        <f t="shared" si="67"/>
        <v>4011.7141098580096</v>
      </c>
      <c r="CE30" s="6">
        <f t="shared" si="68"/>
        <v>4011.732854139454</v>
      </c>
      <c r="CF30" s="11">
        <f t="shared" si="69"/>
        <v>8046843.789670133</v>
      </c>
      <c r="CG30" s="11">
        <f t="shared" si="70"/>
        <v>1604677.5416557814</v>
      </c>
      <c r="CH30" s="11">
        <f t="shared" si="71"/>
        <v>1609368.7501340266</v>
      </c>
      <c r="CI30" s="7">
        <f t="shared" si="72"/>
        <v>4011.6938541394538</v>
      </c>
      <c r="CJ30" s="6">
        <f t="shared" si="73"/>
        <v>4011.7125985231323</v>
      </c>
      <c r="CK30" s="11">
        <f t="shared" si="74"/>
        <v>8046762.5305437678</v>
      </c>
      <c r="CL30" s="11">
        <f t="shared" si="75"/>
        <v>1604669.439409253</v>
      </c>
      <c r="CM30" s="11">
        <f t="shared" si="76"/>
        <v>1609352.4983087536</v>
      </c>
      <c r="CN30" s="7">
        <f t="shared" si="77"/>
        <v>4011.6735985231321</v>
      </c>
      <c r="CO30" s="11">
        <f t="shared" si="78"/>
        <v>4011.6923430090451</v>
      </c>
      <c r="CP30" s="11">
        <f t="shared" si="79"/>
        <v>8046681.2722378224</v>
      </c>
      <c r="CQ30" s="11">
        <f t="shared" si="80"/>
        <v>1604661.3372036179</v>
      </c>
      <c r="CR30" s="11">
        <f t="shared" si="81"/>
        <v>1609336.2466475647</v>
      </c>
      <c r="CS30" s="7">
        <f t="shared" si="82"/>
        <v>4011.6533430090449</v>
      </c>
      <c r="CT30" s="6">
        <f t="shared" si="83"/>
        <v>4011.6720875971905</v>
      </c>
      <c r="CU30" s="11">
        <f t="shared" si="84"/>
        <v>8046600.0147522828</v>
      </c>
      <c r="CV30" s="11">
        <f t="shared" si="85"/>
        <v>1604653.2350388761</v>
      </c>
      <c r="CW30" s="11">
        <f t="shared" si="86"/>
        <v>1609319.9951504567</v>
      </c>
      <c r="CX30" s="7">
        <f t="shared" si="87"/>
        <v>4011.6330875971903</v>
      </c>
      <c r="CY30" s="6">
        <f t="shared" si="88"/>
        <v>4011.6518322875686</v>
      </c>
      <c r="CZ30" s="11">
        <f t="shared" si="89"/>
        <v>8046518.7580871433</v>
      </c>
      <c r="DA30" s="11">
        <f t="shared" si="90"/>
        <v>1604645.1329150274</v>
      </c>
      <c r="DB30" s="11">
        <f t="shared" si="91"/>
        <v>1609303.7438174288</v>
      </c>
      <c r="DC30" s="7">
        <f t="shared" si="92"/>
        <v>4011.6128322875684</v>
      </c>
      <c r="DD30" s="6">
        <f t="shared" si="93"/>
        <v>4011.6315770801784</v>
      </c>
      <c r="DE30" s="11">
        <f t="shared" si="94"/>
        <v>8046437.5022423929</v>
      </c>
      <c r="DF30" s="11">
        <f t="shared" si="95"/>
        <v>1604637.0308320713</v>
      </c>
      <c r="DG30" s="11">
        <f t="shared" si="96"/>
        <v>1609287.4926484786</v>
      </c>
      <c r="DH30" s="7">
        <f t="shared" si="97"/>
        <v>4011.5925770801782</v>
      </c>
      <c r="DI30" s="6">
        <f t="shared" si="98"/>
        <v>4011.61132197502</v>
      </c>
      <c r="DJ30" s="11">
        <f t="shared" si="99"/>
        <v>8046356.2472180258</v>
      </c>
      <c r="DK30" s="11">
        <f t="shared" si="100"/>
        <v>1604628.928790008</v>
      </c>
      <c r="DL30" s="11">
        <f t="shared" si="101"/>
        <v>1609271.2416436053</v>
      </c>
      <c r="DM30" s="7">
        <f t="shared" si="102"/>
        <v>4011.5723219750198</v>
      </c>
    </row>
    <row r="31" spans="1:117" x14ac:dyDescent="0.3">
      <c r="A31" s="11">
        <v>20</v>
      </c>
      <c r="B31" s="11">
        <f t="shared" si="0"/>
        <v>400</v>
      </c>
      <c r="C31" s="11">
        <f t="shared" si="1"/>
        <v>0.2</v>
      </c>
      <c r="D31" s="11">
        <v>39</v>
      </c>
      <c r="E31" s="11">
        <f t="shared" si="2"/>
        <v>3.9E-2</v>
      </c>
      <c r="R31" s="23">
        <f t="shared" si="3"/>
        <v>4012</v>
      </c>
      <c r="S31" s="11">
        <f t="shared" si="4"/>
        <v>8047915.532760499</v>
      </c>
      <c r="T31" s="11">
        <f t="shared" si="5"/>
        <v>1604784.4</v>
      </c>
      <c r="U31" s="11">
        <f t="shared" si="6"/>
        <v>1609583.0987521</v>
      </c>
      <c r="V31" s="24">
        <f t="shared" si="7"/>
        <v>4011.9609999999998</v>
      </c>
      <c r="W31" s="23">
        <f t="shared" si="8"/>
        <v>4011.9797430353469</v>
      </c>
      <c r="X31" s="11">
        <f t="shared" si="9"/>
        <v>8047834.2628135048</v>
      </c>
      <c r="Y31" s="11">
        <f t="shared" si="10"/>
        <v>1604776.2972141388</v>
      </c>
      <c r="Z31" s="11">
        <f t="shared" si="11"/>
        <v>1609566.8447627011</v>
      </c>
      <c r="AA31" s="24">
        <f t="shared" si="12"/>
        <v>4011.9407430353467</v>
      </c>
      <c r="AB31" s="23">
        <f t="shared" si="13"/>
        <v>4011.9594861729342</v>
      </c>
      <c r="AC31" s="11">
        <f t="shared" si="14"/>
        <v>8047752.9936870355</v>
      </c>
      <c r="AD31" s="11">
        <f t="shared" si="15"/>
        <v>1604768.1944691737</v>
      </c>
      <c r="AE31" s="11">
        <f t="shared" si="16"/>
        <v>1609550.5909374072</v>
      </c>
      <c r="AF31" s="24">
        <f t="shared" si="17"/>
        <v>4011.920486172934</v>
      </c>
      <c r="AG31" s="23">
        <f t="shared" si="18"/>
        <v>4011.9392294127611</v>
      </c>
      <c r="AH31" s="11">
        <f t="shared" si="19"/>
        <v>8047671.7253810819</v>
      </c>
      <c r="AI31" s="11">
        <f t="shared" si="20"/>
        <v>1604760.0917651043</v>
      </c>
      <c r="AJ31" s="11">
        <f t="shared" si="21"/>
        <v>1609534.3372762166</v>
      </c>
      <c r="AK31" s="24">
        <f t="shared" si="22"/>
        <v>4011.9002294127608</v>
      </c>
      <c r="AL31" s="23">
        <f t="shared" si="23"/>
        <v>4011.9189727548282</v>
      </c>
      <c r="AM31" s="11">
        <f t="shared" si="24"/>
        <v>8047590.4578956403</v>
      </c>
      <c r="AN31" s="11">
        <f t="shared" si="25"/>
        <v>1604751.9891019312</v>
      </c>
      <c r="AO31" s="11">
        <f t="shared" si="26"/>
        <v>1609518.0837791283</v>
      </c>
      <c r="AP31" s="24">
        <f t="shared" si="27"/>
        <v>4011.879972754828</v>
      </c>
      <c r="AQ31" s="23">
        <f t="shared" si="28"/>
        <v>4011.8987161991336</v>
      </c>
      <c r="AR31" s="11">
        <f t="shared" si="29"/>
        <v>8047509.1912306957</v>
      </c>
      <c r="AS31" s="11">
        <f t="shared" si="30"/>
        <v>1604743.8864796534</v>
      </c>
      <c r="AT31" s="11">
        <f t="shared" si="31"/>
        <v>1609501.8304461392</v>
      </c>
      <c r="AU31" s="24">
        <f t="shared" si="32"/>
        <v>4011.8597161991333</v>
      </c>
      <c r="AV31" s="23">
        <f t="shared" si="33"/>
        <v>4011.8784597456784</v>
      </c>
      <c r="AW31" s="11">
        <f t="shared" si="34"/>
        <v>8047427.9253862472</v>
      </c>
      <c r="AX31" s="11">
        <f t="shared" si="35"/>
        <v>1604735.7838982712</v>
      </c>
      <c r="AY31" s="11">
        <f t="shared" si="36"/>
        <v>1609485.5772772497</v>
      </c>
      <c r="AZ31" s="24">
        <f t="shared" si="37"/>
        <v>4011.8394597456781</v>
      </c>
      <c r="BA31" s="23">
        <f t="shared" si="38"/>
        <v>4011.8582033944595</v>
      </c>
      <c r="BB31" s="11">
        <f t="shared" si="39"/>
        <v>8047346.6603622772</v>
      </c>
      <c r="BC31" s="11">
        <f t="shared" si="40"/>
        <v>1604727.6813577837</v>
      </c>
      <c r="BD31" s="11">
        <f t="shared" si="41"/>
        <v>1609469.3242724556</v>
      </c>
      <c r="BE31" s="11">
        <f t="shared" si="42"/>
        <v>4011.8192033944592</v>
      </c>
      <c r="BF31" s="23">
        <f t="shared" si="43"/>
        <v>4011.8379471454787</v>
      </c>
      <c r="BG31" s="11">
        <f t="shared" si="44"/>
        <v>8047265.3961587846</v>
      </c>
      <c r="BH31" s="11">
        <f t="shared" si="45"/>
        <v>1604719.5788581914</v>
      </c>
      <c r="BI31" s="11">
        <f t="shared" si="46"/>
        <v>1609453.071431757</v>
      </c>
      <c r="BJ31" s="24">
        <f t="shared" si="47"/>
        <v>4011.7989471454785</v>
      </c>
      <c r="BK31" s="23">
        <f t="shared" si="48"/>
        <v>4011.8176909987342</v>
      </c>
      <c r="BL31" s="11">
        <f t="shared" si="49"/>
        <v>8047184.1327757575</v>
      </c>
      <c r="BM31" s="11">
        <f t="shared" si="50"/>
        <v>1604711.4763994936</v>
      </c>
      <c r="BN31" s="11">
        <f t="shared" si="51"/>
        <v>1609436.8187551517</v>
      </c>
      <c r="BO31" s="11">
        <f t="shared" si="52"/>
        <v>4011.778690998734</v>
      </c>
      <c r="BP31" s="6">
        <f t="shared" si="53"/>
        <v>4011.7974349542269</v>
      </c>
      <c r="BQ31" s="11">
        <f t="shared" si="54"/>
        <v>8047102.8702131929</v>
      </c>
      <c r="BR31" s="11">
        <f t="shared" si="55"/>
        <v>1604703.3739816907</v>
      </c>
      <c r="BS31" s="11">
        <f t="shared" si="56"/>
        <v>1609420.5662426387</v>
      </c>
      <c r="BT31" s="7">
        <f t="shared" si="57"/>
        <v>4011.7584349542267</v>
      </c>
      <c r="BU31" s="6">
        <f t="shared" si="58"/>
        <v>4011.7764900590932</v>
      </c>
      <c r="BV31" s="11">
        <f t="shared" si="59"/>
        <v>8047018.844572816</v>
      </c>
      <c r="BW31" s="11">
        <f t="shared" si="60"/>
        <v>1604694.9960236372</v>
      </c>
      <c r="BX31" s="11">
        <f t="shared" si="61"/>
        <v>1609403.7611145633</v>
      </c>
      <c r="BY31" s="7">
        <f t="shared" si="62"/>
        <v>4011.737490059093</v>
      </c>
      <c r="BZ31" s="6">
        <f t="shared" si="63"/>
        <v>4011.7531098580098</v>
      </c>
      <c r="CA31" s="11">
        <f t="shared" si="64"/>
        <v>8046925.0496169208</v>
      </c>
      <c r="CB31" s="11">
        <f t="shared" si="65"/>
        <v>1604685.6439432038</v>
      </c>
      <c r="CC31" s="11">
        <f t="shared" si="66"/>
        <v>1609385.0021233843</v>
      </c>
      <c r="CD31" s="7">
        <f t="shared" si="67"/>
        <v>4011.7141098580096</v>
      </c>
      <c r="CE31" s="6">
        <f t="shared" si="68"/>
        <v>4011.732854139454</v>
      </c>
      <c r="CF31" s="11">
        <f t="shared" si="69"/>
        <v>8046843.789670133</v>
      </c>
      <c r="CG31" s="11">
        <f t="shared" si="70"/>
        <v>1604677.5416557814</v>
      </c>
      <c r="CH31" s="11">
        <f t="shared" si="71"/>
        <v>1609368.7501340266</v>
      </c>
      <c r="CI31" s="7">
        <f t="shared" si="72"/>
        <v>4011.6938541394538</v>
      </c>
      <c r="CJ31" s="6">
        <f t="shared" si="73"/>
        <v>4011.7125985231323</v>
      </c>
      <c r="CK31" s="11">
        <f t="shared" si="74"/>
        <v>8046762.5305437678</v>
      </c>
      <c r="CL31" s="11">
        <f t="shared" si="75"/>
        <v>1604669.439409253</v>
      </c>
      <c r="CM31" s="11">
        <f t="shared" si="76"/>
        <v>1609352.4983087536</v>
      </c>
      <c r="CN31" s="7">
        <f t="shared" si="77"/>
        <v>4011.6735985231321</v>
      </c>
      <c r="CO31" s="11">
        <f t="shared" si="78"/>
        <v>4011.6923430090451</v>
      </c>
      <c r="CP31" s="11">
        <f t="shared" si="79"/>
        <v>8046681.2722378224</v>
      </c>
      <c r="CQ31" s="11">
        <f t="shared" si="80"/>
        <v>1604661.3372036179</v>
      </c>
      <c r="CR31" s="11">
        <f t="shared" si="81"/>
        <v>1609336.2466475647</v>
      </c>
      <c r="CS31" s="7">
        <f t="shared" si="82"/>
        <v>4011.6533430090449</v>
      </c>
      <c r="CT31" s="6">
        <f t="shared" si="83"/>
        <v>4011.6720875971905</v>
      </c>
      <c r="CU31" s="11">
        <f t="shared" si="84"/>
        <v>8046600.0147522828</v>
      </c>
      <c r="CV31" s="11">
        <f t="shared" si="85"/>
        <v>1604653.2350388761</v>
      </c>
      <c r="CW31" s="11">
        <f t="shared" si="86"/>
        <v>1609319.9951504567</v>
      </c>
      <c r="CX31" s="7">
        <f t="shared" si="87"/>
        <v>4011.6330875971903</v>
      </c>
      <c r="CY31" s="6">
        <f t="shared" si="88"/>
        <v>4011.6518322875686</v>
      </c>
      <c r="CZ31" s="11">
        <f t="shared" si="89"/>
        <v>8046518.7580871433</v>
      </c>
      <c r="DA31" s="11">
        <f t="shared" si="90"/>
        <v>1604645.1329150274</v>
      </c>
      <c r="DB31" s="11">
        <f t="shared" si="91"/>
        <v>1609303.7438174288</v>
      </c>
      <c r="DC31" s="7">
        <f t="shared" si="92"/>
        <v>4011.6128322875684</v>
      </c>
      <c r="DD31" s="6">
        <f t="shared" si="93"/>
        <v>4011.6315770801784</v>
      </c>
      <c r="DE31" s="11">
        <f t="shared" si="94"/>
        <v>8046437.5022423929</v>
      </c>
      <c r="DF31" s="11">
        <f t="shared" si="95"/>
        <v>1604637.0308320713</v>
      </c>
      <c r="DG31" s="11">
        <f t="shared" si="96"/>
        <v>1609287.4926484786</v>
      </c>
      <c r="DH31" s="7">
        <f t="shared" si="97"/>
        <v>4011.5925770801782</v>
      </c>
      <c r="DI31" s="6">
        <f t="shared" si="98"/>
        <v>4011.61132197502</v>
      </c>
      <c r="DJ31" s="11">
        <f t="shared" si="99"/>
        <v>8046356.2472180258</v>
      </c>
      <c r="DK31" s="11">
        <f t="shared" si="100"/>
        <v>1604628.928790008</v>
      </c>
      <c r="DL31" s="11">
        <f t="shared" si="101"/>
        <v>1609271.2416436053</v>
      </c>
      <c r="DM31" s="7">
        <f t="shared" si="102"/>
        <v>4011.5723219750198</v>
      </c>
    </row>
    <row r="32" spans="1:117" ht="15" thickBot="1" x14ac:dyDescent="0.35">
      <c r="A32" s="11">
        <v>20</v>
      </c>
      <c r="B32" s="11">
        <f t="shared" si="0"/>
        <v>400</v>
      </c>
      <c r="C32" s="11">
        <f t="shared" si="1"/>
        <v>0.2</v>
      </c>
      <c r="D32" s="11">
        <v>40</v>
      </c>
      <c r="E32" s="11">
        <f t="shared" si="2"/>
        <v>0.04</v>
      </c>
      <c r="R32" s="23">
        <f t="shared" si="3"/>
        <v>4012</v>
      </c>
      <c r="S32" s="11">
        <f t="shared" si="4"/>
        <v>8047911.5208000001</v>
      </c>
      <c r="T32" s="11">
        <f t="shared" si="5"/>
        <v>1604784</v>
      </c>
      <c r="U32" s="11">
        <f t="shared" si="6"/>
        <v>1609582.2961600001</v>
      </c>
      <c r="V32" s="24">
        <f t="shared" si="7"/>
        <v>4011.96</v>
      </c>
      <c r="W32" s="25">
        <f t="shared" si="8"/>
        <v>4011.9797430353469</v>
      </c>
      <c r="X32" s="26">
        <f t="shared" si="9"/>
        <v>8047830.250873263</v>
      </c>
      <c r="Y32" s="26">
        <f t="shared" si="10"/>
        <v>1604775.8972141389</v>
      </c>
      <c r="Z32" s="26">
        <f t="shared" si="11"/>
        <v>1609566.0421746527</v>
      </c>
      <c r="AA32" s="27">
        <f t="shared" si="12"/>
        <v>4011.939743035347</v>
      </c>
      <c r="AB32" s="25">
        <f t="shared" si="13"/>
        <v>4011.9594861729342</v>
      </c>
      <c r="AC32" s="26">
        <f t="shared" si="14"/>
        <v>8047748.9817670509</v>
      </c>
      <c r="AD32" s="26">
        <f t="shared" si="15"/>
        <v>1604767.7944691738</v>
      </c>
      <c r="AE32" s="26">
        <f t="shared" si="16"/>
        <v>1609549.7883534103</v>
      </c>
      <c r="AF32" s="27">
        <f t="shared" si="17"/>
        <v>4011.9194861729343</v>
      </c>
      <c r="AG32" s="25">
        <f t="shared" si="18"/>
        <v>4011.9392294127611</v>
      </c>
      <c r="AH32" s="26">
        <f t="shared" si="19"/>
        <v>8047667.7134813527</v>
      </c>
      <c r="AI32" s="26">
        <f t="shared" si="20"/>
        <v>1604759.6917651044</v>
      </c>
      <c r="AJ32" s="26">
        <f t="shared" si="21"/>
        <v>1609533.5346962707</v>
      </c>
      <c r="AK32" s="27">
        <f t="shared" si="22"/>
        <v>4011.8992294127611</v>
      </c>
      <c r="AL32" s="25">
        <f t="shared" si="23"/>
        <v>4011.9189727548282</v>
      </c>
      <c r="AM32" s="26">
        <f t="shared" si="24"/>
        <v>8047586.4460161682</v>
      </c>
      <c r="AN32" s="26">
        <f t="shared" si="25"/>
        <v>1604751.5891019313</v>
      </c>
      <c r="AO32" s="26">
        <f t="shared" si="26"/>
        <v>1609517.2812032336</v>
      </c>
      <c r="AP32" s="27">
        <f t="shared" si="27"/>
        <v>4011.8789727548283</v>
      </c>
      <c r="AQ32" s="25">
        <f t="shared" si="28"/>
        <v>4011.8987161991336</v>
      </c>
      <c r="AR32" s="26">
        <f t="shared" si="29"/>
        <v>8047505.1793714799</v>
      </c>
      <c r="AS32" s="26">
        <f t="shared" si="30"/>
        <v>1604743.4864796535</v>
      </c>
      <c r="AT32" s="26">
        <f t="shared" si="31"/>
        <v>1609501.0278742961</v>
      </c>
      <c r="AU32" s="27">
        <f t="shared" si="32"/>
        <v>4011.8587161991336</v>
      </c>
      <c r="AV32" s="25">
        <f t="shared" si="33"/>
        <v>4011.8784597456784</v>
      </c>
      <c r="AW32" s="26">
        <f t="shared" si="34"/>
        <v>8047423.9135472886</v>
      </c>
      <c r="AX32" s="26">
        <f t="shared" si="35"/>
        <v>1604735.3838982712</v>
      </c>
      <c r="AY32" s="26">
        <f t="shared" si="36"/>
        <v>1609484.7747094578</v>
      </c>
      <c r="AZ32" s="27">
        <f t="shared" si="37"/>
        <v>4011.8384597456784</v>
      </c>
      <c r="BA32" s="25">
        <f t="shared" si="38"/>
        <v>4011.8582033944595</v>
      </c>
      <c r="BB32" s="26">
        <f t="shared" si="39"/>
        <v>8047342.6485435739</v>
      </c>
      <c r="BC32" s="26">
        <f t="shared" si="40"/>
        <v>1604727.2813577838</v>
      </c>
      <c r="BD32" s="26">
        <f t="shared" si="41"/>
        <v>1609468.5217087148</v>
      </c>
      <c r="BE32" s="26">
        <f t="shared" si="42"/>
        <v>4011.8182033944595</v>
      </c>
      <c r="BF32" s="23">
        <f t="shared" si="43"/>
        <v>4011.8379471454787</v>
      </c>
      <c r="BG32" s="11">
        <f t="shared" si="44"/>
        <v>8047261.3843603386</v>
      </c>
      <c r="BH32" s="11">
        <f t="shared" si="45"/>
        <v>1604719.1788581915</v>
      </c>
      <c r="BI32" s="11">
        <f t="shared" si="46"/>
        <v>1609452.2688720678</v>
      </c>
      <c r="BJ32" s="24">
        <f t="shared" si="47"/>
        <v>4011.7979471454787</v>
      </c>
      <c r="BK32" s="25">
        <f t="shared" si="48"/>
        <v>4011.8176909987342</v>
      </c>
      <c r="BL32" s="26">
        <f t="shared" si="49"/>
        <v>8047180.1209975677</v>
      </c>
      <c r="BM32" s="26">
        <f t="shared" si="50"/>
        <v>1604711.0763994937</v>
      </c>
      <c r="BN32" s="26">
        <f t="shared" si="51"/>
        <v>1609436.0161995136</v>
      </c>
      <c r="BO32" s="26">
        <f t="shared" si="52"/>
        <v>4011.7776909987342</v>
      </c>
      <c r="BP32" s="9">
        <f t="shared" si="53"/>
        <v>4011.7974349542269</v>
      </c>
      <c r="BQ32" s="8">
        <f t="shared" si="54"/>
        <v>8047098.8584552594</v>
      </c>
      <c r="BR32" s="8">
        <f t="shared" si="55"/>
        <v>1604702.9739816908</v>
      </c>
      <c r="BS32" s="8">
        <f t="shared" si="56"/>
        <v>1609419.7636910519</v>
      </c>
      <c r="BT32" s="10">
        <f t="shared" si="57"/>
        <v>4011.7574349542269</v>
      </c>
      <c r="BU32" s="9">
        <f t="shared" si="58"/>
        <v>4011.7764900590932</v>
      </c>
      <c r="BV32" s="8">
        <f t="shared" si="59"/>
        <v>8047014.832835827</v>
      </c>
      <c r="BW32" s="8">
        <f t="shared" si="60"/>
        <v>1604694.5960236373</v>
      </c>
      <c r="BX32" s="8">
        <f t="shared" si="61"/>
        <v>1609402.9585671655</v>
      </c>
      <c r="BY32" s="10">
        <f t="shared" si="62"/>
        <v>4011.7364900590933</v>
      </c>
      <c r="BZ32" s="6">
        <f t="shared" si="63"/>
        <v>4011.7531098580098</v>
      </c>
      <c r="CA32" s="11">
        <f t="shared" si="64"/>
        <v>8046921.0379033126</v>
      </c>
      <c r="CB32" s="11">
        <f t="shared" si="65"/>
        <v>1604685.2439432039</v>
      </c>
      <c r="CC32" s="11">
        <f t="shared" si="66"/>
        <v>1609384.1995806627</v>
      </c>
      <c r="CD32" s="7">
        <f t="shared" si="67"/>
        <v>4011.7131098580098</v>
      </c>
      <c r="CE32" s="6">
        <f t="shared" si="68"/>
        <v>4011.732854139454</v>
      </c>
      <c r="CF32" s="11">
        <f t="shared" si="69"/>
        <v>8046839.7779767793</v>
      </c>
      <c r="CG32" s="11">
        <f t="shared" si="70"/>
        <v>1604677.1416557815</v>
      </c>
      <c r="CH32" s="11">
        <f t="shared" si="71"/>
        <v>1609367.947595356</v>
      </c>
      <c r="CI32" s="7">
        <f t="shared" si="72"/>
        <v>4011.6928541394541</v>
      </c>
      <c r="CJ32" s="6">
        <f t="shared" si="73"/>
        <v>4011.7125985231323</v>
      </c>
      <c r="CK32" s="11">
        <f t="shared" si="74"/>
        <v>8046758.5188706703</v>
      </c>
      <c r="CL32" s="11">
        <f t="shared" si="75"/>
        <v>1604669.039409253</v>
      </c>
      <c r="CM32" s="11">
        <f t="shared" si="76"/>
        <v>1609351.6957741342</v>
      </c>
      <c r="CN32" s="7">
        <f t="shared" si="77"/>
        <v>4011.6725985231324</v>
      </c>
      <c r="CO32" s="8">
        <f t="shared" si="78"/>
        <v>4011.6923430090451</v>
      </c>
      <c r="CP32" s="8">
        <f t="shared" si="79"/>
        <v>8046677.2605849812</v>
      </c>
      <c r="CQ32" s="8">
        <f t="shared" si="80"/>
        <v>1604660.937203618</v>
      </c>
      <c r="CR32" s="8">
        <f t="shared" si="81"/>
        <v>1609335.4441169964</v>
      </c>
      <c r="CS32" s="10">
        <f t="shared" si="82"/>
        <v>4011.6523430090451</v>
      </c>
      <c r="CT32" s="9">
        <f t="shared" si="83"/>
        <v>4011.6720875971905</v>
      </c>
      <c r="CU32" s="8">
        <f t="shared" si="84"/>
        <v>8046596.0031196969</v>
      </c>
      <c r="CV32" s="8">
        <f t="shared" si="85"/>
        <v>1604652.8350388762</v>
      </c>
      <c r="CW32" s="8">
        <f t="shared" si="86"/>
        <v>1609319.1926239394</v>
      </c>
      <c r="CX32" s="10">
        <f t="shared" si="87"/>
        <v>4011.6320875971905</v>
      </c>
      <c r="CY32" s="9">
        <f t="shared" si="88"/>
        <v>4011.6518322875686</v>
      </c>
      <c r="CZ32" s="8">
        <f t="shared" si="89"/>
        <v>8046514.7464748118</v>
      </c>
      <c r="DA32" s="8">
        <f t="shared" si="90"/>
        <v>1604644.7329150275</v>
      </c>
      <c r="DB32" s="8">
        <f t="shared" si="91"/>
        <v>1609302.9412949625</v>
      </c>
      <c r="DC32" s="10">
        <f t="shared" si="92"/>
        <v>4011.6118322875686</v>
      </c>
      <c r="DD32" s="9">
        <f t="shared" si="93"/>
        <v>4011.6315770801784</v>
      </c>
      <c r="DE32" s="8">
        <f t="shared" si="94"/>
        <v>8046433.4906503167</v>
      </c>
      <c r="DF32" s="8">
        <f t="shared" si="95"/>
        <v>1604636.6308320714</v>
      </c>
      <c r="DG32" s="8">
        <f t="shared" si="96"/>
        <v>1609286.6901300633</v>
      </c>
      <c r="DH32" s="10">
        <f t="shared" si="97"/>
        <v>4011.5915770801785</v>
      </c>
      <c r="DI32" s="9">
        <f t="shared" si="98"/>
        <v>4011.61132197502</v>
      </c>
      <c r="DJ32" s="8">
        <f t="shared" si="99"/>
        <v>8046352.235646205</v>
      </c>
      <c r="DK32" s="8">
        <f t="shared" si="100"/>
        <v>1604628.528790008</v>
      </c>
      <c r="DL32" s="8">
        <f t="shared" si="101"/>
        <v>1609270.439129241</v>
      </c>
      <c r="DM32" s="10">
        <f t="shared" si="102"/>
        <v>4011.5713219750201</v>
      </c>
    </row>
    <row r="33" spans="18:92" ht="15" thickBot="1" x14ac:dyDescent="0.35">
      <c r="R33" s="25"/>
      <c r="S33" s="26"/>
      <c r="T33" s="26"/>
      <c r="U33" s="26"/>
      <c r="V33" s="27"/>
      <c r="BF33" s="25"/>
      <c r="BG33" s="26"/>
      <c r="BH33" s="26"/>
      <c r="BI33" s="26"/>
      <c r="BJ33" s="27"/>
      <c r="BZ33" s="9"/>
      <c r="CA33" s="8"/>
      <c r="CB33" s="8"/>
      <c r="CC33" s="8"/>
      <c r="CD33" s="10"/>
      <c r="CE33" s="9"/>
      <c r="CF33" s="8"/>
      <c r="CG33" s="8"/>
      <c r="CH33" s="8"/>
      <c r="CI33" s="10"/>
      <c r="CJ33" s="9"/>
      <c r="CK33" s="8"/>
      <c r="CL33" s="8"/>
      <c r="CM33" s="8"/>
      <c r="CN33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7CC2E-8E2C-4222-8A00-C7E8EEB91D95}">
  <dimension ref="A1:AL32"/>
  <sheetViews>
    <sheetView topLeftCell="E1" zoomScale="73" zoomScaleNormal="39" workbookViewId="0">
      <selection activeCell="AR23" sqref="AR23"/>
    </sheetView>
  </sheetViews>
  <sheetFormatPr defaultRowHeight="14.4" x14ac:dyDescent="0.3"/>
  <cols>
    <col min="1" max="1" width="13.109375" style="11" bestFit="1" customWidth="1"/>
    <col min="2" max="2" width="18.33203125" style="11" bestFit="1" customWidth="1"/>
    <col min="4" max="4" width="13.109375" style="11" bestFit="1" customWidth="1"/>
    <col min="7" max="7" width="13.109375" style="11" bestFit="1" customWidth="1"/>
    <col min="10" max="10" width="13.109375" style="11" bestFit="1" customWidth="1"/>
    <col min="13" max="13" width="13.109375" style="11" bestFit="1" customWidth="1"/>
    <col min="16" max="16" width="13.109375" style="11" bestFit="1" customWidth="1"/>
    <col min="36" max="36" width="17.109375" customWidth="1"/>
    <col min="37" max="37" width="26.109375" customWidth="1"/>
  </cols>
  <sheetData>
    <row r="1" spans="1:38" ht="25.8" x14ac:dyDescent="0.5">
      <c r="A1" s="17"/>
      <c r="B1" s="17"/>
      <c r="E1" t="s">
        <v>50</v>
      </c>
      <c r="H1" t="s">
        <v>6</v>
      </c>
      <c r="K1" t="s">
        <v>7</v>
      </c>
      <c r="N1" t="s">
        <v>46</v>
      </c>
      <c r="Q1" t="s">
        <v>47</v>
      </c>
      <c r="S1" s="11"/>
      <c r="T1" t="s">
        <v>48</v>
      </c>
      <c r="AK1" s="40" t="s">
        <v>67</v>
      </c>
      <c r="AL1" s="40"/>
    </row>
    <row r="2" spans="1:38" x14ac:dyDescent="0.3">
      <c r="A2" s="17" t="s">
        <v>53</v>
      </c>
      <c r="B2" s="17" t="s">
        <v>54</v>
      </c>
      <c r="D2" s="11" t="s">
        <v>53</v>
      </c>
      <c r="E2" t="s">
        <v>22</v>
      </c>
      <c r="G2" s="11" t="s">
        <v>53</v>
      </c>
      <c r="H2" t="s">
        <v>22</v>
      </c>
      <c r="J2" s="11" t="s">
        <v>53</v>
      </c>
      <c r="K2" t="s">
        <v>22</v>
      </c>
      <c r="M2" s="11" t="s">
        <v>53</v>
      </c>
      <c r="N2" t="s">
        <v>22</v>
      </c>
      <c r="P2" s="11" t="s">
        <v>53</v>
      </c>
      <c r="Q2" t="s">
        <v>22</v>
      </c>
      <c r="S2" s="11" t="s">
        <v>53</v>
      </c>
      <c r="T2" t="s">
        <v>22</v>
      </c>
    </row>
    <row r="3" spans="1:38" x14ac:dyDescent="0.3">
      <c r="A3" s="17">
        <v>0</v>
      </c>
      <c r="B3" s="17">
        <v>20</v>
      </c>
      <c r="D3" s="11">
        <v>0</v>
      </c>
      <c r="E3">
        <v>10</v>
      </c>
      <c r="G3" s="11">
        <v>0</v>
      </c>
      <c r="H3">
        <v>9.999999829823766</v>
      </c>
      <c r="J3" s="11">
        <v>0</v>
      </c>
      <c r="K3">
        <v>9.9999996596483882</v>
      </c>
      <c r="M3" s="11">
        <v>0</v>
      </c>
      <c r="N3">
        <v>9.9999971012878923</v>
      </c>
      <c r="P3" s="11">
        <v>0</v>
      </c>
      <c r="Q3">
        <v>9.9999969311263772</v>
      </c>
      <c r="S3" s="11">
        <v>0</v>
      </c>
      <c r="T3">
        <v>9.9999967609657183</v>
      </c>
      <c r="AK3" t="s">
        <v>64</v>
      </c>
    </row>
    <row r="4" spans="1:38" x14ac:dyDescent="0.3">
      <c r="A4" s="17">
        <v>1</v>
      </c>
      <c r="B4" s="17">
        <v>21</v>
      </c>
      <c r="D4" s="11">
        <v>1</v>
      </c>
      <c r="E4">
        <v>20.100000000000001</v>
      </c>
      <c r="G4" s="11">
        <v>1</v>
      </c>
      <c r="H4">
        <v>20.099948745453123</v>
      </c>
      <c r="J4" s="11">
        <v>1</v>
      </c>
      <c r="K4">
        <v>20.099897491167166</v>
      </c>
      <c r="M4" s="11">
        <v>1</v>
      </c>
      <c r="N4">
        <v>20.099119098979582</v>
      </c>
      <c r="P4" s="11">
        <v>1</v>
      </c>
      <c r="Q4">
        <v>20.099067848917279</v>
      </c>
      <c r="S4" s="11">
        <v>1</v>
      </c>
      <c r="T4">
        <v>20.099016599115878</v>
      </c>
      <c r="AK4">
        <v>76225161.30700399</v>
      </c>
    </row>
    <row r="5" spans="1:38" x14ac:dyDescent="0.3">
      <c r="A5" s="17">
        <v>2</v>
      </c>
      <c r="B5" s="17">
        <v>22</v>
      </c>
      <c r="D5" s="11">
        <v>2</v>
      </c>
      <c r="E5">
        <v>50.2</v>
      </c>
      <c r="G5" s="11">
        <v>2</v>
      </c>
      <c r="H5">
        <v>50.199796423676872</v>
      </c>
      <c r="J5" s="11">
        <v>2</v>
      </c>
      <c r="K5">
        <v>50.199592848385471</v>
      </c>
      <c r="M5" s="11">
        <v>2</v>
      </c>
      <c r="N5">
        <v>50.196501071578879</v>
      </c>
      <c r="P5" s="11">
        <v>2</v>
      </c>
      <c r="Q5">
        <v>50.196297512988359</v>
      </c>
      <c r="S5" s="11">
        <v>2</v>
      </c>
      <c r="T5">
        <v>50.196093955429461</v>
      </c>
      <c r="AK5">
        <v>76224392.226050407</v>
      </c>
    </row>
    <row r="6" spans="1:38" x14ac:dyDescent="0.3">
      <c r="A6" s="17">
        <v>3</v>
      </c>
      <c r="B6" s="17">
        <v>23</v>
      </c>
      <c r="D6" s="11">
        <v>3</v>
      </c>
      <c r="E6">
        <v>100.3</v>
      </c>
      <c r="G6" s="11">
        <v>3</v>
      </c>
      <c r="H6">
        <v>100.29954286449502</v>
      </c>
      <c r="J6" s="11">
        <v>3</v>
      </c>
      <c r="K6">
        <v>100.29908573130331</v>
      </c>
      <c r="M6" s="11">
        <v>3</v>
      </c>
      <c r="N6">
        <v>100.29214301908581</v>
      </c>
      <c r="P6" s="11">
        <v>3</v>
      </c>
      <c r="Q6">
        <v>100.29168592333963</v>
      </c>
      <c r="S6" s="11">
        <v>3</v>
      </c>
      <c r="T6">
        <v>100.29122882990647</v>
      </c>
      <c r="AK6">
        <v>76223623.152858585</v>
      </c>
    </row>
    <row r="7" spans="1:38" x14ac:dyDescent="0.3">
      <c r="A7" s="17">
        <v>3</v>
      </c>
      <c r="B7" s="17">
        <v>23</v>
      </c>
      <c r="D7" s="11">
        <v>3</v>
      </c>
      <c r="E7">
        <v>100.3</v>
      </c>
      <c r="G7" s="11">
        <v>3</v>
      </c>
      <c r="H7">
        <v>100.29954286449502</v>
      </c>
      <c r="J7" s="11">
        <v>3</v>
      </c>
      <c r="K7">
        <v>100.29908573130331</v>
      </c>
      <c r="M7" s="11">
        <v>3</v>
      </c>
      <c r="N7">
        <v>100.29214301908581</v>
      </c>
      <c r="P7" s="11">
        <v>3</v>
      </c>
      <c r="Q7">
        <v>100.29168592333963</v>
      </c>
      <c r="S7" s="11">
        <v>3</v>
      </c>
      <c r="T7">
        <v>100.29122882990647</v>
      </c>
      <c r="AK7">
        <v>76222854.087428495</v>
      </c>
    </row>
    <row r="8" spans="1:38" x14ac:dyDescent="0.3">
      <c r="A8" s="17">
        <v>5</v>
      </c>
      <c r="B8" s="17">
        <v>24</v>
      </c>
      <c r="D8" s="11">
        <v>5</v>
      </c>
      <c r="E8">
        <v>260.5</v>
      </c>
      <c r="G8" s="11">
        <v>5</v>
      </c>
      <c r="H8">
        <v>260.49873203391456</v>
      </c>
      <c r="J8" s="11">
        <v>5</v>
      </c>
      <c r="K8">
        <v>260.49746407423754</v>
      </c>
      <c r="M8" s="11">
        <v>5</v>
      </c>
      <c r="N8">
        <v>260.47820683882247</v>
      </c>
      <c r="P8" s="11">
        <v>5</v>
      </c>
      <c r="Q8">
        <v>260.47693898288264</v>
      </c>
      <c r="S8" s="11">
        <v>5</v>
      </c>
      <c r="T8">
        <v>260.47567113335077</v>
      </c>
      <c r="AK8">
        <v>76222085.029760048</v>
      </c>
    </row>
    <row r="9" spans="1:38" x14ac:dyDescent="0.3">
      <c r="A9" s="17">
        <v>5</v>
      </c>
      <c r="B9" s="17">
        <v>25</v>
      </c>
      <c r="D9" s="11">
        <v>5</v>
      </c>
      <c r="E9">
        <v>260.5</v>
      </c>
      <c r="G9" s="11">
        <v>5</v>
      </c>
      <c r="H9">
        <v>260.49873203391456</v>
      </c>
      <c r="J9" s="11">
        <v>5</v>
      </c>
      <c r="K9">
        <v>260.49746407423754</v>
      </c>
      <c r="M9" s="11">
        <v>5</v>
      </c>
      <c r="N9">
        <v>260.47820683882247</v>
      </c>
      <c r="P9" s="11">
        <v>5</v>
      </c>
      <c r="Q9">
        <v>260.47693898288264</v>
      </c>
      <c r="S9" s="11">
        <v>5</v>
      </c>
      <c r="T9">
        <v>260.47567113335077</v>
      </c>
      <c r="AK9">
        <v>76221315.979853168</v>
      </c>
    </row>
    <row r="10" spans="1:38" x14ac:dyDescent="0.3">
      <c r="A10" s="17">
        <v>6</v>
      </c>
      <c r="B10" s="17">
        <v>25</v>
      </c>
      <c r="D10" s="11">
        <v>6</v>
      </c>
      <c r="E10">
        <v>370.6</v>
      </c>
      <c r="G10" s="11">
        <v>6</v>
      </c>
      <c r="H10">
        <v>370.5981747625159</v>
      </c>
      <c r="J10" s="11">
        <v>6</v>
      </c>
      <c r="K10">
        <v>370.59634953425399</v>
      </c>
      <c r="M10" s="11">
        <v>6</v>
      </c>
      <c r="N10">
        <v>370.56862871105227</v>
      </c>
      <c r="P10" s="11">
        <v>6</v>
      </c>
      <c r="Q10">
        <v>370.56680363207448</v>
      </c>
      <c r="S10" s="11">
        <v>6</v>
      </c>
      <c r="T10">
        <v>370.56497856231806</v>
      </c>
      <c r="AK10">
        <v>76220546.937707752</v>
      </c>
    </row>
    <row r="11" spans="1:38" x14ac:dyDescent="0.3">
      <c r="A11" s="17">
        <v>6</v>
      </c>
      <c r="B11" s="17">
        <v>25</v>
      </c>
      <c r="D11" s="11">
        <v>6</v>
      </c>
      <c r="E11">
        <v>370.6</v>
      </c>
      <c r="G11" s="11">
        <v>6</v>
      </c>
      <c r="H11">
        <v>370.5981747625159</v>
      </c>
      <c r="J11" s="11">
        <v>6</v>
      </c>
      <c r="K11">
        <v>370.59634953425399</v>
      </c>
      <c r="M11" s="11">
        <v>6</v>
      </c>
      <c r="N11">
        <v>370.56862871105227</v>
      </c>
      <c r="P11" s="11">
        <v>6</v>
      </c>
      <c r="Q11">
        <v>370.56680363207448</v>
      </c>
      <c r="S11" s="11">
        <v>6</v>
      </c>
      <c r="T11">
        <v>370.56497856231806</v>
      </c>
      <c r="AK11">
        <v>76219777.90332371</v>
      </c>
    </row>
    <row r="12" spans="1:38" x14ac:dyDescent="0.3">
      <c r="A12" s="17">
        <v>7</v>
      </c>
      <c r="B12" s="17">
        <v>26</v>
      </c>
      <c r="D12" s="11">
        <v>7</v>
      </c>
      <c r="E12">
        <v>500.7</v>
      </c>
      <c r="G12" s="11">
        <v>7</v>
      </c>
      <c r="H12">
        <v>500.69751625371163</v>
      </c>
      <c r="J12" s="11">
        <v>7</v>
      </c>
      <c r="K12">
        <v>500.69503251996986</v>
      </c>
      <c r="M12" s="11">
        <v>7</v>
      </c>
      <c r="N12">
        <v>500.65731055818964</v>
      </c>
      <c r="P12" s="11">
        <v>7</v>
      </c>
      <c r="Q12">
        <v>500.65482702754639</v>
      </c>
      <c r="S12" s="11">
        <v>7</v>
      </c>
      <c r="T12">
        <v>500.65234350944883</v>
      </c>
      <c r="AK12">
        <v>76219008.876701027</v>
      </c>
    </row>
    <row r="13" spans="1:38" x14ac:dyDescent="0.3">
      <c r="A13" s="17">
        <v>8</v>
      </c>
      <c r="B13" s="17">
        <v>27</v>
      </c>
      <c r="D13" s="11">
        <v>8</v>
      </c>
      <c r="E13">
        <v>650.79999999999995</v>
      </c>
      <c r="G13" s="11">
        <v>8</v>
      </c>
      <c r="H13">
        <v>650.79675650750175</v>
      </c>
      <c r="J13" s="11">
        <v>8</v>
      </c>
      <c r="K13">
        <v>650.79351303138549</v>
      </c>
      <c r="M13" s="11">
        <v>8</v>
      </c>
      <c r="N13">
        <v>650.74425238023468</v>
      </c>
      <c r="P13" s="11">
        <v>8</v>
      </c>
      <c r="Q13">
        <v>650.74100916929865</v>
      </c>
      <c r="S13" s="11">
        <v>8</v>
      </c>
      <c r="T13">
        <v>650.73776597474296</v>
      </c>
      <c r="AK13">
        <v>76218239.85783954</v>
      </c>
    </row>
    <row r="14" spans="1:38" x14ac:dyDescent="0.3">
      <c r="A14" s="17">
        <v>9</v>
      </c>
      <c r="B14" s="17">
        <v>28</v>
      </c>
      <c r="D14" s="11">
        <v>9</v>
      </c>
      <c r="E14">
        <v>820.9</v>
      </c>
      <c r="G14" s="11">
        <v>9</v>
      </c>
      <c r="H14">
        <v>820.89589552388634</v>
      </c>
      <c r="J14" s="11">
        <v>9</v>
      </c>
      <c r="K14">
        <v>820.89179106850042</v>
      </c>
      <c r="M14" s="11">
        <v>9</v>
      </c>
      <c r="N14">
        <v>820.82945417718724</v>
      </c>
      <c r="P14" s="11">
        <v>9</v>
      </c>
      <c r="Q14">
        <v>820.82535005733087</v>
      </c>
      <c r="S14" s="11">
        <v>9</v>
      </c>
      <c r="T14">
        <v>820.82124595820051</v>
      </c>
      <c r="AK14">
        <v>76217470.846739277</v>
      </c>
    </row>
    <row r="15" spans="1:38" x14ac:dyDescent="0.3">
      <c r="A15" s="17">
        <v>9</v>
      </c>
      <c r="B15" s="17">
        <v>29</v>
      </c>
      <c r="D15" s="11">
        <v>9</v>
      </c>
      <c r="E15">
        <v>820.9</v>
      </c>
      <c r="G15" s="11">
        <v>9</v>
      </c>
      <c r="H15">
        <v>820.89589552388634</v>
      </c>
      <c r="J15" s="11">
        <v>9</v>
      </c>
      <c r="K15">
        <v>820.89179106850042</v>
      </c>
      <c r="M15" s="11">
        <v>9</v>
      </c>
      <c r="N15">
        <v>820.82945417718724</v>
      </c>
      <c r="P15" s="11">
        <v>9</v>
      </c>
      <c r="Q15">
        <v>820.82535005733087</v>
      </c>
      <c r="S15" s="11">
        <v>9</v>
      </c>
      <c r="T15">
        <v>820.82124595820051</v>
      </c>
      <c r="AK15">
        <v>76216675.734056368</v>
      </c>
    </row>
    <row r="16" spans="1:38" x14ac:dyDescent="0.3">
      <c r="A16" s="17">
        <v>9</v>
      </c>
      <c r="B16" s="17">
        <v>31</v>
      </c>
      <c r="D16" s="11">
        <v>9</v>
      </c>
      <c r="E16">
        <v>820.9</v>
      </c>
      <c r="G16" s="11">
        <v>9</v>
      </c>
      <c r="H16">
        <v>820.89589552388634</v>
      </c>
      <c r="J16" s="11">
        <v>9</v>
      </c>
      <c r="K16">
        <v>820.89179106850042</v>
      </c>
      <c r="M16" s="11">
        <v>9</v>
      </c>
      <c r="N16">
        <v>820.82945417718724</v>
      </c>
      <c r="P16" s="11">
        <v>9</v>
      </c>
      <c r="Q16">
        <v>820.82535005733087</v>
      </c>
      <c r="S16" s="11">
        <v>9</v>
      </c>
      <c r="T16">
        <v>820.82124595820051</v>
      </c>
      <c r="AK16">
        <v>76215788.080715805</v>
      </c>
    </row>
    <row r="17" spans="1:37" x14ac:dyDescent="0.3">
      <c r="A17" s="17">
        <v>10</v>
      </c>
      <c r="B17" s="17">
        <v>32</v>
      </c>
      <c r="D17" s="11">
        <v>10</v>
      </c>
      <c r="E17">
        <v>1011</v>
      </c>
      <c r="G17" s="11">
        <v>10</v>
      </c>
      <c r="H17">
        <v>1010.9949333028652</v>
      </c>
      <c r="J17" s="11">
        <v>10</v>
      </c>
      <c r="K17">
        <v>1010.989866631315</v>
      </c>
      <c r="M17" s="11">
        <v>10</v>
      </c>
      <c r="N17">
        <v>1010.9129159490475</v>
      </c>
      <c r="P17" s="11">
        <v>10</v>
      </c>
      <c r="Q17">
        <v>1010.9078496916434</v>
      </c>
      <c r="S17" s="11">
        <v>10</v>
      </c>
      <c r="T17">
        <v>1010.9027834598215</v>
      </c>
      <c r="AK17">
        <v>76215019.094359577</v>
      </c>
    </row>
    <row r="18" spans="1:37" x14ac:dyDescent="0.3">
      <c r="A18" s="17">
        <v>11</v>
      </c>
      <c r="B18" s="17">
        <v>32</v>
      </c>
      <c r="D18" s="11">
        <v>11</v>
      </c>
      <c r="E18">
        <v>1221.0999999999999</v>
      </c>
      <c r="G18" s="11">
        <v>11</v>
      </c>
      <c r="H18">
        <v>1221.0938698444386</v>
      </c>
      <c r="J18" s="11">
        <v>11</v>
      </c>
      <c r="K18">
        <v>1221.087739719829</v>
      </c>
      <c r="M18" s="11">
        <v>11</v>
      </c>
      <c r="N18">
        <v>1220.9946376958153</v>
      </c>
      <c r="P18" s="11">
        <v>11</v>
      </c>
      <c r="Q18">
        <v>1220.9885080722361</v>
      </c>
      <c r="S18" s="11">
        <v>11</v>
      </c>
      <c r="T18">
        <v>1220.982378479606</v>
      </c>
      <c r="AK18">
        <v>76214250.115764171</v>
      </c>
    </row>
    <row r="19" spans="1:37" x14ac:dyDescent="0.3">
      <c r="A19" s="17">
        <v>12</v>
      </c>
      <c r="B19" s="17">
        <v>34</v>
      </c>
      <c r="D19" s="11">
        <v>12</v>
      </c>
      <c r="E19">
        <v>1451.2</v>
      </c>
      <c r="G19" s="11">
        <v>12</v>
      </c>
      <c r="H19">
        <v>1451.1927051486064</v>
      </c>
      <c r="J19" s="11">
        <v>12</v>
      </c>
      <c r="K19">
        <v>1451.1854103340427</v>
      </c>
      <c r="M19" s="11">
        <v>12</v>
      </c>
      <c r="N19">
        <v>1451.0746194174908</v>
      </c>
      <c r="P19" s="11">
        <v>12</v>
      </c>
      <c r="Q19">
        <v>1451.0673251991091</v>
      </c>
      <c r="S19" s="11">
        <v>12</v>
      </c>
      <c r="T19">
        <v>1451.0600310175539</v>
      </c>
      <c r="AK19">
        <v>76213481.144929543</v>
      </c>
    </row>
    <row r="20" spans="1:37" x14ac:dyDescent="0.3">
      <c r="A20" s="17">
        <v>13</v>
      </c>
      <c r="B20" s="17">
        <v>34</v>
      </c>
      <c r="D20" s="11">
        <v>13</v>
      </c>
      <c r="E20">
        <v>1701.3</v>
      </c>
      <c r="G20" s="11">
        <v>13</v>
      </c>
      <c r="H20">
        <v>1701.2914392153684</v>
      </c>
      <c r="J20" s="11">
        <v>13</v>
      </c>
      <c r="K20">
        <v>1701.2828784739556</v>
      </c>
      <c r="M20" s="11">
        <v>13</v>
      </c>
      <c r="N20">
        <v>1701.1528611140739</v>
      </c>
      <c r="P20" s="11">
        <v>13</v>
      </c>
      <c r="Q20">
        <v>1701.1443010722619</v>
      </c>
      <c r="S20" s="11">
        <v>13</v>
      </c>
      <c r="T20">
        <v>1701.1357410736653</v>
      </c>
      <c r="AK20">
        <v>76212712.181855604</v>
      </c>
    </row>
    <row r="21" spans="1:37" x14ac:dyDescent="0.3">
      <c r="A21" s="17">
        <v>15</v>
      </c>
      <c r="B21" s="17">
        <v>35</v>
      </c>
      <c r="D21" s="11">
        <v>15</v>
      </c>
      <c r="E21">
        <v>2261.5</v>
      </c>
      <c r="G21" s="11">
        <v>15</v>
      </c>
      <c r="H21">
        <v>2261.4886036366761</v>
      </c>
      <c r="J21" s="11">
        <v>15</v>
      </c>
      <c r="K21">
        <v>2261.4772073308809</v>
      </c>
      <c r="M21" s="11">
        <v>15</v>
      </c>
      <c r="N21">
        <v>2261.3041244319629</v>
      </c>
      <c r="P21" s="11">
        <v>15</v>
      </c>
      <c r="Q21">
        <v>2261.2927290574089</v>
      </c>
      <c r="S21" s="11">
        <v>15</v>
      </c>
      <c r="T21">
        <v>2261.2813337403782</v>
      </c>
      <c r="AK21">
        <v>76211943.226542264</v>
      </c>
    </row>
    <row r="22" spans="1:37" x14ac:dyDescent="0.3">
      <c r="A22" s="17">
        <v>16</v>
      </c>
      <c r="B22" s="17">
        <v>36</v>
      </c>
      <c r="D22" s="11">
        <v>16</v>
      </c>
      <c r="E22">
        <v>2571.6</v>
      </c>
      <c r="G22" s="11">
        <v>16</v>
      </c>
      <c r="H22">
        <v>2571.5870339912217</v>
      </c>
      <c r="J22" s="11">
        <v>16</v>
      </c>
      <c r="K22">
        <v>2571.5740680478921</v>
      </c>
      <c r="M22" s="11">
        <v>16</v>
      </c>
      <c r="N22">
        <v>2571.3771460532689</v>
      </c>
      <c r="P22" s="11">
        <v>16</v>
      </c>
      <c r="Q22">
        <v>2571.3641811694024</v>
      </c>
      <c r="S22" s="11">
        <v>16</v>
      </c>
      <c r="T22">
        <v>2571.3512163509795</v>
      </c>
      <c r="AK22">
        <v>76211174.278989419</v>
      </c>
    </row>
    <row r="23" spans="1:37" x14ac:dyDescent="0.3">
      <c r="A23" s="17">
        <v>16</v>
      </c>
      <c r="B23" s="17">
        <v>36</v>
      </c>
      <c r="D23" s="11">
        <v>16</v>
      </c>
      <c r="E23">
        <v>2571.6</v>
      </c>
      <c r="G23" s="11">
        <v>16</v>
      </c>
      <c r="H23">
        <v>2571.5870339912217</v>
      </c>
      <c r="J23" s="11">
        <v>16</v>
      </c>
      <c r="K23">
        <v>2571.5740680478921</v>
      </c>
      <c r="M23" s="11">
        <v>16</v>
      </c>
      <c r="N23">
        <v>2571.3771460532689</v>
      </c>
      <c r="P23" s="11">
        <v>16</v>
      </c>
      <c r="Q23">
        <v>2571.3641811694024</v>
      </c>
      <c r="S23" s="11">
        <v>16</v>
      </c>
      <c r="T23">
        <v>2571.3512163509795</v>
      </c>
      <c r="AK23">
        <v>76210405.339197055</v>
      </c>
    </row>
    <row r="24" spans="1:37" x14ac:dyDescent="0.3">
      <c r="A24" s="17">
        <v>16</v>
      </c>
      <c r="B24" s="17">
        <v>37</v>
      </c>
      <c r="D24" s="11">
        <v>16</v>
      </c>
      <c r="E24">
        <v>2571.6</v>
      </c>
      <c r="G24" s="11">
        <v>16</v>
      </c>
      <c r="H24">
        <v>2571.5870339912217</v>
      </c>
      <c r="J24" s="11">
        <v>16</v>
      </c>
      <c r="K24">
        <v>2571.5740680478921</v>
      </c>
      <c r="M24" s="11">
        <v>16</v>
      </c>
      <c r="N24">
        <v>2571.3771460532689</v>
      </c>
      <c r="P24" s="11">
        <v>16</v>
      </c>
      <c r="Q24">
        <v>2571.3641811694024</v>
      </c>
      <c r="S24" s="11">
        <v>16</v>
      </c>
      <c r="T24">
        <v>2571.3512163509795</v>
      </c>
    </row>
    <row r="25" spans="1:37" x14ac:dyDescent="0.3">
      <c r="A25" s="17">
        <v>19</v>
      </c>
      <c r="B25" s="17">
        <v>37</v>
      </c>
      <c r="D25" s="11">
        <v>19</v>
      </c>
      <c r="E25">
        <v>3621.9</v>
      </c>
      <c r="G25" s="11">
        <v>19</v>
      </c>
      <c r="H25">
        <v>3621.8817176304237</v>
      </c>
      <c r="J25" s="11">
        <v>19</v>
      </c>
      <c r="K25">
        <v>3621.8634353531243</v>
      </c>
      <c r="M25" s="11">
        <v>19</v>
      </c>
      <c r="N25">
        <v>3621.5857707666323</v>
      </c>
      <c r="P25" s="11">
        <v>19</v>
      </c>
      <c r="Q25">
        <v>3621.5674899830642</v>
      </c>
      <c r="S25" s="11">
        <v>19</v>
      </c>
      <c r="T25">
        <v>3621.5492092917648</v>
      </c>
    </row>
    <row r="26" spans="1:37" x14ac:dyDescent="0.3">
      <c r="A26" s="17">
        <v>19</v>
      </c>
      <c r="B26" s="17">
        <v>37</v>
      </c>
      <c r="D26" s="11">
        <v>19</v>
      </c>
      <c r="E26">
        <v>3621.9</v>
      </c>
      <c r="G26" s="11">
        <v>19</v>
      </c>
      <c r="H26">
        <v>3621.8817176304237</v>
      </c>
      <c r="J26" s="11">
        <v>19</v>
      </c>
      <c r="K26">
        <v>3621.8634353531243</v>
      </c>
      <c r="M26" s="11">
        <v>19</v>
      </c>
      <c r="N26">
        <v>3621.5857707666323</v>
      </c>
      <c r="P26" s="11">
        <v>19</v>
      </c>
      <c r="Q26">
        <v>3621.5674899830642</v>
      </c>
      <c r="S26" s="11">
        <v>19</v>
      </c>
      <c r="T26">
        <v>3621.5492092917648</v>
      </c>
    </row>
    <row r="27" spans="1:37" x14ac:dyDescent="0.3">
      <c r="A27" s="17">
        <v>19</v>
      </c>
      <c r="B27" s="17">
        <v>37</v>
      </c>
      <c r="D27" s="11">
        <v>19</v>
      </c>
      <c r="E27">
        <v>3621.9</v>
      </c>
      <c r="G27" s="11">
        <v>19</v>
      </c>
      <c r="H27">
        <v>3621.8817176304237</v>
      </c>
      <c r="J27" s="11">
        <v>19</v>
      </c>
      <c r="K27">
        <v>3621.8634353531243</v>
      </c>
      <c r="M27" s="11">
        <v>19</v>
      </c>
      <c r="N27">
        <v>3621.5857707666323</v>
      </c>
      <c r="P27" s="11">
        <v>19</v>
      </c>
      <c r="Q27">
        <v>3621.5674899830642</v>
      </c>
      <c r="S27" s="11">
        <v>19</v>
      </c>
      <c r="T27">
        <v>3621.5492092917648</v>
      </c>
    </row>
    <row r="28" spans="1:37" x14ac:dyDescent="0.3">
      <c r="A28" s="17">
        <v>19</v>
      </c>
      <c r="B28" s="17">
        <v>38</v>
      </c>
      <c r="D28" s="11">
        <v>19</v>
      </c>
      <c r="E28">
        <v>3621.9</v>
      </c>
      <c r="G28" s="11">
        <v>19</v>
      </c>
      <c r="H28">
        <v>3621.8817176304237</v>
      </c>
      <c r="J28" s="11">
        <v>19</v>
      </c>
      <c r="K28">
        <v>3621.8634353531243</v>
      </c>
      <c r="M28" s="11">
        <v>19</v>
      </c>
      <c r="N28">
        <v>3621.5857707666323</v>
      </c>
      <c r="P28" s="11">
        <v>19</v>
      </c>
      <c r="Q28">
        <v>3621.5674899830642</v>
      </c>
      <c r="S28" s="11">
        <v>19</v>
      </c>
      <c r="T28">
        <v>3621.5492092917648</v>
      </c>
    </row>
    <row r="29" spans="1:37" x14ac:dyDescent="0.3">
      <c r="A29" s="17">
        <v>20</v>
      </c>
      <c r="B29" s="17">
        <v>38</v>
      </c>
      <c r="D29" s="11">
        <v>20</v>
      </c>
      <c r="E29">
        <v>4012</v>
      </c>
      <c r="G29" s="11">
        <v>20</v>
      </c>
      <c r="H29">
        <v>4011.9797430353469</v>
      </c>
      <c r="J29" s="11">
        <v>20</v>
      </c>
      <c r="K29">
        <v>4011.9594861729342</v>
      </c>
      <c r="M29" s="11">
        <v>20</v>
      </c>
      <c r="N29">
        <v>4011.6518322875686</v>
      </c>
      <c r="P29" s="11">
        <v>20</v>
      </c>
      <c r="Q29">
        <v>4011.6315770801784</v>
      </c>
      <c r="S29" s="11">
        <v>20</v>
      </c>
      <c r="T29">
        <v>4011.61132197502</v>
      </c>
    </row>
    <row r="30" spans="1:37" x14ac:dyDescent="0.3">
      <c r="A30" s="17">
        <v>20</v>
      </c>
      <c r="B30" s="17">
        <v>39</v>
      </c>
      <c r="D30" s="11">
        <v>20</v>
      </c>
      <c r="E30">
        <v>4012</v>
      </c>
      <c r="G30" s="11">
        <v>20</v>
      </c>
      <c r="H30">
        <v>4011.9797430353469</v>
      </c>
      <c r="J30" s="11">
        <v>20</v>
      </c>
      <c r="K30">
        <v>4011.9594861729342</v>
      </c>
      <c r="M30" s="11">
        <v>20</v>
      </c>
      <c r="N30">
        <v>4011.6518322875686</v>
      </c>
      <c r="P30" s="11">
        <v>20</v>
      </c>
      <c r="Q30">
        <v>4011.6315770801784</v>
      </c>
      <c r="S30" s="11">
        <v>20</v>
      </c>
      <c r="T30">
        <v>4011.61132197502</v>
      </c>
    </row>
    <row r="31" spans="1:37" x14ac:dyDescent="0.3">
      <c r="A31" s="17">
        <v>20</v>
      </c>
      <c r="B31" s="17">
        <v>39</v>
      </c>
      <c r="D31" s="11">
        <v>20</v>
      </c>
      <c r="E31">
        <v>4012</v>
      </c>
      <c r="G31" s="11">
        <v>20</v>
      </c>
      <c r="H31">
        <v>4011.9797430353469</v>
      </c>
      <c r="J31" s="11">
        <v>20</v>
      </c>
      <c r="K31">
        <v>4011.9594861729342</v>
      </c>
      <c r="M31" s="11">
        <v>20</v>
      </c>
      <c r="N31">
        <v>4011.6518322875686</v>
      </c>
      <c r="P31" s="11">
        <v>20</v>
      </c>
      <c r="Q31">
        <v>4011.6315770801784</v>
      </c>
      <c r="S31" s="11">
        <v>20</v>
      </c>
      <c r="T31">
        <v>4011.61132197502</v>
      </c>
    </row>
    <row r="32" spans="1:37" x14ac:dyDescent="0.3">
      <c r="A32" s="17">
        <v>20</v>
      </c>
      <c r="B32" s="17">
        <v>40</v>
      </c>
      <c r="D32" s="11">
        <v>20</v>
      </c>
      <c r="E32">
        <v>4012</v>
      </c>
      <c r="G32" s="11">
        <v>20</v>
      </c>
      <c r="H32">
        <v>4011.9797430353469</v>
      </c>
      <c r="J32" s="11">
        <v>20</v>
      </c>
      <c r="K32">
        <v>4011.9594861729342</v>
      </c>
      <c r="M32" s="11">
        <v>20</v>
      </c>
      <c r="N32">
        <v>4011.6518322875686</v>
      </c>
      <c r="P32" s="11">
        <v>20</v>
      </c>
      <c r="Q32">
        <v>4011.6315770801784</v>
      </c>
      <c r="S32" s="11">
        <v>20</v>
      </c>
      <c r="T32">
        <v>4011.61132197502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1D0BA-B88C-4697-9007-EE76CE2488D2}">
  <dimension ref="A2:B33"/>
  <sheetViews>
    <sheetView workbookViewId="0">
      <selection activeCell="F15" sqref="F15"/>
    </sheetView>
  </sheetViews>
  <sheetFormatPr defaultRowHeight="14.4" x14ac:dyDescent="0.3"/>
  <sheetData>
    <row r="2" spans="1:2" x14ac:dyDescent="0.3">
      <c r="A2" t="s">
        <v>0</v>
      </c>
      <c r="B2" t="s">
        <v>3</v>
      </c>
    </row>
    <row r="3" spans="1:2" x14ac:dyDescent="0.3">
      <c r="A3">
        <v>0</v>
      </c>
      <c r="B3">
        <v>20</v>
      </c>
    </row>
    <row r="4" spans="1:2" x14ac:dyDescent="0.3">
      <c r="A4">
        <v>1</v>
      </c>
      <c r="B4">
        <v>21</v>
      </c>
    </row>
    <row r="5" spans="1:2" x14ac:dyDescent="0.3">
      <c r="A5">
        <v>2</v>
      </c>
      <c r="B5">
        <v>22</v>
      </c>
    </row>
    <row r="6" spans="1:2" x14ac:dyDescent="0.3">
      <c r="A6">
        <v>3</v>
      </c>
      <c r="B6">
        <v>23</v>
      </c>
    </row>
    <row r="7" spans="1:2" x14ac:dyDescent="0.3">
      <c r="A7">
        <v>3</v>
      </c>
      <c r="B7">
        <v>23</v>
      </c>
    </row>
    <row r="8" spans="1:2" x14ac:dyDescent="0.3">
      <c r="A8">
        <v>5</v>
      </c>
      <c r="B8">
        <v>24</v>
      </c>
    </row>
    <row r="9" spans="1:2" x14ac:dyDescent="0.3">
      <c r="A9">
        <v>5</v>
      </c>
      <c r="B9">
        <v>25</v>
      </c>
    </row>
    <row r="10" spans="1:2" x14ac:dyDescent="0.3">
      <c r="A10">
        <v>6</v>
      </c>
      <c r="B10">
        <v>25</v>
      </c>
    </row>
    <row r="11" spans="1:2" x14ac:dyDescent="0.3">
      <c r="A11">
        <v>6</v>
      </c>
      <c r="B11">
        <v>25</v>
      </c>
    </row>
    <row r="12" spans="1:2" x14ac:dyDescent="0.3">
      <c r="A12">
        <v>7</v>
      </c>
      <c r="B12">
        <v>26</v>
      </c>
    </row>
    <row r="13" spans="1:2" x14ac:dyDescent="0.3">
      <c r="A13">
        <v>8</v>
      </c>
      <c r="B13">
        <v>27</v>
      </c>
    </row>
    <row r="14" spans="1:2" x14ac:dyDescent="0.3">
      <c r="A14">
        <v>9</v>
      </c>
      <c r="B14">
        <v>28</v>
      </c>
    </row>
    <row r="15" spans="1:2" x14ac:dyDescent="0.3">
      <c r="A15">
        <v>9</v>
      </c>
      <c r="B15">
        <v>29</v>
      </c>
    </row>
    <row r="16" spans="1:2" x14ac:dyDescent="0.3">
      <c r="A16">
        <v>9</v>
      </c>
      <c r="B16">
        <v>31</v>
      </c>
    </row>
    <row r="17" spans="1:2" x14ac:dyDescent="0.3">
      <c r="A17">
        <v>10</v>
      </c>
      <c r="B17">
        <v>32</v>
      </c>
    </row>
    <row r="18" spans="1:2" x14ac:dyDescent="0.3">
      <c r="A18">
        <v>11</v>
      </c>
      <c r="B18">
        <v>32</v>
      </c>
    </row>
    <row r="19" spans="1:2" x14ac:dyDescent="0.3">
      <c r="A19">
        <v>12</v>
      </c>
      <c r="B19">
        <v>34</v>
      </c>
    </row>
    <row r="20" spans="1:2" x14ac:dyDescent="0.3">
      <c r="A20">
        <v>13</v>
      </c>
      <c r="B20">
        <v>34</v>
      </c>
    </row>
    <row r="21" spans="1:2" x14ac:dyDescent="0.3">
      <c r="A21">
        <v>15</v>
      </c>
      <c r="B21">
        <v>35</v>
      </c>
    </row>
    <row r="22" spans="1:2" x14ac:dyDescent="0.3">
      <c r="A22">
        <v>16</v>
      </c>
      <c r="B22">
        <v>36</v>
      </c>
    </row>
    <row r="23" spans="1:2" x14ac:dyDescent="0.3">
      <c r="A23">
        <v>16</v>
      </c>
      <c r="B23">
        <v>36</v>
      </c>
    </row>
    <row r="24" spans="1:2" x14ac:dyDescent="0.3">
      <c r="A24">
        <v>16</v>
      </c>
      <c r="B24">
        <v>37</v>
      </c>
    </row>
    <row r="25" spans="1:2" x14ac:dyDescent="0.3">
      <c r="A25">
        <v>19</v>
      </c>
      <c r="B25">
        <v>37</v>
      </c>
    </row>
    <row r="26" spans="1:2" x14ac:dyDescent="0.3">
      <c r="A26">
        <v>19</v>
      </c>
      <c r="B26">
        <v>37</v>
      </c>
    </row>
    <row r="27" spans="1:2" x14ac:dyDescent="0.3">
      <c r="A27">
        <v>19</v>
      </c>
      <c r="B27">
        <v>37</v>
      </c>
    </row>
    <row r="28" spans="1:2" x14ac:dyDescent="0.3">
      <c r="A28">
        <v>19</v>
      </c>
      <c r="B28">
        <v>38</v>
      </c>
    </row>
    <row r="29" spans="1:2" x14ac:dyDescent="0.3">
      <c r="A29">
        <v>20</v>
      </c>
      <c r="B29">
        <v>38</v>
      </c>
    </row>
    <row r="30" spans="1:2" x14ac:dyDescent="0.3">
      <c r="A30">
        <v>20</v>
      </c>
      <c r="B30">
        <v>39</v>
      </c>
    </row>
    <row r="31" spans="1:2" x14ac:dyDescent="0.3">
      <c r="A31">
        <v>20</v>
      </c>
      <c r="B31">
        <v>39</v>
      </c>
    </row>
    <row r="32" spans="1:2" x14ac:dyDescent="0.3">
      <c r="A32">
        <v>20</v>
      </c>
      <c r="B32">
        <v>40</v>
      </c>
    </row>
    <row r="33" spans="2:2" x14ac:dyDescent="0.3">
      <c r="B33">
        <v>40</v>
      </c>
    </row>
  </sheetData>
  <sortState xmlns:xlrd2="http://schemas.microsoft.com/office/spreadsheetml/2017/richdata2" ref="B3:B33">
    <sortCondition ref="B3:B33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102AF-D862-46BD-8CA2-FDA914744794}">
  <dimension ref="A1:EF27"/>
  <sheetViews>
    <sheetView tabSelected="1" zoomScale="44" zoomScaleNormal="49" workbookViewId="0">
      <selection activeCell="B1" sqref="B1:F2"/>
    </sheetView>
  </sheetViews>
  <sheetFormatPr defaultRowHeight="14.4" x14ac:dyDescent="0.3"/>
  <cols>
    <col min="1" max="1" width="9" style="1" bestFit="1" customWidth="1"/>
    <col min="2" max="2" width="10.6640625" style="1" customWidth="1"/>
    <col min="3" max="3" width="9" style="1" bestFit="1" customWidth="1"/>
    <col min="4" max="4" width="13.88671875" style="1" bestFit="1" customWidth="1"/>
    <col min="5" max="5" width="9.44140625" style="1" bestFit="1" customWidth="1"/>
    <col min="6" max="6" width="9" style="1" bestFit="1" customWidth="1"/>
    <col min="7" max="7" width="8.88671875" style="1"/>
    <col min="8" max="8" width="13.88671875" style="1" bestFit="1" customWidth="1"/>
    <col min="9" max="9" width="8.88671875" style="1"/>
    <col min="10" max="10" width="9" style="1" bestFit="1" customWidth="1"/>
    <col min="11" max="11" width="9.88671875" style="1" bestFit="1" customWidth="1"/>
    <col min="12" max="12" width="18.88671875" style="1" bestFit="1" customWidth="1"/>
    <col min="13" max="13" width="11.6640625" style="1" customWidth="1"/>
    <col min="14" max="14" width="14.88671875" style="1" customWidth="1"/>
    <col min="15" max="15" width="9.88671875" style="1" bestFit="1" customWidth="1"/>
    <col min="16" max="16" width="26.109375" style="1" customWidth="1"/>
    <col min="17" max="17" width="23.21875" style="1" customWidth="1"/>
    <col min="18" max="21" width="8.88671875" style="1"/>
    <col min="22" max="22" width="11" style="1" bestFit="1" customWidth="1"/>
    <col min="23" max="26" width="8.88671875" style="1"/>
    <col min="27" max="27" width="16.44140625" style="1" customWidth="1"/>
    <col min="28" max="28" width="12.109375" style="1" customWidth="1"/>
    <col min="29" max="31" width="8.88671875" style="1"/>
    <col min="32" max="32" width="16" style="1" customWidth="1"/>
    <col min="33" max="33" width="12.21875" style="1" customWidth="1"/>
    <col min="34" max="43" width="8.88671875" style="1"/>
    <col min="44" max="44" width="15.21875" style="1" customWidth="1"/>
    <col min="45" max="45" width="13.21875" style="1" customWidth="1"/>
    <col min="46" max="131" width="8.88671875" style="1"/>
    <col min="132" max="132" width="20.44140625" style="1" customWidth="1"/>
    <col min="133" max="16384" width="8.88671875" style="1"/>
  </cols>
  <sheetData>
    <row r="1" spans="1:136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R1" s="1" t="s">
        <v>5</v>
      </c>
      <c r="X1" s="1" t="s">
        <v>6</v>
      </c>
      <c r="AD1" s="1" t="s">
        <v>7</v>
      </c>
      <c r="AJ1" s="1" t="s">
        <v>32</v>
      </c>
      <c r="AP1" s="1" t="s">
        <v>33</v>
      </c>
      <c r="AV1" s="1" t="s">
        <v>34</v>
      </c>
      <c r="BB1" s="1" t="s">
        <v>35</v>
      </c>
      <c r="BH1" s="1" t="s">
        <v>36</v>
      </c>
      <c r="BN1" s="1" t="s">
        <v>37</v>
      </c>
      <c r="BT1" s="1" t="s">
        <v>38</v>
      </c>
      <c r="BZ1" s="1" t="s">
        <v>39</v>
      </c>
      <c r="CF1" s="1" t="s">
        <v>40</v>
      </c>
      <c r="CL1" s="1" t="s">
        <v>41</v>
      </c>
      <c r="CR1" s="1" t="s">
        <v>42</v>
      </c>
      <c r="CX1" s="1" t="s">
        <v>43</v>
      </c>
      <c r="DD1" s="1" t="s">
        <v>44</v>
      </c>
      <c r="DJ1" s="1" t="s">
        <v>45</v>
      </c>
      <c r="DP1" s="1" t="s">
        <v>46</v>
      </c>
      <c r="DV1" s="1" t="s">
        <v>47</v>
      </c>
      <c r="EB1" s="1" t="s">
        <v>48</v>
      </c>
    </row>
    <row r="2" spans="1:136" x14ac:dyDescent="0.3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D2" s="1" t="s">
        <v>22</v>
      </c>
      <c r="AE2" s="1" t="s">
        <v>23</v>
      </c>
      <c r="AF2" s="1" t="s">
        <v>24</v>
      </c>
      <c r="AG2" s="1" t="s">
        <v>25</v>
      </c>
      <c r="AH2" s="1" t="s">
        <v>26</v>
      </c>
      <c r="AJ2" s="1" t="s">
        <v>22</v>
      </c>
      <c r="AK2" s="1" t="s">
        <v>23</v>
      </c>
      <c r="AL2" s="1" t="s">
        <v>24</v>
      </c>
      <c r="AM2" s="1" t="s">
        <v>25</v>
      </c>
      <c r="AN2" s="1" t="s">
        <v>26</v>
      </c>
      <c r="AP2" s="1" t="s">
        <v>22</v>
      </c>
      <c r="AQ2" s="1" t="s">
        <v>23</v>
      </c>
      <c r="AR2" s="1" t="s">
        <v>24</v>
      </c>
      <c r="AS2" s="1" t="s">
        <v>25</v>
      </c>
      <c r="AT2" s="1" t="s">
        <v>26</v>
      </c>
      <c r="AV2" s="1" t="s">
        <v>22</v>
      </c>
      <c r="AW2" s="1" t="s">
        <v>23</v>
      </c>
      <c r="AX2" s="1" t="s">
        <v>24</v>
      </c>
      <c r="AY2" s="1" t="s">
        <v>25</v>
      </c>
      <c r="AZ2" s="1" t="s">
        <v>26</v>
      </c>
      <c r="BB2" s="1" t="s">
        <v>22</v>
      </c>
      <c r="BC2" s="1" t="s">
        <v>23</v>
      </c>
      <c r="BD2" s="1" t="s">
        <v>24</v>
      </c>
      <c r="BE2" s="1" t="s">
        <v>25</v>
      </c>
      <c r="BF2" s="1" t="s">
        <v>26</v>
      </c>
      <c r="BH2" s="1" t="s">
        <v>22</v>
      </c>
      <c r="BI2" s="1" t="s">
        <v>23</v>
      </c>
      <c r="BJ2" s="1" t="s">
        <v>24</v>
      </c>
      <c r="BK2" s="1" t="s">
        <v>25</v>
      </c>
      <c r="BL2" s="1" t="s">
        <v>26</v>
      </c>
      <c r="BN2" s="1" t="s">
        <v>22</v>
      </c>
      <c r="BO2" s="1" t="s">
        <v>23</v>
      </c>
      <c r="BP2" s="1" t="s">
        <v>24</v>
      </c>
      <c r="BQ2" s="1" t="s">
        <v>25</v>
      </c>
      <c r="BR2" s="1" t="s">
        <v>26</v>
      </c>
      <c r="BT2" s="1" t="s">
        <v>22</v>
      </c>
      <c r="BU2" s="1" t="s">
        <v>23</v>
      </c>
      <c r="BV2" s="1" t="s">
        <v>24</v>
      </c>
      <c r="BW2" s="1" t="s">
        <v>25</v>
      </c>
      <c r="BX2" s="1" t="s">
        <v>26</v>
      </c>
      <c r="BZ2" s="1" t="s">
        <v>22</v>
      </c>
      <c r="CA2" s="1" t="s">
        <v>23</v>
      </c>
      <c r="CB2" s="1" t="s">
        <v>24</v>
      </c>
      <c r="CC2" s="1" t="s">
        <v>25</v>
      </c>
      <c r="CD2" s="1" t="s">
        <v>26</v>
      </c>
      <c r="CF2" s="1" t="s">
        <v>22</v>
      </c>
      <c r="CG2" s="1" t="s">
        <v>23</v>
      </c>
      <c r="CH2" s="1" t="s">
        <v>24</v>
      </c>
      <c r="CI2" s="1" t="s">
        <v>25</v>
      </c>
      <c r="CJ2" s="1" t="s">
        <v>26</v>
      </c>
      <c r="CL2" s="1" t="s">
        <v>22</v>
      </c>
      <c r="CM2" s="1" t="s">
        <v>23</v>
      </c>
      <c r="CN2" s="1" t="s">
        <v>24</v>
      </c>
      <c r="CO2" s="1" t="s">
        <v>25</v>
      </c>
      <c r="CP2" s="1" t="s">
        <v>26</v>
      </c>
      <c r="CR2" s="1" t="s">
        <v>22</v>
      </c>
      <c r="CS2" s="1" t="s">
        <v>23</v>
      </c>
      <c r="CT2" s="1" t="s">
        <v>24</v>
      </c>
      <c r="CU2" s="1" t="s">
        <v>25</v>
      </c>
      <c r="CV2" s="1" t="s">
        <v>26</v>
      </c>
      <c r="CX2" s="1" t="s">
        <v>22</v>
      </c>
      <c r="CY2" s="1" t="s">
        <v>23</v>
      </c>
      <c r="CZ2" s="1" t="s">
        <v>24</v>
      </c>
      <c r="DA2" s="1" t="s">
        <v>25</v>
      </c>
      <c r="DB2" s="1" t="s">
        <v>26</v>
      </c>
      <c r="DD2" s="1" t="s">
        <v>22</v>
      </c>
      <c r="DE2" s="1" t="s">
        <v>23</v>
      </c>
      <c r="DF2" s="1" t="s">
        <v>24</v>
      </c>
      <c r="DG2" s="1" t="s">
        <v>25</v>
      </c>
      <c r="DH2" s="1" t="s">
        <v>26</v>
      </c>
      <c r="DJ2" s="1" t="s">
        <v>22</v>
      </c>
      <c r="DK2" s="1" t="s">
        <v>23</v>
      </c>
      <c r="DL2" s="1" t="s">
        <v>24</v>
      </c>
      <c r="DM2" s="1" t="s">
        <v>25</v>
      </c>
      <c r="DN2" s="1" t="s">
        <v>26</v>
      </c>
      <c r="DP2" s="1" t="s">
        <v>22</v>
      </c>
      <c r="DQ2" s="1" t="s">
        <v>23</v>
      </c>
      <c r="DR2" s="1" t="s">
        <v>24</v>
      </c>
      <c r="DS2" s="1" t="s">
        <v>25</v>
      </c>
      <c r="DT2" s="1" t="s">
        <v>26</v>
      </c>
      <c r="DV2" s="1" t="s">
        <v>22</v>
      </c>
      <c r="DW2" s="1" t="s">
        <v>23</v>
      </c>
      <c r="DX2" s="1" t="s">
        <v>24</v>
      </c>
      <c r="DY2" s="1" t="s">
        <v>25</v>
      </c>
      <c r="DZ2" s="1" t="s">
        <v>26</v>
      </c>
      <c r="EB2" s="1" t="s">
        <v>22</v>
      </c>
      <c r="EC2" s="1" t="s">
        <v>23</v>
      </c>
      <c r="ED2" s="1" t="s">
        <v>24</v>
      </c>
      <c r="EE2" s="1" t="s">
        <v>25</v>
      </c>
      <c r="EF2" s="1" t="s">
        <v>26</v>
      </c>
    </row>
    <row r="3" spans="1:136" x14ac:dyDescent="0.3">
      <c r="A3" s="1">
        <v>1998</v>
      </c>
      <c r="B3" s="2">
        <v>9895.76</v>
      </c>
      <c r="C3" s="1">
        <f>B3^2*$H$6</f>
        <v>9.7926065977600008</v>
      </c>
      <c r="D3" s="1">
        <f>B3*$H$7</f>
        <v>9.8957600000000016E-6</v>
      </c>
      <c r="E3" s="1">
        <v>4443.58</v>
      </c>
      <c r="F3" s="1">
        <f>E3*$H$8</f>
        <v>4.4435799999999999</v>
      </c>
      <c r="J3" s="1">
        <v>1</v>
      </c>
      <c r="K3" s="3">
        <v>10</v>
      </c>
      <c r="L3" s="1">
        <v>10</v>
      </c>
      <c r="M3" s="1">
        <v>10</v>
      </c>
      <c r="N3" s="4">
        <f>AVERAGE($T$3:$T$27)</f>
        <v>587887.11192936485</v>
      </c>
      <c r="O3" s="4">
        <f>AVERAGE($U$3:$U$27)</f>
        <v>9.9890764356796738E-2</v>
      </c>
      <c r="P3" s="4">
        <f>AVERAGE($V$3:$V$27)</f>
        <v>1830.5613825459038</v>
      </c>
      <c r="Q3" s="4">
        <f>SUM(S3:S27)</f>
        <v>72903857.908775076</v>
      </c>
      <c r="R3" s="1">
        <f>$K$3*$C3+$L$3*$D3+$M$3</f>
        <v>107.92616493520001</v>
      </c>
      <c r="S3" s="4">
        <f>0.5*($F3-$R3)^2</f>
        <v>5354.3226924354421</v>
      </c>
      <c r="T3" s="4">
        <f t="shared" ref="T3:T27" si="0">(R3-F3)*C3</f>
        <v>1013.3642439896993</v>
      </c>
      <c r="U3" s="4">
        <f>(R3-F3)*D3</f>
        <v>1.0240388246983551E-3</v>
      </c>
      <c r="V3" s="1">
        <f>R3-$F3</f>
        <v>103.48258493520001</v>
      </c>
      <c r="X3" s="4">
        <f>$K$4*$C3+$L$4*$D3+$M$4</f>
        <v>1547.6206080354762</v>
      </c>
      <c r="Y3" s="4">
        <f>0.5*(X3-$F3)^2</f>
        <v>1190697.6699282022</v>
      </c>
      <c r="Z3" s="4">
        <f>(X3-F3)*C3</f>
        <v>15111.725546251871</v>
      </c>
      <c r="AA3" s="4">
        <f>(X3-F3)*D3</f>
        <v>1.5270909506952346E-2</v>
      </c>
      <c r="AB3" s="4">
        <f>X3-$F3</f>
        <v>1543.177028035476</v>
      </c>
      <c r="AD3" s="4">
        <f>$K$5*$C3+$L$5*$D3+$M$5</f>
        <v>24315.97676829089</v>
      </c>
      <c r="AE3" s="4">
        <f>0.5*(AD3-$F3)^2</f>
        <v>295525322.98268473</v>
      </c>
      <c r="AF3" s="4">
        <f>(AD3-F3)*C3</f>
        <v>238073.28030131859</v>
      </c>
      <c r="AG3" s="4">
        <f>(AD3-F3)*D3</f>
        <v>0.2405810976633615</v>
      </c>
      <c r="AH3" s="4">
        <f>AD3-$F3</f>
        <v>24311.53318829089</v>
      </c>
      <c r="AJ3" s="4">
        <f>$K$6*$C3+$L$6*$D3+$M$6</f>
        <v>384390.97165164945</v>
      </c>
      <c r="AK3" s="4">
        <f>0.5*(AJ3-$F3)^2</f>
        <v>73876501481.488464</v>
      </c>
      <c r="AL3" s="4">
        <f>(AJ3-F3)*$C3</f>
        <v>3764146.0508844941</v>
      </c>
      <c r="AM3" s="4">
        <f>(AJ3-F3)*$D3</f>
        <v>3.8037968290303064</v>
      </c>
      <c r="AN3" s="4">
        <f>AJ3-$F3</f>
        <v>384386.52807164943</v>
      </c>
      <c r="AP3" s="4">
        <f>$K$7*$C3+$L$7*$D3+$M$7</f>
        <v>6078873.2554391539</v>
      </c>
      <c r="AQ3" s="4">
        <f>0.5*(AP3-$F3)^2</f>
        <v>18476323015896.961</v>
      </c>
      <c r="AR3" s="4">
        <f>(AP3-F3)*$C3</f>
        <v>59527970.833929449</v>
      </c>
      <c r="AS3" s="4">
        <f>(AP3-F3)*$D3</f>
        <v>60.155026833643355</v>
      </c>
      <c r="AT3" s="4">
        <f>AP3-$F3</f>
        <v>6078868.8118591541</v>
      </c>
      <c r="AV3" s="4">
        <f>$K$8*$C3+$L$8*$D3+$M$8</f>
        <v>96106839.554622397</v>
      </c>
      <c r="AW3" s="4">
        <f>0.5*(AV3-$F3)^2</f>
        <v>4618261877530546</v>
      </c>
      <c r="AX3" s="4">
        <f>(AV3-F3)*$C3</f>
        <v>941136427.59822631</v>
      </c>
      <c r="AY3" s="4">
        <f>(AV3-F3)*$D3</f>
        <v>951.05017461844909</v>
      </c>
      <c r="AZ3" s="4">
        <f>AV3-$F3</f>
        <v>96106835.111042395</v>
      </c>
      <c r="BB3" s="4">
        <f>$K$9*$C3+$L$9*$D3+$M$9</f>
        <v>1520313011.8485332</v>
      </c>
      <c r="BC3" s="4">
        <f>0.5*(BB3-$F3)^2</f>
        <v>1.1556758202423468E+18</v>
      </c>
      <c r="BD3" s="4">
        <f>(BB3-F3)*$C3</f>
        <v>14887827186.974094</v>
      </c>
      <c r="BE3" s="4">
        <f>(BB3-F3)*$D3</f>
        <v>15044.652646157643</v>
      </c>
      <c r="BF3" s="4">
        <f>BB3-$F3</f>
        <v>1520313007.4049532</v>
      </c>
      <c r="BH3" s="4">
        <f>$K$10*$C3+$L$10*$D3+$M$10</f>
        <v>1527477447.1814871</v>
      </c>
      <c r="BI3" s="4">
        <f>0.5*(BH3-$F3)^2</f>
        <v>1.1665936690365683E+18</v>
      </c>
      <c r="BJ3" s="4">
        <f>(BH3-$F3)*$C3</f>
        <v>14957985683.684803</v>
      </c>
      <c r="BK3" s="4">
        <f>(BH3-$F3)*$D3</f>
        <v>15115.550178748075</v>
      </c>
      <c r="BL3" s="4">
        <f>BH3-$F3</f>
        <v>1527477442.7379072</v>
      </c>
      <c r="BN3" s="4">
        <f>$K$11*$C3+$L$11*$D3+$M$11</f>
        <v>24054143635.308468</v>
      </c>
      <c r="BO3" s="4">
        <f>0.5*(BN3-$F3)^2</f>
        <v>2.8930091290713892E+20</v>
      </c>
      <c r="BP3" s="4">
        <f>(BN3-$F3)*$C3</f>
        <v>235552765623.07419</v>
      </c>
      <c r="BQ3" s="4">
        <f>(BN3-$F3)*$D3</f>
        <v>238034.03237656754</v>
      </c>
      <c r="BR3" s="4">
        <f>BN3-$F3</f>
        <v>24054143630.864887</v>
      </c>
      <c r="BT3" s="4">
        <f>$K$12*$C3+$L$12*$D3+$M$12</f>
        <v>380306866950.64032</v>
      </c>
      <c r="BU3" s="4">
        <f>0.5*(BT3-$F3)^2</f>
        <v>7.2316656523216085E+22</v>
      </c>
      <c r="BV3" s="4">
        <f>(BT3-$F3)*$C3</f>
        <v>3724195534430.7607</v>
      </c>
      <c r="BW3" s="4">
        <f>(BT3-$F3)*$D3</f>
        <v>3763425.4816514961</v>
      </c>
      <c r="BX3" s="4">
        <f>BT3-$F3</f>
        <v>380306866946.19672</v>
      </c>
      <c r="BZ3" s="4">
        <f>$K$13*$C3+$L$13*$D3+$M$13</f>
        <v>6014341013054.666</v>
      </c>
      <c r="CA3" s="4">
        <f>0.5*(BZ3-$F3)^2</f>
        <v>1.8086148910628989E+25</v>
      </c>
      <c r="CB3" s="4">
        <f>(BZ3-$F3)*$C3</f>
        <v>58896075485574.18</v>
      </c>
      <c r="CC3" s="4">
        <f>(BZ3-$F3)*$D3</f>
        <v>59516475.22330188</v>
      </c>
      <c r="CD3" s="4">
        <f>BZ3-$F3</f>
        <v>6014341013050.2227</v>
      </c>
      <c r="CF3" s="4">
        <f>$K$14*$C3+$L$14*$D3+$M$14</f>
        <v>95114967449019.344</v>
      </c>
      <c r="CG3" s="4">
        <f>0.5*(CF3-$F3)^2</f>
        <v>4.5234285164135826E+27</v>
      </c>
      <c r="CH3" s="4">
        <f>(CF3-$F3)*$C3</f>
        <v>931423457786951.13</v>
      </c>
      <c r="CI3" s="4">
        <f>(CF3-$F3)*$D3</f>
        <v>941234890.28326392</v>
      </c>
      <c r="CJ3" s="4">
        <f>CF3-$F3</f>
        <v>95114967449014.906</v>
      </c>
      <c r="CL3" s="4">
        <f>$K$15*$C3+$L$15*$D3+$M$15</f>
        <v>1504215698171387.8</v>
      </c>
      <c r="CM3" s="4">
        <f>0.5*(CL3-$F3)^2</f>
        <v>1.131332433312611E+30</v>
      </c>
      <c r="CN3" s="4">
        <f>(CL3-$F3)*$C3</f>
        <v>1.4730192570367254E+16</v>
      </c>
      <c r="CO3" s="4">
        <f>(CL3-$F3)*$D3</f>
        <v>14885357537.336451</v>
      </c>
      <c r="CP3" s="4">
        <f>CL3-$F3</f>
        <v>1504215698171383.3</v>
      </c>
      <c r="CR3" s="4">
        <f>$K$16*$C3+$L$16*$D3+$M$16</f>
        <v>2.3788737690434596E+16</v>
      </c>
      <c r="CS3" s="4">
        <f>0.5*(CR3-$F3)^2</f>
        <v>2.8295202045215165E+32</v>
      </c>
      <c r="CT3" s="4">
        <f>(CR3-$F3)*$C3</f>
        <v>2.3295374965973178E+17</v>
      </c>
      <c r="CU3" s="4">
        <f>(CR3-$F3)*$D3</f>
        <v>235407638887.49506</v>
      </c>
      <c r="CV3" s="4">
        <f>CR3-$F3</f>
        <v>2.3788737690434592E+16</v>
      </c>
      <c r="CX3" s="4">
        <f>$K$17*$C3+$L$17*$D3+$M$17</f>
        <v>4.6073259682697808E+16</v>
      </c>
      <c r="CY3" s="4">
        <f>0.5*(CX3-$F3)^2</f>
        <v>1.0613726288946533E+33</v>
      </c>
      <c r="CZ3" s="4">
        <f>(CX3-$F3)*$C3</f>
        <v>4.5117730674909632E+17</v>
      </c>
      <c r="DA3" s="4">
        <f>(CX3-$F3)*$D3</f>
        <v>455929920237.65369</v>
      </c>
      <c r="DB3" s="4">
        <f>CX3-$F3</f>
        <v>4.60732596826978E+16</v>
      </c>
      <c r="DD3" s="4">
        <f>$K$18*$C3+$L$18*$D3+$M$18</f>
        <v>7.2863532473224307E+17</v>
      </c>
      <c r="DE3" s="4">
        <f>0.5*(DD3-$F3)^2</f>
        <v>2.6545471822383067E+35</v>
      </c>
      <c r="DF3" s="4">
        <f>(DD3-$F3)*$C3</f>
        <v>7.1352390883339643E+18</v>
      </c>
      <c r="DG3" s="4">
        <f>(DD3-$F3)*$D3</f>
        <v>7210400301072.3428</v>
      </c>
      <c r="DH3" s="4">
        <f>DD3-$F3</f>
        <v>7.2863532473224307E+17</v>
      </c>
      <c r="DJ3" s="4">
        <f>$K$19*$C3+$L$19*$D3+$M$19</f>
        <v>1.1523157687864494E+19</v>
      </c>
      <c r="DK3" s="4">
        <f>0.5*(DJ3-$F3)^2</f>
        <v>6.6391581549695292E+37</v>
      </c>
      <c r="DL3" s="4">
        <f>(DJ3-$F3)*$C3</f>
        <v>1.1284175000121072E+20</v>
      </c>
      <c r="DM3" s="4">
        <f>(DJ3-$F3)*$D3</f>
        <v>114030402921261.97</v>
      </c>
      <c r="DN3" s="4">
        <f>DJ3-$F3</f>
        <v>1.1523157687864494E+19</v>
      </c>
      <c r="DP3" s="4">
        <f>$K$20*$C3+$L$20*$D3+$M$20</f>
        <v>1.8223541817615339E+20</v>
      </c>
      <c r="DQ3" s="4">
        <f>0.5*(DP3-$F3)^2</f>
        <v>1.6604873818918748E+40</v>
      </c>
      <c r="DR3" s="4">
        <f>(DP3-$F3)*$C3</f>
        <v>1.7845597583773524E+21</v>
      </c>
      <c r="DS3" s="4">
        <f>(DP3-$F3)*$D3</f>
        <v>1803357961770852</v>
      </c>
      <c r="DT3" s="4">
        <f>DP3-$F3</f>
        <v>1.8223541817615339E+20</v>
      </c>
      <c r="DV3" s="4">
        <f>$K$21*$C3+$L$21*$D3+$M$21</f>
        <v>2.8820006232171537E+21</v>
      </c>
      <c r="DW3" s="4">
        <f>0.5*(DV3-$F3)^2</f>
        <v>4.1529637961120311E+42</v>
      </c>
      <c r="DX3" s="4">
        <f>(DV3-$F3)*$C3</f>
        <v>2.8222298317664731E+22</v>
      </c>
      <c r="DY3" s="4">
        <f>(DV3-$F3)*$D3</f>
        <v>2.8519586487207384E+16</v>
      </c>
      <c r="DZ3" s="4">
        <f>DV3-$F3</f>
        <v>2.8820006232171537E+21</v>
      </c>
      <c r="EB3" s="4">
        <f>$K$22*$C3+$L$22*$D3+$M$22</f>
        <v>4.5578009342814015E+22</v>
      </c>
      <c r="EC3" s="4">
        <f>0.5*(EB3-$F3)^2</f>
        <v>1.0386774678268208E+45</v>
      </c>
      <c r="ED3" s="4">
        <f>(EB3-$F3)*$C3</f>
        <v>4.4632751500320749E+23</v>
      </c>
      <c r="EE3" s="4">
        <f>(EB3-$F3)*$D3</f>
        <v>4.5102904173424531E+17</v>
      </c>
      <c r="EF3" s="4">
        <f>EB3-$F3</f>
        <v>4.5578009342814015E+22</v>
      </c>
    </row>
    <row r="4" spans="1:136" x14ac:dyDescent="0.3">
      <c r="A4" s="1">
        <v>1999</v>
      </c>
      <c r="B4" s="2">
        <v>10490.03</v>
      </c>
      <c r="C4" s="1">
        <f t="shared" ref="C4:C27" si="1">B4^2*$H$6</f>
        <v>11.004072940089999</v>
      </c>
      <c r="D4" s="1">
        <f t="shared" ref="D4:D27" si="2">B4*$H$7</f>
        <v>1.0490030000000002E-5</v>
      </c>
      <c r="E4" s="1">
        <v>5034.83</v>
      </c>
      <c r="F4" s="1">
        <f t="shared" ref="F4:F27" si="3">E4*$H$8</f>
        <v>5.0348300000000004</v>
      </c>
      <c r="G4" s="1" t="s">
        <v>27</v>
      </c>
      <c r="H4" s="1">
        <v>10</v>
      </c>
      <c r="J4" s="1">
        <v>2</v>
      </c>
      <c r="K4" s="5">
        <f>K3+H5*N3</f>
        <v>156.97177798234122</v>
      </c>
      <c r="L4" s="4">
        <f>L3+H5*O3</f>
        <v>10.000024972691088</v>
      </c>
      <c r="M4" s="4">
        <f>M3+H5*P3</f>
        <v>10.457640345636475</v>
      </c>
      <c r="N4" s="4">
        <f>AVERAGE($Z$3:$Z$27)</f>
        <v>9297265.2182573434</v>
      </c>
      <c r="O4" s="4">
        <f>AVERAGE($AA$3:$AA$27)</f>
        <v>1.5802210328928734</v>
      </c>
      <c r="P4" s="4">
        <f>AVERAGE($AB$3:$AB$27)</f>
        <v>28963.923574582474</v>
      </c>
      <c r="Q4" s="4">
        <f>SUM(Y3:Y27)</f>
        <v>18233560187.816341</v>
      </c>
      <c r="R4" s="1">
        <f t="shared" ref="R4:R27" si="4">$K$3*$C4+$L$3*$D4+$M$3</f>
        <v>120.04083430119999</v>
      </c>
      <c r="S4" s="4">
        <f t="shared" ref="S4:S7" si="5">0.5*($F4-$R4)^2</f>
        <v>6613.1905126638158</v>
      </c>
      <c r="T4" s="4">
        <f t="shared" si="0"/>
        <v>1265.534459878709</v>
      </c>
      <c r="U4" s="4">
        <f t="shared" ref="U4:U27" si="6">(R4-F4)*D4</f>
        <v>1.2064164352997171E-3</v>
      </c>
      <c r="V4" s="1">
        <f t="shared" ref="V4:V27" si="7">R4-$F4</f>
        <v>115.00600430119999</v>
      </c>
      <c r="X4" s="4">
        <f t="shared" ref="X4:X27" si="8">$K$4*$C4+$L$4*$D4+$M$4</f>
        <v>1737.7866396994948</v>
      </c>
      <c r="Y4" s="4">
        <f t="shared" ref="Y4:Y27" si="9">0.5*(X4-$F4)^2</f>
        <v>1501214.417008437</v>
      </c>
      <c r="Z4" s="4">
        <f t="shared" ref="Z4:Z27" si="10">(X4-F4)*C4</f>
        <v>19067.327301006186</v>
      </c>
      <c r="AA4" s="4">
        <f t="shared" ref="AA4:AA27" si="11">(X4-F4)*D4</f>
        <v>1.8176618466301992E-2</v>
      </c>
      <c r="AB4" s="4">
        <f t="shared" ref="AB4:AB27" si="12">X4-$F4</f>
        <v>1732.7518096994947</v>
      </c>
      <c r="AD4" s="4">
        <f t="shared" ref="AD4:AD27" si="13">$K$5*$C4+$L$5*$D4+$M$5</f>
        <v>27321.973771863679</v>
      </c>
      <c r="AE4" s="4">
        <f t="shared" ref="AE4:AE27" si="14">0.5*(AD4-$F4)^2</f>
        <v>373107576.57675415</v>
      </c>
      <c r="AF4" s="4">
        <f t="shared" ref="AF4:AF27" si="15">(AD4-F4)*C4</f>
        <v>300597.58861625282</v>
      </c>
      <c r="AG4" s="4">
        <f t="shared" ref="AG4:AG27" si="16">(AD4-F4)*D4</f>
        <v>0.28655550900831828</v>
      </c>
      <c r="AH4" s="4">
        <f t="shared" ref="AH4:AH27" si="17">AD4-$F4</f>
        <v>27316.938941863678</v>
      </c>
      <c r="AJ4" s="4">
        <f t="shared" ref="AJ4:AJ27" si="18">$K$6*$C4+$L$6*$D4+$M$6</f>
        <v>431928.52401754196</v>
      </c>
      <c r="AK4" s="4">
        <f t="shared" ref="AK4:AK27" si="19">0.5*(AJ4-$F4)^2</f>
        <v>93278950255.970337</v>
      </c>
      <c r="AL4" s="4">
        <f t="shared" ref="AL4:AL27" si="20">(AJ4-F4)*$C4</f>
        <v>4752917.5795578854</v>
      </c>
      <c r="AM4" s="4">
        <f t="shared" ref="AM4:AM27" si="21">(AJ4-F4)*$D4</f>
        <v>4.5308903592819911</v>
      </c>
      <c r="AN4" s="4">
        <f t="shared" ref="AN4:AN27" si="22">AJ4-$F4</f>
        <v>431923.48918754194</v>
      </c>
      <c r="AP4" s="4">
        <f t="shared" ref="AP4:AP27" si="23">$K$7*$C4+$L$7*$D4+$M$7</f>
        <v>6830664.5230765399</v>
      </c>
      <c r="AQ4" s="4">
        <f t="shared" ref="AQ4:AQ27" si="24">0.5*(AP4-$F4)^2</f>
        <v>23328954522186.238</v>
      </c>
      <c r="AR4" s="4">
        <f t="shared" ref="AR4:AR27" si="25">(AP4-F4)*$C4</f>
        <v>75165075.237582743</v>
      </c>
      <c r="AS4" s="4">
        <f t="shared" ref="AS4:AS27" si="26">(AP4-F4)*$D4</f>
        <v>71.653822951490852</v>
      </c>
      <c r="AT4" s="4">
        <f t="shared" ref="AT4:AT27" si="27">AP4-$F4</f>
        <v>6830659.4882465396</v>
      </c>
      <c r="AV4" s="4">
        <f t="shared" ref="AV4:AV27" si="28">$K$8*$C4+$L$8*$D4+$M$8</f>
        <v>107996200.38270144</v>
      </c>
      <c r="AW4" s="4">
        <f t="shared" ref="AW4:AW27" si="29">0.5*(AV4-$F4)^2</f>
        <v>5831589104807804</v>
      </c>
      <c r="AX4" s="4">
        <f t="shared" ref="AX4:AX27" si="30">(AV4-F4)*$C4</f>
        <v>1188398010.8601856</v>
      </c>
      <c r="AY4" s="4">
        <f t="shared" ref="AY4:AY27" si="31">(AV4-F4)*$D4</f>
        <v>1132.8833290850321</v>
      </c>
      <c r="AZ4" s="4">
        <f t="shared" ref="AZ4:AZ27" si="32">AV4-$F4</f>
        <v>107996195.34787144</v>
      </c>
      <c r="BB4" s="4">
        <f t="shared" ref="BB4:BB27" si="33">$K$9*$C4+$L$9*$D4+$M$9</f>
        <v>1708338224.9394097</v>
      </c>
      <c r="BC4" s="4">
        <f t="shared" ref="BC4:BC27" si="34">0.5*(BB4-$F4)^2</f>
        <v>1.459209736793374E+18</v>
      </c>
      <c r="BD4" s="4">
        <f t="shared" ref="BD4:BD27" si="35">(BB4-F4)*$C4</f>
        <v>18798678378.173504</v>
      </c>
      <c r="BE4" s="4">
        <f t="shared" ref="BE4:BE27" si="36">(BB4-F4)*$D4</f>
        <v>17920.51917694564</v>
      </c>
      <c r="BF4" s="4">
        <f t="shared" ref="BF4:BF27" si="37">BB4-$F4</f>
        <v>1708338219.9045796</v>
      </c>
      <c r="BH4" s="4">
        <f t="shared" ref="BH4:BH27" si="38">$K$10*$C4+$L$10*$D4+$M$10</f>
        <v>1715502799.0145061</v>
      </c>
      <c r="BI4" s="4">
        <f t="shared" ref="BI4:BI27" si="39">0.5*(BH4-$F4)^2</f>
        <v>1.4714749180760374E+18</v>
      </c>
      <c r="BJ4" s="4">
        <f t="shared" ref="BJ4:BJ27" si="40">(BH4-$F4)*$C4</f>
        <v>18877517873.880543</v>
      </c>
      <c r="BK4" s="4">
        <f t="shared" ref="BK4:BK27" si="41">(BH4-$F4)*$D4</f>
        <v>17995.675773930623</v>
      </c>
      <c r="BL4" s="4">
        <f t="shared" ref="BL4:BL27" si="42">BH4-$F4</f>
        <v>1715502793.979676</v>
      </c>
      <c r="BN4" s="4">
        <f t="shared" ref="BN4:BN27" si="43">$K$11*$C4+$L$11*$D4+$M$11</f>
        <v>27028109311.600891</v>
      </c>
      <c r="BO4" s="4">
        <f t="shared" ref="BO4:BO27" si="44">0.5*(BN4-$F4)^2</f>
        <v>3.652593463438415E+20</v>
      </c>
      <c r="BP4" s="4">
        <f t="shared" ref="BP4:BP27" si="45">(BN4-$F4)*$C4</f>
        <v>297419286242.17828</v>
      </c>
      <c r="BQ4" s="4">
        <f t="shared" ref="BQ4:BQ27" si="46">(BN4-$F4)*$D4</f>
        <v>283525.67746915726</v>
      </c>
      <c r="BR4" s="4">
        <f t="shared" ref="BR4:BR27" si="47">BN4-$F4</f>
        <v>27028109306.566063</v>
      </c>
      <c r="BT4" s="4">
        <f t="shared" ref="BT4:BT27" si="48">$K$12*$C4+$L$12*$D4+$M$12</f>
        <v>427339676069.2016</v>
      </c>
      <c r="BU4" s="4">
        <f t="shared" ref="BU4:BU27" si="49">0.5*(BT4-$F4)^2</f>
        <v>9.1309599369313483E+22</v>
      </c>
      <c r="BV4" s="4">
        <f t="shared" ref="BV4:BV27" si="50">(BT4-$F4)*$C4</f>
        <v>4702476965604.5234</v>
      </c>
      <c r="BW4" s="4">
        <f t="shared" ref="BW4:BW27" si="51">(BT4-$F4)*$D4</f>
        <v>4482806.0221033916</v>
      </c>
      <c r="BX4" s="4">
        <f t="shared" ref="BX4:BX27" si="52">BT4-$F4</f>
        <v>427339676064.16675</v>
      </c>
      <c r="BZ4" s="4">
        <f t="shared" ref="BZ4:BZ27" si="53">$K$13*$C4+$L$13*$D4+$M$13</f>
        <v>6758151734707.4023</v>
      </c>
      <c r="CA4" s="4">
        <f t="shared" ref="CA4:CA27" si="54">0.5*(BZ4-$F4)^2</f>
        <v>2.2836307434630308E+25</v>
      </c>
      <c r="CB4" s="4">
        <f t="shared" ref="CB4:CB27" si="55">(BZ4-$F4)*$C4</f>
        <v>74367194628860.609</v>
      </c>
      <c r="CC4" s="4">
        <f t="shared" ref="CC4:CC27" si="56">(BZ4-$F4)*$D4</f>
        <v>70893214.441579878</v>
      </c>
      <c r="CD4" s="4">
        <f t="shared" ref="CD4:CD27" si="57">BZ4-$F4</f>
        <v>6758151734702.3672</v>
      </c>
      <c r="CF4" s="4">
        <f t="shared" ref="CF4:CF27" si="58">$K$14*$C4+$L$14*$D4+$M$14</f>
        <v>106878120065199.66</v>
      </c>
      <c r="CG4" s="4">
        <f t="shared" ref="CG4:CG27" si="59">0.5*(CF4-$F4)^2</f>
        <v>5.7114662743350788E+27</v>
      </c>
      <c r="CH4" s="4">
        <f t="shared" ref="CH4:CH27" si="60">(CF4-$F4)*$C4</f>
        <v>1176094628897098.3</v>
      </c>
      <c r="CI4" s="4">
        <f t="shared" ref="CI4:CI27" si="61">(CF4-$F4)*$D4</f>
        <v>1121154685.8274937</v>
      </c>
      <c r="CJ4" s="4">
        <f t="shared" ref="CJ4:CJ27" si="62">CF4-$F4</f>
        <v>106878120065194.63</v>
      </c>
      <c r="CL4" s="4">
        <f t="shared" ref="CL4:CL27" si="63">$K$15*$C4+$L$15*$D4+$M$15</f>
        <v>1690246567378106.5</v>
      </c>
      <c r="CM4" s="4">
        <f t="shared" ref="CM4:CM27" si="64">0.5*(CL4-$F4)^2</f>
        <v>1.4284667292667276E+30</v>
      </c>
      <c r="CN4" s="4">
        <f t="shared" ref="CN4:CN27" si="65">(CL4-$F4)*$C4</f>
        <v>1.8599596514165376E+16</v>
      </c>
      <c r="CO4" s="4">
        <f t="shared" ref="CO4:CO27" si="66">(CL4-$F4)*$D4</f>
        <v>17730737199.19331</v>
      </c>
      <c r="CP4" s="4">
        <f t="shared" ref="CP4:CP27" si="67">CL4-$F4</f>
        <v>1690246567378101.5</v>
      </c>
      <c r="CR4" s="4">
        <f t="shared" ref="CR4:CR27" si="68">$K$16*$C4+$L$16*$D4+$M$16</f>
        <v>2.6730762278354716E+16</v>
      </c>
      <c r="CS4" s="4">
        <f t="shared" ref="CS4:CS27" si="69">0.5*(CR4-$F4)^2</f>
        <v>3.5726682599095562E+32</v>
      </c>
      <c r="CT4" s="4">
        <f t="shared" ref="CT4:CT27" si="70">(CR4-$F4)*$C4</f>
        <v>2.9414725785522157E+17</v>
      </c>
      <c r="CU4" s="4">
        <f t="shared" ref="CU4:CU27" si="71">(CR4-$F4)*$D4</f>
        <v>280406498222.80933</v>
      </c>
      <c r="CV4" s="4">
        <f t="shared" ref="CV4:CV27" si="72">CR4-$F4</f>
        <v>2.6730762278354712E+16</v>
      </c>
      <c r="CX4" s="4">
        <f t="shared" ref="CX4:CX27" si="73">$K$17*$C4+$L$17*$D4+$M$17</f>
        <v>5.177127798933132E+16</v>
      </c>
      <c r="CY4" s="4">
        <f t="shared" ref="CY4:CY27" si="74">0.5*(CX4-$F4)^2</f>
        <v>1.3401326123243103E+33</v>
      </c>
      <c r="CZ4" s="4">
        <f t="shared" ref="CZ4:CZ27" si="75">(CX4-$F4)*$C4</f>
        <v>5.696949191962777E+17</v>
      </c>
      <c r="DA4" s="4">
        <f t="shared" ref="DA4:DA27" si="76">(CX4-$F4)*$D4</f>
        <v>543082259246.42523</v>
      </c>
      <c r="DB4" s="4">
        <f t="shared" ref="DB4:DB27" si="77">CX4-$F4</f>
        <v>5.1771277989331312E+16</v>
      </c>
      <c r="DD4" s="4">
        <f t="shared" ref="DD4:DD27" si="78">$K$18*$C4+$L$18*$D4+$M$18</f>
        <v>8.1874784223979072E+17</v>
      </c>
      <c r="DE4" s="4">
        <f t="shared" ref="DE4:DE27" si="79">0.5*(DD4-$F4)^2</f>
        <v>3.3517401458615658E+35</v>
      </c>
      <c r="DF4" s="4">
        <f t="shared" ref="DF4:DF27" si="80">(DD4-$F4)*$C4</f>
        <v>9.0095609755479572E+18</v>
      </c>
      <c r="DG4" s="4">
        <f t="shared" ref="DG4:DG27" si="81">(DD4-$F4)*$D4</f>
        <v>8588689427530.6729</v>
      </c>
      <c r="DH4" s="4">
        <f t="shared" ref="DH4:DH27" si="82">DD4-$F4</f>
        <v>8.1874784223979072E+17</v>
      </c>
      <c r="DJ4" s="4">
        <f t="shared" ref="DJ4:DJ27" si="83">$K$19*$C4+$L$19*$D4+$M$19</f>
        <v>1.2948261184296038E+19</v>
      </c>
      <c r="DK4" s="4">
        <f t="shared" ref="DK4:DK27" si="84">0.5*(DJ4-$F4)^2</f>
        <v>8.3828733848373722E+37</v>
      </c>
      <c r="DL4" s="4">
        <f t="shared" ref="DL4:DL27" si="85">(DJ4-$F4)*$C4</f>
        <v>1.4248361051932972E+20</v>
      </c>
      <c r="DM4" s="4">
        <f t="shared" ref="DM4:DM27" si="86">(DJ4-$F4)*$D4</f>
        <v>135827648271101</v>
      </c>
      <c r="DN4" s="4">
        <f t="shared" ref="DN4:DN27" si="87">DJ4-$F4</f>
        <v>1.2948261184296038E+19</v>
      </c>
      <c r="DP4" s="4">
        <f t="shared" ref="DP4:DP27" si="88">$K$20*$C4+$L$20*$D4+$M$20</f>
        <v>2.0477301929656127E+20</v>
      </c>
      <c r="DQ4" s="4">
        <f t="shared" ref="DQ4:DQ27" si="89">0.5*(DP4-$F4)^2</f>
        <v>2.0965994715914926E+40</v>
      </c>
      <c r="DR4" s="4">
        <f t="shared" ref="DR4:DR27" si="90">(DP4-$F4)*$C4</f>
        <v>2.2533372405018172E+21</v>
      </c>
      <c r="DS4" s="4">
        <f t="shared" ref="DS4:DS27" si="91">(DP4-$F4)*$D4</f>
        <v>2148075115611507</v>
      </c>
      <c r="DT4" s="4">
        <f t="shared" ref="DT4:DT27" si="92">DP4-$F4</f>
        <v>2.0477301929656127E+20</v>
      </c>
      <c r="DV4" s="4">
        <f t="shared" ref="DV4:DV27" si="93">$K$21*$C4+$L$21*$D4+$M$21</f>
        <v>3.2384262902192291E+21</v>
      </c>
      <c r="DW4" s="4">
        <f t="shared" ref="DW4:DW27" si="94">0.5*(DV4-$F4)^2</f>
        <v>5.2437024185915397E+42</v>
      </c>
      <c r="DX4" s="4">
        <f t="shared" ref="DX4:DX27" si="95">(DV4-$F4)*$C4</f>
        <v>3.5635879108677462E+22</v>
      </c>
      <c r="DY4" s="4">
        <f t="shared" ref="DY4:DY27" si="96">(DV4-$F4)*$D4</f>
        <v>3.3971188937188424E+16</v>
      </c>
      <c r="DZ4" s="4">
        <f t="shared" ref="DZ4:DZ27" si="97">DV4-$F4</f>
        <v>3.2384262902192291E+21</v>
      </c>
      <c r="EB4" s="4">
        <f t="shared" ref="EB4:EB27" si="98">$K$22*$C4+$L$22*$D4+$M$22</f>
        <v>5.1214778554371289E+22</v>
      </c>
      <c r="EC4" s="4">
        <f t="shared" ref="EC4:EC27" si="99">0.5*(EB4-$F4)^2</f>
        <v>1.3114767711866446E+45</v>
      </c>
      <c r="ED4" s="4">
        <f t="shared" ref="ED4:ED27" si="100">(EB4-$F4)*$C4</f>
        <v>5.6357115882285875E+23</v>
      </c>
      <c r="EE4" s="4">
        <f t="shared" ref="EE4:EE27" si="101">(EB4-$F4)*$D4</f>
        <v>5.3724456347871155E+17</v>
      </c>
      <c r="EF4" s="4">
        <f t="shared" ref="EF4:EF27" si="102">EB4-$F4</f>
        <v>5.1214778554371289E+22</v>
      </c>
    </row>
    <row r="5" spans="1:136" x14ac:dyDescent="0.3">
      <c r="A5" s="1">
        <v>2000</v>
      </c>
      <c r="B5" s="2">
        <v>13765.75</v>
      </c>
      <c r="C5" s="1">
        <f t="shared" si="1"/>
        <v>18.949587306249999</v>
      </c>
      <c r="D5" s="1">
        <f t="shared" si="2"/>
        <v>1.3765750000000001E-5</v>
      </c>
      <c r="E5" s="1">
        <v>7001.35</v>
      </c>
      <c r="F5" s="1">
        <f t="shared" si="3"/>
        <v>7.0013500000000004</v>
      </c>
      <c r="G5" s="1" t="s">
        <v>28</v>
      </c>
      <c r="H5" s="1">
        <v>2.5000000000000001E-4</v>
      </c>
      <c r="J5" s="1">
        <v>3</v>
      </c>
      <c r="K5" s="5">
        <f>K4+H5*N4</f>
        <v>2481.2880825466773</v>
      </c>
      <c r="L5" s="4">
        <f>L4+H5*O4</f>
        <v>10.000420027949312</v>
      </c>
      <c r="M5" s="4">
        <f>M4+H5*P4</f>
        <v>17.698621239282094</v>
      </c>
      <c r="N5" s="4">
        <f>AVERAGE($AF$3:$AF$27)</f>
        <v>147033570.16644469</v>
      </c>
      <c r="O5" s="4">
        <f>AVERAGE($AG$3:$AG$27)</f>
        <v>24.991217664294094</v>
      </c>
      <c r="P5" s="4">
        <f>AVERAGE($AH$3:$AH$27)</f>
        <v>458070.22905247437</v>
      </c>
      <c r="Q5" s="4">
        <f>SUM(AE3:AE27)</f>
        <v>4560306512635.6973</v>
      </c>
      <c r="R5" s="1">
        <f t="shared" si="4"/>
        <v>199.49601071999999</v>
      </c>
      <c r="S5" s="4">
        <f t="shared" si="5"/>
        <v>18527.097202853951</v>
      </c>
      <c r="T5" s="4">
        <f t="shared" si="0"/>
        <v>3647.6943793006121</v>
      </c>
      <c r="U5" s="4">
        <f t="shared" si="6"/>
        <v>2.6498333758063399E-3</v>
      </c>
      <c r="V5" s="1">
        <f t="shared" si="7"/>
        <v>192.49466071999998</v>
      </c>
      <c r="X5" s="4">
        <f t="shared" si="8"/>
        <v>2985.0081894971463</v>
      </c>
      <c r="Y5" s="4">
        <f t="shared" si="9"/>
        <v>4434262.3680458907</v>
      </c>
      <c r="Z5" s="4">
        <f t="shared" si="10"/>
        <v>56432.000603660803</v>
      </c>
      <c r="AA5" s="4">
        <f t="shared" si="11"/>
        <v>4.0994497650807843E-2</v>
      </c>
      <c r="AB5" s="4">
        <f t="shared" si="12"/>
        <v>2978.0068394971463</v>
      </c>
      <c r="AD5" s="4">
        <f t="shared" si="13"/>
        <v>47037.083911078473</v>
      </c>
      <c r="AE5" s="4">
        <f t="shared" si="14"/>
        <v>1105914332.8509288</v>
      </c>
      <c r="AF5" s="4">
        <f t="shared" si="15"/>
        <v>891200.65551130206</v>
      </c>
      <c r="AG5" s="4">
        <f t="shared" si="16"/>
        <v>0.64740435901516602</v>
      </c>
      <c r="AH5" s="4">
        <f t="shared" si="17"/>
        <v>47030.082561078474</v>
      </c>
      <c r="AJ5" s="4">
        <f t="shared" si="18"/>
        <v>743707.97017309733</v>
      </c>
      <c r="AK5" s="4">
        <f t="shared" si="19"/>
        <v>276545565514.20679</v>
      </c>
      <c r="AL5" s="4">
        <f t="shared" si="20"/>
        <v>14092826.438455991</v>
      </c>
      <c r="AM5" s="4">
        <f t="shared" si="21"/>
        <v>10.237601611576553</v>
      </c>
      <c r="AN5" s="4">
        <f t="shared" si="22"/>
        <v>743700.9688230973</v>
      </c>
      <c r="AP5" s="4">
        <f t="shared" si="23"/>
        <v>11761357.278329125</v>
      </c>
      <c r="AQ5" s="4">
        <f t="shared" si="24"/>
        <v>69164680168898.461</v>
      </c>
      <c r="AR5" s="4">
        <f t="shared" si="25"/>
        <v>222872733.91300353</v>
      </c>
      <c r="AS5" s="4">
        <f t="shared" si="26"/>
        <v>161.9038075753254</v>
      </c>
      <c r="AT5" s="4">
        <f t="shared" si="27"/>
        <v>11761350.276979124</v>
      </c>
      <c r="AV5" s="4">
        <f t="shared" si="28"/>
        <v>185973676.07737556</v>
      </c>
      <c r="AW5" s="4">
        <f t="shared" si="29"/>
        <v>1.7293102794799536E+16</v>
      </c>
      <c r="AX5" s="4">
        <f t="shared" si="30"/>
        <v>3524124278.8197923</v>
      </c>
      <c r="AY5" s="4">
        <f t="shared" si="31"/>
        <v>2560.0670350832993</v>
      </c>
      <c r="AZ5" s="4">
        <f t="shared" si="32"/>
        <v>185973669.07602558</v>
      </c>
      <c r="BB5" s="4">
        <f t="shared" si="33"/>
        <v>2941519023.78894</v>
      </c>
      <c r="BC5" s="4">
        <f t="shared" si="34"/>
        <v>4.3262670630615153E+18</v>
      </c>
      <c r="BD5" s="4">
        <f t="shared" si="35"/>
        <v>55740571421.611092</v>
      </c>
      <c r="BE5" s="4">
        <f t="shared" si="36"/>
        <v>40492.21540534377</v>
      </c>
      <c r="BF5" s="4">
        <f t="shared" si="37"/>
        <v>2941519016.78759</v>
      </c>
      <c r="BH5" s="4">
        <f t="shared" si="38"/>
        <v>2948684507.8170033</v>
      </c>
      <c r="BI5" s="4">
        <f t="shared" si="39"/>
        <v>4.3473701426752292E+18</v>
      </c>
      <c r="BJ5" s="4">
        <f t="shared" si="40"/>
        <v>55876354386.792419</v>
      </c>
      <c r="BK5" s="4">
        <f t="shared" si="41"/>
        <v>40590.853667103082</v>
      </c>
      <c r="BL5" s="4">
        <f t="shared" si="42"/>
        <v>2948684500.8156533</v>
      </c>
      <c r="BN5" s="4">
        <f t="shared" si="43"/>
        <v>46533139026.253029</v>
      </c>
      <c r="BO5" s="4">
        <f t="shared" si="44"/>
        <v>1.0826665134925016E+21</v>
      </c>
      <c r="BP5" s="4">
        <f t="shared" si="45"/>
        <v>881783780479.1781</v>
      </c>
      <c r="BQ5" s="4">
        <f t="shared" si="46"/>
        <v>640563.55845426384</v>
      </c>
      <c r="BR5" s="4">
        <f t="shared" si="47"/>
        <v>46533139019.251678</v>
      </c>
      <c r="BT5" s="4">
        <f t="shared" si="48"/>
        <v>735808716829.88196</v>
      </c>
      <c r="BU5" s="4">
        <f t="shared" si="49"/>
        <v>2.7070723387626707E+23</v>
      </c>
      <c r="BV5" s="4">
        <f t="shared" si="50"/>
        <v>13943271520134.959</v>
      </c>
      <c r="BW5" s="4">
        <f t="shared" si="51"/>
        <v>10128958.84360457</v>
      </c>
      <c r="BX5" s="4">
        <f t="shared" si="52"/>
        <v>735808716822.88062</v>
      </c>
      <c r="BZ5" s="4">
        <f t="shared" si="53"/>
        <v>11636503338953.404</v>
      </c>
      <c r="CA5" s="4">
        <f t="shared" si="54"/>
        <v>6.7704104978655383E+25</v>
      </c>
      <c r="CB5" s="4">
        <f t="shared" si="55"/>
        <v>220506935960834.47</v>
      </c>
      <c r="CC5" s="4">
        <f t="shared" si="56"/>
        <v>160185195.83810145</v>
      </c>
      <c r="CD5" s="4">
        <f t="shared" si="57"/>
        <v>11636503338946.402</v>
      </c>
      <c r="CF5" s="4">
        <f t="shared" si="58"/>
        <v>184027847496696.56</v>
      </c>
      <c r="CG5" s="4">
        <f t="shared" si="59"/>
        <v>1.6933124327132415E+28</v>
      </c>
      <c r="CH5" s="4">
        <f t="shared" si="60"/>
        <v>3487251762919779</v>
      </c>
      <c r="CI5" s="4">
        <f t="shared" si="61"/>
        <v>2533281341.6775546</v>
      </c>
      <c r="CJ5" s="4">
        <f t="shared" si="62"/>
        <v>184027847496689.56</v>
      </c>
      <c r="CL5" s="4">
        <f t="shared" si="63"/>
        <v>2910347276893787.5</v>
      </c>
      <c r="CM5" s="4">
        <f t="shared" si="64"/>
        <v>4.2350606360615217E+30</v>
      </c>
      <c r="CN5" s="4">
        <f t="shared" si="65"/>
        <v>5.5149879815005632E+16</v>
      </c>
      <c r="CO5" s="4">
        <f t="shared" si="66"/>
        <v>40063113026.900558</v>
      </c>
      <c r="CP5" s="4">
        <f t="shared" si="67"/>
        <v>2910347276893780.5</v>
      </c>
      <c r="CR5" s="4">
        <f t="shared" si="68"/>
        <v>4.6026303402474056E+16</v>
      </c>
      <c r="CS5" s="4">
        <f t="shared" si="69"/>
        <v>1.059210302448297E+33</v>
      </c>
      <c r="CT5" s="4">
        <f t="shared" si="70"/>
        <v>8.7217945470913331E+17</v>
      </c>
      <c r="CU5" s="4">
        <f t="shared" si="71"/>
        <v>633586586062.60718</v>
      </c>
      <c r="CV5" s="4">
        <f t="shared" si="72"/>
        <v>4.6026303402474048E+16</v>
      </c>
      <c r="CX5" s="4">
        <f t="shared" si="73"/>
        <v>8.914225952805432E+16</v>
      </c>
      <c r="CY5" s="4">
        <f t="shared" si="74"/>
        <v>3.9731712168834956E+33</v>
      </c>
      <c r="CZ5" s="4">
        <f t="shared" si="75"/>
        <v>1.6892090296032612E+18</v>
      </c>
      <c r="DA5" s="4">
        <f t="shared" si="76"/>
        <v>1227110059098.314</v>
      </c>
      <c r="DB5" s="4">
        <f t="shared" si="77"/>
        <v>8.914225952805432E+16</v>
      </c>
      <c r="DD5" s="4">
        <f t="shared" si="78"/>
        <v>1.4097591459876099E+18</v>
      </c>
      <c r="DE5" s="4">
        <f t="shared" si="79"/>
        <v>9.937104248478576E+35</v>
      </c>
      <c r="DF5" s="4">
        <f t="shared" si="80"/>
        <v>2.6714354017676653E+19</v>
      </c>
      <c r="DG5" s="4">
        <f t="shared" si="81"/>
        <v>19406391963878.941</v>
      </c>
      <c r="DH5" s="4">
        <f t="shared" si="82"/>
        <v>1.4097591459876099E+18</v>
      </c>
      <c r="DJ5" s="4">
        <f t="shared" si="83"/>
        <v>2.2294934639857172E+19</v>
      </c>
      <c r="DK5" s="4">
        <f t="shared" si="84"/>
        <v>2.4853205529775165E+38</v>
      </c>
      <c r="DL5" s="4">
        <f t="shared" si="85"/>
        <v>4.2247981044511087E+20</v>
      </c>
      <c r="DM5" s="4">
        <f t="shared" si="86"/>
        <v>306906496518613.88</v>
      </c>
      <c r="DN5" s="4">
        <f t="shared" si="87"/>
        <v>2.2294934639857172E+19</v>
      </c>
      <c r="DP5" s="4">
        <f t="shared" si="88"/>
        <v>3.5258796654187518E+20</v>
      </c>
      <c r="DQ5" s="4">
        <f t="shared" si="89"/>
        <v>6.2159137075067244E+40</v>
      </c>
      <c r="DR5" s="4">
        <f t="shared" si="90"/>
        <v>6.6813964551184177E+21</v>
      </c>
      <c r="DS5" s="4">
        <f t="shared" si="91"/>
        <v>4853637800423819</v>
      </c>
      <c r="DT5" s="4">
        <f t="shared" si="92"/>
        <v>3.5258796654187518E+20</v>
      </c>
      <c r="DV5" s="4">
        <f t="shared" si="93"/>
        <v>5.5760770846989054E+21</v>
      </c>
      <c r="DW5" s="4">
        <f t="shared" si="94"/>
        <v>1.5546317827252122E+43</v>
      </c>
      <c r="DX5" s="4">
        <f t="shared" si="95"/>
        <v>1.0566435954288188E+23</v>
      </c>
      <c r="DY5" s="4">
        <f t="shared" si="96"/>
        <v>7.6758883128693968E+16</v>
      </c>
      <c r="DZ5" s="4">
        <f t="shared" si="97"/>
        <v>5.5760770846989054E+21</v>
      </c>
      <c r="EB5" s="4">
        <f t="shared" si="98"/>
        <v>8.8184052222360923E+22</v>
      </c>
      <c r="EC5" s="4">
        <f t="shared" si="99"/>
        <v>3.888213533178039E+45</v>
      </c>
      <c r="ED5" s="4">
        <f t="shared" si="100"/>
        <v>1.6710513966065377E+24</v>
      </c>
      <c r="EE5" s="4">
        <f t="shared" si="101"/>
        <v>1.2139196168799649E+18</v>
      </c>
      <c r="EF5" s="4">
        <f t="shared" si="102"/>
        <v>8.8184052222360923E+22</v>
      </c>
    </row>
    <row r="6" spans="1:136" x14ac:dyDescent="0.3">
      <c r="A6" s="1">
        <v>2001</v>
      </c>
      <c r="B6" s="2">
        <v>17353.060000000001</v>
      </c>
      <c r="C6" s="1">
        <f t="shared" si="1"/>
        <v>30.112869136360001</v>
      </c>
      <c r="D6" s="1">
        <f t="shared" si="2"/>
        <v>1.7353060000000002E-5</v>
      </c>
      <c r="E6" s="1">
        <v>9454.74</v>
      </c>
      <c r="F6" s="1">
        <f t="shared" si="3"/>
        <v>9.4547399999999993</v>
      </c>
      <c r="G6" s="1" t="s">
        <v>29</v>
      </c>
      <c r="H6" s="1">
        <v>9.9999999999999995E-8</v>
      </c>
      <c r="J6" s="1">
        <v>4</v>
      </c>
      <c r="K6" s="5">
        <f>K5+H5*N5</f>
        <v>39239.680624157852</v>
      </c>
      <c r="L6" s="4">
        <f>L5+H5*O5</f>
        <v>10.006667832365386</v>
      </c>
      <c r="M6" s="4">
        <f>M5+H5*P5</f>
        <v>132.21617850240068</v>
      </c>
      <c r="N6" s="4">
        <f>AVERAGE($AL$3:$AL$27)</f>
        <v>2325293541.1047468</v>
      </c>
      <c r="O6" s="4">
        <f>AVERAGE($AM$3:$AM$27)</f>
        <v>395.22938300914905</v>
      </c>
      <c r="P6" s="4">
        <f>AVERAGE($AN$3:$AN$27)</f>
        <v>7244262.7950426666</v>
      </c>
      <c r="Q6" s="4">
        <f>SUM(AK3:AK27)</f>
        <v>1140555962759383.5</v>
      </c>
      <c r="R6" s="1">
        <f t="shared" si="4"/>
        <v>311.12886489420003</v>
      </c>
      <c r="S6" s="4">
        <f t="shared" si="5"/>
        <v>45503.638815340695</v>
      </c>
      <c r="T6" s="4">
        <f t="shared" si="0"/>
        <v>9084.2734447649673</v>
      </c>
      <c r="U6" s="4">
        <f t="shared" si="6"/>
        <v>5.2349691897365476E-3</v>
      </c>
      <c r="V6" s="1">
        <f t="shared" si="7"/>
        <v>301.67412489420002</v>
      </c>
      <c r="X6" s="4">
        <f t="shared" si="8"/>
        <v>4737.328422360667</v>
      </c>
      <c r="Y6" s="4">
        <f t="shared" si="9"/>
        <v>11176394.778179307</v>
      </c>
      <c r="Z6" s="4">
        <f t="shared" si="10"/>
        <v>142369.84149016722</v>
      </c>
      <c r="AA6" s="4">
        <f t="shared" si="11"/>
        <v>8.2043075682425609E-2</v>
      </c>
      <c r="AB6" s="4">
        <f t="shared" si="12"/>
        <v>4727.8736823606669</v>
      </c>
      <c r="AD6" s="4">
        <f t="shared" si="13"/>
        <v>74736.402114114899</v>
      </c>
      <c r="AE6" s="4">
        <f t="shared" si="14"/>
        <v>2792058331.9268689</v>
      </c>
      <c r="AF6" s="4">
        <f t="shared" si="15"/>
        <v>2250242.7872363827</v>
      </c>
      <c r="AG6" s="4">
        <f t="shared" si="16"/>
        <v>1.2967412013998585</v>
      </c>
      <c r="AH6" s="4">
        <f t="shared" si="17"/>
        <v>74726.947374114898</v>
      </c>
      <c r="AJ6" s="4">
        <f t="shared" si="18"/>
        <v>1181751.5839399751</v>
      </c>
      <c r="AK6" s="4">
        <f t="shared" si="19"/>
        <v>698257229963.04541</v>
      </c>
      <c r="AL6" s="4">
        <f t="shared" si="20"/>
        <v>35585646.089522287</v>
      </c>
      <c r="AM6" s="4">
        <f t="shared" si="21"/>
        <v>20.506842072534923</v>
      </c>
      <c r="AN6" s="4">
        <f t="shared" si="22"/>
        <v>1181742.1291999752</v>
      </c>
      <c r="AP6" s="4">
        <f t="shared" si="23"/>
        <v>18688877.67636805</v>
      </c>
      <c r="AQ6" s="4">
        <f t="shared" si="24"/>
        <v>174636897702689.41</v>
      </c>
      <c r="AR6" s="4">
        <f t="shared" si="25"/>
        <v>562775443.06456256</v>
      </c>
      <c r="AS6" s="4">
        <f t="shared" si="26"/>
        <v>324.30905158200494</v>
      </c>
      <c r="AT6" s="4">
        <f t="shared" si="27"/>
        <v>18688868.221628051</v>
      </c>
      <c r="AV6" s="4">
        <f t="shared" si="28"/>
        <v>295530401.72971404</v>
      </c>
      <c r="AW6" s="4">
        <f t="shared" si="29"/>
        <v>4.3669106379100024E+16</v>
      </c>
      <c r="AX6" s="4">
        <f t="shared" si="30"/>
        <v>8899268028.3934307</v>
      </c>
      <c r="AY6" s="4">
        <f t="shared" si="31"/>
        <v>5128.3566289711616</v>
      </c>
      <c r="AZ6" s="4">
        <f t="shared" si="32"/>
        <v>295530392.27497405</v>
      </c>
      <c r="BB6" s="4">
        <f t="shared" si="33"/>
        <v>4674112304.8064871</v>
      </c>
      <c r="BC6" s="4">
        <f t="shared" si="34"/>
        <v>1.0923662874779191E+19</v>
      </c>
      <c r="BD6" s="4">
        <f t="shared" si="35"/>
        <v>140750931878.57843</v>
      </c>
      <c r="BE6" s="4">
        <f t="shared" si="36"/>
        <v>81110.151107976606</v>
      </c>
      <c r="BF6" s="4">
        <f t="shared" si="37"/>
        <v>4674112295.3517475</v>
      </c>
      <c r="BH6" s="4">
        <f t="shared" si="38"/>
        <v>4681279067.299077</v>
      </c>
      <c r="BI6" s="4">
        <f t="shared" si="39"/>
        <v>1.0957186808705985E+19</v>
      </c>
      <c r="BJ6" s="4">
        <f t="shared" si="40"/>
        <v>140966743659.64917</v>
      </c>
      <c r="BK6" s="4">
        <f t="shared" si="41"/>
        <v>81234.516367516262</v>
      </c>
      <c r="BL6" s="4">
        <f t="shared" si="42"/>
        <v>4681279057.8443375</v>
      </c>
      <c r="BN6" s="4">
        <f t="shared" si="43"/>
        <v>73937298628.138855</v>
      </c>
      <c r="BO6" s="4">
        <f t="shared" si="44"/>
        <v>2.733362063514234E+21</v>
      </c>
      <c r="BP6" s="4">
        <f t="shared" si="45"/>
        <v>2226464197600.4058</v>
      </c>
      <c r="BQ6" s="4">
        <f t="shared" si="46"/>
        <v>1283038.3791679428</v>
      </c>
      <c r="BR6" s="4">
        <f t="shared" si="47"/>
        <v>73937298618.684113</v>
      </c>
      <c r="BT6" s="4">
        <f t="shared" si="48"/>
        <v>1169201280128.3787</v>
      </c>
      <c r="BU6" s="4">
        <f t="shared" si="49"/>
        <v>6.8351581671586509E+23</v>
      </c>
      <c r="BV6" s="4">
        <f t="shared" si="50"/>
        <v>35208005142285.742</v>
      </c>
      <c r="BW6" s="4">
        <f t="shared" si="51"/>
        <v>20289219.965980496</v>
      </c>
      <c r="BX6" s="4">
        <f t="shared" si="52"/>
        <v>1169201280118.9238</v>
      </c>
      <c r="BZ6" s="4">
        <f t="shared" si="53"/>
        <v>18490485512405.289</v>
      </c>
      <c r="CA6" s="4">
        <f t="shared" si="54"/>
        <v>1.7094902724206016E+26</v>
      </c>
      <c r="CB6" s="4">
        <f t="shared" si="55"/>
        <v>556801570502536.31</v>
      </c>
      <c r="CC6" s="4">
        <f t="shared" si="56"/>
        <v>320866504.52573574</v>
      </c>
      <c r="CD6" s="4">
        <f t="shared" si="57"/>
        <v>18490485512395.836</v>
      </c>
      <c r="CF6" s="4">
        <f t="shared" si="58"/>
        <v>292421604117665</v>
      </c>
      <c r="CG6" s="4">
        <f t="shared" si="59"/>
        <v>4.2755197277371437E+28</v>
      </c>
      <c r="CH6" s="4">
        <f t="shared" si="60"/>
        <v>8805653497439433</v>
      </c>
      <c r="CI6" s="4">
        <f t="shared" si="61"/>
        <v>5074409641.5499249</v>
      </c>
      <c r="CJ6" s="4">
        <f t="shared" si="62"/>
        <v>292421604117655.56</v>
      </c>
      <c r="CL6" s="4">
        <f t="shared" si="63"/>
        <v>4624563305430540</v>
      </c>
      <c r="CM6" s="4">
        <f t="shared" si="64"/>
        <v>1.0693292882967279E+31</v>
      </c>
      <c r="CN6" s="4">
        <f t="shared" si="65"/>
        <v>1.3925886962924202E+17</v>
      </c>
      <c r="CO6" s="4">
        <f t="shared" si="66"/>
        <v>80250324512.934341</v>
      </c>
      <c r="CP6" s="4">
        <f t="shared" si="67"/>
        <v>4624563305430531</v>
      </c>
      <c r="CR6" s="4">
        <f t="shared" si="68"/>
        <v>7.313613590751808E+16</v>
      </c>
      <c r="CS6" s="4">
        <f t="shared" si="69"/>
        <v>2.6744471877414768E+33</v>
      </c>
      <c r="CT6" s="4">
        <f t="shared" si="70"/>
        <v>2.2023388897221312E+18</v>
      </c>
      <c r="CU6" s="4">
        <f t="shared" si="71"/>
        <v>1269135754571.3157</v>
      </c>
      <c r="CV6" s="4">
        <f t="shared" si="72"/>
        <v>7.3136135907518064E+16</v>
      </c>
      <c r="CX6" s="4">
        <f t="shared" si="73"/>
        <v>1.4164770850960558E+17</v>
      </c>
      <c r="CY6" s="4">
        <f t="shared" si="74"/>
        <v>1.0032036663011093E+34</v>
      </c>
      <c r="CZ6" s="4">
        <f t="shared" si="75"/>
        <v>4.2654189098150195E+18</v>
      </c>
      <c r="DA6" s="4">
        <f t="shared" si="76"/>
        <v>2458021184629.6963</v>
      </c>
      <c r="DB6" s="4">
        <f t="shared" si="77"/>
        <v>1.4164770850960557E+17</v>
      </c>
      <c r="DD6" s="4">
        <f t="shared" si="78"/>
        <v>2.240117691007286E+18</v>
      </c>
      <c r="DE6" s="4">
        <f t="shared" si="79"/>
        <v>2.5090636347819072E+36</v>
      </c>
      <c r="DF6" s="4">
        <f t="shared" si="80"/>
        <v>6.7456370879347335E+19</v>
      </c>
      <c r="DG6" s="4">
        <f t="shared" si="81"/>
        <v>38872896699110.898</v>
      </c>
      <c r="DH6" s="4">
        <f t="shared" si="82"/>
        <v>2.240117691007286E+18</v>
      </c>
      <c r="DJ6" s="4">
        <f t="shared" si="83"/>
        <v>3.5426815742837527E+19</v>
      </c>
      <c r="DK6" s="4">
        <f t="shared" si="84"/>
        <v>6.2752963683848044E+38</v>
      </c>
      <c r="DL6" s="4">
        <f t="shared" si="85"/>
        <v>1.0668030663820048E+21</v>
      </c>
      <c r="DM6" s="4">
        <f t="shared" si="86"/>
        <v>614763659194404.25</v>
      </c>
      <c r="DN6" s="4">
        <f t="shared" si="87"/>
        <v>3.5426815742837527E+19</v>
      </c>
      <c r="DP6" s="4">
        <f t="shared" si="88"/>
        <v>5.6026488193832118E+20</v>
      </c>
      <c r="DQ6" s="4">
        <f t="shared" si="89"/>
        <v>1.5694836896668048E+41</v>
      </c>
      <c r="DR6" s="4">
        <f t="shared" si="90"/>
        <v>1.6871183071506852E+22</v>
      </c>
      <c r="DS6" s="4">
        <f t="shared" si="91"/>
        <v>9722310112168604</v>
      </c>
      <c r="DT6" s="4">
        <f t="shared" si="92"/>
        <v>5.6026488193832118E+20</v>
      </c>
      <c r="DV6" s="4">
        <f t="shared" si="93"/>
        <v>8.8604276549148779E+21</v>
      </c>
      <c r="DW6" s="4">
        <f t="shared" si="94"/>
        <v>3.9253589113990181E+43</v>
      </c>
      <c r="DX6" s="4">
        <f t="shared" si="95"/>
        <v>2.6681289846463685E+23</v>
      </c>
      <c r="DY6" s="4">
        <f t="shared" si="96"/>
        <v>1.5375553272139718E+17</v>
      </c>
      <c r="DZ6" s="4">
        <f t="shared" si="97"/>
        <v>8.8604276549148779E+21</v>
      </c>
      <c r="EB6" s="4">
        <f t="shared" si="98"/>
        <v>1.4012511003076558E+23</v>
      </c>
      <c r="EC6" s="4">
        <f t="shared" si="99"/>
        <v>9.8175232305670801E+45</v>
      </c>
      <c r="ED6" s="4">
        <f t="shared" si="100"/>
        <v>4.2195691010744897E+24</v>
      </c>
      <c r="EE6" s="4">
        <f t="shared" si="101"/>
        <v>2.4315994418704773E+18</v>
      </c>
      <c r="EF6" s="4">
        <f t="shared" si="102"/>
        <v>1.4012511003076558E+23</v>
      </c>
    </row>
    <row r="7" spans="1:136" x14ac:dyDescent="0.3">
      <c r="A7" s="1">
        <v>2002</v>
      </c>
      <c r="B7" s="2">
        <v>18264</v>
      </c>
      <c r="C7" s="1">
        <f t="shared" si="1"/>
        <v>33.357369599999998</v>
      </c>
      <c r="D7" s="1">
        <f t="shared" si="2"/>
        <v>1.8264E-5</v>
      </c>
      <c r="E7" s="1">
        <v>11546.54</v>
      </c>
      <c r="F7" s="1">
        <f t="shared" si="3"/>
        <v>11.54654</v>
      </c>
      <c r="G7" s="1" t="s">
        <v>30</v>
      </c>
      <c r="H7" s="1">
        <v>1.0000000000000001E-9</v>
      </c>
      <c r="J7" s="1">
        <v>5</v>
      </c>
      <c r="K7" s="5">
        <f>K6+H5*N6</f>
        <v>620563.06590034463</v>
      </c>
      <c r="L7" s="4">
        <f>L6+H5*O6</f>
        <v>10.105475178117674</v>
      </c>
      <c r="M7" s="4">
        <f>M6+H5*P6</f>
        <v>1943.2818772630674</v>
      </c>
      <c r="N7" s="4">
        <f>AVERAGE($AR$3:$AR$27)</f>
        <v>36773847266.84185</v>
      </c>
      <c r="O7" s="4">
        <f>AVERAGE($AS$3:$AS$27)</f>
        <v>6250.4392755001199</v>
      </c>
      <c r="P7" s="4">
        <f>AVERAGE($AT$3:$AT$27)</f>
        <v>114565942.63350521</v>
      </c>
      <c r="Q7" s="4">
        <f>SUM(AQ3:AQ27)</f>
        <v>2.852588747396505E+17</v>
      </c>
      <c r="R7" s="1">
        <f t="shared" si="4"/>
        <v>343.57387863999998</v>
      </c>
      <c r="S7" s="4">
        <f t="shared" si="5"/>
        <v>55121.076802180614</v>
      </c>
      <c r="T7" s="4">
        <f t="shared" si="0"/>
        <v>11075.558652318839</v>
      </c>
      <c r="U7" s="4">
        <f t="shared" si="6"/>
        <v>6.0641473129209597E-3</v>
      </c>
      <c r="V7" s="1">
        <f t="shared" si="7"/>
        <v>332.02733863999998</v>
      </c>
      <c r="X7" s="4">
        <f t="shared" si="8"/>
        <v>5246.6234379121906</v>
      </c>
      <c r="Y7" s="4">
        <f t="shared" si="9"/>
        <v>13703015.06352696</v>
      </c>
      <c r="Z7" s="4">
        <f t="shared" si="10"/>
        <v>174628.39496807838</v>
      </c>
      <c r="AA7" s="4">
        <f t="shared" si="11"/>
        <v>9.5613444463468242E-2</v>
      </c>
      <c r="AB7" s="4">
        <f t="shared" si="12"/>
        <v>5235.0768979121904</v>
      </c>
      <c r="AD7" s="4">
        <f t="shared" si="13"/>
        <v>82786.94245747177</v>
      </c>
      <c r="AE7" s="4">
        <f t="shared" si="14"/>
        <v>3425883084.6471014</v>
      </c>
      <c r="AF7" s="4">
        <f t="shared" si="15"/>
        <v>2761169.4754054369</v>
      </c>
      <c r="AG7" s="4">
        <f t="shared" si="16"/>
        <v>1.5118098310367045</v>
      </c>
      <c r="AH7" s="4">
        <f t="shared" si="17"/>
        <v>82775.395917471775</v>
      </c>
      <c r="AJ7" s="4">
        <f t="shared" si="18"/>
        <v>1309064.7459272563</v>
      </c>
      <c r="AK7" s="4">
        <f t="shared" si="19"/>
        <v>856810139413.00586</v>
      </c>
      <c r="AL7" s="4">
        <f t="shared" si="20"/>
        <v>43666571.398023203</v>
      </c>
      <c r="AM7" s="4">
        <f t="shared" si="21"/>
        <v>23.908547633608848</v>
      </c>
      <c r="AN7" s="4">
        <f t="shared" si="22"/>
        <v>1309053.1993872563</v>
      </c>
      <c r="AP7" s="4">
        <f t="shared" si="23"/>
        <v>20702294.83140878</v>
      </c>
      <c r="AQ7" s="4">
        <f t="shared" si="24"/>
        <v>214292266603478.66</v>
      </c>
      <c r="AR7" s="4">
        <f t="shared" si="25"/>
        <v>690573715.09727001</v>
      </c>
      <c r="AS7" s="4">
        <f t="shared" si="26"/>
        <v>378.10650191484342</v>
      </c>
      <c r="AT7" s="4">
        <f t="shared" si="27"/>
        <v>20702283.284868781</v>
      </c>
      <c r="AV7" s="4">
        <f t="shared" si="28"/>
        <v>327372010.01152986</v>
      </c>
      <c r="AW7" s="4">
        <f t="shared" si="29"/>
        <v>5.3586212689480656E+16</v>
      </c>
      <c r="AX7" s="4">
        <f t="shared" si="30"/>
        <v>10920268749.487299</v>
      </c>
      <c r="AY7" s="4">
        <f t="shared" si="31"/>
        <v>5979.1221799645746</v>
      </c>
      <c r="AZ7" s="4">
        <f t="shared" si="32"/>
        <v>327371998.46498984</v>
      </c>
      <c r="BB7" s="4">
        <f t="shared" si="33"/>
        <v>5177673872.9108305</v>
      </c>
      <c r="BC7" s="4">
        <f t="shared" si="34"/>
        <v>1.34041533073275E+19</v>
      </c>
      <c r="BD7" s="4">
        <f t="shared" si="35"/>
        <v>172713580661.78778</v>
      </c>
      <c r="BE7" s="4">
        <f t="shared" si="36"/>
        <v>94565.035403957401</v>
      </c>
      <c r="BF7" s="4">
        <f t="shared" si="37"/>
        <v>5177673861.3642902</v>
      </c>
      <c r="BH7" s="4">
        <f t="shared" si="38"/>
        <v>5184841006.9767847</v>
      </c>
      <c r="BI7" s="4">
        <f t="shared" si="39"/>
        <v>1.3441288073947044E+19</v>
      </c>
      <c r="BJ7" s="4">
        <f t="shared" si="40"/>
        <v>172952657401.79855</v>
      </c>
      <c r="BK7" s="4">
        <f t="shared" si="41"/>
        <v>94695.93594053798</v>
      </c>
      <c r="BL7" s="4">
        <f t="shared" si="42"/>
        <v>5184840995.4302444</v>
      </c>
      <c r="BN7" s="4">
        <f t="shared" si="43"/>
        <v>81902053965.065231</v>
      </c>
      <c r="BO7" s="4">
        <f t="shared" si="44"/>
        <v>3.3539732209025433E+21</v>
      </c>
      <c r="BP7" s="4">
        <f t="shared" si="45"/>
        <v>2732037084726.6641</v>
      </c>
      <c r="BQ7" s="4">
        <f t="shared" si="46"/>
        <v>1495859.1134070654</v>
      </c>
      <c r="BR7" s="4">
        <f t="shared" si="47"/>
        <v>81902053953.518692</v>
      </c>
      <c r="BT7" s="4">
        <f t="shared" si="48"/>
        <v>1295162659045.4092</v>
      </c>
      <c r="BU7" s="4">
        <f t="shared" si="49"/>
        <v>8.3872315667783268E+23</v>
      </c>
      <c r="BV7" s="4">
        <f t="shared" si="50"/>
        <v>43203219509511.328</v>
      </c>
      <c r="BW7" s="4">
        <f t="shared" si="51"/>
        <v>23654850.804594465</v>
      </c>
      <c r="BX7" s="4">
        <f t="shared" si="52"/>
        <v>1295162659033.8625</v>
      </c>
      <c r="BZ7" s="4">
        <f t="shared" si="53"/>
        <v>20482529489971.488</v>
      </c>
      <c r="CA7" s="4">
        <f t="shared" si="54"/>
        <v>2.0976700715353934E+26</v>
      </c>
      <c r="CB7" s="4">
        <f t="shared" si="55"/>
        <v>683243306539493.25</v>
      </c>
      <c r="CC7" s="4">
        <f t="shared" si="56"/>
        <v>374092918.60462838</v>
      </c>
      <c r="CD7" s="4">
        <f t="shared" si="57"/>
        <v>20482529489959.941</v>
      </c>
      <c r="CF7" s="4">
        <f t="shared" si="58"/>
        <v>323925206639267.31</v>
      </c>
      <c r="CG7" s="4">
        <f t="shared" si="59"/>
        <v>5.2463769748142265E+28</v>
      </c>
      <c r="CH7" s="4">
        <f t="shared" si="60"/>
        <v>1.0805292840622028E+16</v>
      </c>
      <c r="CI7" s="4">
        <f t="shared" si="61"/>
        <v>5916169974.0593672</v>
      </c>
      <c r="CJ7" s="4">
        <f t="shared" si="62"/>
        <v>323925206639255.75</v>
      </c>
      <c r="CL7" s="4">
        <f t="shared" si="63"/>
        <v>5122783701906167</v>
      </c>
      <c r="CM7" s="4">
        <f t="shared" si="64"/>
        <v>1.3121456428257664E+31</v>
      </c>
      <c r="CN7" s="4">
        <f t="shared" si="65"/>
        <v>1.7088258932533984E+17</v>
      </c>
      <c r="CO7" s="4">
        <f t="shared" si="66"/>
        <v>93562521531.614014</v>
      </c>
      <c r="CP7" s="4">
        <f t="shared" si="67"/>
        <v>5122783701906155</v>
      </c>
      <c r="CR7" s="4">
        <f t="shared" si="68"/>
        <v>8.1015347905424848E+16</v>
      </c>
      <c r="CS7" s="4">
        <f t="shared" si="69"/>
        <v>3.2817432981185119E+33</v>
      </c>
      <c r="CT7" s="4">
        <f t="shared" si="70"/>
        <v>2.7024589033538417E+18</v>
      </c>
      <c r="CU7" s="4">
        <f t="shared" si="71"/>
        <v>1479664314144.6792</v>
      </c>
      <c r="CV7" s="4">
        <f t="shared" si="72"/>
        <v>8.1015347905424832E+16</v>
      </c>
      <c r="CX7" s="4">
        <f t="shared" si="73"/>
        <v>1.5690791210894349E+17</v>
      </c>
      <c r="CY7" s="4">
        <f t="shared" si="74"/>
        <v>1.2310046441193968E+34</v>
      </c>
      <c r="CZ7" s="4">
        <f t="shared" si="75"/>
        <v>5.2340352173823427E+18</v>
      </c>
      <c r="DA7" s="4">
        <f t="shared" si="76"/>
        <v>2865766106757.7437</v>
      </c>
      <c r="DB7" s="4">
        <f t="shared" si="77"/>
        <v>1.5690791210894349E+17</v>
      </c>
      <c r="DD7" s="4">
        <f t="shared" si="78"/>
        <v>2.4814534133606482E+18</v>
      </c>
      <c r="DE7" s="4">
        <f t="shared" si="79"/>
        <v>3.0788055213396058E+36</v>
      </c>
      <c r="DF7" s="4">
        <f t="shared" si="80"/>
        <v>8.2774758654652711E+19</v>
      </c>
      <c r="DG7" s="4">
        <f t="shared" si="81"/>
        <v>45321265141618.875</v>
      </c>
      <c r="DH7" s="4">
        <f t="shared" si="82"/>
        <v>2.4814534133606482E+18</v>
      </c>
      <c r="DJ7" s="4">
        <f t="shared" si="83"/>
        <v>3.9243470645535162E+19</v>
      </c>
      <c r="DK7" s="4">
        <f t="shared" si="84"/>
        <v>7.7002499415348995E+38</v>
      </c>
      <c r="DL7" s="4">
        <f t="shared" si="85"/>
        <v>1.3090589547098669E+21</v>
      </c>
      <c r="DM7" s="4">
        <f t="shared" si="86"/>
        <v>716742747870054.25</v>
      </c>
      <c r="DN7" s="4">
        <f t="shared" si="87"/>
        <v>3.9243470645535162E+19</v>
      </c>
      <c r="DP7" s="4">
        <f t="shared" si="88"/>
        <v>6.2062417936944674E+20</v>
      </c>
      <c r="DQ7" s="4">
        <f t="shared" si="89"/>
        <v>1.9258718600899959E+41</v>
      </c>
      <c r="DR7" s="4">
        <f t="shared" si="90"/>
        <v>2.0702390133923328E+22</v>
      </c>
      <c r="DS7" s="4">
        <f t="shared" si="91"/>
        <v>1.1335080012003576E+16</v>
      </c>
      <c r="DT7" s="4">
        <f t="shared" si="92"/>
        <v>6.2062417936944674E+20</v>
      </c>
      <c r="DV7" s="4">
        <f t="shared" si="93"/>
        <v>9.8149925498976396E+21</v>
      </c>
      <c r="DW7" s="4">
        <f t="shared" si="94"/>
        <v>4.8167039377273084E+43</v>
      </c>
      <c r="DX7" s="4">
        <f t="shared" si="95"/>
        <v>3.2740233410818197E+23</v>
      </c>
      <c r="DY7" s="4">
        <f t="shared" si="96"/>
        <v>1.792610239313305E+17</v>
      </c>
      <c r="DZ7" s="4">
        <f t="shared" si="97"/>
        <v>9.8149925498976396E+21</v>
      </c>
      <c r="EB7" s="4">
        <f t="shared" si="98"/>
        <v>1.5522127876555232E+23</v>
      </c>
      <c r="EC7" s="4">
        <f t="shared" si="99"/>
        <v>1.2046822690806651E+46</v>
      </c>
      <c r="ED7" s="4">
        <f t="shared" si="100"/>
        <v>5.1777735655671604E+24</v>
      </c>
      <c r="EE7" s="4">
        <f t="shared" si="101"/>
        <v>2.8349614353740477E+18</v>
      </c>
      <c r="EF7" s="4">
        <f t="shared" si="102"/>
        <v>1.5522127876555232E+23</v>
      </c>
    </row>
    <row r="8" spans="1:136" x14ac:dyDescent="0.3">
      <c r="A8" s="1">
        <v>2003</v>
      </c>
      <c r="B8" s="2">
        <v>20291.91</v>
      </c>
      <c r="C8" s="1">
        <f t="shared" si="1"/>
        <v>41.176161144809996</v>
      </c>
      <c r="D8" s="1">
        <f t="shared" si="2"/>
        <v>2.0291910000000002E-5</v>
      </c>
      <c r="E8" s="1">
        <v>15050.72</v>
      </c>
      <c r="F8" s="1">
        <f t="shared" si="3"/>
        <v>15.05072</v>
      </c>
      <c r="G8" s="1" t="s">
        <v>31</v>
      </c>
      <c r="H8" s="1">
        <v>1E-3</v>
      </c>
      <c r="J8" s="1">
        <v>6</v>
      </c>
      <c r="K8" s="5">
        <f t="shared" ref="K8:K22" si="103">K7+$H$5*N7</f>
        <v>9814024.8826108072</v>
      </c>
      <c r="L8" s="4">
        <f t="shared" ref="L8:L22" si="104">L7+$H$5*O7</f>
        <v>11.668084996992704</v>
      </c>
      <c r="M8" s="4">
        <f>M7+$H$6*P7</f>
        <v>1954.7384715264179</v>
      </c>
      <c r="N8" s="4">
        <f>AVERAGE($AX$3:$AX$27)</f>
        <v>581562511836.76379</v>
      </c>
      <c r="O8" s="4">
        <f>AVERAGE($AY$3:$AY$27)</f>
        <v>98847.795331510701</v>
      </c>
      <c r="P8" s="4">
        <f>AVERAGE($AZ$3:$AZ$27)</f>
        <v>1811798752.0929322</v>
      </c>
      <c r="Q8" s="4">
        <f>SUM(AW3:AW27)</f>
        <v>7.1343405491896017E+19</v>
      </c>
      <c r="R8" s="1">
        <f t="shared" si="4"/>
        <v>421.76181436719997</v>
      </c>
      <c r="S8" s="4">
        <f t="shared" ref="S8:S27" si="105">0.5*($R8-$F8)^2</f>
        <v>82706.957140682716</v>
      </c>
      <c r="T8" s="4">
        <f t="shared" si="0"/>
        <v>16746.80156104585</v>
      </c>
      <c r="U8" s="4">
        <f t="shared" si="6"/>
        <v>8.2529449229007297E-3</v>
      </c>
      <c r="V8" s="1">
        <f t="shared" si="7"/>
        <v>406.71109436719996</v>
      </c>
      <c r="X8" s="4">
        <f t="shared" si="8"/>
        <v>6473.9530686534636</v>
      </c>
      <c r="Y8" s="4">
        <f t="shared" si="9"/>
        <v>20858709.774720613</v>
      </c>
      <c r="Z8" s="4">
        <f t="shared" si="10"/>
        <v>265952.80392674677</v>
      </c>
      <c r="AA8" s="4">
        <f t="shared" si="11"/>
        <v>0.1310634651576647</v>
      </c>
      <c r="AB8" s="4">
        <f t="shared" si="12"/>
        <v>6458.9023486534634</v>
      </c>
      <c r="AD8" s="4">
        <f t="shared" si="13"/>
        <v>102187.61675780549</v>
      </c>
      <c r="AE8" s="4">
        <f t="shared" si="14"/>
        <v>5219616625.3748617</v>
      </c>
      <c r="AF8" s="4">
        <f t="shared" si="15"/>
        <v>4207074.0437514195</v>
      </c>
      <c r="AG8" s="4">
        <f t="shared" si="16"/>
        <v>2.0732765145082057</v>
      </c>
      <c r="AH8" s="4">
        <f t="shared" si="17"/>
        <v>102172.56603780549</v>
      </c>
      <c r="AJ8" s="4">
        <f t="shared" si="18"/>
        <v>1615871.629032759</v>
      </c>
      <c r="AK8" s="4">
        <f t="shared" si="19"/>
        <v>1305496240838.3088</v>
      </c>
      <c r="AL8" s="4">
        <f t="shared" si="20"/>
        <v>66534770.855507456</v>
      </c>
      <c r="AM8" s="4">
        <f t="shared" si="21"/>
        <v>32.788816260030465</v>
      </c>
      <c r="AN8" s="4">
        <f t="shared" si="22"/>
        <v>1615856.5783127591</v>
      </c>
      <c r="AP8" s="4">
        <f t="shared" si="23"/>
        <v>25554348.084112257</v>
      </c>
      <c r="AQ8" s="4">
        <f t="shared" si="24"/>
        <v>326511968390761.38</v>
      </c>
      <c r="AR8" s="4">
        <f t="shared" si="25"/>
        <v>1052229334.9311008</v>
      </c>
      <c r="AS8" s="4">
        <f t="shared" si="26"/>
        <v>518.54622602362269</v>
      </c>
      <c r="AT8" s="4">
        <f t="shared" si="27"/>
        <v>25554333.033392258</v>
      </c>
      <c r="AV8" s="4">
        <f t="shared" si="28"/>
        <v>404105824.78426588</v>
      </c>
      <c r="AW8" s="4">
        <f t="shared" si="29"/>
        <v>8.16507527302024E+16</v>
      </c>
      <c r="AX8" s="4">
        <f t="shared" si="30"/>
        <v>16639525941.142414</v>
      </c>
      <c r="AY8" s="4">
        <f t="shared" si="31"/>
        <v>8200.0787215902383</v>
      </c>
      <c r="AZ8" s="4">
        <f t="shared" si="32"/>
        <v>404105809.7335459</v>
      </c>
      <c r="BB8" s="4">
        <f t="shared" si="33"/>
        <v>6391186700.2655544</v>
      </c>
      <c r="BC8" s="4">
        <f t="shared" si="34"/>
        <v>2.0423633622633689E+19</v>
      </c>
      <c r="BD8" s="4">
        <f t="shared" si="35"/>
        <v>263164532856.97006</v>
      </c>
      <c r="BE8" s="4">
        <f t="shared" si="36"/>
        <v>129689.38500957776</v>
      </c>
      <c r="BF8" s="4">
        <f t="shared" si="37"/>
        <v>6391186685.2148342</v>
      </c>
      <c r="BH8" s="4">
        <f t="shared" si="38"/>
        <v>6398354729.7711906</v>
      </c>
      <c r="BI8" s="4">
        <f t="shared" si="39"/>
        <v>2.0469471527692837E+19</v>
      </c>
      <c r="BJ8" s="4">
        <f t="shared" si="40"/>
        <v>263459684794.98486</v>
      </c>
      <c r="BK8" s="4">
        <f t="shared" si="41"/>
        <v>129834.83801918347</v>
      </c>
      <c r="BL8" s="4">
        <f t="shared" si="42"/>
        <v>6398354714.7204704</v>
      </c>
      <c r="BN8" s="4">
        <f t="shared" si="43"/>
        <v>101095998420.53123</v>
      </c>
      <c r="BO8" s="4">
        <f t="shared" si="44"/>
        <v>5.1102004468004589E+21</v>
      </c>
      <c r="BP8" s="4">
        <f t="shared" si="45"/>
        <v>4162745121439.52</v>
      </c>
      <c r="BQ8" s="4">
        <f t="shared" si="46"/>
        <v>2051430.9010041542</v>
      </c>
      <c r="BR8" s="4">
        <f t="shared" si="47"/>
        <v>101095998405.48051</v>
      </c>
      <c r="BT8" s="4">
        <f t="shared" si="48"/>
        <v>1598711934345.6086</v>
      </c>
      <c r="BU8" s="4">
        <f t="shared" si="49"/>
        <v>1.2779399244854769E+24</v>
      </c>
      <c r="BV8" s="4">
        <f t="shared" si="50"/>
        <v>65828820232125.945</v>
      </c>
      <c r="BW8" s="4">
        <f t="shared" si="51"/>
        <v>32440918.687361594</v>
      </c>
      <c r="BX8" s="4">
        <f t="shared" si="52"/>
        <v>1598711934330.5579</v>
      </c>
      <c r="BZ8" s="4">
        <f t="shared" si="53"/>
        <v>25283076379464.059</v>
      </c>
      <c r="CA8" s="4">
        <f t="shared" si="54"/>
        <v>3.1961697560452617E+26</v>
      </c>
      <c r="CB8" s="4">
        <f t="shared" si="55"/>
        <v>1041060027236731.6</v>
      </c>
      <c r="CC8" s="4">
        <f t="shared" si="56"/>
        <v>513041910.41490519</v>
      </c>
      <c r="CD8" s="4">
        <f t="shared" si="57"/>
        <v>25283076379449.008</v>
      </c>
      <c r="CF8" s="4">
        <f t="shared" si="58"/>
        <v>399844474886377.5</v>
      </c>
      <c r="CG8" s="4">
        <f t="shared" si="59"/>
        <v>7.9937802048575462E+28</v>
      </c>
      <c r="CH8" s="4">
        <f t="shared" si="60"/>
        <v>1.6464060530782794E+16</v>
      </c>
      <c r="CI8" s="4">
        <f t="shared" si="61"/>
        <v>8113608098.3913279</v>
      </c>
      <c r="CJ8" s="4">
        <f t="shared" si="62"/>
        <v>399844474886362.44</v>
      </c>
      <c r="CL8" s="4">
        <f t="shared" si="63"/>
        <v>6323425053963541</v>
      </c>
      <c r="CM8" s="4">
        <f t="shared" si="64"/>
        <v>1.9992852206546811E+31</v>
      </c>
      <c r="CN8" s="4">
        <f t="shared" si="65"/>
        <v>2.6037436900913098E+17</v>
      </c>
      <c r="CO8" s="4">
        <f t="shared" si="66"/>
        <v>128314372086.77303</v>
      </c>
      <c r="CP8" s="4">
        <f t="shared" si="67"/>
        <v>6323425053963526</v>
      </c>
      <c r="CR8" s="4">
        <f t="shared" si="68"/>
        <v>1.0000314489895128E+17</v>
      </c>
      <c r="CS8" s="4">
        <f t="shared" si="69"/>
        <v>5.0003144948403211E+33</v>
      </c>
      <c r="CT8" s="4">
        <f t="shared" si="70"/>
        <v>4.1177456093470008E+18</v>
      </c>
      <c r="CU8" s="4">
        <f t="shared" si="71"/>
        <v>2029254816006.4783</v>
      </c>
      <c r="CV8" s="4">
        <f t="shared" si="72"/>
        <v>1.0000314489895126E+17</v>
      </c>
      <c r="CX8" s="4">
        <f t="shared" si="73"/>
        <v>1.9368286474393901E+17</v>
      </c>
      <c r="CY8" s="4">
        <f t="shared" si="74"/>
        <v>1.8756526047709487E+34</v>
      </c>
      <c r="CZ8" s="4">
        <f t="shared" si="75"/>
        <v>7.9751168496848712E+18</v>
      </c>
      <c r="DA8" s="4">
        <f t="shared" si="76"/>
        <v>3930195259926.1836</v>
      </c>
      <c r="DB8" s="4">
        <f t="shared" si="77"/>
        <v>1.9368286474393901E+17</v>
      </c>
      <c r="DD8" s="4">
        <f t="shared" si="78"/>
        <v>3.0630386917551227E+18</v>
      </c>
      <c r="DE8" s="4">
        <f t="shared" si="79"/>
        <v>4.691103013594467E+36</v>
      </c>
      <c r="DF8" s="4">
        <f t="shared" si="80"/>
        <v>1.2612417476449693E+20</v>
      </c>
      <c r="DG8" s="4">
        <f t="shared" si="81"/>
        <v>62154905459612.695</v>
      </c>
      <c r="DH8" s="4">
        <f t="shared" si="82"/>
        <v>3.0630386917551227E+18</v>
      </c>
      <c r="DJ8" s="4">
        <f t="shared" si="83"/>
        <v>4.8441074226454528E+19</v>
      </c>
      <c r="DK8" s="4">
        <f t="shared" si="84"/>
        <v>1.1732688361064386E+39</v>
      </c>
      <c r="DL8" s="4">
        <f t="shared" si="85"/>
        <v>1.9946174783761938E+21</v>
      </c>
      <c r="DM8" s="4">
        <f t="shared" si="86"/>
        <v>982961918506535</v>
      </c>
      <c r="DN8" s="4">
        <f t="shared" si="87"/>
        <v>4.8441074226454528E+19</v>
      </c>
      <c r="DP8" s="4">
        <f t="shared" si="88"/>
        <v>7.6608162950514174E+20</v>
      </c>
      <c r="DQ8" s="4">
        <f t="shared" si="89"/>
        <v>2.9344053153262663E+41</v>
      </c>
      <c r="DR8" s="4">
        <f t="shared" si="90"/>
        <v>3.1544300626582344E+22</v>
      </c>
      <c r="DS8" s="4">
        <f t="shared" si="91"/>
        <v>1.5545259478571682E+16</v>
      </c>
      <c r="DT8" s="4">
        <f t="shared" si="92"/>
        <v>7.6608162950514174E+20</v>
      </c>
      <c r="DV8" s="4">
        <f t="shared" si="93"/>
        <v>1.2115360206954563E+22</v>
      </c>
      <c r="DW8" s="4">
        <f t="shared" si="94"/>
        <v>7.3390976472129052E+43</v>
      </c>
      <c r="DX8" s="4">
        <f t="shared" si="95"/>
        <v>4.9886402420897963E+23</v>
      </c>
      <c r="DY8" s="4">
        <f t="shared" si="96"/>
        <v>2.4584379893710339E+17</v>
      </c>
      <c r="DZ8" s="4">
        <f t="shared" si="97"/>
        <v>1.2115360206954563E+22</v>
      </c>
      <c r="EB8" s="4">
        <f t="shared" si="98"/>
        <v>1.9160093035917652E+23</v>
      </c>
      <c r="EC8" s="4">
        <f t="shared" si="99"/>
        <v>1.8355458257251006E+46</v>
      </c>
      <c r="ED8" s="4">
        <f t="shared" si="100"/>
        <v>7.8893907839649707E+24</v>
      </c>
      <c r="EE8" s="4">
        <f t="shared" si="101"/>
        <v>3.8879488347646781E+18</v>
      </c>
      <c r="EF8" s="4">
        <f t="shared" si="102"/>
        <v>1.9160093035917652E+23</v>
      </c>
    </row>
    <row r="9" spans="1:136" x14ac:dyDescent="0.3">
      <c r="A9" s="1">
        <v>2004</v>
      </c>
      <c r="B9" s="2">
        <v>21598</v>
      </c>
      <c r="C9" s="1">
        <f t="shared" si="1"/>
        <v>46.647360399999997</v>
      </c>
      <c r="D9" s="1">
        <f t="shared" si="2"/>
        <v>2.1598000000000002E-5</v>
      </c>
      <c r="E9" s="1">
        <v>17268</v>
      </c>
      <c r="F9" s="1">
        <f t="shared" si="3"/>
        <v>17.268000000000001</v>
      </c>
      <c r="J9" s="1">
        <v>7</v>
      </c>
      <c r="K9" s="5">
        <f t="shared" si="103"/>
        <v>155204652.84180176</v>
      </c>
      <c r="L9" s="4">
        <f t="shared" si="104"/>
        <v>36.380033829870378</v>
      </c>
      <c r="M9" s="4">
        <f t="shared" ref="M9:M22" si="106">M8+$H$5*P8</f>
        <v>454904.42649475951</v>
      </c>
      <c r="N9" s="4">
        <f>AVERAGE($AD$3:$AD$27)</f>
        <v>458095.79830647429</v>
      </c>
      <c r="O9" s="4">
        <f>AVERAGE($BE$3:$BE$27)</f>
        <v>1563252.4014373228</v>
      </c>
      <c r="P9" s="4">
        <f>AVERAGE($BF$3:$BF$27)</f>
        <v>28653255364.410084</v>
      </c>
      <c r="Q9" s="4">
        <f>SUM(BC3:BC27)</f>
        <v>1.7843350290540804E+22</v>
      </c>
      <c r="R9" s="1">
        <f t="shared" si="4"/>
        <v>476.47381997999997</v>
      </c>
      <c r="S9" s="4">
        <f t="shared" si="105"/>
        <v>105434.99255175209</v>
      </c>
      <c r="T9" s="4">
        <f t="shared" si="0"/>
        <v>21420.739382384578</v>
      </c>
      <c r="U9" s="4">
        <f t="shared" si="6"/>
        <v>9.9179272999280407E-3</v>
      </c>
      <c r="V9" s="1">
        <f t="shared" si="7"/>
        <v>459.20581998</v>
      </c>
      <c r="X9" s="4">
        <f t="shared" si="8"/>
        <v>7332.7769564972314</v>
      </c>
      <c r="Y9" s="4">
        <f t="shared" si="9"/>
        <v>26758335.646295607</v>
      </c>
      <c r="Z9" s="4">
        <f t="shared" si="10"/>
        <v>341249.18280315422</v>
      </c>
      <c r="AA9" s="4">
        <f t="shared" si="11"/>
        <v>0.15800036244242721</v>
      </c>
      <c r="AB9" s="4">
        <f t="shared" si="12"/>
        <v>7315.5089564972313</v>
      </c>
      <c r="AD9" s="4">
        <f t="shared" si="13"/>
        <v>115763.23828000815</v>
      </c>
      <c r="AE9" s="4">
        <f t="shared" si="14"/>
        <v>6698564818.0302658</v>
      </c>
      <c r="AF9" s="4">
        <f t="shared" si="15"/>
        <v>5399243.9904992292</v>
      </c>
      <c r="AG9" s="4">
        <f t="shared" si="16"/>
        <v>2.4998814661076163</v>
      </c>
      <c r="AH9" s="4">
        <f t="shared" si="17"/>
        <v>115745.97028000816</v>
      </c>
      <c r="AJ9" s="4">
        <f t="shared" si="18"/>
        <v>1830559.7404506146</v>
      </c>
      <c r="AK9" s="4">
        <f t="shared" si="19"/>
        <v>1675442871722.8047</v>
      </c>
      <c r="AL9" s="4">
        <f t="shared" si="20"/>
        <v>85389974.439910889</v>
      </c>
      <c r="AM9" s="4">
        <f t="shared" si="21"/>
        <v>39.536056319988383</v>
      </c>
      <c r="AN9" s="4">
        <f t="shared" si="22"/>
        <v>1830542.4724506147</v>
      </c>
      <c r="AP9" s="4">
        <f t="shared" si="23"/>
        <v>28949572.268077847</v>
      </c>
      <c r="AQ9" s="4">
        <f t="shared" si="24"/>
        <v>419038367351266.13</v>
      </c>
      <c r="AR9" s="4">
        <f t="shared" si="25"/>
        <v>1350420325.5082533</v>
      </c>
      <c r="AS9" s="4">
        <f t="shared" si="26"/>
        <v>625.25248889168142</v>
      </c>
      <c r="AT9" s="4">
        <f t="shared" si="27"/>
        <v>28949555.000077847</v>
      </c>
      <c r="AV9" s="4">
        <f t="shared" si="28"/>
        <v>457800310.4124375</v>
      </c>
      <c r="AW9" s="4">
        <f t="shared" si="29"/>
        <v>1.0479055420156645E+17</v>
      </c>
      <c r="AX9" s="4">
        <f t="shared" si="30"/>
        <v>21355175265.534222</v>
      </c>
      <c r="AY9" s="4">
        <f t="shared" si="31"/>
        <v>9887.5707313335624</v>
      </c>
      <c r="AZ9" s="4">
        <f t="shared" si="32"/>
        <v>457800293.14443749</v>
      </c>
      <c r="BB9" s="4">
        <f t="shared" si="33"/>
        <v>7240342281.2956905</v>
      </c>
      <c r="BC9" s="4">
        <f t="shared" si="34"/>
        <v>2.6211278050132816E+19</v>
      </c>
      <c r="BD9" s="4">
        <f t="shared" si="35"/>
        <v>337742855009.4516</v>
      </c>
      <c r="BE9" s="4">
        <f t="shared" si="36"/>
        <v>156376.9122184701</v>
      </c>
      <c r="BF9" s="4">
        <f t="shared" si="37"/>
        <v>7240342264.0276909</v>
      </c>
      <c r="BH9" s="4">
        <f t="shared" si="38"/>
        <v>7247510937.3851843</v>
      </c>
      <c r="BI9" s="4">
        <f t="shared" si="39"/>
        <v>2.6263207268608922E+19</v>
      </c>
      <c r="BJ9" s="4">
        <f t="shared" si="40"/>
        <v>338077253893.64191</v>
      </c>
      <c r="BK9" s="4">
        <f t="shared" si="41"/>
        <v>156531.74085269097</v>
      </c>
      <c r="BL9" s="4">
        <f t="shared" si="42"/>
        <v>7247510920.1171846</v>
      </c>
      <c r="BN9" s="4">
        <f t="shared" si="43"/>
        <v>114526960738.30907</v>
      </c>
      <c r="BO9" s="4">
        <f t="shared" si="44"/>
        <v>6.5582123659994407E+21</v>
      </c>
      <c r="BP9" s="4">
        <f t="shared" si="45"/>
        <v>5342380412271.0459</v>
      </c>
      <c r="BQ9" s="4">
        <f t="shared" si="46"/>
        <v>2473553.297653045</v>
      </c>
      <c r="BR9" s="4">
        <f t="shared" si="47"/>
        <v>114526960721.04106</v>
      </c>
      <c r="BT9" s="4">
        <f t="shared" si="48"/>
        <v>1811120534756.2834</v>
      </c>
      <c r="BU9" s="4">
        <f t="shared" si="49"/>
        <v>1.6400787956766685E+24</v>
      </c>
      <c r="BV9" s="4">
        <f t="shared" si="50"/>
        <v>84483992311811.563</v>
      </c>
      <c r="BW9" s="4">
        <f t="shared" si="51"/>
        <v>39116581.309293255</v>
      </c>
      <c r="BX9" s="4">
        <f t="shared" si="52"/>
        <v>1811120534739.0154</v>
      </c>
      <c r="BZ9" s="4">
        <f t="shared" si="53"/>
        <v>28642258986619.063</v>
      </c>
      <c r="CA9" s="4">
        <f t="shared" si="54"/>
        <v>4.101894999277856E+26</v>
      </c>
      <c r="CB9" s="4">
        <f t="shared" si="55"/>
        <v>1336085777618152.5</v>
      </c>
      <c r="CC9" s="4">
        <f t="shared" si="56"/>
        <v>618615509.59262562</v>
      </c>
      <c r="CD9" s="4">
        <f t="shared" si="57"/>
        <v>28642258986601.793</v>
      </c>
      <c r="CF9" s="4">
        <f t="shared" si="58"/>
        <v>452968981596608.63</v>
      </c>
      <c r="CG9" s="4">
        <f t="shared" si="59"/>
        <v>1.0259044914432656E+29</v>
      </c>
      <c r="CH9" s="4">
        <f t="shared" si="60"/>
        <v>2.1129807334557164E+16</v>
      </c>
      <c r="CI9" s="4">
        <f t="shared" si="61"/>
        <v>9783224064.5231819</v>
      </c>
      <c r="CJ9" s="4">
        <f t="shared" si="62"/>
        <v>452968981596591.38</v>
      </c>
      <c r="CL9" s="4">
        <f t="shared" si="63"/>
        <v>7163573820365553</v>
      </c>
      <c r="CM9" s="4">
        <f t="shared" si="64"/>
        <v>2.5658394939913241E+31</v>
      </c>
      <c r="CN9" s="4">
        <f t="shared" si="65"/>
        <v>3.3416180975059597E+17</v>
      </c>
      <c r="CO9" s="4">
        <f t="shared" si="66"/>
        <v>154718867372.25485</v>
      </c>
      <c r="CP9" s="4">
        <f t="shared" si="67"/>
        <v>7163573820365536</v>
      </c>
      <c r="CR9" s="4">
        <f t="shared" si="68"/>
        <v>1.1328985553361946E+17</v>
      </c>
      <c r="CS9" s="4">
        <f t="shared" si="69"/>
        <v>6.4172956834141811E+33</v>
      </c>
      <c r="CT9" s="4">
        <f t="shared" si="70"/>
        <v>5.2846727207406797E+18</v>
      </c>
      <c r="CU9" s="4">
        <f t="shared" si="71"/>
        <v>2446834299815.1128</v>
      </c>
      <c r="CV9" s="4">
        <f t="shared" si="72"/>
        <v>1.1328985553361944E+17</v>
      </c>
      <c r="CX9" s="4">
        <f t="shared" si="73"/>
        <v>2.1941613724687331E+17</v>
      </c>
      <c r="CY9" s="4">
        <f t="shared" si="74"/>
        <v>2.4071720642169367E+34</v>
      </c>
      <c r="CZ9" s="4">
        <f t="shared" si="75"/>
        <v>1.0235183631730762E+19</v>
      </c>
      <c r="DA9" s="4">
        <f t="shared" si="76"/>
        <v>4738949732257.9697</v>
      </c>
      <c r="DB9" s="4">
        <f t="shared" si="77"/>
        <v>2.1941613724687328E+17</v>
      </c>
      <c r="DD9" s="4">
        <f t="shared" si="78"/>
        <v>3.4700029807689989E+18</v>
      </c>
      <c r="DE9" s="4">
        <f t="shared" si="79"/>
        <v>6.020460343272869E+36</v>
      </c>
      <c r="DF9" s="4">
        <f t="shared" si="80"/>
        <v>1.6186647963300574E+20</v>
      </c>
      <c r="DG9" s="4">
        <f t="shared" si="81"/>
        <v>74945124378648.844</v>
      </c>
      <c r="DH9" s="4">
        <f t="shared" si="82"/>
        <v>3.4700029807689989E+18</v>
      </c>
      <c r="DJ9" s="4">
        <f t="shared" si="83"/>
        <v>5.4877097181288489E+19</v>
      </c>
      <c r="DK9" s="4">
        <f t="shared" si="84"/>
        <v>1.5057478975222904E+39</v>
      </c>
      <c r="DL9" s="4">
        <f t="shared" si="85"/>
        <v>2.5598717299213882E+21</v>
      </c>
      <c r="DM9" s="4">
        <f t="shared" si="86"/>
        <v>1185235544921469</v>
      </c>
      <c r="DN9" s="4">
        <f t="shared" si="87"/>
        <v>5.4877097181288489E+19</v>
      </c>
      <c r="DP9" s="4">
        <f t="shared" si="88"/>
        <v>8.6786547785092694E+20</v>
      </c>
      <c r="DQ9" s="4">
        <f t="shared" si="89"/>
        <v>3.7659524382270889E+41</v>
      </c>
      <c r="DR9" s="4">
        <f t="shared" si="90"/>
        <v>4.0483633724030403E+22</v>
      </c>
      <c r="DS9" s="4">
        <f t="shared" si="91"/>
        <v>1.8744158590624324E+16</v>
      </c>
      <c r="DT9" s="4">
        <f t="shared" si="92"/>
        <v>8.6786547785092694E+20</v>
      </c>
      <c r="DV9" s="4">
        <f t="shared" si="93"/>
        <v>1.3725042437235688E+22</v>
      </c>
      <c r="DW9" s="4">
        <f t="shared" si="94"/>
        <v>9.4188394951960277E+43</v>
      </c>
      <c r="DX9" s="4">
        <f t="shared" si="95"/>
        <v>6.402370010750275E+23</v>
      </c>
      <c r="DY9" s="4">
        <f t="shared" si="96"/>
        <v>2.9643346655941645E+17</v>
      </c>
      <c r="DZ9" s="4">
        <f t="shared" si="97"/>
        <v>1.3725042437235688E+22</v>
      </c>
      <c r="EB9" s="4">
        <f t="shared" si="98"/>
        <v>2.1705759096489735E+23</v>
      </c>
      <c r="EC9" s="4">
        <f t="shared" si="99"/>
        <v>2.3556998897742346E+46</v>
      </c>
      <c r="ED9" s="4">
        <f t="shared" si="100"/>
        <v>1.0125163673295349E+25</v>
      </c>
      <c r="EE9" s="4">
        <f t="shared" si="101"/>
        <v>4.6880098496598538E+18</v>
      </c>
      <c r="EF9" s="4">
        <f t="shared" si="102"/>
        <v>2.1705759096489735E+23</v>
      </c>
    </row>
    <row r="10" spans="1:136" x14ac:dyDescent="0.3">
      <c r="A10" s="1">
        <v>2005</v>
      </c>
      <c r="B10" s="2">
        <v>22484</v>
      </c>
      <c r="C10" s="1">
        <f t="shared" si="1"/>
        <v>50.553025599999998</v>
      </c>
      <c r="D10" s="1">
        <f t="shared" si="2"/>
        <v>2.2484E-5</v>
      </c>
      <c r="E10" s="1">
        <v>18215</v>
      </c>
      <c r="F10" s="1">
        <f t="shared" si="3"/>
        <v>18.215</v>
      </c>
      <c r="J10" s="1">
        <v>8</v>
      </c>
      <c r="K10" s="5">
        <f t="shared" si="103"/>
        <v>155204767.36575133</v>
      </c>
      <c r="L10" s="4">
        <f t="shared" si="104"/>
        <v>427.19313418920115</v>
      </c>
      <c r="M10" s="4">
        <f t="shared" si="106"/>
        <v>7618218.2675972804</v>
      </c>
      <c r="N10" s="4">
        <f>AVERAGE($BJ$3:$BJ$27)</f>
        <v>9198572761339.8008</v>
      </c>
      <c r="O10" s="4">
        <f>AVERAGE($BK$3:$BK$27)</f>
        <v>1563529.049049573</v>
      </c>
      <c r="P10" s="4">
        <f>AVERAGE($BL$3:$BL$27)</f>
        <v>28660439820.879005</v>
      </c>
      <c r="Q10" s="4">
        <f>SUM(BI3:BI27)</f>
        <v>1.7848508574900368E+22</v>
      </c>
      <c r="R10" s="1">
        <f t="shared" si="4"/>
        <v>515.53048084</v>
      </c>
      <c r="S10" s="4">
        <f t="shared" si="105"/>
        <v>123661.34374156021</v>
      </c>
      <c r="T10" s="4">
        <f t="shared" si="0"/>
        <v>25140.802234180828</v>
      </c>
      <c r="U10" s="4">
        <f t="shared" si="6"/>
        <v>1.118164127120656E-2</v>
      </c>
      <c r="V10" s="1">
        <f t="shared" si="7"/>
        <v>497.31548084000002</v>
      </c>
      <c r="X10" s="4">
        <f t="shared" si="8"/>
        <v>7945.8561760050106</v>
      </c>
      <c r="Y10" s="4">
        <f t="shared" si="9"/>
        <v>31423747.307745054</v>
      </c>
      <c r="Z10" s="4">
        <f t="shared" si="10"/>
        <v>400766.24731819541</v>
      </c>
      <c r="AA10" s="4">
        <f t="shared" si="11"/>
        <v>0.17824508420129664</v>
      </c>
      <c r="AB10" s="4">
        <f t="shared" si="12"/>
        <v>7927.6411760050105</v>
      </c>
      <c r="AD10" s="4">
        <f t="shared" si="13"/>
        <v>125454.3188040458</v>
      </c>
      <c r="AE10" s="4">
        <f t="shared" si="14"/>
        <v>7867108068.7696772</v>
      </c>
      <c r="AF10" s="4">
        <f t="shared" si="15"/>
        <v>6341174.5667701848</v>
      </c>
      <c r="AG10" s="4">
        <f t="shared" si="16"/>
        <v>2.8203053579301658</v>
      </c>
      <c r="AH10" s="4">
        <f t="shared" si="17"/>
        <v>125436.10380404581</v>
      </c>
      <c r="AJ10" s="4">
        <f t="shared" si="18"/>
        <v>1983816.7955323681</v>
      </c>
      <c r="AK10" s="4">
        <f t="shared" si="19"/>
        <v>1967728404061.1191</v>
      </c>
      <c r="AL10" s="4">
        <f t="shared" si="20"/>
        <v>100287020.42689645</v>
      </c>
      <c r="AM10" s="4">
        <f t="shared" si="21"/>
        <v>44.603727284689761</v>
      </c>
      <c r="AN10" s="4">
        <f t="shared" si="22"/>
        <v>1983798.580532368</v>
      </c>
      <c r="AP10" s="4">
        <f t="shared" si="23"/>
        <v>31373283.838979084</v>
      </c>
      <c r="AQ10" s="4">
        <f t="shared" si="24"/>
        <v>492140897956373.88</v>
      </c>
      <c r="AR10" s="4">
        <f t="shared" si="25"/>
        <v>1586013500.2446146</v>
      </c>
      <c r="AS10" s="4">
        <f t="shared" si="26"/>
        <v>705.39650428954576</v>
      </c>
      <c r="AT10" s="4">
        <f t="shared" si="27"/>
        <v>31373265.623979084</v>
      </c>
      <c r="AV10" s="4">
        <f t="shared" si="28"/>
        <v>496130605.86839491</v>
      </c>
      <c r="AW10" s="4">
        <f t="shared" si="29"/>
        <v>1.230727800026515E+17</v>
      </c>
      <c r="AX10" s="4">
        <f t="shared" si="30"/>
        <v>25080902298.585117</v>
      </c>
      <c r="AY10" s="4">
        <f t="shared" si="31"/>
        <v>11155.000132798932</v>
      </c>
      <c r="AZ10" s="4">
        <f t="shared" si="32"/>
        <v>496130587.65339494</v>
      </c>
      <c r="BB10" s="4">
        <f t="shared" si="33"/>
        <v>7846519692.7780294</v>
      </c>
      <c r="BC10" s="4">
        <f t="shared" si="34"/>
        <v>3.0783935501652353E+19</v>
      </c>
      <c r="BD10" s="4">
        <f t="shared" si="35"/>
        <v>396665309979.0885</v>
      </c>
      <c r="BE10" s="4">
        <f t="shared" si="36"/>
        <v>176421.14836287516</v>
      </c>
      <c r="BF10" s="4">
        <f t="shared" si="37"/>
        <v>7846519674.5630293</v>
      </c>
      <c r="BH10" s="4">
        <f t="shared" si="38"/>
        <v>7853688796.1600733</v>
      </c>
      <c r="BI10" s="4">
        <f t="shared" si="39"/>
        <v>3.0840213710410187E+19</v>
      </c>
      <c r="BJ10" s="4">
        <f t="shared" si="40"/>
        <v>397027729845.88995</v>
      </c>
      <c r="BK10" s="4">
        <f t="shared" si="41"/>
        <v>176582.33848331703</v>
      </c>
      <c r="BL10" s="4">
        <f t="shared" si="42"/>
        <v>7853688777.9450731</v>
      </c>
      <c r="BN10" s="4">
        <f t="shared" si="43"/>
        <v>124114774977.99249</v>
      </c>
      <c r="BO10" s="4">
        <f t="shared" si="44"/>
        <v>7.7022386816581055E+21</v>
      </c>
      <c r="BP10" s="4">
        <f t="shared" si="45"/>
        <v>6274377395879.8701</v>
      </c>
      <c r="BQ10" s="4">
        <f t="shared" si="46"/>
        <v>2790596.6001956374</v>
      </c>
      <c r="BR10" s="4">
        <f t="shared" si="47"/>
        <v>124114774959.7775</v>
      </c>
      <c r="BT10" s="4">
        <f t="shared" si="48"/>
        <v>1962750340235.8992</v>
      </c>
      <c r="BU10" s="4">
        <f t="shared" si="49"/>
        <v>1.9261944490123174E+24</v>
      </c>
      <c r="BV10" s="4">
        <f t="shared" si="50"/>
        <v>99222968195433.281</v>
      </c>
      <c r="BW10" s="4">
        <f t="shared" si="51"/>
        <v>44130478.649454407</v>
      </c>
      <c r="BX10" s="4">
        <f t="shared" si="52"/>
        <v>1962750340217.6841</v>
      </c>
      <c r="BZ10" s="4">
        <f t="shared" si="53"/>
        <v>31040241951097.098</v>
      </c>
      <c r="CA10" s="4">
        <f t="shared" si="54"/>
        <v>4.8174831019075868E+26</v>
      </c>
      <c r="CB10" s="4">
        <f t="shared" si="55"/>
        <v>1569178145983084.8</v>
      </c>
      <c r="CC10" s="4">
        <f t="shared" si="56"/>
        <v>697908800.02805758</v>
      </c>
      <c r="CD10" s="4">
        <f t="shared" si="57"/>
        <v>31040241951078.883</v>
      </c>
      <c r="CF10" s="4">
        <f t="shared" si="58"/>
        <v>490892392433546</v>
      </c>
      <c r="CG10" s="4">
        <f t="shared" si="59"/>
        <v>1.2048767047455634E+29</v>
      </c>
      <c r="CH10" s="4">
        <f t="shared" si="60"/>
        <v>2.4816095681537376E+16</v>
      </c>
      <c r="CI10" s="4">
        <f t="shared" si="61"/>
        <v>11037224551.475439</v>
      </c>
      <c r="CJ10" s="4">
        <f t="shared" si="62"/>
        <v>490892392433527.81</v>
      </c>
      <c r="CL10" s="4">
        <f t="shared" si="63"/>
        <v>7763321635553707</v>
      </c>
      <c r="CM10" s="4">
        <f t="shared" si="64"/>
        <v>3.0134581408528003E+31</v>
      </c>
      <c r="CN10" s="4">
        <f t="shared" si="65"/>
        <v>3.9245939738317952E+17</v>
      </c>
      <c r="CO10" s="4">
        <f t="shared" si="66"/>
        <v>174550523653.78915</v>
      </c>
      <c r="CP10" s="4">
        <f t="shared" si="67"/>
        <v>7763321635553689</v>
      </c>
      <c r="CR10" s="4">
        <f t="shared" si="68"/>
        <v>1.2277469440127117E+17</v>
      </c>
      <c r="CS10" s="4">
        <f t="shared" si="69"/>
        <v>7.5368127926627613E+33</v>
      </c>
      <c r="CT10" s="4">
        <f t="shared" si="70"/>
        <v>6.2066322690996367E+18</v>
      </c>
      <c r="CU10" s="4">
        <f t="shared" si="71"/>
        <v>2760466228918.1807</v>
      </c>
      <c r="CV10" s="4">
        <f t="shared" si="72"/>
        <v>1.2277469440127115E+17</v>
      </c>
      <c r="CX10" s="4">
        <f t="shared" si="73"/>
        <v>2.3778606716698861E+17</v>
      </c>
      <c r="CY10" s="4">
        <f t="shared" si="74"/>
        <v>2.8271106869371801E+34</v>
      </c>
      <c r="CZ10" s="4">
        <f t="shared" si="75"/>
        <v>1.2020805140816093E+19</v>
      </c>
      <c r="DA10" s="4">
        <f t="shared" si="76"/>
        <v>5346381934182.5713</v>
      </c>
      <c r="DB10" s="4">
        <f t="shared" si="77"/>
        <v>2.3778606716698858E+17</v>
      </c>
      <c r="DD10" s="4">
        <f t="shared" si="78"/>
        <v>3.7605181287480207E+18</v>
      </c>
      <c r="DE10" s="4">
        <f t="shared" si="79"/>
        <v>7.070748298321258E+36</v>
      </c>
      <c r="DF10" s="4">
        <f t="shared" si="80"/>
        <v>1.9010556923186279E+20</v>
      </c>
      <c r="DG10" s="4">
        <f t="shared" si="81"/>
        <v>84551489606770.5</v>
      </c>
      <c r="DH10" s="4">
        <f t="shared" si="82"/>
        <v>3.7605181287480207E+18</v>
      </c>
      <c r="DJ10" s="4">
        <f t="shared" si="83"/>
        <v>5.9471510528097436E+19</v>
      </c>
      <c r="DK10" s="4">
        <f t="shared" si="84"/>
        <v>1.7684302822468019E+39</v>
      </c>
      <c r="DL10" s="4">
        <f t="shared" si="85"/>
        <v>3.0064647941975793E+21</v>
      </c>
      <c r="DM10" s="4">
        <f t="shared" si="86"/>
        <v>1337157442713742.8</v>
      </c>
      <c r="DN10" s="4">
        <f t="shared" si="87"/>
        <v>5.9471510528097436E+19</v>
      </c>
      <c r="DP10" s="4">
        <f t="shared" si="88"/>
        <v>9.4052480094706677E+20</v>
      </c>
      <c r="DQ10" s="4">
        <f t="shared" si="89"/>
        <v>4.4229345059825977E+41</v>
      </c>
      <c r="DR10" s="4">
        <f t="shared" si="90"/>
        <v>4.7546374339711971E+22</v>
      </c>
      <c r="DS10" s="4">
        <f t="shared" si="91"/>
        <v>2.1146759624493848E+16</v>
      </c>
      <c r="DT10" s="4">
        <f t="shared" si="92"/>
        <v>9.4052480094706677E+20</v>
      </c>
      <c r="DV10" s="4">
        <f t="shared" si="93"/>
        <v>1.4874128693581333E+22</v>
      </c>
      <c r="DW10" s="4">
        <f t="shared" si="94"/>
        <v>1.1061985219660976E+44</v>
      </c>
      <c r="DX10" s="4">
        <f t="shared" si="95"/>
        <v>7.519322086243116E+23</v>
      </c>
      <c r="DY10" s="4">
        <f t="shared" si="96"/>
        <v>3.3442990954648269E+17</v>
      </c>
      <c r="DZ10" s="4">
        <f t="shared" si="97"/>
        <v>1.4874128693581333E+22</v>
      </c>
      <c r="EB10" s="4">
        <f t="shared" si="98"/>
        <v>2.3523005897392837E+23</v>
      </c>
      <c r="EC10" s="4">
        <f t="shared" si="99"/>
        <v>2.7666590322438911E+46</v>
      </c>
      <c r="ED10" s="4">
        <f t="shared" si="100"/>
        <v>1.1891591193198509E+25</v>
      </c>
      <c r="EE10" s="4">
        <f t="shared" si="101"/>
        <v>5.2889126459698053E+18</v>
      </c>
      <c r="EF10" s="4">
        <f t="shared" si="102"/>
        <v>2.3523005897392837E+23</v>
      </c>
    </row>
    <row r="11" spans="1:136" x14ac:dyDescent="0.3">
      <c r="A11" s="1">
        <v>2006</v>
      </c>
      <c r="B11" s="2">
        <v>26155</v>
      </c>
      <c r="C11" s="1">
        <f t="shared" si="1"/>
        <v>68.408402499999994</v>
      </c>
      <c r="D11" s="1">
        <f t="shared" si="2"/>
        <v>2.6155000000000003E-5</v>
      </c>
      <c r="E11" s="1">
        <v>20458</v>
      </c>
      <c r="F11" s="1">
        <f t="shared" si="3"/>
        <v>20.458000000000002</v>
      </c>
      <c r="J11" s="1">
        <v>9</v>
      </c>
      <c r="K11" s="5">
        <f t="shared" si="103"/>
        <v>2454847957.7007017</v>
      </c>
      <c r="L11" s="4">
        <f t="shared" si="104"/>
        <v>818.07539645159443</v>
      </c>
      <c r="M11" s="4">
        <f t="shared" si="106"/>
        <v>14783328.222817032</v>
      </c>
      <c r="N11" s="4">
        <f>AVERAGE($BP$3:$BP$27)</f>
        <v>145472777584649.69</v>
      </c>
      <c r="O11" s="4">
        <f>AVERAGE($BQ$3:$BQ$27)</f>
        <v>24726012.986995388</v>
      </c>
      <c r="P11" s="4">
        <f>AVERAGE($BR$3:$BR$27)</f>
        <v>453211691168.94977</v>
      </c>
      <c r="Q11" s="4">
        <f>SUM(BO3:BO27)</f>
        <v>4.4640031364483918E+24</v>
      </c>
      <c r="R11" s="1">
        <f t="shared" si="4"/>
        <v>694.08428654999989</v>
      </c>
      <c r="S11" s="4">
        <f t="shared" si="105"/>
        <v>226886.18696557131</v>
      </c>
      <c r="T11" s="4">
        <f t="shared" si="0"/>
        <v>46081.698144892725</v>
      </c>
      <c r="U11" s="4">
        <f t="shared" si="6"/>
        <v>1.7618695524715251E-2</v>
      </c>
      <c r="V11" s="1">
        <f t="shared" si="7"/>
        <v>673.62628654999992</v>
      </c>
      <c r="X11" s="4">
        <f t="shared" si="8"/>
        <v>10748.646471252923</v>
      </c>
      <c r="Y11" s="4">
        <f t="shared" si="9"/>
        <v>57547013.93736206</v>
      </c>
      <c r="Z11" s="4">
        <f t="shared" si="10"/>
        <v>733898.23503732961</v>
      </c>
      <c r="AA11" s="4">
        <f t="shared" si="11"/>
        <v>0.2805957694656202</v>
      </c>
      <c r="AB11" s="4">
        <f t="shared" si="12"/>
        <v>10728.188471252923</v>
      </c>
      <c r="AD11" s="4">
        <f t="shared" si="13"/>
        <v>169758.65275210657</v>
      </c>
      <c r="AE11" s="4">
        <f t="shared" si="14"/>
        <v>14405527378.852028</v>
      </c>
      <c r="AF11" s="4">
        <f t="shared" si="15"/>
        <v>11611518.746225493</v>
      </c>
      <c r="AG11" s="4">
        <f t="shared" si="16"/>
        <v>4.4395024837413475</v>
      </c>
      <c r="AH11" s="4">
        <f t="shared" si="17"/>
        <v>169738.19475210656</v>
      </c>
      <c r="AJ11" s="4">
        <f t="shared" si="18"/>
        <v>2684456.0825490681</v>
      </c>
      <c r="AK11" s="4">
        <f t="shared" si="19"/>
        <v>3603097311174.0723</v>
      </c>
      <c r="AL11" s="4">
        <f t="shared" si="20"/>
        <v>183637952.68949151</v>
      </c>
      <c r="AM11" s="4">
        <f t="shared" si="21"/>
        <v>70.211413760080887</v>
      </c>
      <c r="AN11" s="4">
        <f t="shared" si="22"/>
        <v>2684435.624549068</v>
      </c>
      <c r="AP11" s="4">
        <f t="shared" si="23"/>
        <v>42453671.270886369</v>
      </c>
      <c r="AQ11" s="4">
        <f t="shared" si="24"/>
        <v>901156233671243.88</v>
      </c>
      <c r="AR11" s="4">
        <f t="shared" si="25"/>
        <v>2904186432.4023829</v>
      </c>
      <c r="AS11" s="4">
        <f t="shared" si="26"/>
        <v>1110.3752370110433</v>
      </c>
      <c r="AT11" s="4">
        <f t="shared" si="27"/>
        <v>42453650.812886372</v>
      </c>
      <c r="AV11" s="4">
        <f t="shared" si="28"/>
        <v>671363719.05343199</v>
      </c>
      <c r="AW11" s="4">
        <f t="shared" si="29"/>
        <v>2.2536460789586906E+17</v>
      </c>
      <c r="AX11" s="4">
        <f t="shared" si="30"/>
        <v>45926918117.404999</v>
      </c>
      <c r="AY11" s="4">
        <f t="shared" si="31"/>
        <v>17559.517536763527</v>
      </c>
      <c r="AZ11" s="4">
        <f t="shared" si="32"/>
        <v>671363698.59543204</v>
      </c>
      <c r="BB11" s="4">
        <f t="shared" si="33"/>
        <v>10617757265.902189</v>
      </c>
      <c r="BC11" s="4">
        <f t="shared" si="34"/>
        <v>5.636838446159129E+19</v>
      </c>
      <c r="BD11" s="4">
        <f t="shared" si="35"/>
        <v>726343811293.63733</v>
      </c>
      <c r="BE11" s="4">
        <f t="shared" si="36"/>
        <v>277707.44075459277</v>
      </c>
      <c r="BF11" s="4">
        <f t="shared" si="37"/>
        <v>10617757245.444189</v>
      </c>
      <c r="BH11" s="4">
        <f t="shared" si="38"/>
        <v>10624928414.153952</v>
      </c>
      <c r="BI11" s="4">
        <f t="shared" si="39"/>
        <v>5.6444551685583217E+19</v>
      </c>
      <c r="BJ11" s="4">
        <f t="shared" si="40"/>
        <v>726834378089.6311</v>
      </c>
      <c r="BK11" s="4">
        <f t="shared" si="41"/>
        <v>277895.00213711761</v>
      </c>
      <c r="BL11" s="4">
        <f t="shared" si="42"/>
        <v>10624928393.695951</v>
      </c>
      <c r="BN11" s="4">
        <f t="shared" si="43"/>
        <v>167947010494.93677</v>
      </c>
      <c r="BO11" s="4">
        <f t="shared" si="44"/>
        <v>1.4103099163657338E+22</v>
      </c>
      <c r="BP11" s="4">
        <f t="shared" si="45"/>
        <v>11488986691209.857</v>
      </c>
      <c r="BQ11" s="4">
        <f t="shared" si="46"/>
        <v>4392654.0589599926</v>
      </c>
      <c r="BR11" s="4">
        <f t="shared" si="47"/>
        <v>167947010474.47876</v>
      </c>
      <c r="BT11" s="4">
        <f t="shared" si="48"/>
        <v>2655950393868.814</v>
      </c>
      <c r="BU11" s="4">
        <f t="shared" si="49"/>
        <v>3.5270362472916188E+24</v>
      </c>
      <c r="BV11" s="4">
        <f t="shared" si="50"/>
        <v>181689323562411.84</v>
      </c>
      <c r="BW11" s="4">
        <f t="shared" si="51"/>
        <v>69466382.551103756</v>
      </c>
      <c r="BX11" s="4">
        <f t="shared" si="52"/>
        <v>2655950393848.356</v>
      </c>
      <c r="BZ11" s="4">
        <f t="shared" si="53"/>
        <v>42003006918901.938</v>
      </c>
      <c r="CA11" s="4">
        <f t="shared" si="54"/>
        <v>8.8212629511380262E+26</v>
      </c>
      <c r="CB11" s="4">
        <f t="shared" si="55"/>
        <v>2873358603517128.5</v>
      </c>
      <c r="CC11" s="4">
        <f t="shared" si="56"/>
        <v>1098588645.9633451</v>
      </c>
      <c r="CD11" s="4">
        <f t="shared" si="57"/>
        <v>42003006918881.477</v>
      </c>
      <c r="CF11" s="4">
        <f t="shared" si="58"/>
        <v>664265367113264.5</v>
      </c>
      <c r="CG11" s="4">
        <f t="shared" si="59"/>
        <v>2.2062423897304643E+29</v>
      </c>
      <c r="CH11" s="4">
        <f t="shared" si="60"/>
        <v>4.5441332600293056E+16</v>
      </c>
      <c r="CI11" s="4">
        <f t="shared" si="61"/>
        <v>17373860676.846897</v>
      </c>
      <c r="CJ11" s="4">
        <f t="shared" si="62"/>
        <v>664265367113244</v>
      </c>
      <c r="CL11" s="4">
        <f t="shared" si="63"/>
        <v>1.0505165274669522E+16</v>
      </c>
      <c r="CM11" s="4">
        <f t="shared" si="64"/>
        <v>5.5179248724060979E+31</v>
      </c>
      <c r="CN11" s="4">
        <f t="shared" si="65"/>
        <v>7.1864157443861427E+17</v>
      </c>
      <c r="CO11" s="4">
        <f t="shared" si="66"/>
        <v>274762597758.98087</v>
      </c>
      <c r="CP11" s="4">
        <f t="shared" si="67"/>
        <v>1.0505165274669502E+16</v>
      </c>
      <c r="CR11" s="4">
        <f t="shared" si="68"/>
        <v>1.6613616143579574E+17</v>
      </c>
      <c r="CS11" s="4">
        <f t="shared" si="69"/>
        <v>1.3800612068310387E+34</v>
      </c>
      <c r="CT11" s="4">
        <f t="shared" si="70"/>
        <v>1.1365109401304889E+19</v>
      </c>
      <c r="CU11" s="4">
        <f t="shared" si="71"/>
        <v>4345291302353.2373</v>
      </c>
      <c r="CV11" s="4">
        <f t="shared" si="72"/>
        <v>1.6613616143579571E+17</v>
      </c>
      <c r="CX11" s="4">
        <f t="shared" si="73"/>
        <v>3.2176715759692198E+17</v>
      </c>
      <c r="CY11" s="4">
        <f t="shared" si="74"/>
        <v>5.1767051854001217E+34</v>
      </c>
      <c r="CZ11" s="4">
        <f t="shared" si="75"/>
        <v>2.201157722817117E+19</v>
      </c>
      <c r="DA11" s="4">
        <f t="shared" si="76"/>
        <v>8415820006947.4951</v>
      </c>
      <c r="DB11" s="4">
        <f t="shared" si="77"/>
        <v>3.2176715759692198E+17</v>
      </c>
      <c r="DD11" s="4">
        <f t="shared" si="78"/>
        <v>5.0886548728613366E+18</v>
      </c>
      <c r="DE11" s="4">
        <f t="shared" si="79"/>
        <v>1.2947204207547714E+37</v>
      </c>
      <c r="DF11" s="4">
        <f t="shared" si="80"/>
        <v>3.4810675072628464E+20</v>
      </c>
      <c r="DG11" s="4">
        <f t="shared" si="81"/>
        <v>133093768199688.27</v>
      </c>
      <c r="DH11" s="4">
        <f t="shared" si="82"/>
        <v>5.0886548728613366E+18</v>
      </c>
      <c r="DJ11" s="4">
        <f t="shared" si="83"/>
        <v>8.0475610403750838E+19</v>
      </c>
      <c r="DK11" s="4">
        <f t="shared" si="84"/>
        <v>3.2381619349281452E+39</v>
      </c>
      <c r="DL11" s="4">
        <f t="shared" si="85"/>
        <v>5.5052079479329747E+21</v>
      </c>
      <c r="DM11" s="4">
        <f t="shared" si="86"/>
        <v>2104839590110103.5</v>
      </c>
      <c r="DN11" s="4">
        <f t="shared" si="87"/>
        <v>8.0475610403750838E+19</v>
      </c>
      <c r="DP11" s="4">
        <f t="shared" si="88"/>
        <v>1.2726985876762641E+21</v>
      </c>
      <c r="DQ11" s="4">
        <f t="shared" si="89"/>
        <v>8.098808475365787E+41</v>
      </c>
      <c r="DR11" s="4">
        <f t="shared" si="90"/>
        <v>8.70632772469394E+22</v>
      </c>
      <c r="DS11" s="4">
        <f t="shared" si="91"/>
        <v>3.3287431560672692E+16</v>
      </c>
      <c r="DT11" s="4">
        <f t="shared" si="92"/>
        <v>1.2726985876762641E+21</v>
      </c>
      <c r="DV11" s="4">
        <f t="shared" si="93"/>
        <v>2.0127361407348363E+22</v>
      </c>
      <c r="DW11" s="4">
        <f t="shared" si="94"/>
        <v>2.0255533861100813E+44</v>
      </c>
      <c r="DX11" s="4">
        <f t="shared" si="95"/>
        <v>1.3768806404168531E+24</v>
      </c>
      <c r="DY11" s="4">
        <f t="shared" si="96"/>
        <v>5.2643113760919648E+17</v>
      </c>
      <c r="DZ11" s="4">
        <f t="shared" si="97"/>
        <v>2.0127361407348363E+22</v>
      </c>
      <c r="EB11" s="4">
        <f t="shared" si="98"/>
        <v>3.1830842050487581E+23</v>
      </c>
      <c r="EC11" s="4">
        <f t="shared" si="99"/>
        <v>5.0660125282154418E+46</v>
      </c>
      <c r="ED11" s="4">
        <f t="shared" si="100"/>
        <v>2.1774970549036795E+25</v>
      </c>
      <c r="EE11" s="4">
        <f t="shared" si="101"/>
        <v>8.3253567383050281E+18</v>
      </c>
      <c r="EF11" s="4">
        <f t="shared" si="102"/>
        <v>3.1830842050487581E+23</v>
      </c>
    </row>
    <row r="12" spans="1:136" x14ac:dyDescent="0.3">
      <c r="A12" s="1">
        <v>2007</v>
      </c>
      <c r="B12" s="2">
        <v>28562</v>
      </c>
      <c r="C12" s="1">
        <f t="shared" si="1"/>
        <v>81.578784399999989</v>
      </c>
      <c r="D12" s="1">
        <f t="shared" si="2"/>
        <v>2.8562000000000002E-5</v>
      </c>
      <c r="E12" s="1">
        <v>21456</v>
      </c>
      <c r="F12" s="1">
        <f t="shared" si="3"/>
        <v>21.456</v>
      </c>
      <c r="J12" s="1">
        <v>10</v>
      </c>
      <c r="K12" s="5">
        <f t="shared" si="103"/>
        <v>38823042353.863121</v>
      </c>
      <c r="L12" s="4">
        <f t="shared" si="104"/>
        <v>6999.5786432004415</v>
      </c>
      <c r="M12" s="4">
        <f t="shared" si="106"/>
        <v>128086251.01505448</v>
      </c>
      <c r="N12" s="4">
        <f>AVERAGE($BV$3:$BV$27)</f>
        <v>2300610056385102.5</v>
      </c>
      <c r="O12" s="4">
        <f>AVERAGE($BW$3:$BW$27)</f>
        <v>391034021.59489417</v>
      </c>
      <c r="P12" s="4">
        <f>AVERAGE($BX$3:$BX$27)</f>
        <v>7167367382467.6787</v>
      </c>
      <c r="Q12" s="4">
        <f>SUM(BU3:BU27)</f>
        <v>1.1164699962466086E+27</v>
      </c>
      <c r="R12" s="1">
        <f t="shared" si="4"/>
        <v>825.78812961999995</v>
      </c>
      <c r="S12" s="4">
        <f t="shared" si="105"/>
        <v>323475.0873695222</v>
      </c>
      <c r="T12" s="4">
        <f t="shared" si="0"/>
        <v>65616.437388262813</v>
      </c>
      <c r="U12" s="4">
        <f t="shared" si="6"/>
        <v>2.2973334286206439E-2</v>
      </c>
      <c r="V12" s="1">
        <f t="shared" si="7"/>
        <v>804.33212961999993</v>
      </c>
      <c r="X12" s="4">
        <f t="shared" si="8"/>
        <v>12816.024758872429</v>
      </c>
      <c r="Y12" s="4">
        <f t="shared" si="9"/>
        <v>81850494.862757176</v>
      </c>
      <c r="Z12" s="4">
        <f t="shared" si="10"/>
        <v>1043765.3662710293</v>
      </c>
      <c r="AA12" s="4">
        <f t="shared" si="11"/>
        <v>0.36543847289091436</v>
      </c>
      <c r="AB12" s="4">
        <f t="shared" si="12"/>
        <v>12794.568758872429</v>
      </c>
      <c r="AD12" s="4">
        <f t="shared" si="13"/>
        <v>202438.16442723604</v>
      </c>
      <c r="AE12" s="4">
        <f t="shared" si="14"/>
        <v>20486261925.258343</v>
      </c>
      <c r="AF12" s="4">
        <f t="shared" si="15"/>
        <v>16512909.015743149</v>
      </c>
      <c r="AG12" s="4">
        <f t="shared" si="16"/>
        <v>5.7814260260987158</v>
      </c>
      <c r="AH12" s="4">
        <f t="shared" si="17"/>
        <v>202416.70842723604</v>
      </c>
      <c r="AJ12" s="4">
        <f t="shared" si="18"/>
        <v>3201257.6620273432</v>
      </c>
      <c r="AK12" s="4">
        <f t="shared" si="19"/>
        <v>5123956623390.1699</v>
      </c>
      <c r="AL12" s="4">
        <f t="shared" si="20"/>
        <v>261152958.26497859</v>
      </c>
      <c r="AM12" s="4">
        <f t="shared" si="21"/>
        <v>91.433708516552983</v>
      </c>
      <c r="AN12" s="4">
        <f t="shared" si="22"/>
        <v>3201236.2060273434</v>
      </c>
      <c r="AP12" s="4">
        <f t="shared" si="23"/>
        <v>50626723.841853097</v>
      </c>
      <c r="AQ12" s="4">
        <f t="shared" si="24"/>
        <v>1281531497232871.8</v>
      </c>
      <c r="AR12" s="4">
        <f t="shared" si="25"/>
        <v>4130064838.8184748</v>
      </c>
      <c r="AS12" s="4">
        <f t="shared" si="26"/>
        <v>1445.9998735447361</v>
      </c>
      <c r="AT12" s="4">
        <f t="shared" si="27"/>
        <v>50626702.385853097</v>
      </c>
      <c r="AV12" s="4">
        <f t="shared" si="28"/>
        <v>800618174.73354709</v>
      </c>
      <c r="AW12" s="4">
        <f t="shared" si="29"/>
        <v>3.2049471367877498E+17</v>
      </c>
      <c r="AX12" s="4">
        <f t="shared" si="30"/>
        <v>65313455712.955162</v>
      </c>
      <c r="AY12" s="4">
        <f t="shared" si="31"/>
        <v>22867.255693913303</v>
      </c>
      <c r="AZ12" s="4">
        <f t="shared" si="32"/>
        <v>800618153.27754712</v>
      </c>
      <c r="BB12" s="4">
        <f t="shared" si="33"/>
        <v>12661861816.485725</v>
      </c>
      <c r="BC12" s="4">
        <f t="shared" si="34"/>
        <v>8.0161372058216694E+19</v>
      </c>
      <c r="BD12" s="4">
        <f t="shared" si="35"/>
        <v>1032939293479.3269</v>
      </c>
      <c r="BE12" s="4">
        <f t="shared" si="36"/>
        <v>361648.09658963908</v>
      </c>
      <c r="BF12" s="4">
        <f t="shared" si="37"/>
        <v>12661861795.029726</v>
      </c>
      <c r="BH12" s="4">
        <f t="shared" si="38"/>
        <v>12669034473.06258</v>
      </c>
      <c r="BI12" s="4">
        <f t="shared" si="39"/>
        <v>8.0252216967997227E+19</v>
      </c>
      <c r="BJ12" s="4">
        <f t="shared" si="40"/>
        <v>1033524430083.7854</v>
      </c>
      <c r="BK12" s="4">
        <f t="shared" si="41"/>
        <v>361852.96200678719</v>
      </c>
      <c r="BL12" s="4">
        <f t="shared" si="42"/>
        <v>12669034451.606581</v>
      </c>
      <c r="BN12" s="4">
        <f t="shared" si="43"/>
        <v>200278295604.29202</v>
      </c>
      <c r="BO12" s="4">
        <f t="shared" si="44"/>
        <v>2.0055697840782921E+22</v>
      </c>
      <c r="BP12" s="4">
        <f t="shared" si="45"/>
        <v>16338459895351.65</v>
      </c>
      <c r="BQ12" s="4">
        <f t="shared" si="46"/>
        <v>5720348.6784369629</v>
      </c>
      <c r="BR12" s="4">
        <f t="shared" si="47"/>
        <v>200278295582.83603</v>
      </c>
      <c r="BT12" s="4">
        <f t="shared" si="48"/>
        <v>3167264688189.0825</v>
      </c>
      <c r="BU12" s="4">
        <f t="shared" si="49"/>
        <v>5.015782802456786E+24</v>
      </c>
      <c r="BV12" s="4">
        <f t="shared" si="50"/>
        <v>258381603133760</v>
      </c>
      <c r="BW12" s="4">
        <f t="shared" si="51"/>
        <v>90463414.023443758</v>
      </c>
      <c r="BX12" s="4">
        <f t="shared" si="52"/>
        <v>3167264688167.6265</v>
      </c>
      <c r="BZ12" s="4">
        <f t="shared" si="53"/>
        <v>50089299474615.523</v>
      </c>
      <c r="CA12" s="4">
        <f t="shared" si="54"/>
        <v>1.254468960927785E+27</v>
      </c>
      <c r="CB12" s="4">
        <f t="shared" si="55"/>
        <v>4086224162584942.5</v>
      </c>
      <c r="CC12" s="4">
        <f t="shared" si="56"/>
        <v>1430650571.5933559</v>
      </c>
      <c r="CD12" s="4">
        <f t="shared" si="57"/>
        <v>50089299474594.07</v>
      </c>
      <c r="CF12" s="4">
        <f t="shared" si="58"/>
        <v>792147757972844.5</v>
      </c>
      <c r="CG12" s="4">
        <f t="shared" si="59"/>
        <v>3.1374903523068507E+29</v>
      </c>
      <c r="CH12" s="4">
        <f t="shared" si="60"/>
        <v>6.4622451160608304E+16</v>
      </c>
      <c r="CI12" s="4">
        <f t="shared" si="61"/>
        <v>22625324263.219772</v>
      </c>
      <c r="CJ12" s="4">
        <f t="shared" si="62"/>
        <v>792147757972823</v>
      </c>
      <c r="CL12" s="4">
        <f t="shared" si="63"/>
        <v>1.2527588438262384E+16</v>
      </c>
      <c r="CM12" s="4">
        <f t="shared" si="64"/>
        <v>7.8470236039242399E+31</v>
      </c>
      <c r="CN12" s="4">
        <f t="shared" si="65"/>
        <v>1.0219854362569379E+18</v>
      </c>
      <c r="CO12" s="4">
        <f t="shared" si="66"/>
        <v>357812980973.6496</v>
      </c>
      <c r="CP12" s="4">
        <f t="shared" si="67"/>
        <v>1.2527588438262362E+16</v>
      </c>
      <c r="CR12" s="4">
        <f t="shared" si="68"/>
        <v>1.9812020096558842E+17</v>
      </c>
      <c r="CS12" s="4">
        <f t="shared" si="69"/>
        <v>1.9625807015322564E+34</v>
      </c>
      <c r="CT12" s="4">
        <f t="shared" si="70"/>
        <v>1.6162405159856404E+19</v>
      </c>
      <c r="CU12" s="4">
        <f t="shared" si="71"/>
        <v>5658709179979.1357</v>
      </c>
      <c r="CV12" s="4">
        <f t="shared" si="72"/>
        <v>1.9812020096558838E+17</v>
      </c>
      <c r="CX12" s="4">
        <f t="shared" si="73"/>
        <v>3.837128134929145E+17</v>
      </c>
      <c r="CY12" s="4">
        <f t="shared" si="74"/>
        <v>7.3617761619324094E+34</v>
      </c>
      <c r="CZ12" s="4">
        <f t="shared" si="75"/>
        <v>3.1302824883455877E+19</v>
      </c>
      <c r="DA12" s="4">
        <f t="shared" si="76"/>
        <v>10959605378984.625</v>
      </c>
      <c r="DB12" s="4">
        <f t="shared" si="77"/>
        <v>3.837128134929145E+17</v>
      </c>
      <c r="DD12" s="4">
        <f t="shared" si="78"/>
        <v>6.0683075698254029E+18</v>
      </c>
      <c r="DE12" s="4">
        <f t="shared" si="79"/>
        <v>1.8412178381000144E+37</v>
      </c>
      <c r="DF12" s="4">
        <f t="shared" si="80"/>
        <v>4.9504515491167443E+20</v>
      </c>
      <c r="DG12" s="4">
        <f t="shared" si="81"/>
        <v>173323000809353.16</v>
      </c>
      <c r="DH12" s="4">
        <f t="shared" si="82"/>
        <v>6.0683075698254029E+18</v>
      </c>
      <c r="DJ12" s="4">
        <f t="shared" si="83"/>
        <v>9.5968535497261285E+19</v>
      </c>
      <c r="DK12" s="4">
        <f t="shared" si="84"/>
        <v>4.6049799027445498E+39</v>
      </c>
      <c r="DL12" s="4">
        <f t="shared" si="85"/>
        <v>7.8289964665148245E+21</v>
      </c>
      <c r="DM12" s="4">
        <f t="shared" si="86"/>
        <v>2741053310872777</v>
      </c>
      <c r="DN12" s="4">
        <f t="shared" si="87"/>
        <v>9.5968535497261285E+19</v>
      </c>
      <c r="DP12" s="4">
        <f t="shared" si="88"/>
        <v>1.5177147333949616E+21</v>
      </c>
      <c r="DQ12" s="4">
        <f t="shared" si="89"/>
        <v>1.1517290059820697E+42</v>
      </c>
      <c r="DR12" s="4">
        <f t="shared" si="90"/>
        <v>1.2381332301633104E+23</v>
      </c>
      <c r="DS12" s="4">
        <f t="shared" si="91"/>
        <v>4.3348968215226896E+16</v>
      </c>
      <c r="DT12" s="4">
        <f t="shared" si="92"/>
        <v>1.5177147333949616E+21</v>
      </c>
      <c r="DV12" s="4">
        <f t="shared" si="93"/>
        <v>2.4002221144970864E+22</v>
      </c>
      <c r="DW12" s="4">
        <f t="shared" si="94"/>
        <v>2.8805330994604323E+44</v>
      </c>
      <c r="DX12" s="4">
        <f t="shared" si="95"/>
        <v>1.958072023906699E+24</v>
      </c>
      <c r="DY12" s="4">
        <f t="shared" si="96"/>
        <v>6.8555144034265792E+17</v>
      </c>
      <c r="DZ12" s="4">
        <f t="shared" si="97"/>
        <v>2.4002221144970864E+22</v>
      </c>
      <c r="EB12" s="4">
        <f t="shared" si="98"/>
        <v>3.795882106273034E+23</v>
      </c>
      <c r="EC12" s="4">
        <f t="shared" si="99"/>
        <v>7.2043604823619029E+46</v>
      </c>
      <c r="ED12" s="4">
        <f t="shared" si="100"/>
        <v>3.0966344795546571E+25</v>
      </c>
      <c r="EE12" s="4">
        <f t="shared" si="101"/>
        <v>1.084179847193704E+19</v>
      </c>
      <c r="EF12" s="4">
        <f t="shared" si="102"/>
        <v>3.795882106273034E+23</v>
      </c>
    </row>
    <row r="13" spans="1:136" x14ac:dyDescent="0.3">
      <c r="A13" s="1">
        <v>2008</v>
      </c>
      <c r="B13" s="2">
        <v>30155</v>
      </c>
      <c r="C13" s="1">
        <f t="shared" si="1"/>
        <v>90.932402499999995</v>
      </c>
      <c r="D13" s="1">
        <f t="shared" si="2"/>
        <v>3.0155000000000002E-5</v>
      </c>
      <c r="E13" s="1">
        <v>23541</v>
      </c>
      <c r="F13" s="1">
        <f t="shared" si="3"/>
        <v>23.541</v>
      </c>
      <c r="J13" s="1">
        <v>11</v>
      </c>
      <c r="K13" s="5">
        <f t="shared" si="103"/>
        <v>613975556450.13879</v>
      </c>
      <c r="L13" s="4">
        <f t="shared" si="104"/>
        <v>104758.08404192398</v>
      </c>
      <c r="M13" s="4">
        <f t="shared" si="106"/>
        <v>1919928096.6319742</v>
      </c>
      <c r="N13" s="4">
        <f>AVERAGE($CB$3:$CB$27)</f>
        <v>3.6383485069286464E+16</v>
      </c>
      <c r="O13" s="4">
        <f>AVERAGE($CC$3:$CC$27)</f>
        <v>6184089617.7495537</v>
      </c>
      <c r="P13" s="4">
        <f>AVERAGE($CD$3:$CD$27)</f>
        <v>113349804800461.55</v>
      </c>
      <c r="Q13" s="4">
        <f>SUM(CA3:CA28)</f>
        <v>2.7923485143102615E+29</v>
      </c>
      <c r="R13" s="1">
        <f t="shared" si="4"/>
        <v>919.32432654999991</v>
      </c>
      <c r="S13" s="4">
        <f t="shared" si="105"/>
        <v>401213.88406249182</v>
      </c>
      <c r="T13" s="4">
        <f t="shared" si="0"/>
        <v>81455.730002633514</v>
      </c>
      <c r="U13" s="4">
        <f t="shared" si="6"/>
        <v>2.7012346212115249E-2</v>
      </c>
      <c r="V13" s="1">
        <f t="shared" si="7"/>
        <v>895.78332654999986</v>
      </c>
      <c r="X13" s="4">
        <f t="shared" si="8"/>
        <v>14284.278838527278</v>
      </c>
      <c r="Y13" s="4">
        <f t="shared" si="9"/>
        <v>101684321.84960184</v>
      </c>
      <c r="Z13" s="4">
        <f t="shared" si="10"/>
        <v>1296763.1530799423</v>
      </c>
      <c r="AA13" s="4">
        <f t="shared" si="11"/>
        <v>0.43003254952079012</v>
      </c>
      <c r="AB13" s="4">
        <f t="shared" si="12"/>
        <v>14260.737838527279</v>
      </c>
      <c r="AD13" s="4">
        <f t="shared" si="13"/>
        <v>225647.18556338962</v>
      </c>
      <c r="AE13" s="4">
        <f t="shared" si="14"/>
        <v>25453014493.033386</v>
      </c>
      <c r="AF13" s="4">
        <f t="shared" si="15"/>
        <v>20516500.060955081</v>
      </c>
      <c r="AG13" s="4">
        <f t="shared" si="16"/>
        <v>6.8036810018090144</v>
      </c>
      <c r="AH13" s="4">
        <f t="shared" si="17"/>
        <v>225623.64456338962</v>
      </c>
      <c r="AJ13" s="4">
        <f t="shared" si="18"/>
        <v>3568290.648967626</v>
      </c>
      <c r="AK13" s="4">
        <f t="shared" si="19"/>
        <v>6366265076901.8223</v>
      </c>
      <c r="AL13" s="4">
        <f t="shared" si="20"/>
        <v>324471100.8892231</v>
      </c>
      <c r="AM13" s="4">
        <f t="shared" si="21"/>
        <v>107.60109464076376</v>
      </c>
      <c r="AN13" s="4">
        <f t="shared" si="22"/>
        <v>3568267.1079676258</v>
      </c>
      <c r="AP13" s="4">
        <f t="shared" si="23"/>
        <v>56431233.767266154</v>
      </c>
      <c r="AQ13" s="4">
        <f t="shared" si="24"/>
        <v>1592240743800522.8</v>
      </c>
      <c r="AR13" s="4">
        <f t="shared" si="25"/>
        <v>5131425521.8569498</v>
      </c>
      <c r="AS13" s="4">
        <f t="shared" si="26"/>
        <v>1701.6831443730559</v>
      </c>
      <c r="AT13" s="4">
        <f t="shared" si="27"/>
        <v>56431210.226266153</v>
      </c>
      <c r="AV13" s="4">
        <f t="shared" si="28"/>
        <v>892414815.50940454</v>
      </c>
      <c r="AW13" s="4">
        <f t="shared" si="29"/>
        <v>3.9820208046200538E+17</v>
      </c>
      <c r="AX13" s="4">
        <f t="shared" si="30"/>
        <v>81149421060.224716</v>
      </c>
      <c r="AY13" s="4">
        <f t="shared" si="31"/>
        <v>26910.768051807241</v>
      </c>
      <c r="AZ13" s="4">
        <f t="shared" si="32"/>
        <v>892414791.96840453</v>
      </c>
      <c r="BB13" s="4">
        <f t="shared" si="33"/>
        <v>14113586866.511078</v>
      </c>
      <c r="BC13" s="4">
        <f t="shared" si="34"/>
        <v>9.9596666787029041E+19</v>
      </c>
      <c r="BD13" s="4">
        <f t="shared" si="35"/>
        <v>1283382359523.6594</v>
      </c>
      <c r="BE13" s="4">
        <f t="shared" si="36"/>
        <v>425595.21124976274</v>
      </c>
      <c r="BF13" s="4">
        <f t="shared" si="37"/>
        <v>14113586842.970078</v>
      </c>
      <c r="BH13" s="4">
        <f t="shared" si="38"/>
        <v>14120760594.301844</v>
      </c>
      <c r="BI13" s="4">
        <f t="shared" si="39"/>
        <v>9.9697939548377055E+19</v>
      </c>
      <c r="BJ13" s="4">
        <f t="shared" si="40"/>
        <v>1284034683826.5547</v>
      </c>
      <c r="BK13" s="4">
        <f t="shared" si="41"/>
        <v>425811.53501129325</v>
      </c>
      <c r="BL13" s="4">
        <f t="shared" si="42"/>
        <v>14120760570.760843</v>
      </c>
      <c r="BN13" s="4">
        <f t="shared" si="43"/>
        <v>223240005894.19064</v>
      </c>
      <c r="BO13" s="4">
        <f t="shared" si="44"/>
        <v>2.4918050110563848E+22</v>
      </c>
      <c r="BP13" s="4">
        <f t="shared" si="45"/>
        <v>20299750067932.277</v>
      </c>
      <c r="BQ13" s="4">
        <f t="shared" si="46"/>
        <v>6731802.3770294413</v>
      </c>
      <c r="BR13" s="4">
        <f t="shared" si="47"/>
        <v>223240005870.64966</v>
      </c>
      <c r="BT13" s="4">
        <f t="shared" si="48"/>
        <v>3530400599847.2544</v>
      </c>
      <c r="BU13" s="4">
        <f t="shared" si="49"/>
        <v>6.2318641976178175E+24</v>
      </c>
      <c r="BV13" s="4">
        <f t="shared" si="50"/>
        <v>321027808329411.31</v>
      </c>
      <c r="BW13" s="4">
        <f t="shared" si="51"/>
        <v>106459230.08768408</v>
      </c>
      <c r="BX13" s="4">
        <f t="shared" si="52"/>
        <v>3530400599823.7134</v>
      </c>
      <c r="BZ13" s="4">
        <f t="shared" si="53"/>
        <v>55832192352385.281</v>
      </c>
      <c r="CA13" s="4">
        <f t="shared" si="54"/>
        <v>1.5586168514355605E+27</v>
      </c>
      <c r="CB13" s="4">
        <f t="shared" si="55"/>
        <v>5076955387442379</v>
      </c>
      <c r="CC13" s="4">
        <f t="shared" si="56"/>
        <v>1683619760.3854685</v>
      </c>
      <c r="CD13" s="4">
        <f t="shared" si="57"/>
        <v>55832192352361.742</v>
      </c>
      <c r="CF13" s="4">
        <f t="shared" si="58"/>
        <v>882969956971906.13</v>
      </c>
      <c r="CG13" s="4">
        <f t="shared" si="59"/>
        <v>3.8981797245746413E+29</v>
      </c>
      <c r="CH13" s="4">
        <f t="shared" si="60"/>
        <v>8.0290579522774912E+16</v>
      </c>
      <c r="CI13" s="4">
        <f t="shared" si="61"/>
        <v>26625959052.487122</v>
      </c>
      <c r="CJ13" s="4">
        <f t="shared" si="62"/>
        <v>882969956971882.63</v>
      </c>
      <c r="CL13" s="4">
        <f t="shared" si="63"/>
        <v>1.3963915346052466E+16</v>
      </c>
      <c r="CM13" s="4">
        <f t="shared" si="64"/>
        <v>9.7495465895859454E+31</v>
      </c>
      <c r="CN13" s="4">
        <f t="shared" si="65"/>
        <v>1.2697723707231675E+18</v>
      </c>
      <c r="CO13" s="4">
        <f t="shared" si="66"/>
        <v>421081867260.21143</v>
      </c>
      <c r="CP13" s="4">
        <f t="shared" si="67"/>
        <v>1.3963915346052442E+16</v>
      </c>
      <c r="CR13" s="4">
        <f t="shared" si="68"/>
        <v>2.2083529710543418E+17</v>
      </c>
      <c r="CS13" s="4">
        <f t="shared" si="69"/>
        <v>2.4384114223822685E+34</v>
      </c>
      <c r="CT13" s="4">
        <f t="shared" si="70"/>
        <v>2.008108412259842E+19</v>
      </c>
      <c r="CU13" s="4">
        <f t="shared" si="71"/>
        <v>6659288384214.3672</v>
      </c>
      <c r="CV13" s="4">
        <f t="shared" si="72"/>
        <v>2.2083529710543414E+17</v>
      </c>
      <c r="CX13" s="4">
        <f t="shared" si="73"/>
        <v>4.2770667886481587E+17</v>
      </c>
      <c r="CY13" s="4">
        <f t="shared" si="74"/>
        <v>9.1466501572785364E+34</v>
      </c>
      <c r="CZ13" s="4">
        <f t="shared" si="75"/>
        <v>3.8892395874473681E+19</v>
      </c>
      <c r="DA13" s="4">
        <f t="shared" si="76"/>
        <v>12897494901168.523</v>
      </c>
      <c r="DB13" s="4">
        <f t="shared" si="77"/>
        <v>4.2770667886481587E+17</v>
      </c>
      <c r="DD13" s="4">
        <f t="shared" si="78"/>
        <v>6.7640578728623165E+18</v>
      </c>
      <c r="DE13" s="4">
        <f t="shared" si="79"/>
        <v>2.2876239453715342E+37</v>
      </c>
      <c r="DF13" s="4">
        <f t="shared" si="80"/>
        <v>6.1507203302840992E+20</v>
      </c>
      <c r="DG13" s="4">
        <f t="shared" si="81"/>
        <v>203970165156163.16</v>
      </c>
      <c r="DH13" s="4">
        <f t="shared" si="82"/>
        <v>6.7640578728623165E+18</v>
      </c>
      <c r="DJ13" s="4">
        <f t="shared" si="83"/>
        <v>1.0697162604367916E+20</v>
      </c>
      <c r="DK13" s="4">
        <f t="shared" si="84"/>
        <v>5.7214643892143689E+39</v>
      </c>
      <c r="DL13" s="4">
        <f t="shared" si="85"/>
        <v>9.7271869554833165E+21</v>
      </c>
      <c r="DM13" s="4">
        <f t="shared" si="86"/>
        <v>3225729383347145.5</v>
      </c>
      <c r="DN13" s="4">
        <f t="shared" si="87"/>
        <v>1.0697162604367916E+20</v>
      </c>
      <c r="DP13" s="4">
        <f t="shared" si="88"/>
        <v>1.6917254395982981E+21</v>
      </c>
      <c r="DQ13" s="4">
        <f t="shared" si="89"/>
        <v>1.4309674814920276E+42</v>
      </c>
      <c r="DR13" s="4">
        <f t="shared" si="90"/>
        <v>1.5383265859304189E+23</v>
      </c>
      <c r="DS13" s="4">
        <f t="shared" si="91"/>
        <v>5.101398063108668E+16</v>
      </c>
      <c r="DT13" s="4">
        <f t="shared" si="92"/>
        <v>1.6917254395982981E+21</v>
      </c>
      <c r="DV13" s="4">
        <f t="shared" si="93"/>
        <v>2.6754150318473954E+22</v>
      </c>
      <c r="DW13" s="4">
        <f t="shared" si="94"/>
        <v>3.5789227963175003E+44</v>
      </c>
      <c r="DX13" s="4">
        <f t="shared" si="95"/>
        <v>2.4328191653049769E+24</v>
      </c>
      <c r="DY13" s="4">
        <f t="shared" si="96"/>
        <v>8.0677140285358208E+17</v>
      </c>
      <c r="DZ13" s="4">
        <f t="shared" si="97"/>
        <v>2.6754150318473954E+22</v>
      </c>
      <c r="EB13" s="4">
        <f t="shared" si="98"/>
        <v>4.2310917747590618E+23</v>
      </c>
      <c r="EC13" s="4">
        <f t="shared" si="99"/>
        <v>8.9510688032168938E+46</v>
      </c>
      <c r="ED13" s="4">
        <f t="shared" si="100"/>
        <v>3.8474334027683033E+25</v>
      </c>
      <c r="EE13" s="4">
        <f t="shared" si="101"/>
        <v>1.2758857246785952E+19</v>
      </c>
      <c r="EF13" s="4">
        <f t="shared" si="102"/>
        <v>4.2310917747590618E+23</v>
      </c>
    </row>
    <row r="14" spans="1:136" x14ac:dyDescent="0.3">
      <c r="A14" s="1">
        <v>2009</v>
      </c>
      <c r="B14" s="2">
        <v>34741.599999999999</v>
      </c>
      <c r="C14" s="1">
        <f t="shared" si="1"/>
        <v>120.697877056</v>
      </c>
      <c r="D14" s="1">
        <f t="shared" si="2"/>
        <v>3.47416E-5</v>
      </c>
      <c r="E14" s="1">
        <v>24454.92</v>
      </c>
      <c r="F14" s="1">
        <f t="shared" si="3"/>
        <v>24.454919999999998</v>
      </c>
      <c r="J14" s="1">
        <v>12</v>
      </c>
      <c r="K14" s="5">
        <f t="shared" si="103"/>
        <v>9709846823771.7539</v>
      </c>
      <c r="L14" s="4">
        <f t="shared" si="104"/>
        <v>1650780.4884793125</v>
      </c>
      <c r="M14" s="4">
        <f t="shared" si="106"/>
        <v>30257379296.74736</v>
      </c>
      <c r="N14" s="4">
        <f>AVERAGE($CH$3:$CH$27)</f>
        <v>5.7539433165054208E+17</v>
      </c>
      <c r="O14" s="4">
        <f>AVERAGE($CI$3:$CI$27)</f>
        <v>97799594471.460648</v>
      </c>
      <c r="P14" s="4">
        <f>AVERAGE($CJ$3:$CJ$27)</f>
        <v>1792594453701322.3</v>
      </c>
      <c r="Q14" s="4">
        <f>SUM(CG3:CG27)</f>
        <v>6.9838063285046184E+31</v>
      </c>
      <c r="R14" s="1">
        <f t="shared" si="4"/>
        <v>1216.979117976</v>
      </c>
      <c r="S14" s="4">
        <f t="shared" si="105"/>
        <v>711056.98137915111</v>
      </c>
      <c r="T14" s="4">
        <f t="shared" si="0"/>
        <v>143935.13903361227</v>
      </c>
      <c r="U14" s="4">
        <f t="shared" si="6"/>
        <v>4.1430198676403004E-2</v>
      </c>
      <c r="V14" s="1">
        <f t="shared" si="7"/>
        <v>1192.5241979760001</v>
      </c>
      <c r="X14" s="4">
        <f t="shared" si="8"/>
        <v>18956.618347936852</v>
      </c>
      <c r="Y14" s="4">
        <f t="shared" si="9"/>
        <v>179213406.03105482</v>
      </c>
      <c r="Z14" s="4">
        <f t="shared" si="10"/>
        <v>2285071.9338292214</v>
      </c>
      <c r="AA14" s="4">
        <f t="shared" si="11"/>
        <v>0.6577336489480109</v>
      </c>
      <c r="AB14" s="4">
        <f t="shared" si="12"/>
        <v>18932.163427936852</v>
      </c>
      <c r="AD14" s="4">
        <f t="shared" si="13"/>
        <v>299503.90289640671</v>
      </c>
      <c r="AE14" s="4">
        <f t="shared" si="14"/>
        <v>44843969880.126648</v>
      </c>
      <c r="AF14" s="4">
        <f t="shared" si="15"/>
        <v>36146533.592655085</v>
      </c>
      <c r="AG14" s="4">
        <f t="shared" si="16"/>
        <v>10.404395189817132</v>
      </c>
      <c r="AH14" s="4">
        <f t="shared" si="17"/>
        <v>299479.44797640672</v>
      </c>
      <c r="AJ14" s="4">
        <f t="shared" si="18"/>
        <v>4736278.3642174592</v>
      </c>
      <c r="AK14" s="4">
        <f t="shared" si="19"/>
        <v>11216050546667.73</v>
      </c>
      <c r="AL14" s="4">
        <f t="shared" si="20"/>
        <v>571655792.05038404</v>
      </c>
      <c r="AM14" s="4">
        <f t="shared" si="21"/>
        <v>164.5450388152486</v>
      </c>
      <c r="AN14" s="4">
        <f t="shared" si="22"/>
        <v>4736253.9092974588</v>
      </c>
      <c r="AP14" s="4">
        <f t="shared" si="23"/>
        <v>74902587.915762573</v>
      </c>
      <c r="AQ14" s="4">
        <f t="shared" si="24"/>
        <v>2805197006502775</v>
      </c>
      <c r="AR14" s="4">
        <f t="shared" si="25"/>
        <v>9040580395.7760143</v>
      </c>
      <c r="AS14" s="4">
        <f t="shared" si="26"/>
        <v>2602.2348987312084</v>
      </c>
      <c r="AT14" s="4">
        <f t="shared" si="27"/>
        <v>74902563.46084258</v>
      </c>
      <c r="AV14" s="4">
        <f t="shared" si="28"/>
        <v>1184533923.4447608</v>
      </c>
      <c r="AW14" s="4">
        <f t="shared" si="29"/>
        <v>7.0156027892803712E+17</v>
      </c>
      <c r="AX14" s="4">
        <f t="shared" si="30"/>
        <v>142970726908.94012</v>
      </c>
      <c r="AY14" s="4">
        <f t="shared" si="31"/>
        <v>41152.602905145453</v>
      </c>
      <c r="AZ14" s="4">
        <f t="shared" si="32"/>
        <v>1184533898.9898407</v>
      </c>
      <c r="BB14" s="4">
        <f t="shared" si="33"/>
        <v>18733327011.646706</v>
      </c>
      <c r="BC14" s="4">
        <f t="shared" si="34"/>
        <v>1.7546877000452401E+20</v>
      </c>
      <c r="BD14" s="4">
        <f t="shared" si="35"/>
        <v>2261072797549.9209</v>
      </c>
      <c r="BE14" s="4">
        <f t="shared" si="36"/>
        <v>650825.75285822211</v>
      </c>
      <c r="BF14" s="4">
        <f t="shared" si="37"/>
        <v>18733326987.191784</v>
      </c>
      <c r="BH14" s="4">
        <f t="shared" si="38"/>
        <v>18740504148.298973</v>
      </c>
      <c r="BI14" s="4">
        <f t="shared" si="39"/>
        <v>1.7560324740790796E+20</v>
      </c>
      <c r="BJ14" s="4">
        <f t="shared" si="40"/>
        <v>2261939062707.1904</v>
      </c>
      <c r="BK14" s="4">
        <f t="shared" si="41"/>
        <v>651075.09806894045</v>
      </c>
      <c r="BL14" s="4">
        <f t="shared" si="42"/>
        <v>18740504123.844051</v>
      </c>
      <c r="BN14" s="4">
        <f t="shared" si="43"/>
        <v>296309720317.98328</v>
      </c>
      <c r="BO14" s="4">
        <f t="shared" si="44"/>
        <v>4.3899725170214517E+22</v>
      </c>
      <c r="BP14" s="4">
        <f t="shared" si="45"/>
        <v>35763954190486.039</v>
      </c>
      <c r="BQ14" s="4">
        <f t="shared" si="46"/>
        <v>10294273.778549645</v>
      </c>
      <c r="BR14" s="4">
        <f t="shared" si="47"/>
        <v>296309720293.52838</v>
      </c>
      <c r="BT14" s="4">
        <f t="shared" si="48"/>
        <v>4685986879217.71</v>
      </c>
      <c r="BU14" s="4">
        <f t="shared" si="49"/>
        <v>1.0979236515985669E+25</v>
      </c>
      <c r="BV14" s="4">
        <f t="shared" si="50"/>
        <v>565588668230896.63</v>
      </c>
      <c r="BW14" s="4">
        <f t="shared" si="51"/>
        <v>162798681.76218039</v>
      </c>
      <c r="BX14" s="4">
        <f t="shared" si="52"/>
        <v>4685986879193.2549</v>
      </c>
      <c r="BZ14" s="4">
        <f t="shared" si="53"/>
        <v>74107466155908.297</v>
      </c>
      <c r="CA14" s="4">
        <f t="shared" si="54"/>
        <v>2.7459582700227346E+27</v>
      </c>
      <c r="CB14" s="4">
        <f t="shared" si="55"/>
        <v>8944613839014549</v>
      </c>
      <c r="CC14" s="4">
        <f t="shared" si="56"/>
        <v>2574611946.2012539</v>
      </c>
      <c r="CD14" s="4">
        <f t="shared" si="57"/>
        <v>74107466155883.844</v>
      </c>
      <c r="CF14" s="4">
        <f t="shared" si="58"/>
        <v>1171988155547549.3</v>
      </c>
      <c r="CG14" s="4">
        <f t="shared" si="59"/>
        <v>6.8677811837184448E+29</v>
      </c>
      <c r="CH14" s="4">
        <f t="shared" si="60"/>
        <v>1.4145648230936334E+17</v>
      </c>
      <c r="CI14" s="4">
        <f t="shared" si="61"/>
        <v>40716743704.769882</v>
      </c>
      <c r="CJ14" s="4">
        <f t="shared" si="62"/>
        <v>1171988155547524.8</v>
      </c>
      <c r="CL14" s="4">
        <f t="shared" si="63"/>
        <v>1.8534654879230932E+16</v>
      </c>
      <c r="CM14" s="4">
        <f t="shared" si="64"/>
        <v>1.7176671574609906E+32</v>
      </c>
      <c r="CN14" s="4">
        <f t="shared" si="65"/>
        <v>2.2370934958888026E+18</v>
      </c>
      <c r="CO14" s="4">
        <f t="shared" si="66"/>
        <v>643923565952.28845</v>
      </c>
      <c r="CP14" s="4">
        <f t="shared" si="67"/>
        <v>1.8534654879230908E+16</v>
      </c>
      <c r="CR14" s="4">
        <f t="shared" si="68"/>
        <v>2.9312022567095578E+17</v>
      </c>
      <c r="CS14" s="4">
        <f t="shared" si="69"/>
        <v>4.2959733348696021E+34</v>
      </c>
      <c r="CT14" s="4">
        <f t="shared" si="70"/>
        <v>3.5378988960659993E+19</v>
      </c>
      <c r="CU14" s="4">
        <f t="shared" si="71"/>
        <v>10183465632170.076</v>
      </c>
      <c r="CV14" s="4">
        <f t="shared" si="72"/>
        <v>2.9312022567095578E+17</v>
      </c>
      <c r="CX14" s="4">
        <f t="shared" si="73"/>
        <v>5.6770579646268045E+17</v>
      </c>
      <c r="CY14" s="4">
        <f t="shared" si="74"/>
        <v>1.6114493566866319E+35</v>
      </c>
      <c r="CZ14" s="4">
        <f t="shared" si="75"/>
        <v>6.8520884425431163E+19</v>
      </c>
      <c r="DA14" s="4">
        <f t="shared" si="76"/>
        <v>19723007698387.859</v>
      </c>
      <c r="DB14" s="4">
        <f t="shared" si="77"/>
        <v>5.6770579646268045E+17</v>
      </c>
      <c r="DD14" s="4">
        <f t="shared" si="78"/>
        <v>8.9781035737846692E+18</v>
      </c>
      <c r="DE14" s="4">
        <f t="shared" si="79"/>
        <v>4.0303171890802526E+37</v>
      </c>
      <c r="DF14" s="4">
        <f t="shared" si="80"/>
        <v>1.0836380413446961E+21</v>
      </c>
      <c r="DG14" s="4">
        <f t="shared" si="81"/>
        <v>311913683118997.44</v>
      </c>
      <c r="DH14" s="4">
        <f t="shared" si="82"/>
        <v>8.9781035737846692E+18</v>
      </c>
      <c r="DJ14" s="4">
        <f t="shared" si="83"/>
        <v>1.4198612077666006E+20</v>
      </c>
      <c r="DK14" s="4">
        <f t="shared" si="84"/>
        <v>1.0080029246602148E+40</v>
      </c>
      <c r="DL14" s="4">
        <f t="shared" si="85"/>
        <v>1.7137423349159683E+22</v>
      </c>
      <c r="DM14" s="4">
        <f t="shared" si="86"/>
        <v>4932825013574413</v>
      </c>
      <c r="DN14" s="4">
        <f t="shared" si="87"/>
        <v>1.4198612077666006E+20</v>
      </c>
      <c r="DP14" s="4">
        <f t="shared" si="88"/>
        <v>2.2454695835854242E+21</v>
      </c>
      <c r="DQ14" s="4">
        <f t="shared" si="89"/>
        <v>2.5210668254036492E+42</v>
      </c>
      <c r="DR14" s="4">
        <f t="shared" si="90"/>
        <v>2.7102341173258103E+23</v>
      </c>
      <c r="DS14" s="4">
        <f t="shared" si="91"/>
        <v>7.8011206085091376E+16</v>
      </c>
      <c r="DT14" s="4">
        <f t="shared" si="92"/>
        <v>2.2454695835854242E+21</v>
      </c>
      <c r="DV14" s="4">
        <f t="shared" si="93"/>
        <v>3.5511454381788233E+22</v>
      </c>
      <c r="DW14" s="4">
        <f t="shared" si="94"/>
        <v>6.305316961549133E+44</v>
      </c>
      <c r="DX14" s="4">
        <f t="shared" si="95"/>
        <v>4.2861571550528285E+24</v>
      </c>
      <c r="DY14" s="4">
        <f t="shared" si="96"/>
        <v>1.233724743550334E+18</v>
      </c>
      <c r="DZ14" s="4">
        <f t="shared" si="97"/>
        <v>3.5511454381788233E+22</v>
      </c>
      <c r="EB14" s="4">
        <f t="shared" si="98"/>
        <v>5.6160341762289313E+23</v>
      </c>
      <c r="EC14" s="4">
        <f t="shared" si="99"/>
        <v>1.5769919934285685E+47</v>
      </c>
      <c r="ED14" s="4">
        <f t="shared" si="100"/>
        <v>6.7784340254477374E+25</v>
      </c>
      <c r="EE14" s="4">
        <f t="shared" si="101"/>
        <v>1.9511001293687505E+19</v>
      </c>
      <c r="EF14" s="4">
        <f t="shared" si="102"/>
        <v>5.6160341762289313E+23</v>
      </c>
    </row>
    <row r="15" spans="1:136" x14ac:dyDescent="0.3">
      <c r="A15" s="1">
        <v>2010</v>
      </c>
      <c r="B15" s="2">
        <v>36155.22</v>
      </c>
      <c r="C15" s="1">
        <f t="shared" si="1"/>
        <v>130.71999332484</v>
      </c>
      <c r="D15" s="1">
        <f t="shared" si="2"/>
        <v>3.6155220000000004E-5</v>
      </c>
      <c r="E15" s="1">
        <v>25204.73</v>
      </c>
      <c r="F15" s="1">
        <f t="shared" si="3"/>
        <v>25.204730000000001</v>
      </c>
      <c r="J15" s="1">
        <v>13</v>
      </c>
      <c r="K15" s="5">
        <f t="shared" si="103"/>
        <v>153558429736407.28</v>
      </c>
      <c r="L15" s="4">
        <f t="shared" si="104"/>
        <v>26100679.106344476</v>
      </c>
      <c r="M15" s="4">
        <f t="shared" si="106"/>
        <v>478405992722.07794</v>
      </c>
      <c r="N15" s="4">
        <f>AVERAGE($CN$3:$CN$27)</f>
        <v>9.0996955422223268E+18</v>
      </c>
      <c r="O15" s="4">
        <f>AVERAGE($CO$3:$CO$27)</f>
        <v>1546672402662.46</v>
      </c>
      <c r="P15" s="4">
        <f>AVERAGE($CP$3:$CP$27)</f>
        <v>2.8349364663911436E+16</v>
      </c>
      <c r="Q15" s="4">
        <f>SUM(CM3:CM27)</f>
        <v>1.7466856513112873E+34</v>
      </c>
      <c r="R15" s="1">
        <f t="shared" si="4"/>
        <v>1317.2002948006002</v>
      </c>
      <c r="S15" s="4">
        <f t="shared" si="105"/>
        <v>834626.26973221102</v>
      </c>
      <c r="T15" s="4">
        <f t="shared" si="0"/>
        <v>168889.65160645737</v>
      </c>
      <c r="U15" s="4">
        <f t="shared" si="6"/>
        <v>4.6712383884389967E-2</v>
      </c>
      <c r="V15" s="1">
        <f t="shared" si="7"/>
        <v>1291.9955648006003</v>
      </c>
      <c r="X15" s="4">
        <f t="shared" si="8"/>
        <v>20529.807771938653</v>
      </c>
      <c r="Y15" s="4">
        <f t="shared" si="9"/>
        <v>210219372.95373991</v>
      </c>
      <c r="Z15" s="4">
        <f t="shared" si="10"/>
        <v>2680361.5727707148</v>
      </c>
      <c r="AA15" s="4">
        <f t="shared" si="11"/>
        <v>0.74134843399396122</v>
      </c>
      <c r="AB15" s="4">
        <f t="shared" si="12"/>
        <v>20504.603041938652</v>
      </c>
      <c r="AD15" s="4">
        <f t="shared" si="13"/>
        <v>324371.66057031334</v>
      </c>
      <c r="AE15" s="4">
        <f t="shared" si="14"/>
        <v>52600311708.086166</v>
      </c>
      <c r="AF15" s="4">
        <f t="shared" si="15"/>
        <v>42398566.542381272</v>
      </c>
      <c r="AG15" s="4">
        <f t="shared" si="16"/>
        <v>11.726817467126814</v>
      </c>
      <c r="AH15" s="4">
        <f t="shared" si="17"/>
        <v>324346.45584031334</v>
      </c>
      <c r="AJ15" s="4">
        <f t="shared" si="18"/>
        <v>5129543.0057990635</v>
      </c>
      <c r="AK15" s="4">
        <f t="shared" si="19"/>
        <v>13155976435742.199</v>
      </c>
      <c r="AL15" s="4">
        <f t="shared" si="20"/>
        <v>670530532.71539593</v>
      </c>
      <c r="AM15" s="4">
        <f t="shared" si="21"/>
        <v>185.45884459156824</v>
      </c>
      <c r="AN15" s="4">
        <f t="shared" si="22"/>
        <v>5129517.8010690631</v>
      </c>
      <c r="AP15" s="4">
        <f t="shared" si="23"/>
        <v>81121943.114377931</v>
      </c>
      <c r="AQ15" s="4">
        <f t="shared" si="24"/>
        <v>3290382782669828.5</v>
      </c>
      <c r="AR15" s="4">
        <f t="shared" si="25"/>
        <v>10604256567.647396</v>
      </c>
      <c r="AS15" s="4">
        <f t="shared" si="26"/>
        <v>2932.980788845261</v>
      </c>
      <c r="AT15" s="4">
        <f t="shared" si="27"/>
        <v>81121917.909647927</v>
      </c>
      <c r="AV15" s="4">
        <f t="shared" si="28"/>
        <v>1282891221.8835917</v>
      </c>
      <c r="AW15" s="4">
        <f t="shared" si="29"/>
        <v>8.229049112580608E+17</v>
      </c>
      <c r="AX15" s="4">
        <f t="shared" si="30"/>
        <v>167699528666.35678</v>
      </c>
      <c r="AY15" s="4">
        <f t="shared" si="31"/>
        <v>46383.213451987518</v>
      </c>
      <c r="AZ15" s="4">
        <f t="shared" si="32"/>
        <v>1282891196.6788616</v>
      </c>
      <c r="BB15" s="4">
        <f t="shared" si="33"/>
        <v>20288806087.892246</v>
      </c>
      <c r="BC15" s="4">
        <f t="shared" si="34"/>
        <v>2.0581782572467284E+20</v>
      </c>
      <c r="BD15" s="4">
        <f t="shared" si="35"/>
        <v>2652152593083.4854</v>
      </c>
      <c r="BE15" s="4">
        <f t="shared" si="36"/>
        <v>733546.24673380097</v>
      </c>
      <c r="BF15" s="4">
        <f t="shared" si="37"/>
        <v>20288806062.687515</v>
      </c>
      <c r="BH15" s="4">
        <f t="shared" si="38"/>
        <v>20295984372.317402</v>
      </c>
      <c r="BI15" s="4">
        <f t="shared" si="39"/>
        <v>2.0596349030912128E+20</v>
      </c>
      <c r="BJ15" s="4">
        <f t="shared" si="40"/>
        <v>2653090938375.6255</v>
      </c>
      <c r="BK15" s="4">
        <f t="shared" si="41"/>
        <v>733805.77918641502</v>
      </c>
      <c r="BL15" s="4">
        <f t="shared" si="42"/>
        <v>20295984347.112671</v>
      </c>
      <c r="BN15" s="4">
        <f t="shared" si="43"/>
        <v>320912491972.38531</v>
      </c>
      <c r="BO15" s="4">
        <f t="shared" si="44"/>
        <v>5.1492413743874624E+22</v>
      </c>
      <c r="BP15" s="4">
        <f t="shared" si="45"/>
        <v>41949678805193.219</v>
      </c>
      <c r="BQ15" s="4">
        <f t="shared" si="46"/>
        <v>11602661.747098545</v>
      </c>
      <c r="BR15" s="4">
        <f t="shared" si="47"/>
        <v>320912491947.1806</v>
      </c>
      <c r="BT15" s="4">
        <f t="shared" si="48"/>
        <v>5075075923598.2354</v>
      </c>
      <c r="BU15" s="4">
        <f t="shared" si="49"/>
        <v>1.2878197815015322E+25</v>
      </c>
      <c r="BV15" s="4">
        <f t="shared" si="50"/>
        <v>663413890852522.75</v>
      </c>
      <c r="BW15" s="4">
        <f t="shared" si="51"/>
        <v>183490486.53348613</v>
      </c>
      <c r="BX15" s="4">
        <f t="shared" si="52"/>
        <v>5075075923573.0303</v>
      </c>
      <c r="BZ15" s="4">
        <f t="shared" si="53"/>
        <v>80260800568877.484</v>
      </c>
      <c r="CA15" s="4">
        <f t="shared" si="54"/>
        <v>3.2208980539765393E+27</v>
      </c>
      <c r="CB15" s="4">
        <f t="shared" si="55"/>
        <v>1.0491691314606686E+16</v>
      </c>
      <c r="CC15" s="4">
        <f t="shared" si="56"/>
        <v>2901846901.9429798</v>
      </c>
      <c r="CD15" s="4">
        <f t="shared" si="57"/>
        <v>80260800568852.281</v>
      </c>
      <c r="CF15" s="4">
        <f t="shared" si="58"/>
        <v>1269301369368019</v>
      </c>
      <c r="CG15" s="4">
        <f t="shared" si="59"/>
        <v>8.0556298313973209E+29</v>
      </c>
      <c r="CH15" s="4">
        <f t="shared" si="60"/>
        <v>1.6592306653099443E+17</v>
      </c>
      <c r="CI15" s="4">
        <f t="shared" si="61"/>
        <v>45891870255.801079</v>
      </c>
      <c r="CJ15" s="4">
        <f t="shared" si="62"/>
        <v>1269301369367993.8</v>
      </c>
      <c r="CL15" s="4">
        <f t="shared" si="63"/>
        <v>2.007363531610974E+16</v>
      </c>
      <c r="CM15" s="4">
        <f t="shared" si="64"/>
        <v>2.0147541740208361E+32</v>
      </c>
      <c r="CN15" s="4">
        <f t="shared" si="65"/>
        <v>2.6240254745271347E+18</v>
      </c>
      <c r="CO15" s="4">
        <f t="shared" si="66"/>
        <v>725766701053.71643</v>
      </c>
      <c r="CP15" s="4">
        <f t="shared" si="67"/>
        <v>2.0073635316109716E+16</v>
      </c>
      <c r="CR15" s="4">
        <f t="shared" si="68"/>
        <v>3.1745875779163443E+17</v>
      </c>
      <c r="CS15" s="4">
        <f t="shared" si="69"/>
        <v>5.0390031449303808E+34</v>
      </c>
      <c r="CT15" s="4">
        <f t="shared" si="70"/>
        <v>4.1498206699434451E+19</v>
      </c>
      <c r="CU15" s="4">
        <f t="shared" si="71"/>
        <v>11477791228883.258</v>
      </c>
      <c r="CV15" s="4">
        <f t="shared" si="72"/>
        <v>3.1745875779163443E+17</v>
      </c>
      <c r="CX15" s="4">
        <f t="shared" si="73"/>
        <v>6.1484388026715904E+17</v>
      </c>
      <c r="CY15" s="4">
        <f t="shared" si="74"/>
        <v>1.890164985509883E+35</v>
      </c>
      <c r="CZ15" s="4">
        <f t="shared" si="75"/>
        <v>8.0372387924341752E+19</v>
      </c>
      <c r="DA15" s="4">
        <f t="shared" si="76"/>
        <v>22229815756712.797</v>
      </c>
      <c r="DB15" s="4">
        <f t="shared" si="77"/>
        <v>6.1484388026715904E+17</v>
      </c>
      <c r="DD15" s="4">
        <f t="shared" si="78"/>
        <v>9.72357878525568E+18</v>
      </c>
      <c r="DE15" s="4">
        <f t="shared" si="79"/>
        <v>4.7273992196537167E+37</v>
      </c>
      <c r="DF15" s="4">
        <f t="shared" si="80"/>
        <v>1.2710661539021783E+21</v>
      </c>
      <c r="DG15" s="4">
        <f t="shared" si="81"/>
        <v>351558130168251.88</v>
      </c>
      <c r="DH15" s="4">
        <f t="shared" si="82"/>
        <v>9.72357878525568E+18</v>
      </c>
      <c r="DJ15" s="4">
        <f t="shared" si="83"/>
        <v>1.5377559642061154E+20</v>
      </c>
      <c r="DK15" s="4">
        <f t="shared" si="84"/>
        <v>1.1823467027257398E+40</v>
      </c>
      <c r="DL15" s="4">
        <f t="shared" si="85"/>
        <v>2.0101544937625632E+22</v>
      </c>
      <c r="DM15" s="4">
        <f t="shared" si="86"/>
        <v>5559790519218423</v>
      </c>
      <c r="DN15" s="4">
        <f t="shared" si="87"/>
        <v>1.5377559642061154E+20</v>
      </c>
      <c r="DP15" s="4">
        <f t="shared" si="88"/>
        <v>2.4319167434916841E+21</v>
      </c>
      <c r="DQ15" s="4">
        <f t="shared" si="89"/>
        <v>2.9571095236375987E+42</v>
      </c>
      <c r="DR15" s="4">
        <f t="shared" si="90"/>
        <v>3.1790014047579956E+23</v>
      </c>
      <c r="DS15" s="4">
        <f t="shared" si="91"/>
        <v>8.7926484882625424E+16</v>
      </c>
      <c r="DT15" s="4">
        <f t="shared" si="92"/>
        <v>2.4319167434916841E+21</v>
      </c>
      <c r="DV15" s="4">
        <f t="shared" si="93"/>
        <v>3.8460062486758936E+22</v>
      </c>
      <c r="DW15" s="4">
        <f t="shared" si="94"/>
        <v>7.3958820324270098E+44</v>
      </c>
      <c r="DX15" s="4">
        <f t="shared" si="95"/>
        <v>5.0274991115420577E+24</v>
      </c>
      <c r="DY15" s="4">
        <f t="shared" si="96"/>
        <v>1.3905320204225165E+18</v>
      </c>
      <c r="DZ15" s="4">
        <f t="shared" si="97"/>
        <v>3.8460062486758936E+22</v>
      </c>
      <c r="EB15" s="4">
        <f t="shared" si="98"/>
        <v>6.0823480509519403E+23</v>
      </c>
      <c r="EC15" s="4">
        <f t="shared" si="99"/>
        <v>1.8497478906459433E+47</v>
      </c>
      <c r="ED15" s="4">
        <f t="shared" si="100"/>
        <v>7.9508449661979122E+25</v>
      </c>
      <c r="EE15" s="4">
        <f t="shared" si="101"/>
        <v>2.1990863189873865E+19</v>
      </c>
      <c r="EF15" s="4">
        <f t="shared" si="102"/>
        <v>6.0823480509519403E+23</v>
      </c>
    </row>
    <row r="16" spans="1:136" x14ac:dyDescent="0.3">
      <c r="A16" s="1">
        <v>2011</v>
      </c>
      <c r="B16" s="2">
        <v>41546</v>
      </c>
      <c r="C16" s="1">
        <f t="shared" si="1"/>
        <v>172.60701159999999</v>
      </c>
      <c r="D16" s="1">
        <f t="shared" si="2"/>
        <v>4.1546000000000005E-5</v>
      </c>
      <c r="E16" s="1">
        <v>27054</v>
      </c>
      <c r="F16" s="1">
        <f t="shared" si="3"/>
        <v>27.054000000000002</v>
      </c>
      <c r="J16" s="1">
        <v>14</v>
      </c>
      <c r="K16" s="5">
        <f t="shared" si="103"/>
        <v>2428482315291989</v>
      </c>
      <c r="L16" s="4">
        <f t="shared" si="104"/>
        <v>412768779.77195948</v>
      </c>
      <c r="M16" s="4">
        <f t="shared" si="106"/>
        <v>7565747158699.9375</v>
      </c>
      <c r="N16" s="4">
        <f>AVERAGE($CN$3:$CN$27)</f>
        <v>9.0996955422223268E+18</v>
      </c>
      <c r="O16" s="4">
        <f>AVERAGE($CO$3:$CO$27)</f>
        <v>1546672402662.46</v>
      </c>
      <c r="P16" s="4">
        <f>AVERAGE($CP$3:$CP$27)</f>
        <v>2.8349364663911436E+16</v>
      </c>
      <c r="Q16" s="4">
        <f>SUM(CV4:CV28)</f>
        <v>1.1184637077488128E+19</v>
      </c>
      <c r="R16" s="1">
        <f t="shared" si="4"/>
        <v>1736.07053146</v>
      </c>
      <c r="S16" s="4">
        <f t="shared" si="105"/>
        <v>1460368.7524017843</v>
      </c>
      <c r="T16" s="4">
        <f t="shared" si="0"/>
        <v>294988.23627030797</v>
      </c>
      <c r="U16" s="4">
        <f t="shared" si="6"/>
        <v>7.1002800816037159E-2</v>
      </c>
      <c r="V16" s="1">
        <f t="shared" si="7"/>
        <v>1709.0165314599999</v>
      </c>
      <c r="X16" s="4">
        <f t="shared" si="8"/>
        <v>27104.887558877268</v>
      </c>
      <c r="Y16" s="4">
        <f t="shared" si="9"/>
        <v>366604535.12112999</v>
      </c>
      <c r="Z16" s="4">
        <f t="shared" si="10"/>
        <v>4673823.9311999977</v>
      </c>
      <c r="AA16" s="4">
        <f t="shared" si="11"/>
        <v>1.1249756730371152</v>
      </c>
      <c r="AB16" s="4">
        <f t="shared" si="12"/>
        <v>27077.833558877268</v>
      </c>
      <c r="AD16" s="4">
        <f t="shared" si="13"/>
        <v>428305.41988379275</v>
      </c>
      <c r="AE16" s="4">
        <f t="shared" si="14"/>
        <v>91711179342.045929</v>
      </c>
      <c r="AF16" s="4">
        <f t="shared" si="15"/>
        <v>73923848.868132859</v>
      </c>
      <c r="AG16" s="4">
        <f t="shared" si="16"/>
        <v>17.793252989008057</v>
      </c>
      <c r="AH16" s="4">
        <f t="shared" si="17"/>
        <v>428278.36588379275</v>
      </c>
      <c r="AJ16" s="4">
        <f t="shared" si="18"/>
        <v>6773176.2252685484</v>
      </c>
      <c r="AK16" s="4">
        <f t="shared" si="19"/>
        <v>22937774848127.914</v>
      </c>
      <c r="AL16" s="4">
        <f t="shared" si="20"/>
        <v>1169093037.5736806</v>
      </c>
      <c r="AM16" s="4">
        <f t="shared" si="21"/>
        <v>281.39725546952315</v>
      </c>
      <c r="AN16" s="4">
        <f t="shared" si="22"/>
        <v>6773149.1712685488</v>
      </c>
      <c r="AP16" s="4">
        <f t="shared" si="23"/>
        <v>107115479.59668945</v>
      </c>
      <c r="AQ16" s="4">
        <f t="shared" si="24"/>
        <v>5736860086712577</v>
      </c>
      <c r="AR16" s="4">
        <f t="shared" si="25"/>
        <v>18488878159.575245</v>
      </c>
      <c r="AS16" s="4">
        <f t="shared" si="26"/>
        <v>4450.2185913385765</v>
      </c>
      <c r="AT16" s="4">
        <f t="shared" si="27"/>
        <v>107115452.54268944</v>
      </c>
      <c r="AV16" s="4">
        <f t="shared" si="28"/>
        <v>1693971461.4944484</v>
      </c>
      <c r="AW16" s="4">
        <f t="shared" si="29"/>
        <v>1.4347696103501153E+18</v>
      </c>
      <c r="AX16" s="4">
        <f t="shared" si="30"/>
        <v>292391347034.53113</v>
      </c>
      <c r="AY16" s="4">
        <f t="shared" si="31"/>
        <v>70377.737215262881</v>
      </c>
      <c r="AZ16" s="4">
        <f t="shared" si="32"/>
        <v>1693971434.4404485</v>
      </c>
      <c r="BB16" s="4">
        <f t="shared" si="33"/>
        <v>26789866217.866856</v>
      </c>
      <c r="BC16" s="4">
        <f t="shared" si="34"/>
        <v>3.5884846526082882E+20</v>
      </c>
      <c r="BD16" s="4">
        <f t="shared" si="35"/>
        <v>4624118744360.082</v>
      </c>
      <c r="BE16" s="4">
        <f t="shared" si="36"/>
        <v>1113011.7807635111</v>
      </c>
      <c r="BF16" s="4">
        <f t="shared" si="37"/>
        <v>26789866190.812855</v>
      </c>
      <c r="BH16" s="4">
        <f t="shared" si="38"/>
        <v>26797049299.360886</v>
      </c>
      <c r="BI16" s="4">
        <f t="shared" si="39"/>
        <v>3.590409248512215E+20</v>
      </c>
      <c r="BJ16" s="4">
        <f t="shared" si="40"/>
        <v>4625358594590.8457</v>
      </c>
      <c r="BK16" s="4">
        <f t="shared" si="41"/>
        <v>1113310.209067262</v>
      </c>
      <c r="BL16" s="4">
        <f t="shared" si="42"/>
        <v>26797049272.306885</v>
      </c>
      <c r="BN16" s="4">
        <f t="shared" si="43"/>
        <v>423738753239.33813</v>
      </c>
      <c r="BO16" s="4">
        <f t="shared" si="44"/>
        <v>8.9777265486950514E+22</v>
      </c>
      <c r="BP16" s="4">
        <f t="shared" si="45"/>
        <v>73140279891082.266</v>
      </c>
      <c r="BQ16" s="4">
        <f t="shared" si="46"/>
        <v>17604650.240957558</v>
      </c>
      <c r="BR16" s="4">
        <f t="shared" si="47"/>
        <v>423738753212.28412</v>
      </c>
      <c r="BT16" s="4">
        <f t="shared" si="48"/>
        <v>6701257408171.8486</v>
      </c>
      <c r="BU16" s="4">
        <f t="shared" si="49"/>
        <v>2.2453425425107747E+25</v>
      </c>
      <c r="BV16" s="4">
        <f t="shared" si="50"/>
        <v>1156684015182234.5</v>
      </c>
      <c r="BW16" s="4">
        <f t="shared" si="51"/>
        <v>278410440.27878368</v>
      </c>
      <c r="BX16" s="4">
        <f t="shared" si="52"/>
        <v>6701257408144.7949</v>
      </c>
      <c r="BZ16" s="4">
        <f t="shared" si="53"/>
        <v>105978405922406.55</v>
      </c>
      <c r="CA16" s="4">
        <f t="shared" si="54"/>
        <v>5.6157112609243209E+27</v>
      </c>
      <c r="CB16" s="4">
        <f t="shared" si="55"/>
        <v>1.8292615940393668E+16</v>
      </c>
      <c r="CC16" s="4">
        <f t="shared" si="56"/>
        <v>4402978852.4511795</v>
      </c>
      <c r="CD16" s="4">
        <f t="shared" si="57"/>
        <v>105978405922379.5</v>
      </c>
      <c r="CF16" s="4">
        <f t="shared" si="58"/>
        <v>1676017900724359.5</v>
      </c>
      <c r="CG16" s="4">
        <f t="shared" si="59"/>
        <v>1.4045180017741993E+30</v>
      </c>
      <c r="CH16" s="4">
        <f t="shared" si="60"/>
        <v>2.8929244123213248E+17</v>
      </c>
      <c r="CI16" s="4">
        <f t="shared" si="61"/>
        <v>69631839703.493134</v>
      </c>
      <c r="CJ16" s="4">
        <f t="shared" si="62"/>
        <v>1676017900724332.5</v>
      </c>
      <c r="CL16" s="4">
        <f t="shared" si="63"/>
        <v>2.6505740068783644E+16</v>
      </c>
      <c r="CM16" s="4">
        <f t="shared" si="64"/>
        <v>3.5127712829696063E+32</v>
      </c>
      <c r="CN16" s="4">
        <f t="shared" si="65"/>
        <v>4.5750765835191183E+18</v>
      </c>
      <c r="CO16" s="4">
        <f t="shared" si="66"/>
        <v>1101207476897.6843</v>
      </c>
      <c r="CP16" s="4">
        <f t="shared" si="67"/>
        <v>2.6505740068783616E+16</v>
      </c>
      <c r="CR16" s="4">
        <f t="shared" si="68"/>
        <v>4.1918064091317504E+17</v>
      </c>
      <c r="CS16" s="4">
        <f t="shared" si="69"/>
        <v>8.7856204858190104E+34</v>
      </c>
      <c r="CT16" s="4">
        <f t="shared" si="70"/>
        <v>7.2353517748595835E+19</v>
      </c>
      <c r="CU16" s="4">
        <f t="shared" si="71"/>
        <v>17415278907378.771</v>
      </c>
      <c r="CV16" s="4">
        <f t="shared" si="72"/>
        <v>4.1918064091317504E+17</v>
      </c>
      <c r="CX16" s="4">
        <f t="shared" si="73"/>
        <v>8.1185554175756634E+17</v>
      </c>
      <c r="CY16" s="4">
        <f t="shared" si="74"/>
        <v>3.2955471034123577E+35</v>
      </c>
      <c r="CZ16" s="4">
        <f t="shared" si="75"/>
        <v>1.4013195891367253E+20</v>
      </c>
      <c r="DA16" s="4">
        <f t="shared" si="76"/>
        <v>33729350337859.855</v>
      </c>
      <c r="DB16" s="4">
        <f t="shared" si="77"/>
        <v>8.1185554175756634E+17</v>
      </c>
      <c r="DD16" s="4">
        <f t="shared" si="78"/>
        <v>1.2839261438394481E+19</v>
      </c>
      <c r="DE16" s="4">
        <f t="shared" si="79"/>
        <v>8.2423317141721755E+37</v>
      </c>
      <c r="DF16" s="4">
        <f t="shared" si="80"/>
        <v>2.2161465480323887E+21</v>
      </c>
      <c r="DG16" s="4">
        <f t="shared" si="81"/>
        <v>533419955719537.19</v>
      </c>
      <c r="DH16" s="4">
        <f t="shared" si="82"/>
        <v>1.2839261438394481E+19</v>
      </c>
      <c r="DJ16" s="4">
        <f t="shared" si="83"/>
        <v>2.0304921972591224E+20</v>
      </c>
      <c r="DK16" s="4">
        <f t="shared" si="84"/>
        <v>2.0614492815650896E+40</v>
      </c>
      <c r="DL16" s="4">
        <f t="shared" si="85"/>
        <v>3.5047719024601481E+22</v>
      </c>
      <c r="DM16" s="4">
        <f t="shared" si="86"/>
        <v>8435882882732751</v>
      </c>
      <c r="DN16" s="4">
        <f t="shared" si="87"/>
        <v>2.0304921972591224E+20</v>
      </c>
      <c r="DP16" s="4">
        <f t="shared" si="88"/>
        <v>3.2111648967611232E+21</v>
      </c>
      <c r="DQ16" s="4">
        <f t="shared" si="89"/>
        <v>5.1557899970954373E+42</v>
      </c>
      <c r="DR16" s="4">
        <f t="shared" si="90"/>
        <v>5.5426957658475998E+23</v>
      </c>
      <c r="DS16" s="4">
        <f t="shared" si="91"/>
        <v>1.3341105680083763E+17</v>
      </c>
      <c r="DT16" s="4">
        <f t="shared" si="92"/>
        <v>3.2111648967611232E+21</v>
      </c>
      <c r="DV16" s="4">
        <f t="shared" si="93"/>
        <v>5.0783647472815706E+22</v>
      </c>
      <c r="DW16" s="4">
        <f t="shared" si="94"/>
        <v>1.2894894253216105E+45</v>
      </c>
      <c r="DX16" s="4">
        <f t="shared" si="95"/>
        <v>8.7656136284306109E+24</v>
      </c>
      <c r="DY16" s="4">
        <f t="shared" si="96"/>
        <v>2.1098574179056015E+18</v>
      </c>
      <c r="DZ16" s="4">
        <f t="shared" si="97"/>
        <v>5.0783647472815706E+22</v>
      </c>
      <c r="EB16" s="4">
        <f t="shared" si="98"/>
        <v>8.0312875033121406E+23</v>
      </c>
      <c r="EC16" s="4">
        <f t="shared" si="99"/>
        <v>3.225078948042888E+47</v>
      </c>
      <c r="ED16" s="4">
        <f t="shared" si="100"/>
        <v>1.3862565352471336E+26</v>
      </c>
      <c r="EE16" s="4">
        <f t="shared" si="101"/>
        <v>3.3366787061260624E+19</v>
      </c>
      <c r="EF16" s="4">
        <f t="shared" si="102"/>
        <v>8.0312875033121406E+23</v>
      </c>
    </row>
    <row r="17" spans="1:136" x14ac:dyDescent="0.3">
      <c r="A17" s="1">
        <v>2012</v>
      </c>
      <c r="B17" s="2">
        <v>43154</v>
      </c>
      <c r="C17" s="1">
        <f t="shared" si="1"/>
        <v>186.22677159999998</v>
      </c>
      <c r="D17" s="1">
        <f t="shared" si="2"/>
        <v>4.3154000000000001E-5</v>
      </c>
      <c r="E17" s="1">
        <v>27652</v>
      </c>
      <c r="F17" s="1">
        <f t="shared" si="3"/>
        <v>27.652000000000001</v>
      </c>
      <c r="J17" s="1">
        <v>15</v>
      </c>
      <c r="K17" s="5">
        <f t="shared" si="103"/>
        <v>4703406200847570</v>
      </c>
      <c r="L17" s="4">
        <f t="shared" si="104"/>
        <v>799436880.43757451</v>
      </c>
      <c r="M17" s="4">
        <f t="shared" si="106"/>
        <v>14653088324677.797</v>
      </c>
      <c r="N17" s="4">
        <f>AVERAGE($CZ$3:$CZ$27)</f>
        <v>2.7871842989398665E+20</v>
      </c>
      <c r="O17" s="4">
        <f>AVERAGE($DA$3:$DA$27)</f>
        <v>47373684275104.18</v>
      </c>
      <c r="P17" s="4">
        <f>AVERAGE($DB$3:$DB$27)</f>
        <v>8.683247005503735E+17</v>
      </c>
      <c r="Q17" s="4">
        <f>SUM(CY3:CY27)</f>
        <v>1.6386733938655562E+37</v>
      </c>
      <c r="R17" s="1">
        <f t="shared" si="4"/>
        <v>1872.2681475399997</v>
      </c>
      <c r="S17" s="4">
        <f t="shared" si="105"/>
        <v>1701304.3658826549</v>
      </c>
      <c r="T17" s="4">
        <f t="shared" si="0"/>
        <v>343516.90999760339</v>
      </c>
      <c r="U17" s="4">
        <f t="shared" si="6"/>
        <v>7.9602565230941141E-2</v>
      </c>
      <c r="V17" s="1">
        <f t="shared" si="7"/>
        <v>1844.6161475399997</v>
      </c>
      <c r="X17" s="4">
        <f t="shared" si="8"/>
        <v>29242.80551785008</v>
      </c>
      <c r="Y17" s="4">
        <f t="shared" si="9"/>
        <v>426762597.53577399</v>
      </c>
      <c r="Z17" s="4">
        <f t="shared" si="10"/>
        <v>5440643.7214276027</v>
      </c>
      <c r="AA17" s="4">
        <f t="shared" si="11"/>
        <v>1.2607507349093023</v>
      </c>
      <c r="AB17" s="4">
        <f t="shared" si="12"/>
        <v>29215.153517850082</v>
      </c>
      <c r="AD17" s="4">
        <f t="shared" si="13"/>
        <v>462099.96807501937</v>
      </c>
      <c r="AE17" s="4">
        <f t="shared" si="14"/>
        <v>106755412641.46629</v>
      </c>
      <c r="AF17" s="4">
        <f t="shared" si="15"/>
        <v>86050235.668385625</v>
      </c>
      <c r="AG17" s="4">
        <f t="shared" si="16"/>
        <v>19.940268727901387</v>
      </c>
      <c r="AH17" s="4">
        <f t="shared" si="17"/>
        <v>462072.31607501936</v>
      </c>
      <c r="AJ17" s="4">
        <f t="shared" si="18"/>
        <v>7307611.2578623192</v>
      </c>
      <c r="AK17" s="4">
        <f t="shared" si="19"/>
        <v>26700389078333.871</v>
      </c>
      <c r="AL17" s="4">
        <f t="shared" si="20"/>
        <v>1360867703.1168265</v>
      </c>
      <c r="AM17" s="4">
        <f t="shared" si="21"/>
        <v>315.35146292738256</v>
      </c>
      <c r="AN17" s="4">
        <f t="shared" si="22"/>
        <v>7307583.6058623195</v>
      </c>
      <c r="AP17" s="4">
        <f t="shared" si="23"/>
        <v>115567399.61913258</v>
      </c>
      <c r="AQ17" s="4">
        <f t="shared" si="24"/>
        <v>6677908731694791</v>
      </c>
      <c r="AR17" s="4">
        <f t="shared" si="25"/>
        <v>21521738583.735439</v>
      </c>
      <c r="AS17" s="4">
        <f t="shared" si="26"/>
        <v>4987.1943698696396</v>
      </c>
      <c r="AT17" s="4">
        <f t="shared" si="27"/>
        <v>115567371.96713258</v>
      </c>
      <c r="AV17" s="4">
        <f t="shared" si="28"/>
        <v>1827636125.0296545</v>
      </c>
      <c r="AW17" s="4">
        <f t="shared" si="29"/>
        <v>1.6701268522189117E+18</v>
      </c>
      <c r="AX17" s="4">
        <f t="shared" si="30"/>
        <v>340354770074.26379</v>
      </c>
      <c r="AY17" s="4">
        <f t="shared" si="31"/>
        <v>78869.8081462353</v>
      </c>
      <c r="AZ17" s="4">
        <f t="shared" si="32"/>
        <v>1827636097.3776546</v>
      </c>
      <c r="BB17" s="4">
        <f t="shared" si="33"/>
        <v>28903716340.45557</v>
      </c>
      <c r="BC17" s="4">
        <f t="shared" si="34"/>
        <v>4.1771240834551362E+20</v>
      </c>
      <c r="BD17" s="4">
        <f t="shared" si="35"/>
        <v>5382645776175.6641</v>
      </c>
      <c r="BE17" s="4">
        <f t="shared" si="36"/>
        <v>1247310.9737627252</v>
      </c>
      <c r="BF17" s="4">
        <f t="shared" si="37"/>
        <v>28903716312.80357</v>
      </c>
      <c r="BH17" s="4">
        <f t="shared" si="38"/>
        <v>28910900981.738937</v>
      </c>
      <c r="BI17" s="4">
        <f t="shared" si="39"/>
        <v>4.1792009698851245E+20</v>
      </c>
      <c r="BJ17" s="4">
        <f t="shared" si="40"/>
        <v>5383983748726.9697</v>
      </c>
      <c r="BK17" s="4">
        <f t="shared" si="41"/>
        <v>1247621.0197726677</v>
      </c>
      <c r="BL17" s="4">
        <f t="shared" si="42"/>
        <v>28910900954.086937</v>
      </c>
      <c r="BN17" s="4">
        <f t="shared" si="43"/>
        <v>457173193259.71307</v>
      </c>
      <c r="BO17" s="4">
        <f t="shared" si="44"/>
        <v>1.0450366430499973E+23</v>
      </c>
      <c r="BP17" s="4">
        <f t="shared" si="45"/>
        <v>85137887837669.703</v>
      </c>
      <c r="BQ17" s="4">
        <f t="shared" si="46"/>
        <v>19728851.980736364</v>
      </c>
      <c r="BR17" s="4">
        <f t="shared" si="47"/>
        <v>457173193232.0611</v>
      </c>
      <c r="BT17" s="4">
        <f t="shared" si="48"/>
        <v>7230017927501.3096</v>
      </c>
      <c r="BU17" s="4">
        <f t="shared" si="49"/>
        <v>2.6136579615795239E+25</v>
      </c>
      <c r="BV17" s="4">
        <f t="shared" si="50"/>
        <v>1346422897243542</v>
      </c>
      <c r="BW17" s="4">
        <f t="shared" si="51"/>
        <v>312004193.6421982</v>
      </c>
      <c r="BX17" s="4">
        <f t="shared" si="52"/>
        <v>7230017927473.6572</v>
      </c>
      <c r="BZ17" s="4">
        <f t="shared" si="53"/>
        <v>114340605647124.03</v>
      </c>
      <c r="CA17" s="4">
        <f t="shared" si="54"/>
        <v>6.5368870498724032E+27</v>
      </c>
      <c r="CB17" s="4">
        <f t="shared" si="55"/>
        <v>2.1293281852447484E+16</v>
      </c>
      <c r="CC17" s="4">
        <f t="shared" si="56"/>
        <v>4934254496.0947971</v>
      </c>
      <c r="CD17" s="4">
        <f t="shared" si="57"/>
        <v>114340605647096.38</v>
      </c>
      <c r="CF17" s="4">
        <f t="shared" si="58"/>
        <v>1808263684100895.8</v>
      </c>
      <c r="CG17" s="4">
        <f t="shared" si="59"/>
        <v>1.6349087756190219E+30</v>
      </c>
      <c r="CH17" s="4">
        <f t="shared" si="60"/>
        <v>3.3674710809162688E+17</v>
      </c>
      <c r="CI17" s="4">
        <f t="shared" si="61"/>
        <v>78033811023.688858</v>
      </c>
      <c r="CJ17" s="4">
        <f t="shared" si="62"/>
        <v>1808263684100868</v>
      </c>
      <c r="CL17" s="4">
        <f t="shared" si="63"/>
        <v>2.8597169027770416E+16</v>
      </c>
      <c r="CM17" s="4">
        <f t="shared" si="64"/>
        <v>4.0889903820143497E+32</v>
      </c>
      <c r="CN17" s="4">
        <f t="shared" si="65"/>
        <v>5.3255584649411891E+18</v>
      </c>
      <c r="CO17" s="4">
        <f t="shared" si="66"/>
        <v>1234082232224.4033</v>
      </c>
      <c r="CP17" s="4">
        <f t="shared" si="67"/>
        <v>2.8597169027770388E+16</v>
      </c>
      <c r="CR17" s="4">
        <f t="shared" si="68"/>
        <v>4.522559872116969E+17</v>
      </c>
      <c r="CS17" s="4">
        <f t="shared" si="69"/>
        <v>1.0226773898441327E+35</v>
      </c>
      <c r="CT17" s="4">
        <f t="shared" si="70"/>
        <v>8.4222172435205194E+19</v>
      </c>
      <c r="CU17" s="4">
        <f t="shared" si="71"/>
        <v>19516654872133.566</v>
      </c>
      <c r="CV17" s="4">
        <f t="shared" si="72"/>
        <v>4.522559872116969E+17</v>
      </c>
      <c r="CX17" s="4">
        <f t="shared" si="73"/>
        <v>8.759148053956233E+17</v>
      </c>
      <c r="CY17" s="4">
        <f t="shared" si="74"/>
        <v>3.8361337315562633E+35</v>
      </c>
      <c r="CZ17" s="4">
        <f t="shared" si="75"/>
        <v>1.6311878640546916E+20</v>
      </c>
      <c r="DA17" s="4">
        <f t="shared" si="76"/>
        <v>37799227512042.727</v>
      </c>
      <c r="DB17" s="4">
        <f t="shared" si="77"/>
        <v>8.759148053956233E+17</v>
      </c>
      <c r="DD17" s="4">
        <f t="shared" si="78"/>
        <v>1.3852340232715786E+19</v>
      </c>
      <c r="DE17" s="4">
        <f t="shared" si="79"/>
        <v>9.594366496145822E+37</v>
      </c>
      <c r="DF17" s="4">
        <f t="shared" si="80"/>
        <v>2.5796766006434532E+21</v>
      </c>
      <c r="DG17" s="4">
        <f t="shared" si="81"/>
        <v>597783890402617</v>
      </c>
      <c r="DH17" s="4">
        <f t="shared" si="82"/>
        <v>1.3852340232715786E+19</v>
      </c>
      <c r="DJ17" s="4">
        <f t="shared" si="83"/>
        <v>2.1907076891664505E+20</v>
      </c>
      <c r="DK17" s="4">
        <f t="shared" si="84"/>
        <v>2.3996000896865048E+40</v>
      </c>
      <c r="DL17" s="4">
        <f t="shared" si="85"/>
        <v>4.0796842047276436E+22</v>
      </c>
      <c r="DM17" s="4">
        <f t="shared" si="86"/>
        <v>9453779961828900</v>
      </c>
      <c r="DN17" s="4">
        <f t="shared" si="87"/>
        <v>2.1907076891664505E+20</v>
      </c>
      <c r="DP17" s="4">
        <f t="shared" si="88"/>
        <v>3.4645410802424574E+21</v>
      </c>
      <c r="DQ17" s="4">
        <f t="shared" si="89"/>
        <v>6.0015224483437873E+42</v>
      </c>
      <c r="DR17" s="4">
        <f t="shared" si="90"/>
        <v>6.4519030044912933E+23</v>
      </c>
      <c r="DS17" s="4">
        <f t="shared" si="91"/>
        <v>1.4950880577678301E+17</v>
      </c>
      <c r="DT17" s="4">
        <f t="shared" si="92"/>
        <v>3.4645410802424574E+21</v>
      </c>
      <c r="DV17" s="4">
        <f t="shared" si="93"/>
        <v>5.4790718798521208E+22</v>
      </c>
      <c r="DW17" s="4">
        <f t="shared" si="94"/>
        <v>1.5010114332293125E+45</v>
      </c>
      <c r="DX17" s="4">
        <f t="shared" si="95"/>
        <v>1.0203498675492034E+25</v>
      </c>
      <c r="DY17" s="4">
        <f t="shared" si="96"/>
        <v>2.3644386790313841E+18</v>
      </c>
      <c r="DZ17" s="4">
        <f t="shared" si="97"/>
        <v>5.4790718798521208E+22</v>
      </c>
      <c r="EB17" s="4">
        <f t="shared" si="98"/>
        <v>8.6649942861942855E+23</v>
      </c>
      <c r="EC17" s="4">
        <f t="shared" si="99"/>
        <v>3.7541062989889812E+47</v>
      </c>
      <c r="ED17" s="4">
        <f t="shared" si="100"/>
        <v>1.6136539118504081E+26</v>
      </c>
      <c r="EE17" s="4">
        <f t="shared" si="101"/>
        <v>3.7392916342642819E+19</v>
      </c>
      <c r="EF17" s="4">
        <f t="shared" si="102"/>
        <v>8.6649942861942855E+23</v>
      </c>
    </row>
    <row r="18" spans="1:136" x14ac:dyDescent="0.3">
      <c r="A18" s="1">
        <v>2013</v>
      </c>
      <c r="B18" s="2">
        <v>45154</v>
      </c>
      <c r="C18" s="1">
        <f t="shared" si="1"/>
        <v>203.8883716</v>
      </c>
      <c r="D18" s="1">
        <f t="shared" si="2"/>
        <v>4.5154000000000002E-5</v>
      </c>
      <c r="E18" s="1">
        <v>29157</v>
      </c>
      <c r="F18" s="1">
        <f t="shared" si="3"/>
        <v>29.157</v>
      </c>
      <c r="J18" s="1">
        <v>16</v>
      </c>
      <c r="K18" s="5">
        <f t="shared" si="103"/>
        <v>7.438301367434424E+16</v>
      </c>
      <c r="L18" s="4">
        <f t="shared" si="104"/>
        <v>12642857949.213619</v>
      </c>
      <c r="M18" s="4">
        <f t="shared" si="106"/>
        <v>231734263462271.19</v>
      </c>
      <c r="N18" s="4">
        <f>AVERAGE($DF$3:$DF$27)</f>
        <v>4.4078516497827375E+21</v>
      </c>
      <c r="O18" s="4">
        <f>AVERAGE($DG$3:$DG$27)</f>
        <v>749201165016325.13</v>
      </c>
      <c r="P18" s="4">
        <f>AVERAGE($DH$3:$DH$27)</f>
        <v>1.3732304911847225E+19</v>
      </c>
      <c r="Q18" s="4">
        <f>SUM(DE3:DE27)</f>
        <v>4.0984058973230506E+39</v>
      </c>
      <c r="R18" s="1">
        <f t="shared" si="4"/>
        <v>2048.8841675399999</v>
      </c>
      <c r="S18" s="4">
        <f t="shared" si="105"/>
        <v>2039648.9156495756</v>
      </c>
      <c r="T18" s="4">
        <f t="shared" si="0"/>
        <v>411798.88326601096</v>
      </c>
      <c r="U18" s="4">
        <f t="shared" si="6"/>
        <v>9.1198760523101163E-2</v>
      </c>
      <c r="V18" s="1">
        <f t="shared" si="7"/>
        <v>2019.72716754</v>
      </c>
      <c r="X18" s="4">
        <f t="shared" si="8"/>
        <v>32015.178291863049</v>
      </c>
      <c r="Y18" s="4">
        <f t="shared" si="9"/>
        <v>511552779.04175818</v>
      </c>
      <c r="Z18" s="4">
        <f t="shared" si="10"/>
        <v>6521577.7951608859</v>
      </c>
      <c r="AA18" s="4">
        <f t="shared" si="11"/>
        <v>1.4442968054127843</v>
      </c>
      <c r="AB18" s="4">
        <f t="shared" si="12"/>
        <v>31986.02129186305</v>
      </c>
      <c r="AD18" s="4">
        <f t="shared" si="13"/>
        <v>505923.48569372669</v>
      </c>
      <c r="AE18" s="4">
        <f t="shared" si="14"/>
        <v>127964535902.23819</v>
      </c>
      <c r="AF18" s="4">
        <f t="shared" si="15"/>
        <v>103145970.87903909</v>
      </c>
      <c r="AG18" s="4">
        <f t="shared" si="16"/>
        <v>22.843152517836536</v>
      </c>
      <c r="AH18" s="4">
        <f t="shared" si="17"/>
        <v>505894.32869372668</v>
      </c>
      <c r="AJ18" s="4">
        <f t="shared" si="18"/>
        <v>8000646.8011939591</v>
      </c>
      <c r="AK18" s="4">
        <f t="shared" si="19"/>
        <v>32004941344293.852</v>
      </c>
      <c r="AL18" s="4">
        <f t="shared" si="20"/>
        <v>1631232903.2689345</v>
      </c>
      <c r="AM18" s="4">
        <f t="shared" si="21"/>
        <v>361.25988910593406</v>
      </c>
      <c r="AN18" s="4">
        <f t="shared" si="22"/>
        <v>8000617.6441939594</v>
      </c>
      <c r="AP18" s="4">
        <f t="shared" si="23"/>
        <v>126527536.26385832</v>
      </c>
      <c r="AQ18" s="4">
        <f t="shared" si="24"/>
        <v>8004605027338040</v>
      </c>
      <c r="AR18" s="4">
        <f t="shared" si="25"/>
        <v>25797487386.624767</v>
      </c>
      <c r="AS18" s="4">
        <f t="shared" si="26"/>
        <v>5713.2230559030804</v>
      </c>
      <c r="AT18" s="4">
        <f t="shared" si="27"/>
        <v>126527507.10685831</v>
      </c>
      <c r="AV18" s="4">
        <f t="shared" si="28"/>
        <v>2000967506.8963971</v>
      </c>
      <c r="AW18" s="4">
        <f t="shared" si="29"/>
        <v>2.0019354234853821E+18</v>
      </c>
      <c r="AX18" s="4">
        <f t="shared" si="30"/>
        <v>407974000660.84491</v>
      </c>
      <c r="AY18" s="4">
        <f t="shared" si="31"/>
        <v>90351.685489844735</v>
      </c>
      <c r="AZ18" s="4">
        <f t="shared" si="32"/>
        <v>2000967477.739397</v>
      </c>
      <c r="BB18" s="4">
        <f t="shared" si="33"/>
        <v>31644878837.086411</v>
      </c>
      <c r="BC18" s="4">
        <f t="shared" si="34"/>
        <v>5.0069917738426991E+20</v>
      </c>
      <c r="BD18" s="4">
        <f t="shared" si="35"/>
        <v>6452022809628.0762</v>
      </c>
      <c r="BE18" s="4">
        <f t="shared" si="36"/>
        <v>1428892.8576932447</v>
      </c>
      <c r="BF18" s="4">
        <f t="shared" si="37"/>
        <v>31644878807.929409</v>
      </c>
      <c r="BH18" s="4">
        <f t="shared" si="38"/>
        <v>31652065501.046749</v>
      </c>
      <c r="BI18" s="4">
        <f t="shared" si="39"/>
        <v>5.0092662431839755E+20</v>
      </c>
      <c r="BJ18" s="4">
        <f t="shared" si="40"/>
        <v>6453488086840.1865</v>
      </c>
      <c r="BK18" s="4">
        <f t="shared" si="41"/>
        <v>1429217.3643177098</v>
      </c>
      <c r="BL18" s="4">
        <f t="shared" si="42"/>
        <v>31652065471.889748</v>
      </c>
      <c r="BN18" s="4">
        <f t="shared" si="43"/>
        <v>500529735949.44153</v>
      </c>
      <c r="BO18" s="4">
        <f t="shared" si="44"/>
        <v>1.252650082702149E+23</v>
      </c>
      <c r="BP18" s="4">
        <f t="shared" si="45"/>
        <v>102052192794164.84</v>
      </c>
      <c r="BQ18" s="4">
        <f t="shared" si="46"/>
        <v>22600919.695744529</v>
      </c>
      <c r="BR18" s="4">
        <f t="shared" si="47"/>
        <v>500529735920.28455</v>
      </c>
      <c r="BT18" s="4">
        <f t="shared" si="48"/>
        <v>7915694972338.3135</v>
      </c>
      <c r="BU18" s="4">
        <f t="shared" si="49"/>
        <v>3.1329113447320228E+25</v>
      </c>
      <c r="BV18" s="4">
        <f t="shared" si="50"/>
        <v>1613918157986421</v>
      </c>
      <c r="BW18" s="4">
        <f t="shared" si="51"/>
        <v>357425290.77964765</v>
      </c>
      <c r="BX18" s="4">
        <f t="shared" si="52"/>
        <v>7915694972309.1563</v>
      </c>
      <c r="BZ18" s="4">
        <f t="shared" si="53"/>
        <v>125184396334924.03</v>
      </c>
      <c r="CA18" s="4">
        <f t="shared" si="54"/>
        <v>7.8355665428660209E+27</v>
      </c>
      <c r="CB18" s="4">
        <f t="shared" si="55"/>
        <v>2.5523642718450724E+16</v>
      </c>
      <c r="CC18" s="4">
        <f t="shared" si="56"/>
        <v>5652576232.1058435</v>
      </c>
      <c r="CD18" s="4">
        <f t="shared" si="57"/>
        <v>125184396334894.88</v>
      </c>
      <c r="CF18" s="4">
        <f t="shared" si="58"/>
        <v>1979755114763626.3</v>
      </c>
      <c r="CG18" s="4">
        <f t="shared" si="59"/>
        <v>1.9597151572163115E+30</v>
      </c>
      <c r="CH18" s="4">
        <f t="shared" si="60"/>
        <v>4.036490465159209E+17</v>
      </c>
      <c r="CI18" s="4">
        <f t="shared" si="61"/>
        <v>89393862452.035461</v>
      </c>
      <c r="CJ18" s="4">
        <f t="shared" si="62"/>
        <v>1979755114763597</v>
      </c>
      <c r="CL18" s="4">
        <f t="shared" si="63"/>
        <v>3.1309256590403E+16</v>
      </c>
      <c r="CM18" s="4">
        <f t="shared" si="64"/>
        <v>4.9013477412184599E+32</v>
      </c>
      <c r="CN18" s="4">
        <f t="shared" si="65"/>
        <v>6.38359334222383E+18</v>
      </c>
      <c r="CO18" s="4">
        <f t="shared" si="66"/>
        <v>1413738172083.0559</v>
      </c>
      <c r="CP18" s="4">
        <f t="shared" si="67"/>
        <v>3.1309256590402972E+16</v>
      </c>
      <c r="CR18" s="4">
        <f t="shared" si="68"/>
        <v>4.9514687047145875E+17</v>
      </c>
      <c r="CS18" s="4">
        <f t="shared" si="69"/>
        <v>1.2258521166883978E+35</v>
      </c>
      <c r="CT18" s="4">
        <f t="shared" si="70"/>
        <v>1.0095468912326184E+20</v>
      </c>
      <c r="CU18" s="4">
        <f t="shared" si="71"/>
        <v>22357861789268.25</v>
      </c>
      <c r="CV18" s="4">
        <f t="shared" si="72"/>
        <v>4.9514687047145875E+17</v>
      </c>
      <c r="CX18" s="4">
        <f t="shared" si="73"/>
        <v>9.5898448435251443E+17</v>
      </c>
      <c r="CY18" s="4">
        <f t="shared" si="74"/>
        <v>4.5982562061442901E+35</v>
      </c>
      <c r="CZ18" s="4">
        <f t="shared" si="75"/>
        <v>1.9552578490429984E+20</v>
      </c>
      <c r="DA18" s="4">
        <f t="shared" si="76"/>
        <v>43301985406453.438</v>
      </c>
      <c r="DB18" s="4">
        <f t="shared" si="77"/>
        <v>9.5898448435251443E+17</v>
      </c>
      <c r="DD18" s="4">
        <f t="shared" si="78"/>
        <v>1.5166063267026612E+19</v>
      </c>
      <c r="DE18" s="4">
        <f t="shared" si="79"/>
        <v>1.1500473750972696E+38</v>
      </c>
      <c r="DF18" s="4">
        <f t="shared" si="80"/>
        <v>3.0921839430966318E+21</v>
      </c>
      <c r="DG18" s="4">
        <f t="shared" si="81"/>
        <v>684808420759319.63</v>
      </c>
      <c r="DH18" s="4">
        <f t="shared" si="82"/>
        <v>1.5166063267026612E+19</v>
      </c>
      <c r="DJ18" s="4">
        <f t="shared" si="83"/>
        <v>2.39846920125407E+20</v>
      </c>
      <c r="DK18" s="4">
        <f t="shared" si="84"/>
        <v>2.8763272546821683E+40</v>
      </c>
      <c r="DL18" s="4">
        <f t="shared" si="85"/>
        <v>4.8901997977644497E+22</v>
      </c>
      <c r="DM18" s="4">
        <f t="shared" si="86"/>
        <v>1.0830047831342628E+16</v>
      </c>
      <c r="DN18" s="4">
        <f t="shared" si="87"/>
        <v>2.39846920125407E+20</v>
      </c>
      <c r="DP18" s="4">
        <f t="shared" si="88"/>
        <v>3.7931099244933064E+21</v>
      </c>
      <c r="DQ18" s="4">
        <f t="shared" si="89"/>
        <v>7.1938414496448083E+42</v>
      </c>
      <c r="DR18" s="4">
        <f t="shared" si="90"/>
        <v>7.7337100580473918E+23</v>
      </c>
      <c r="DS18" s="4">
        <f t="shared" si="91"/>
        <v>1.7127408553057075E+17</v>
      </c>
      <c r="DT18" s="4">
        <f t="shared" si="92"/>
        <v>3.7931099244933064E+21</v>
      </c>
      <c r="DV18" s="4">
        <f t="shared" si="93"/>
        <v>5.9986940385838498E+22</v>
      </c>
      <c r="DW18" s="4">
        <f t="shared" si="94"/>
        <v>1.7992165084270708E+45</v>
      </c>
      <c r="DX18" s="4">
        <f t="shared" si="95"/>
        <v>1.2230639592534887E+25</v>
      </c>
      <c r="DY18" s="4">
        <f t="shared" si="96"/>
        <v>2.7086503061821517E+18</v>
      </c>
      <c r="DZ18" s="4">
        <f t="shared" si="97"/>
        <v>5.9986940385838498E+22</v>
      </c>
      <c r="EB18" s="4">
        <f t="shared" si="98"/>
        <v>9.4867617561461304E+23</v>
      </c>
      <c r="EC18" s="4">
        <f t="shared" si="99"/>
        <v>4.4999324308938407E+47</v>
      </c>
      <c r="ED18" s="4">
        <f t="shared" si="100"/>
        <v>1.9342404062177908E+26</v>
      </c>
      <c r="EE18" s="4">
        <f t="shared" si="101"/>
        <v>4.283652403370224E+19</v>
      </c>
      <c r="EF18" s="4">
        <f t="shared" si="102"/>
        <v>9.4867617561461304E+23</v>
      </c>
    </row>
    <row r="19" spans="1:136" x14ac:dyDescent="0.3">
      <c r="A19" s="1">
        <v>2014</v>
      </c>
      <c r="B19" s="2">
        <v>49265</v>
      </c>
      <c r="C19" s="1">
        <f t="shared" si="1"/>
        <v>242.70402249999998</v>
      </c>
      <c r="D19" s="1">
        <f t="shared" si="2"/>
        <v>4.9265000000000004E-5</v>
      </c>
      <c r="E19" s="1">
        <v>31025</v>
      </c>
      <c r="F19" s="1">
        <f t="shared" si="3"/>
        <v>31.025000000000002</v>
      </c>
      <c r="J19" s="1">
        <v>17</v>
      </c>
      <c r="K19" s="5">
        <f t="shared" si="103"/>
        <v>1.1763459261200287E+18</v>
      </c>
      <c r="L19" s="4">
        <f t="shared" si="104"/>
        <v>199943149203.29492</v>
      </c>
      <c r="M19" s="4">
        <f t="shared" si="106"/>
        <v>3664810491424077.5</v>
      </c>
      <c r="N19" s="4">
        <f>AVERAGE($DL$3:$DL$27)</f>
        <v>6.9708903619622393E+22</v>
      </c>
      <c r="O19" s="4">
        <f>AVERAGE($DM$3:$DM$27)</f>
        <v>1.1848400525549164E+16</v>
      </c>
      <c r="P19" s="4">
        <f>AVERAGE($DN$3:$DN$27)</f>
        <v>2.1717244490798845E+20</v>
      </c>
      <c r="Q19" s="4">
        <f>SUM(DK3:DK27)</f>
        <v>1.025032258538668E+42</v>
      </c>
      <c r="R19" s="1">
        <f t="shared" si="4"/>
        <v>2437.0407176499998</v>
      </c>
      <c r="S19" s="4">
        <f>0.5*($R19-$F19)^2</f>
        <v>2894455.8167894217</v>
      </c>
      <c r="T19" s="4">
        <f t="shared" si="0"/>
        <v>583949.69287187909</v>
      </c>
      <c r="U19" s="4">
        <f t="shared" si="6"/>
        <v>0.11853236433002724</v>
      </c>
      <c r="V19" s="1">
        <f t="shared" si="7"/>
        <v>2406.0157176499997</v>
      </c>
      <c r="X19" s="4">
        <f t="shared" si="8"/>
        <v>38108.140068288019</v>
      </c>
      <c r="Y19" s="4">
        <f t="shared" si="9"/>
        <v>724933345.96182323</v>
      </c>
      <c r="Z19" s="4">
        <f t="shared" si="10"/>
        <v>9241468.9922688641</v>
      </c>
      <c r="AA19" s="4">
        <f t="shared" si="11"/>
        <v>1.8758690738392094</v>
      </c>
      <c r="AB19" s="4">
        <f t="shared" si="12"/>
        <v>38077.115068288018</v>
      </c>
      <c r="AD19" s="4">
        <f t="shared" si="13"/>
        <v>602236.29772930057</v>
      </c>
      <c r="AE19" s="4">
        <f t="shared" si="14"/>
        <v>181325595251.48563</v>
      </c>
      <c r="AF19" s="4">
        <f t="shared" si="15"/>
        <v>146157642.06211078</v>
      </c>
      <c r="AG19" s="4">
        <f t="shared" si="16"/>
        <v>29.667642761008992</v>
      </c>
      <c r="AH19" s="4">
        <f t="shared" si="17"/>
        <v>602205.27272930054</v>
      </c>
      <c r="AJ19" s="4">
        <f t="shared" si="18"/>
        <v>9523760.5457699019</v>
      </c>
      <c r="AK19" s="4">
        <f t="shared" si="19"/>
        <v>45350711992392.047</v>
      </c>
      <c r="AL19" s="4">
        <f t="shared" si="20"/>
        <v>2311447463.8928523</v>
      </c>
      <c r="AM19" s="4">
        <f t="shared" si="21"/>
        <v>469.18653484072922</v>
      </c>
      <c r="AN19" s="4">
        <f t="shared" si="22"/>
        <v>9523729.5207699016</v>
      </c>
      <c r="AP19" s="4">
        <f t="shared" si="23"/>
        <v>150615095.59132132</v>
      </c>
      <c r="AQ19" s="4">
        <f t="shared" si="24"/>
        <v>1.134244883715857E+16</v>
      </c>
      <c r="AR19" s="4">
        <f t="shared" si="25"/>
        <v>36554882019.343399</v>
      </c>
      <c r="AS19" s="4">
        <f t="shared" si="26"/>
        <v>7420.05115585982</v>
      </c>
      <c r="AT19" s="4">
        <f t="shared" si="27"/>
        <v>150615064.56632131</v>
      </c>
      <c r="AV19" s="4">
        <f t="shared" si="28"/>
        <v>2381905270.6637797</v>
      </c>
      <c r="AW19" s="4">
        <f t="shared" si="29"/>
        <v>2.8367362853093361E+18</v>
      </c>
      <c r="AX19" s="4">
        <f t="shared" si="30"/>
        <v>578097982874.1582</v>
      </c>
      <c r="AY19" s="4">
        <f t="shared" si="31"/>
        <v>117344.56163080448</v>
      </c>
      <c r="AZ19" s="4">
        <f t="shared" si="32"/>
        <v>2381905239.6387796</v>
      </c>
      <c r="BB19" s="4">
        <f t="shared" si="33"/>
        <v>37669248459.849632</v>
      </c>
      <c r="BC19" s="4">
        <f t="shared" si="34"/>
        <v>7.094861385962535E+20</v>
      </c>
      <c r="BD19" s="4">
        <f t="shared" si="35"/>
        <v>9142478118227.543</v>
      </c>
      <c r="BE19" s="4">
        <f t="shared" si="36"/>
        <v>1855775.5238460456</v>
      </c>
      <c r="BF19" s="4">
        <f t="shared" si="37"/>
        <v>37669248428.824631</v>
      </c>
      <c r="BH19" s="4">
        <f t="shared" si="38"/>
        <v>37676439569.133217</v>
      </c>
      <c r="BI19" s="4">
        <f t="shared" si="39"/>
        <v>7.0975704813436194E+20</v>
      </c>
      <c r="BJ19" s="4">
        <f t="shared" si="40"/>
        <v>9144223429376.9043</v>
      </c>
      <c r="BK19" s="4">
        <f t="shared" si="41"/>
        <v>1856129.7938449013</v>
      </c>
      <c r="BL19" s="4">
        <f t="shared" si="42"/>
        <v>37676439538.108215</v>
      </c>
      <c r="BN19" s="4">
        <f t="shared" si="43"/>
        <v>595816257288.13318</v>
      </c>
      <c r="BO19" s="4">
        <f t="shared" si="44"/>
        <v>1.7749850620593423E+23</v>
      </c>
      <c r="BP19" s="4">
        <f t="shared" si="45"/>
        <v>144607002307194.97</v>
      </c>
      <c r="BQ19" s="4">
        <f t="shared" si="46"/>
        <v>29352887.913771436</v>
      </c>
      <c r="BR19" s="4">
        <f t="shared" si="47"/>
        <v>595816257257.10815</v>
      </c>
      <c r="BT19" s="4">
        <f t="shared" si="48"/>
        <v>9422636631221.8086</v>
      </c>
      <c r="BU19" s="4">
        <f t="shared" si="49"/>
        <v>4.4393040541729196E+25</v>
      </c>
      <c r="BV19" s="4">
        <f t="shared" si="50"/>
        <v>2286911812945852</v>
      </c>
      <c r="BW19" s="4">
        <f t="shared" si="51"/>
        <v>464206193.63561398</v>
      </c>
      <c r="BX19" s="4">
        <f t="shared" si="52"/>
        <v>9422636631190.7832</v>
      </c>
      <c r="BZ19" s="4">
        <f t="shared" si="53"/>
        <v>149016257195226.28</v>
      </c>
      <c r="CA19" s="4">
        <f t="shared" si="54"/>
        <v>1.1102922454232291E+28</v>
      </c>
      <c r="CB19" s="4">
        <f t="shared" si="55"/>
        <v>3.6166845039168448E+16</v>
      </c>
      <c r="CC19" s="4">
        <f t="shared" si="56"/>
        <v>7341285910.7212944</v>
      </c>
      <c r="CD19" s="4">
        <f t="shared" si="57"/>
        <v>149016257195195.25</v>
      </c>
      <c r="CF19" s="4">
        <f t="shared" si="58"/>
        <v>2356649139367631</v>
      </c>
      <c r="CG19" s="4">
        <f t="shared" si="59"/>
        <v>2.7768975830410252E+30</v>
      </c>
      <c r="CH19" s="4">
        <f t="shared" si="60"/>
        <v>5.7196822574567955E+17</v>
      </c>
      <c r="CI19" s="4">
        <f t="shared" si="61"/>
        <v>116100319850.94482</v>
      </c>
      <c r="CJ19" s="4">
        <f t="shared" si="62"/>
        <v>2356649139367600</v>
      </c>
      <c r="CL19" s="4">
        <f t="shared" si="63"/>
        <v>3.7269726991803664E+16</v>
      </c>
      <c r="CM19" s="4">
        <f t="shared" si="64"/>
        <v>6.9451627502178817E+32</v>
      </c>
      <c r="CN19" s="4">
        <f t="shared" si="65"/>
        <v>9.0455126583875656E+18</v>
      </c>
      <c r="CO19" s="4">
        <f t="shared" si="66"/>
        <v>1836093100251.2061</v>
      </c>
      <c r="CP19" s="4">
        <f t="shared" si="67"/>
        <v>3.7269726991803632E+16</v>
      </c>
      <c r="CR19" s="4">
        <f t="shared" si="68"/>
        <v>5.8940999223865792E+17</v>
      </c>
      <c r="CS19" s="4">
        <f t="shared" si="69"/>
        <v>1.737020694753874E+35</v>
      </c>
      <c r="CT19" s="4">
        <f t="shared" si="70"/>
        <v>1.4305217601801604E+20</v>
      </c>
      <c r="CU19" s="4">
        <f t="shared" si="71"/>
        <v>29037283267637.484</v>
      </c>
      <c r="CV19" s="4">
        <f t="shared" si="72"/>
        <v>5.8940999223865792E+17</v>
      </c>
      <c r="CX19" s="4">
        <f t="shared" si="73"/>
        <v>1.1415502574855122E+18</v>
      </c>
      <c r="CY19" s="4">
        <f t="shared" si="74"/>
        <v>6.5156849518261962E+35</v>
      </c>
      <c r="CZ19" s="4">
        <f t="shared" si="75"/>
        <v>2.7705883937764452E+20</v>
      </c>
      <c r="DA19" s="4">
        <f t="shared" si="76"/>
        <v>56238473435023.766</v>
      </c>
      <c r="DB19" s="4">
        <f t="shared" si="77"/>
        <v>1.1415502574855122E+18</v>
      </c>
      <c r="DD19" s="4">
        <f t="shared" si="78"/>
        <v>1.8053288358699936E+19</v>
      </c>
      <c r="DE19" s="4">
        <f t="shared" si="79"/>
        <v>1.629606102811853E+38</v>
      </c>
      <c r="DF19" s="4">
        <f t="shared" si="80"/>
        <v>4.3816057040088969E+21</v>
      </c>
      <c r="DG19" s="4">
        <f t="shared" si="81"/>
        <v>889395250991352.38</v>
      </c>
      <c r="DH19" s="4">
        <f t="shared" si="82"/>
        <v>1.8053288358699936E+19</v>
      </c>
      <c r="DJ19" s="4">
        <f t="shared" si="83"/>
        <v>2.8550755293132004E+20</v>
      </c>
      <c r="DK19" s="4">
        <f t="shared" si="84"/>
        <v>4.0757281390415257E+40</v>
      </c>
      <c r="DL19" s="4">
        <f t="shared" si="85"/>
        <v>6.9293831550563034E+22</v>
      </c>
      <c r="DM19" s="4">
        <f t="shared" si="86"/>
        <v>1.4065529595161482E+16</v>
      </c>
      <c r="DN19" s="4">
        <f t="shared" si="87"/>
        <v>2.8550755293132004E+20</v>
      </c>
      <c r="DP19" s="4">
        <f t="shared" si="88"/>
        <v>4.5152196741794837E+21</v>
      </c>
      <c r="DQ19" s="4">
        <f t="shared" si="89"/>
        <v>1.0193604353048742E+43</v>
      </c>
      <c r="DR19" s="4">
        <f t="shared" si="90"/>
        <v>1.0958619773944999E+24</v>
      </c>
      <c r="DS19" s="4">
        <f t="shared" si="91"/>
        <v>2.2244229724845229E+17</v>
      </c>
      <c r="DT19" s="4">
        <f t="shared" si="92"/>
        <v>4.5152196741794837E+21</v>
      </c>
      <c r="DV19" s="4">
        <f t="shared" si="93"/>
        <v>7.14068979849434E+22</v>
      </c>
      <c r="DW19" s="4">
        <f t="shared" si="94"/>
        <v>2.5494725399160568E+45</v>
      </c>
      <c r="DX19" s="4">
        <f t="shared" si="95"/>
        <v>1.7330741375192906E+25</v>
      </c>
      <c r="DY19" s="4">
        <f t="shared" si="96"/>
        <v>3.5178608292282368E+18</v>
      </c>
      <c r="DZ19" s="4">
        <f t="shared" si="97"/>
        <v>7.14068979849434E+22</v>
      </c>
      <c r="EB19" s="4">
        <f t="shared" si="98"/>
        <v>1.129279514126565E+24</v>
      </c>
      <c r="EC19" s="4">
        <f t="shared" si="99"/>
        <v>6.3763611051296536E+47</v>
      </c>
      <c r="ED19" s="4">
        <f t="shared" si="100"/>
        <v>2.7408068060536286E+26</v>
      </c>
      <c r="EE19" s="4">
        <f t="shared" si="101"/>
        <v>5.563395526344523E+19</v>
      </c>
      <c r="EF19" s="4">
        <f t="shared" si="102"/>
        <v>1.129279514126565E+24</v>
      </c>
    </row>
    <row r="20" spans="1:136" x14ac:dyDescent="0.3">
      <c r="A20" s="1">
        <v>2015</v>
      </c>
      <c r="B20" s="2">
        <v>51623.14</v>
      </c>
      <c r="C20" s="1">
        <f t="shared" si="1"/>
        <v>266.49485834595998</v>
      </c>
      <c r="D20" s="1">
        <f t="shared" si="2"/>
        <v>5.162314E-5</v>
      </c>
      <c r="E20" s="1">
        <v>33888.1</v>
      </c>
      <c r="F20" s="1">
        <f t="shared" si="3"/>
        <v>33.888100000000001</v>
      </c>
      <c r="J20" s="1">
        <v>18</v>
      </c>
      <c r="K20" s="5">
        <f t="shared" si="103"/>
        <v>1.8603571831025627E+19</v>
      </c>
      <c r="L20" s="4">
        <f t="shared" si="104"/>
        <v>3162043280590.5859</v>
      </c>
      <c r="M20" s="4">
        <f t="shared" si="106"/>
        <v>5.7957921718421192E+16</v>
      </c>
      <c r="N20" s="4">
        <f>AVERAGE($DR$3:$DR$27)</f>
        <v>1.1024262225543186E+24</v>
      </c>
      <c r="O20" s="4">
        <f>AVERAGE($DS$3:$DS$27)</f>
        <v>1.87379039928192E+17</v>
      </c>
      <c r="P20" s="4">
        <f>AVERAGE($DT$3:$DT$27)</f>
        <v>3.4345196330903546E+21</v>
      </c>
      <c r="Q20" s="4">
        <f>SUM(DQ3:DQ27)</f>
        <v>2.5636580596645172E+44</v>
      </c>
      <c r="R20" s="1">
        <f t="shared" si="4"/>
        <v>2674.9490996909999</v>
      </c>
      <c r="S20" s="4">
        <f t="shared" si="105"/>
        <v>3487601.6020444115</v>
      </c>
      <c r="T20" s="4">
        <f t="shared" si="0"/>
        <v>703829.17699569243</v>
      </c>
      <c r="U20" s="4">
        <f t="shared" si="6"/>
        <v>0.13633986173558843</v>
      </c>
      <c r="V20" s="1">
        <f t="shared" si="7"/>
        <v>2641.0609996909998</v>
      </c>
      <c r="X20" s="4">
        <f t="shared" si="8"/>
        <v>41842.629894295831</v>
      </c>
      <c r="Y20" s="4">
        <f t="shared" si="9"/>
        <v>873985445.21104968</v>
      </c>
      <c r="Z20" s="4">
        <f t="shared" si="10"/>
        <v>11141814.722093685</v>
      </c>
      <c r="AA20" s="4">
        <f t="shared" si="11"/>
        <v>2.1582985308707849</v>
      </c>
      <c r="AB20" s="4">
        <f t="shared" si="12"/>
        <v>41808.741794295835</v>
      </c>
      <c r="AD20" s="4">
        <f t="shared" si="13"/>
        <v>661268.21521128772</v>
      </c>
      <c r="AE20" s="4">
        <f t="shared" si="14"/>
        <v>218615417675.15875</v>
      </c>
      <c r="AF20" s="4">
        <f t="shared" si="15"/>
        <v>176215548.3370088</v>
      </c>
      <c r="AG20" s="4">
        <f t="shared" si="16"/>
        <v>34.134992241271803</v>
      </c>
      <c r="AH20" s="4">
        <f t="shared" si="17"/>
        <v>661234.32711128774</v>
      </c>
      <c r="AJ20" s="4">
        <f t="shared" si="18"/>
        <v>10457305.346170735</v>
      </c>
      <c r="AK20" s="4">
        <f t="shared" si="19"/>
        <v>54677263173890.414</v>
      </c>
      <c r="AL20" s="4">
        <f t="shared" si="20"/>
        <v>2786809075.903811</v>
      </c>
      <c r="AM20" s="4">
        <f t="shared" si="21"/>
        <v>539.8371884979897</v>
      </c>
      <c r="AN20" s="4">
        <f t="shared" si="22"/>
        <v>10457271.458070735</v>
      </c>
      <c r="AP20" s="4">
        <f t="shared" si="23"/>
        <v>165378809.62424591</v>
      </c>
      <c r="AQ20" s="4">
        <f t="shared" si="24"/>
        <v>1.3675069731993222E+16</v>
      </c>
      <c r="AR20" s="4">
        <f t="shared" si="25"/>
        <v>44072593413.232491</v>
      </c>
      <c r="AS20" s="4">
        <f t="shared" si="26"/>
        <v>8537.3716928556642</v>
      </c>
      <c r="AT20" s="4">
        <f t="shared" si="27"/>
        <v>165378775.73614591</v>
      </c>
      <c r="AV20" s="4">
        <f t="shared" si="28"/>
        <v>2615389125.6341672</v>
      </c>
      <c r="AW20" s="4">
        <f t="shared" si="29"/>
        <v>3.420130050612159E+18</v>
      </c>
      <c r="AX20" s="4">
        <f t="shared" si="30"/>
        <v>696987745524.43713</v>
      </c>
      <c r="AY20" s="4">
        <f t="shared" si="31"/>
        <v>135014.59723768005</v>
      </c>
      <c r="AZ20" s="4">
        <f t="shared" si="32"/>
        <v>2615389091.746067</v>
      </c>
      <c r="BB20" s="4">
        <f t="shared" si="33"/>
        <v>41361696878.138229</v>
      </c>
      <c r="BC20" s="4">
        <f t="shared" si="34"/>
        <v>8.5539498291782563E+20</v>
      </c>
      <c r="BD20" s="4">
        <f t="shared" si="35"/>
        <v>11022679541456.979</v>
      </c>
      <c r="BE20" s="4">
        <f t="shared" si="36"/>
        <v>2135220.6668282826</v>
      </c>
      <c r="BF20" s="4">
        <f t="shared" si="37"/>
        <v>41361696844.25013</v>
      </c>
      <c r="BH20" s="4">
        <f t="shared" si="38"/>
        <v>41368890712.043228</v>
      </c>
      <c r="BI20" s="4">
        <f t="shared" si="39"/>
        <v>8.556925579705752E+20</v>
      </c>
      <c r="BJ20" s="4">
        <f t="shared" si="40"/>
        <v>11024596661204.455</v>
      </c>
      <c r="BK20" s="4">
        <f t="shared" si="41"/>
        <v>2135592.0351230972</v>
      </c>
      <c r="BL20" s="4">
        <f t="shared" si="42"/>
        <v>41368890678.155128</v>
      </c>
      <c r="BN20" s="4">
        <f t="shared" si="43"/>
        <v>654219142076.58264</v>
      </c>
      <c r="BO20" s="4">
        <f t="shared" si="44"/>
        <v>2.140013429075397E+23</v>
      </c>
      <c r="BP20" s="4">
        <f t="shared" si="45"/>
        <v>174346037585883.38</v>
      </c>
      <c r="BQ20" s="4">
        <f t="shared" si="46"/>
        <v>33772846.360349908</v>
      </c>
      <c r="BR20" s="4">
        <f t="shared" si="47"/>
        <v>654219142042.69458</v>
      </c>
      <c r="BT20" s="4">
        <f t="shared" si="48"/>
        <v>10346269258903.334</v>
      </c>
      <c r="BU20" s="4">
        <f t="shared" si="49"/>
        <v>5.3522643788513451E+25</v>
      </c>
      <c r="BV20" s="4">
        <f t="shared" si="50"/>
        <v>2757227560551573</v>
      </c>
      <c r="BW20" s="4">
        <f t="shared" si="51"/>
        <v>534106906.42831361</v>
      </c>
      <c r="BX20" s="4">
        <f t="shared" si="52"/>
        <v>10346269258869.445</v>
      </c>
      <c r="BZ20" s="4">
        <f t="shared" si="53"/>
        <v>163623248872163.72</v>
      </c>
      <c r="CA20" s="4">
        <f t="shared" si="54"/>
        <v>1.338628378573547E+28</v>
      </c>
      <c r="CB20" s="4">
        <f t="shared" si="55"/>
        <v>4.3604754530284E+16</v>
      </c>
      <c r="CC20" s="4">
        <f t="shared" si="56"/>
        <v>8446745883.7808008</v>
      </c>
      <c r="CD20" s="4">
        <f t="shared" si="57"/>
        <v>163623248872129.84</v>
      </c>
      <c r="CF20" s="4">
        <f t="shared" si="58"/>
        <v>2587654511241404.5</v>
      </c>
      <c r="CG20" s="4">
        <f t="shared" si="59"/>
        <v>3.3479779347739079E+30</v>
      </c>
      <c r="CH20" s="4">
        <f t="shared" si="60"/>
        <v>6.8959662242155341E+17</v>
      </c>
      <c r="CI20" s="4">
        <f t="shared" si="61"/>
        <v>133582851105.44484</v>
      </c>
      <c r="CJ20" s="4">
        <f t="shared" si="62"/>
        <v>2587654511241370.5</v>
      </c>
      <c r="CL20" s="4">
        <f t="shared" si="63"/>
        <v>4.0923010386425968E+16</v>
      </c>
      <c r="CM20" s="4">
        <f t="shared" si="64"/>
        <v>8.373463895437625E+32</v>
      </c>
      <c r="CN20" s="4">
        <f t="shared" si="65"/>
        <v>1.0905771856020828E+19</v>
      </c>
      <c r="CO20" s="4">
        <f t="shared" si="66"/>
        <v>2112574294399.9202</v>
      </c>
      <c r="CP20" s="4">
        <f t="shared" si="67"/>
        <v>4.0923010386425936E+16</v>
      </c>
      <c r="CR20" s="4">
        <f t="shared" si="68"/>
        <v>6.4718561635658739E+17</v>
      </c>
      <c r="CS20" s="4">
        <f t="shared" si="69"/>
        <v>2.0942461100942796E+35</v>
      </c>
      <c r="CT20" s="4">
        <f t="shared" si="70"/>
        <v>1.7247163915449156E+20</v>
      </c>
      <c r="CU20" s="4">
        <f t="shared" si="71"/>
        <v>33409753679162.402</v>
      </c>
      <c r="CV20" s="4">
        <f t="shared" si="72"/>
        <v>6.4718561635658739E+17</v>
      </c>
      <c r="CX20" s="4">
        <f t="shared" si="73"/>
        <v>1.2534482223267489E+18</v>
      </c>
      <c r="CY20" s="4">
        <f t="shared" si="74"/>
        <v>7.8556622302704344E+35</v>
      </c>
      <c r="CZ20" s="4">
        <f t="shared" si="75"/>
        <v>3.3403750645296228E+20</v>
      </c>
      <c r="DA20" s="4">
        <f t="shared" si="76"/>
        <v>64706933063924.883</v>
      </c>
      <c r="DB20" s="4">
        <f t="shared" si="77"/>
        <v>1.2534482223267489E+18</v>
      </c>
      <c r="DD20" s="4">
        <f t="shared" si="78"/>
        <v>1.9822922426754089E+19</v>
      </c>
      <c r="DE20" s="4">
        <f t="shared" si="79"/>
        <v>1.9647412676855511E+38</v>
      </c>
      <c r="DF20" s="4">
        <f t="shared" si="80"/>
        <v>5.2827069041207841E+21</v>
      </c>
      <c r="DG20" s="4">
        <f t="shared" si="81"/>
        <v>1023321499645466.1</v>
      </c>
      <c r="DH20" s="4">
        <f t="shared" si="82"/>
        <v>1.9822922426754089E+19</v>
      </c>
      <c r="DJ20" s="4">
        <f t="shared" si="83"/>
        <v>3.1349380575770588E+20</v>
      </c>
      <c r="DK20" s="4">
        <f t="shared" si="84"/>
        <v>4.9139183124225112E+40</v>
      </c>
      <c r="DL20" s="4">
        <f t="shared" si="85"/>
        <v>8.3544487357735728E+22</v>
      </c>
      <c r="DM20" s="4">
        <f t="shared" si="86"/>
        <v>1.6183534623762856E+16</v>
      </c>
      <c r="DN20" s="4">
        <f t="shared" si="87"/>
        <v>3.1349380575770588E+20</v>
      </c>
      <c r="DP20" s="4">
        <f t="shared" si="88"/>
        <v>4.9578141977599478E+21</v>
      </c>
      <c r="DQ20" s="4">
        <f t="shared" si="89"/>
        <v>1.2289960809755059E+43</v>
      </c>
      <c r="DR20" s="4">
        <f t="shared" si="90"/>
        <v>1.3212319923376265E+24</v>
      </c>
      <c r="DS20" s="4">
        <f t="shared" si="91"/>
        <v>2.5593793642494947E+17</v>
      </c>
      <c r="DT20" s="4">
        <f t="shared" si="92"/>
        <v>4.9578141977599478E+21</v>
      </c>
      <c r="DV20" s="4">
        <f t="shared" si="93"/>
        <v>7.840640283179187E+22</v>
      </c>
      <c r="DW20" s="4">
        <f t="shared" si="94"/>
        <v>3.0737820025106104E+45</v>
      </c>
      <c r="DX20" s="4">
        <f t="shared" si="95"/>
        <v>2.0894903216074649E+25</v>
      </c>
      <c r="DY20" s="4">
        <f t="shared" si="96"/>
        <v>4.0475847102819881E+18</v>
      </c>
      <c r="DZ20" s="4">
        <f t="shared" si="97"/>
        <v>7.840640283179187E+22</v>
      </c>
      <c r="EB20" s="4">
        <f t="shared" si="98"/>
        <v>1.2399746662145647E+24</v>
      </c>
      <c r="EC20" s="4">
        <f t="shared" si="99"/>
        <v>7.6876858642696052E+47</v>
      </c>
      <c r="ED20" s="4">
        <f t="shared" si="100"/>
        <v>3.3044687302542943E+26</v>
      </c>
      <c r="EE20" s="4">
        <f t="shared" si="101"/>
        <v>6.4011385790447747E+19</v>
      </c>
      <c r="EF20" s="4">
        <f t="shared" si="102"/>
        <v>1.2399746662145647E+24</v>
      </c>
    </row>
    <row r="21" spans="1:136" x14ac:dyDescent="0.3">
      <c r="A21" s="1">
        <v>2016</v>
      </c>
      <c r="B21" s="2">
        <v>55254</v>
      </c>
      <c r="C21" s="1">
        <f t="shared" si="1"/>
        <v>305.30045159999997</v>
      </c>
      <c r="D21" s="1">
        <f t="shared" si="2"/>
        <v>5.5254000000000003E-5</v>
      </c>
      <c r="E21" s="1">
        <v>37596</v>
      </c>
      <c r="F21" s="1">
        <f t="shared" si="3"/>
        <v>37.596000000000004</v>
      </c>
      <c r="J21" s="1">
        <v>19</v>
      </c>
      <c r="K21" s="5">
        <f t="shared" si="103"/>
        <v>2.9421012746960529E+20</v>
      </c>
      <c r="L21" s="4">
        <f t="shared" si="104"/>
        <v>50006803262638.586</v>
      </c>
      <c r="M21" s="4">
        <f t="shared" si="106"/>
        <v>9.1658782999100992E+17</v>
      </c>
      <c r="N21" s="4">
        <f>AVERAGE($DX$3:$DX$27)</f>
        <v>1.7434553020760411E+25</v>
      </c>
      <c r="O21" s="4">
        <f>AVERAGE($DY$3:$DY$27)</f>
        <v>2.9633455189753344E+18</v>
      </c>
      <c r="P21" s="4">
        <f>AVERAGE($DZ$3:$DZ$27)</f>
        <v>5.4315938263166603E+22</v>
      </c>
      <c r="Q21" s="4">
        <f>SUM(DW3:DW27)</f>
        <v>6.4118398149270583E+46</v>
      </c>
      <c r="R21" s="1">
        <f t="shared" si="4"/>
        <v>3063.0050685400001</v>
      </c>
      <c r="S21" s="4">
        <f t="shared" si="105"/>
        <v>4576550.0160020357</v>
      </c>
      <c r="T21" s="4">
        <f t="shared" si="0"/>
        <v>923658.75489999726</v>
      </c>
      <c r="U21" s="4">
        <f t="shared" si="6"/>
        <v>0.16716595267310919</v>
      </c>
      <c r="V21" s="1">
        <f t="shared" si="7"/>
        <v>3025.4090685400001</v>
      </c>
      <c r="X21" s="4">
        <f t="shared" si="8"/>
        <v>47934.012899350724</v>
      </c>
      <c r="Y21" s="4">
        <f t="shared" si="9"/>
        <v>1147033375.898205</v>
      </c>
      <c r="Z21" s="4">
        <f t="shared" si="10"/>
        <v>14622797.709393647</v>
      </c>
      <c r="AA21" s="4">
        <f t="shared" si="11"/>
        <v>2.6464686193567251</v>
      </c>
      <c r="AB21" s="4">
        <f t="shared" si="12"/>
        <v>47896.416899350726</v>
      </c>
      <c r="AD21" s="4">
        <f t="shared" si="13"/>
        <v>757556.07132500107</v>
      </c>
      <c r="AE21" s="4">
        <f t="shared" si="14"/>
        <v>286917120229.35712</v>
      </c>
      <c r="AF21" s="4">
        <f t="shared" si="15"/>
        <v>231270732.61206627</v>
      </c>
      <c r="AG21" s="4">
        <f t="shared" si="16"/>
        <v>41.855925835607614</v>
      </c>
      <c r="AH21" s="4">
        <f t="shared" si="17"/>
        <v>757518.47532500105</v>
      </c>
      <c r="AJ21" s="4">
        <f t="shared" si="18"/>
        <v>11980024.431926571</v>
      </c>
      <c r="AK21" s="4">
        <f t="shared" si="19"/>
        <v>71760042294486.953</v>
      </c>
      <c r="AL21" s="4">
        <f t="shared" si="20"/>
        <v>3657495391.1704364</v>
      </c>
      <c r="AM21" s="4">
        <f t="shared" si="21"/>
        <v>661.94219263228672</v>
      </c>
      <c r="AN21" s="4">
        <f t="shared" si="22"/>
        <v>11979986.83592657</v>
      </c>
      <c r="AP21" s="4">
        <f t="shared" si="23"/>
        <v>189460127.54809138</v>
      </c>
      <c r="AQ21" s="4">
        <f t="shared" si="24"/>
        <v>1.7947562842327282E+16</v>
      </c>
      <c r="AR21" s="4">
        <f t="shared" si="25"/>
        <v>57842251022.550117</v>
      </c>
      <c r="AS21" s="4">
        <f t="shared" si="26"/>
        <v>10468.427810212859</v>
      </c>
      <c r="AT21" s="4">
        <f t="shared" si="27"/>
        <v>189460089.9520914</v>
      </c>
      <c r="AV21" s="4">
        <f t="shared" si="28"/>
        <v>2996228183.4138322</v>
      </c>
      <c r="AW21" s="4">
        <f t="shared" si="29"/>
        <v>4.4886915508954819E+18</v>
      </c>
      <c r="AX21" s="4">
        <f t="shared" si="30"/>
        <v>914749806014.8147</v>
      </c>
      <c r="AY21" s="4">
        <f t="shared" si="31"/>
        <v>165553.5899690185</v>
      </c>
      <c r="AZ21" s="4">
        <f t="shared" si="32"/>
        <v>2996228145.817832</v>
      </c>
      <c r="BB21" s="4">
        <f t="shared" si="33"/>
        <v>47384505507.451805</v>
      </c>
      <c r="BC21" s="4">
        <f t="shared" si="34"/>
        <v>1.1226456793113973E+21</v>
      </c>
      <c r="BD21" s="4">
        <f t="shared" si="35"/>
        <v>14466510918789.646</v>
      </c>
      <c r="BE21" s="4">
        <f t="shared" si="36"/>
        <v>2618183.4652314126</v>
      </c>
      <c r="BF21" s="4">
        <f t="shared" si="37"/>
        <v>47384505469.855804</v>
      </c>
      <c r="BH21" s="4">
        <f t="shared" si="38"/>
        <v>47391703785.528023</v>
      </c>
      <c r="BI21" s="4">
        <f t="shared" si="39"/>
        <v>1.122986792065877E+21</v>
      </c>
      <c r="BJ21" s="4">
        <f t="shared" si="40"/>
        <v>14468708556337.059</v>
      </c>
      <c r="BK21" s="4">
        <f t="shared" si="41"/>
        <v>2618581.1988882362</v>
      </c>
      <c r="BL21" s="4">
        <f t="shared" si="42"/>
        <v>47391703747.932022</v>
      </c>
      <c r="BN21" s="4">
        <f t="shared" si="43"/>
        <v>749480973423.62976</v>
      </c>
      <c r="BO21" s="4">
        <f t="shared" si="44"/>
        <v>2.8086086473383837E+23</v>
      </c>
      <c r="BP21" s="4">
        <f t="shared" si="45"/>
        <v>228816879640363.69</v>
      </c>
      <c r="BQ21" s="4">
        <f t="shared" si="46"/>
        <v>41411821.703471914</v>
      </c>
      <c r="BR21" s="4">
        <f t="shared" si="47"/>
        <v>749480973386.03381</v>
      </c>
      <c r="BT21" s="4">
        <f t="shared" si="48"/>
        <v>11852820449371.738</v>
      </c>
      <c r="BU21" s="4">
        <f t="shared" si="49"/>
        <v>7.0244676302076809E+25</v>
      </c>
      <c r="BV21" s="4">
        <f t="shared" si="50"/>
        <v>3618671435915428.5</v>
      </c>
      <c r="BW21" s="4">
        <f t="shared" si="51"/>
        <v>654915741.10750878</v>
      </c>
      <c r="BX21" s="4">
        <f t="shared" si="52"/>
        <v>11852820449334.143</v>
      </c>
      <c r="BZ21" s="4">
        <f t="shared" si="53"/>
        <v>187448934583691.06</v>
      </c>
      <c r="CA21" s="4">
        <f t="shared" si="54"/>
        <v>1.7568551538273398E+28</v>
      </c>
      <c r="CB21" s="4">
        <f t="shared" si="55"/>
        <v>5.7228244380328256E+16</v>
      </c>
      <c r="CC21" s="4">
        <f t="shared" si="56"/>
        <v>10357303431.485189</v>
      </c>
      <c r="CD21" s="4">
        <f t="shared" si="57"/>
        <v>187448934583653.47</v>
      </c>
      <c r="CF21" s="4">
        <f t="shared" si="58"/>
        <v>2964450877643729.5</v>
      </c>
      <c r="CG21" s="4">
        <f t="shared" si="59"/>
        <v>4.3939845029812277E+30</v>
      </c>
      <c r="CH21" s="4">
        <f t="shared" si="60"/>
        <v>9.0504819169063539E+17</v>
      </c>
      <c r="CI21" s="4">
        <f t="shared" si="61"/>
        <v>163797768793.32455</v>
      </c>
      <c r="CJ21" s="4">
        <f t="shared" si="62"/>
        <v>2964450877643692</v>
      </c>
      <c r="CL21" s="4">
        <f t="shared" si="63"/>
        <v>4.6881936351506168E+16</v>
      </c>
      <c r="CM21" s="4">
        <f t="shared" si="64"/>
        <v>1.0989579780333359E+33</v>
      </c>
      <c r="CN21" s="4">
        <f t="shared" si="65"/>
        <v>1.4313076339997276E+19</v>
      </c>
      <c r="CO21" s="4">
        <f t="shared" si="66"/>
        <v>2590414511166.1196</v>
      </c>
      <c r="CP21" s="4">
        <f t="shared" si="67"/>
        <v>4.6881936351506128E+16</v>
      </c>
      <c r="CR21" s="4">
        <f t="shared" si="68"/>
        <v>7.4142431330843917E+17</v>
      </c>
      <c r="CS21" s="4">
        <f t="shared" si="69"/>
        <v>2.7485500618244528E+35</v>
      </c>
      <c r="CT21" s="4">
        <f t="shared" si="70"/>
        <v>2.2635717768028635E+20</v>
      </c>
      <c r="CU21" s="4">
        <f t="shared" si="71"/>
        <v>40966659007544.5</v>
      </c>
      <c r="CV21" s="4">
        <f t="shared" si="72"/>
        <v>7.4142431330843917E+17</v>
      </c>
      <c r="CX21" s="4">
        <f t="shared" si="73"/>
        <v>1.4359666902653722E+18</v>
      </c>
      <c r="CY21" s="4">
        <f t="shared" si="74"/>
        <v>1.0310001677758437E+36</v>
      </c>
      <c r="CZ21" s="4">
        <f t="shared" si="75"/>
        <v>4.3840127902057542E+20</v>
      </c>
      <c r="DA21" s="4">
        <f t="shared" si="76"/>
        <v>79342903503922.875</v>
      </c>
      <c r="DB21" s="4">
        <f t="shared" si="77"/>
        <v>1.4359666902653722E+18</v>
      </c>
      <c r="DD21" s="4">
        <f t="shared" si="78"/>
        <v>2.2709399400410436E+19</v>
      </c>
      <c r="DE21" s="4">
        <f t="shared" si="79"/>
        <v>2.5785841056368092E+38</v>
      </c>
      <c r="DF21" s="4">
        <f t="shared" si="80"/>
        <v>6.9331898925100743E+21</v>
      </c>
      <c r="DG21" s="4">
        <f t="shared" si="81"/>
        <v>1254785154470278.3</v>
      </c>
      <c r="DH21" s="4">
        <f t="shared" si="82"/>
        <v>2.2709399400410436E+19</v>
      </c>
      <c r="DJ21" s="4">
        <f t="shared" si="83"/>
        <v>3.5914260729276747E+20</v>
      </c>
      <c r="DK21" s="4">
        <f t="shared" si="84"/>
        <v>6.4491706186523499E+40</v>
      </c>
      <c r="DL21" s="4">
        <f t="shared" si="85"/>
        <v>1.0964640019528334E+23</v>
      </c>
      <c r="DM21" s="4">
        <f t="shared" si="86"/>
        <v>1.9844065623354576E+16</v>
      </c>
      <c r="DN21" s="4">
        <f t="shared" si="87"/>
        <v>3.5914260729276747E+20</v>
      </c>
      <c r="DP21" s="4">
        <f t="shared" si="88"/>
        <v>5.6797368393070553E+21</v>
      </c>
      <c r="DQ21" s="4">
        <f t="shared" si="89"/>
        <v>1.6129705281890849E+43</v>
      </c>
      <c r="DR21" s="4">
        <f t="shared" si="90"/>
        <v>1.7340262220096005E+24</v>
      </c>
      <c r="DS21" s="4">
        <f t="shared" si="91"/>
        <v>3.1382817931907206E+17</v>
      </c>
      <c r="DT21" s="4">
        <f t="shared" si="92"/>
        <v>5.6797368393070553E+21</v>
      </c>
      <c r="DV21" s="4">
        <f t="shared" si="93"/>
        <v>8.9823401369596817E+22</v>
      </c>
      <c r="DW21" s="4">
        <f t="shared" si="94"/>
        <v>4.0341217168018435E+45</v>
      </c>
      <c r="DX21" s="4">
        <f t="shared" si="95"/>
        <v>2.7423125002385964E+25</v>
      </c>
      <c r="DY21" s="4">
        <f t="shared" si="96"/>
        <v>4.9631022192757033E+18</v>
      </c>
      <c r="DZ21" s="4">
        <f t="shared" si="97"/>
        <v>8.9823401369596817E+22</v>
      </c>
      <c r="EB21" s="4">
        <f t="shared" si="98"/>
        <v>1.4205312080247781E+24</v>
      </c>
      <c r="EC21" s="4">
        <f t="shared" si="99"/>
        <v>1.0089544564861677E+48</v>
      </c>
      <c r="ED21" s="4">
        <f t="shared" si="100"/>
        <v>4.3368881932185823E+26</v>
      </c>
      <c r="EE21" s="4">
        <f t="shared" si="101"/>
        <v>7.8490031368201093E+19</v>
      </c>
      <c r="EF21" s="4">
        <f t="shared" si="102"/>
        <v>1.4205312080247781E+24</v>
      </c>
    </row>
    <row r="22" spans="1:136" x14ac:dyDescent="0.3">
      <c r="A22" s="1">
        <v>2017</v>
      </c>
      <c r="B22" s="2">
        <v>57125</v>
      </c>
      <c r="C22" s="1">
        <f t="shared" si="1"/>
        <v>326.32656249999997</v>
      </c>
      <c r="D22" s="1">
        <f t="shared" si="2"/>
        <v>5.7125000000000006E-5</v>
      </c>
      <c r="E22" s="1">
        <v>38000</v>
      </c>
      <c r="F22" s="1">
        <f t="shared" si="3"/>
        <v>38</v>
      </c>
      <c r="J22" s="1">
        <v>20</v>
      </c>
      <c r="K22" s="5">
        <f t="shared" si="103"/>
        <v>4.6528483826597081E+21</v>
      </c>
      <c r="L22" s="4">
        <f t="shared" si="104"/>
        <v>790843183006472.25</v>
      </c>
      <c r="M22" s="4">
        <f t="shared" si="106"/>
        <v>1.4495572395782662E+19</v>
      </c>
      <c r="N22" s="4">
        <f>AVERAGE($ED$3:$ED$27)</f>
        <v>2.7572243186435011E+26</v>
      </c>
      <c r="O22" s="4">
        <f>AVERAGE($EE$3:$EE$27)</f>
        <v>4.6864455427866632E+19</v>
      </c>
      <c r="P22" s="4">
        <f>AVERAGE($EF$3:$EF$27)</f>
        <v>8.589909112714959E+23</v>
      </c>
      <c r="Q22" s="4">
        <f>SUM(EC3:EC27)</f>
        <v>1.6036339034100271E+49</v>
      </c>
      <c r="R22" s="1">
        <f t="shared" si="4"/>
        <v>3273.2661962499997</v>
      </c>
      <c r="S22" s="4">
        <f t="shared" si="105"/>
        <v>5233473.680298971</v>
      </c>
      <c r="T22" s="4">
        <f t="shared" si="0"/>
        <v>1055753.2965947127</v>
      </c>
      <c r="U22" s="4">
        <f t="shared" si="6"/>
        <v>0.18481458146078125</v>
      </c>
      <c r="V22" s="1">
        <f t="shared" si="7"/>
        <v>3235.2661962499997</v>
      </c>
      <c r="X22" s="4">
        <f t="shared" si="8"/>
        <v>51234.518930087652</v>
      </c>
      <c r="Y22" s="4">
        <f t="shared" si="9"/>
        <v>1310541775.2794116</v>
      </c>
      <c r="Z22" s="4">
        <f t="shared" si="10"/>
        <v>16706784.034421679</v>
      </c>
      <c r="AA22" s="4">
        <f t="shared" si="11"/>
        <v>2.9246011438812576</v>
      </c>
      <c r="AB22" s="4">
        <f t="shared" si="12"/>
        <v>51196.518930087652</v>
      </c>
      <c r="AD22" s="4">
        <f t="shared" si="13"/>
        <v>809727.90974218666</v>
      </c>
      <c r="AE22" s="4">
        <f t="shared" si="14"/>
        <v>327798874969.15521</v>
      </c>
      <c r="AF22" s="4">
        <f t="shared" si="15"/>
        <v>264223324.937103</v>
      </c>
      <c r="AG22" s="4">
        <f t="shared" si="16"/>
        <v>46.253536094022415</v>
      </c>
      <c r="AH22" s="4">
        <f t="shared" si="17"/>
        <v>809689.90974218666</v>
      </c>
      <c r="AJ22" s="4">
        <f t="shared" si="18"/>
        <v>12805082.308429418</v>
      </c>
      <c r="AK22" s="4">
        <f t="shared" si="19"/>
        <v>81984579870420.313</v>
      </c>
      <c r="AL22" s="4">
        <f t="shared" si="20"/>
        <v>4178626091.8299613</v>
      </c>
      <c r="AM22" s="4">
        <f t="shared" si="21"/>
        <v>731.48815611903058</v>
      </c>
      <c r="AN22" s="4">
        <f t="shared" si="22"/>
        <v>12805044.308429418</v>
      </c>
      <c r="AP22" s="4">
        <f t="shared" si="23"/>
        <v>202508155.39217493</v>
      </c>
      <c r="AQ22" s="4">
        <f t="shared" si="24"/>
        <v>2.0504768804861452E+16</v>
      </c>
      <c r="AR22" s="4">
        <f t="shared" si="25"/>
        <v>66083777826.934906</v>
      </c>
      <c r="AS22" s="4">
        <f t="shared" si="26"/>
        <v>11568.276206027995</v>
      </c>
      <c r="AT22" s="4">
        <f t="shared" si="27"/>
        <v>202508117.39217493</v>
      </c>
      <c r="AV22" s="4">
        <f t="shared" si="28"/>
        <v>3202578958.9709888</v>
      </c>
      <c r="AW22" s="4">
        <f t="shared" si="29"/>
        <v>5.1282558725238518E+18</v>
      </c>
      <c r="AX22" s="4">
        <f t="shared" si="30"/>
        <v>1045086570415.4218</v>
      </c>
      <c r="AY22" s="4">
        <f t="shared" si="31"/>
        <v>182947.32086046776</v>
      </c>
      <c r="AZ22" s="4">
        <f t="shared" si="32"/>
        <v>3202578920.9709888</v>
      </c>
      <c r="BB22" s="4">
        <f t="shared" si="33"/>
        <v>50647855750.299591</v>
      </c>
      <c r="BC22" s="4">
        <f t="shared" si="34"/>
        <v>1.2826026441269591E+21</v>
      </c>
      <c r="BD22" s="4">
        <f t="shared" si="35"/>
        <v>16527740652590.713</v>
      </c>
      <c r="BE22" s="4">
        <f t="shared" si="36"/>
        <v>2893258.7575651146</v>
      </c>
      <c r="BF22" s="4">
        <f t="shared" si="37"/>
        <v>50647855712.299591</v>
      </c>
      <c r="BH22" s="4">
        <f t="shared" si="38"/>
        <v>50655056436.369812</v>
      </c>
      <c r="BI22" s="4">
        <f t="shared" si="39"/>
        <v>1.2829673693610133E+21</v>
      </c>
      <c r="BJ22" s="4">
        <f t="shared" si="40"/>
        <v>16530090427723.65</v>
      </c>
      <c r="BK22" s="4">
        <f t="shared" si="41"/>
        <v>2893670.096756876</v>
      </c>
      <c r="BL22" s="4">
        <f t="shared" si="42"/>
        <v>50655056398.369812</v>
      </c>
      <c r="BN22" s="4">
        <f t="shared" si="43"/>
        <v>801096878824.88489</v>
      </c>
      <c r="BO22" s="4">
        <f t="shared" si="44"/>
        <v>3.2087810460104447E+23</v>
      </c>
      <c r="BP22" s="4">
        <f t="shared" si="45"/>
        <v>261419190684003.28</v>
      </c>
      <c r="BQ22" s="4">
        <f t="shared" si="46"/>
        <v>45762659.200700805</v>
      </c>
      <c r="BR22" s="4">
        <f t="shared" si="47"/>
        <v>801096878786.88489</v>
      </c>
      <c r="BT22" s="4">
        <f t="shared" si="48"/>
        <v>12669118043379.475</v>
      </c>
      <c r="BU22" s="4">
        <f t="shared" si="49"/>
        <v>8.0253275998060256E+25</v>
      </c>
      <c r="BV22" s="4">
        <f t="shared" si="50"/>
        <v>4134269740990349</v>
      </c>
      <c r="BW22" s="4">
        <f t="shared" si="51"/>
        <v>723723368.22588181</v>
      </c>
      <c r="BX22" s="4">
        <f t="shared" si="52"/>
        <v>12669118043341.475</v>
      </c>
      <c r="BZ22" s="4">
        <f t="shared" si="53"/>
        <v>200358452723501.06</v>
      </c>
      <c r="CA22" s="4">
        <f t="shared" si="54"/>
        <v>2.0071754788870091E+28</v>
      </c>
      <c r="CB22" s="4">
        <f t="shared" si="55"/>
        <v>6.5382285145066456E+16</v>
      </c>
      <c r="CC22" s="4">
        <f t="shared" si="56"/>
        <v>11445476611.827829</v>
      </c>
      <c r="CD22" s="4">
        <f t="shared" si="57"/>
        <v>200358452723463.06</v>
      </c>
      <c r="CF22" s="4">
        <f t="shared" si="58"/>
        <v>3168611193782370.5</v>
      </c>
      <c r="CG22" s="4">
        <f t="shared" si="59"/>
        <v>5.0200484486813493E+30</v>
      </c>
      <c r="CH22" s="4">
        <f t="shared" si="60"/>
        <v>1.0340019987660099E+18</v>
      </c>
      <c r="CI22" s="4">
        <f t="shared" si="61"/>
        <v>181006914444.81577</v>
      </c>
      <c r="CJ22" s="4">
        <f t="shared" si="62"/>
        <v>3168611193782332.5</v>
      </c>
      <c r="CL22" s="4">
        <f t="shared" si="63"/>
        <v>5.0110672924773768E+16</v>
      </c>
      <c r="CM22" s="4">
        <f t="shared" si="64"/>
        <v>1.2555397704868253E+33</v>
      </c>
      <c r="CN22" s="4">
        <f t="shared" si="65"/>
        <v>1.6352443640103229E+19</v>
      </c>
      <c r="CO22" s="4">
        <f t="shared" si="66"/>
        <v>2862572190827.6997</v>
      </c>
      <c r="CP22" s="4">
        <f t="shared" si="67"/>
        <v>5.0110672924773728E+16</v>
      </c>
      <c r="CR22" s="4">
        <f t="shared" si="68"/>
        <v>7.9248585178845811E+17</v>
      </c>
      <c r="CS22" s="4">
        <f t="shared" si="69"/>
        <v>3.1401691264243901E+35</v>
      </c>
      <c r="CT22" s="4">
        <f t="shared" si="70"/>
        <v>2.58609183844012E+20</v>
      </c>
      <c r="CU22" s="4">
        <f t="shared" si="71"/>
        <v>45270754283415.672</v>
      </c>
      <c r="CV22" s="4">
        <f t="shared" si="72"/>
        <v>7.9248585178845811E+17</v>
      </c>
      <c r="CX22" s="4">
        <f t="shared" si="73"/>
        <v>1.5348610306521421E+18</v>
      </c>
      <c r="CY22" s="4">
        <f t="shared" si="74"/>
        <v>1.1778991917072779E+36</v>
      </c>
      <c r="CZ22" s="4">
        <f t="shared" si="75"/>
        <v>5.0086592404792063E+20</v>
      </c>
      <c r="DA22" s="4">
        <f t="shared" si="76"/>
        <v>87678936376003.625</v>
      </c>
      <c r="DB22" s="4">
        <f t="shared" si="77"/>
        <v>1.5348610306521421E+18</v>
      </c>
      <c r="DD22" s="4">
        <f t="shared" si="78"/>
        <v>2.4273384895003431E+19</v>
      </c>
      <c r="DE22" s="4">
        <f t="shared" si="79"/>
        <v>2.9459860713049034E+38</v>
      </c>
      <c r="DF22" s="4">
        <f t="shared" si="80"/>
        <v>7.9210502530258918E+21</v>
      </c>
      <c r="DG22" s="4">
        <f t="shared" si="81"/>
        <v>1386617112127071.3</v>
      </c>
      <c r="DH22" s="4">
        <f t="shared" si="82"/>
        <v>2.4273384895003431E+19</v>
      </c>
      <c r="DJ22" s="4">
        <f t="shared" si="83"/>
        <v>3.8387658719213073E+20</v>
      </c>
      <c r="DK22" s="4">
        <f t="shared" si="84"/>
        <v>7.3680617097138775E+40</v>
      </c>
      <c r="DL22" s="4">
        <f t="shared" si="85"/>
        <v>1.2526912712263954E+23</v>
      </c>
      <c r="DM22" s="4">
        <f t="shared" si="86"/>
        <v>2.1928950043350472E+16</v>
      </c>
      <c r="DN22" s="4">
        <f t="shared" si="87"/>
        <v>3.8387658719213073E+20</v>
      </c>
      <c r="DP22" s="4">
        <f t="shared" si="88"/>
        <v>6.0708976037623214E+21</v>
      </c>
      <c r="DQ22" s="4">
        <f t="shared" si="89"/>
        <v>1.8427898857683547E+43</v>
      </c>
      <c r="DR22" s="4">
        <f t="shared" si="90"/>
        <v>1.9810951463252452E+24</v>
      </c>
      <c r="DS22" s="4">
        <f t="shared" si="91"/>
        <v>3.4680002561492262E+17</v>
      </c>
      <c r="DT22" s="4">
        <f t="shared" si="92"/>
        <v>6.0708976037623214E+21</v>
      </c>
      <c r="DV22" s="4">
        <f t="shared" si="93"/>
        <v>9.6009496137675947E+22</v>
      </c>
      <c r="DW22" s="4">
        <f t="shared" si="94"/>
        <v>4.6089116743052061E+45</v>
      </c>
      <c r="DX22" s="4">
        <f t="shared" si="95"/>
        <v>3.1330448841964814E+25</v>
      </c>
      <c r="DY22" s="4">
        <f t="shared" si="96"/>
        <v>5.4845424668647393E+18</v>
      </c>
      <c r="DZ22" s="4">
        <f t="shared" si="97"/>
        <v>9.6009496137675947E+22</v>
      </c>
      <c r="EB22" s="4">
        <f t="shared" si="98"/>
        <v>1.518362514119468E+24</v>
      </c>
      <c r="EC22" s="4">
        <f t="shared" si="99"/>
        <v>1.1527123621415958E+48</v>
      </c>
      <c r="ED22" s="4">
        <f t="shared" si="100"/>
        <v>4.9548201986146366E+26</v>
      </c>
      <c r="EE22" s="4">
        <f t="shared" si="101"/>
        <v>8.6736458619074609E+19</v>
      </c>
      <c r="EF22" s="4">
        <f t="shared" si="102"/>
        <v>1.518362514119468E+24</v>
      </c>
    </row>
    <row r="23" spans="1:136" x14ac:dyDescent="0.3">
      <c r="A23" s="1">
        <v>2018</v>
      </c>
      <c r="B23" s="2">
        <v>58456</v>
      </c>
      <c r="C23" s="1">
        <f t="shared" si="1"/>
        <v>341.71039359999997</v>
      </c>
      <c r="D23" s="1">
        <f t="shared" si="2"/>
        <v>5.8456000000000004E-5</v>
      </c>
      <c r="E23" s="1">
        <v>40569</v>
      </c>
      <c r="F23" s="1">
        <f t="shared" si="3"/>
        <v>40.569000000000003</v>
      </c>
      <c r="R23" s="1">
        <f t="shared" si="4"/>
        <v>3427.1045205599994</v>
      </c>
      <c r="S23" s="4">
        <f t="shared" si="105"/>
        <v>5734311.4160072934</v>
      </c>
      <c r="T23" s="4">
        <f t="shared" si="0"/>
        <v>1157214.3856709383</v>
      </c>
      <c r="U23" s="4">
        <f t="shared" si="6"/>
        <v>0.19796332038985534</v>
      </c>
      <c r="V23" s="1">
        <f t="shared" si="7"/>
        <v>3386.5355205599994</v>
      </c>
      <c r="X23" s="4">
        <f t="shared" si="8"/>
        <v>53649.346263344727</v>
      </c>
      <c r="Y23" s="4">
        <f t="shared" si="9"/>
        <v>1436950499.835453</v>
      </c>
      <c r="Z23" s="4">
        <f t="shared" si="10"/>
        <v>18318676.379072256</v>
      </c>
      <c r="AA23" s="4">
        <f t="shared" si="11"/>
        <v>3.1337546837060795</v>
      </c>
      <c r="AB23" s="4">
        <f t="shared" si="12"/>
        <v>53608.777263344724</v>
      </c>
      <c r="AD23" s="4">
        <f t="shared" si="13"/>
        <v>847899.62652783818</v>
      </c>
      <c r="AE23" s="4">
        <f t="shared" si="14"/>
        <v>359432490715.99701</v>
      </c>
      <c r="AF23" s="4">
        <f t="shared" si="15"/>
        <v>289722252.26516259</v>
      </c>
      <c r="AG23" s="4">
        <f t="shared" si="16"/>
        <v>49.562449066847314</v>
      </c>
      <c r="AH23" s="4">
        <f t="shared" si="17"/>
        <v>847859.05752783816</v>
      </c>
      <c r="AJ23" s="4">
        <f t="shared" si="18"/>
        <v>13408738.927582726</v>
      </c>
      <c r="AK23" s="4">
        <f t="shared" si="19"/>
        <v>89896595835729.547</v>
      </c>
      <c r="AL23" s="4">
        <f t="shared" si="20"/>
        <v>4581891593.7749767</v>
      </c>
      <c r="AM23" s="4">
        <f t="shared" si="21"/>
        <v>783.81887124931188</v>
      </c>
      <c r="AN23" s="4">
        <f t="shared" si="22"/>
        <v>13408698.358582726</v>
      </c>
      <c r="AP23" s="4">
        <f t="shared" si="23"/>
        <v>212054792.78489745</v>
      </c>
      <c r="AQ23" s="4">
        <f t="shared" si="24"/>
        <v>2.2483608968672832E+16</v>
      </c>
      <c r="AR23" s="4">
        <f t="shared" si="25"/>
        <v>72461312844.444778</v>
      </c>
      <c r="AS23" s="4">
        <f t="shared" si="26"/>
        <v>12395.872595532501</v>
      </c>
      <c r="AT23" s="4">
        <f t="shared" si="27"/>
        <v>212054752.21589744</v>
      </c>
      <c r="AV23" s="4">
        <f t="shared" si="28"/>
        <v>3353556260.1762857</v>
      </c>
      <c r="AW23" s="4">
        <f t="shared" si="29"/>
        <v>5.6231696590333553E+18</v>
      </c>
      <c r="AX23" s="4">
        <f t="shared" si="30"/>
        <v>1145945015761.7336</v>
      </c>
      <c r="AY23" s="4">
        <f t="shared" si="31"/>
        <v>196035.48237336351</v>
      </c>
      <c r="AZ23" s="4">
        <f t="shared" si="32"/>
        <v>3353556219.607286</v>
      </c>
      <c r="BB23" s="4">
        <f t="shared" si="33"/>
        <v>53035497915.552063</v>
      </c>
      <c r="BC23" s="4">
        <f t="shared" si="34"/>
        <v>1.4063820174236666E+21</v>
      </c>
      <c r="BD23" s="4">
        <f t="shared" si="35"/>
        <v>18122780853632.426</v>
      </c>
      <c r="BE23" s="4">
        <f t="shared" si="36"/>
        <v>3100243.0637800102</v>
      </c>
      <c r="BF23" s="4">
        <f t="shared" si="37"/>
        <v>53035497874.983063</v>
      </c>
      <c r="BH23" s="4">
        <f t="shared" si="38"/>
        <v>53042700363.439888</v>
      </c>
      <c r="BI23" s="4">
        <f t="shared" si="39"/>
        <v>1.4067640287709438E+21</v>
      </c>
      <c r="BJ23" s="4">
        <f t="shared" si="40"/>
        <v>18125242004935.059</v>
      </c>
      <c r="BK23" s="4">
        <f t="shared" si="41"/>
        <v>3100664.090073741</v>
      </c>
      <c r="BL23" s="4">
        <f t="shared" si="42"/>
        <v>53042700322.870888</v>
      </c>
      <c r="BN23" s="4">
        <f t="shared" si="43"/>
        <v>838861845182.3335</v>
      </c>
      <c r="BO23" s="4">
        <f t="shared" si="44"/>
        <v>3.5184459761732286E+23</v>
      </c>
      <c r="BP23" s="4">
        <f t="shared" si="45"/>
        <v>286647811279414.56</v>
      </c>
      <c r="BQ23" s="4">
        <f t="shared" si="46"/>
        <v>49036508.019606993</v>
      </c>
      <c r="BR23" s="4">
        <f t="shared" si="47"/>
        <v>838861845141.76453</v>
      </c>
      <c r="BT23" s="4">
        <f t="shared" si="48"/>
        <v>13266365169739.461</v>
      </c>
      <c r="BU23" s="4">
        <f t="shared" si="49"/>
        <v>8.7998222407899956E+25</v>
      </c>
      <c r="BV23" s="4">
        <f t="shared" si="50"/>
        <v>4533254863779139</v>
      </c>
      <c r="BW23" s="4">
        <f t="shared" si="51"/>
        <v>775498642.35991848</v>
      </c>
      <c r="BX23" s="4">
        <f t="shared" si="52"/>
        <v>13266365169698.893</v>
      </c>
      <c r="BZ23" s="4">
        <f t="shared" si="53"/>
        <v>209803748983458.69</v>
      </c>
      <c r="CA23" s="4">
        <f t="shared" si="54"/>
        <v>2.200880654374856E+28</v>
      </c>
      <c r="CB23" s="4">
        <f t="shared" si="55"/>
        <v>7.16921216438794E+16</v>
      </c>
      <c r="CC23" s="4">
        <f t="shared" si="56"/>
        <v>12264287950.57469</v>
      </c>
      <c r="CD23" s="4">
        <f t="shared" si="57"/>
        <v>209803748983418.13</v>
      </c>
      <c r="CF23" s="4">
        <f t="shared" si="58"/>
        <v>3317985837326148.5</v>
      </c>
      <c r="CG23" s="4">
        <f t="shared" si="59"/>
        <v>5.5045150083483172E+30</v>
      </c>
      <c r="CH23" s="4">
        <f t="shared" si="60"/>
        <v>1.1337902464319299E+18</v>
      </c>
      <c r="CI23" s="4">
        <f t="shared" si="61"/>
        <v>193956180106.73499</v>
      </c>
      <c r="CJ23" s="4">
        <f t="shared" si="62"/>
        <v>3317985837326108</v>
      </c>
      <c r="CL23" s="4">
        <f t="shared" si="63"/>
        <v>5.247298987181992E+16</v>
      </c>
      <c r="CM23" s="4">
        <f t="shared" si="64"/>
        <v>1.3767073330440559E+33</v>
      </c>
      <c r="CN23" s="4">
        <f t="shared" si="65"/>
        <v>1.7930566022468383E+19</v>
      </c>
      <c r="CO23" s="4">
        <f t="shared" si="66"/>
        <v>3067361095947.103</v>
      </c>
      <c r="CP23" s="4">
        <f t="shared" si="67"/>
        <v>5.247298987181988E+16</v>
      </c>
      <c r="CR23" s="4">
        <f t="shared" si="68"/>
        <v>8.2984521355624768E+17</v>
      </c>
      <c r="CS23" s="4">
        <f t="shared" si="69"/>
        <v>3.4432153923110714E+35</v>
      </c>
      <c r="CT23" s="4">
        <f t="shared" si="70"/>
        <v>2.8356673455138144E+20</v>
      </c>
      <c r="CU23" s="4">
        <f t="shared" si="71"/>
        <v>48509431803644.016</v>
      </c>
      <c r="CV23" s="4">
        <f t="shared" si="72"/>
        <v>8.2984521355624768E+17</v>
      </c>
      <c r="CX23" s="4">
        <f t="shared" si="73"/>
        <v>1.6072174372406751E+18</v>
      </c>
      <c r="CY23" s="4">
        <f t="shared" si="74"/>
        <v>1.2915739452852417E+36</v>
      </c>
      <c r="CZ23" s="4">
        <f t="shared" si="75"/>
        <v>5.4920290308029435E+20</v>
      </c>
      <c r="DA23" s="4">
        <f t="shared" si="76"/>
        <v>93951502511340.906</v>
      </c>
      <c r="DB23" s="4">
        <f t="shared" si="77"/>
        <v>1.6072174372406751E+18</v>
      </c>
      <c r="DD23" s="4">
        <f t="shared" si="78"/>
        <v>2.541768061407855E+19</v>
      </c>
      <c r="DE23" s="4">
        <f t="shared" si="79"/>
        <v>3.2302924389965228E+38</v>
      </c>
      <c r="DF23" s="4">
        <f t="shared" si="80"/>
        <v>8.6854856470358707E+21</v>
      </c>
      <c r="DG23" s="4">
        <f t="shared" si="81"/>
        <v>1485815937976575.8</v>
      </c>
      <c r="DH23" s="4">
        <f t="shared" si="82"/>
        <v>2.541768061407855E+19</v>
      </c>
      <c r="DJ23" s="4">
        <f t="shared" si="83"/>
        <v>4.0197329423473462E+20</v>
      </c>
      <c r="DK23" s="4">
        <f t="shared" si="84"/>
        <v>8.0791264638962271E+40</v>
      </c>
      <c r="DL23" s="4">
        <f t="shared" si="85"/>
        <v>1.3735845258963977E+23</v>
      </c>
      <c r="DM23" s="4">
        <f t="shared" si="86"/>
        <v>2.3497750887785648E+16</v>
      </c>
      <c r="DN23" s="4">
        <f t="shared" si="87"/>
        <v>4.0197329423473462E+20</v>
      </c>
      <c r="DP23" s="4">
        <f t="shared" si="88"/>
        <v>6.3570918106675418E+21</v>
      </c>
      <c r="DQ23" s="4">
        <f t="shared" si="89"/>
        <v>2.0206308144628163E+43</v>
      </c>
      <c r="DR23" s="4">
        <f t="shared" si="90"/>
        <v>2.1722843447745423E+24</v>
      </c>
      <c r="DS23" s="4">
        <f t="shared" si="91"/>
        <v>3.7161015888438182E+17</v>
      </c>
      <c r="DT23" s="4">
        <f t="shared" si="92"/>
        <v>6.3570918106675418E+21</v>
      </c>
      <c r="DV23" s="4">
        <f t="shared" si="93"/>
        <v>1.0053557504657789E+23</v>
      </c>
      <c r="DW23" s="4">
        <f t="shared" si="94"/>
        <v>5.0537009249730476E+45</v>
      </c>
      <c r="DX23" s="4">
        <f t="shared" si="95"/>
        <v>3.4354050919968466E+25</v>
      </c>
      <c r="DY23" s="4">
        <f t="shared" si="96"/>
        <v>5.8769075749227571E+18</v>
      </c>
      <c r="DZ23" s="4">
        <f t="shared" si="97"/>
        <v>1.0053557504657789E+23</v>
      </c>
      <c r="EB23" s="4">
        <f t="shared" si="98"/>
        <v>1.5899411477722142E+24</v>
      </c>
      <c r="EC23" s="4">
        <f t="shared" si="99"/>
        <v>1.263956426689613E+48</v>
      </c>
      <c r="ED23" s="4">
        <f t="shared" si="100"/>
        <v>5.4329941540607906E+26</v>
      </c>
      <c r="EE23" s="4">
        <f t="shared" si="101"/>
        <v>9.2941599734172566E+19</v>
      </c>
      <c r="EF23" s="4">
        <f t="shared" si="102"/>
        <v>1.5899411477722142E+24</v>
      </c>
    </row>
    <row r="24" spans="1:136" x14ac:dyDescent="0.3">
      <c r="A24" s="1">
        <v>2019</v>
      </c>
      <c r="B24" s="2">
        <v>60456</v>
      </c>
      <c r="C24" s="1">
        <f t="shared" si="1"/>
        <v>365.49279359999997</v>
      </c>
      <c r="D24" s="1">
        <f t="shared" si="2"/>
        <v>6.0456000000000005E-5</v>
      </c>
      <c r="E24" s="1">
        <v>42258</v>
      </c>
      <c r="F24" s="1">
        <f t="shared" si="3"/>
        <v>42.258000000000003</v>
      </c>
      <c r="R24" s="1">
        <f t="shared" si="4"/>
        <v>3664.9285405599994</v>
      </c>
      <c r="S24" s="4">
        <f t="shared" si="105"/>
        <v>6561870.92272064</v>
      </c>
      <c r="T24" s="4">
        <f t="shared" si="0"/>
        <v>1324059.9761616962</v>
      </c>
      <c r="U24" s="4">
        <f t="shared" si="6"/>
        <v>0.21901217020009536</v>
      </c>
      <c r="V24" s="1">
        <f t="shared" si="7"/>
        <v>3622.6705405599996</v>
      </c>
      <c r="X24" s="4">
        <f t="shared" si="8"/>
        <v>57382.511896032003</v>
      </c>
      <c r="Y24" s="4">
        <f t="shared" si="9"/>
        <v>1643952358.4307065</v>
      </c>
      <c r="Z24" s="4">
        <f t="shared" si="10"/>
        <v>20957449.582194019</v>
      </c>
      <c r="AA24" s="4">
        <f t="shared" si="11"/>
        <v>3.4665623895385109</v>
      </c>
      <c r="AB24" s="4">
        <f t="shared" si="12"/>
        <v>57340.253896032002</v>
      </c>
      <c r="AD24" s="4">
        <f t="shared" si="13"/>
        <v>906910.61224219704</v>
      </c>
      <c r="AE24" s="4">
        <f t="shared" si="14"/>
        <v>411205105962.97546</v>
      </c>
      <c r="AF24" s="4">
        <f t="shared" si="15"/>
        <v>331453848.21941495</v>
      </c>
      <c r="AG24" s="4">
        <f t="shared" si="16"/>
        <v>54.825633224066266</v>
      </c>
      <c r="AH24" s="4">
        <f t="shared" si="17"/>
        <v>906868.35424219701</v>
      </c>
      <c r="AJ24" s="4">
        <f t="shared" si="18"/>
        <v>14341952.70807871</v>
      </c>
      <c r="AK24" s="4">
        <f t="shared" si="19"/>
        <v>102845197679038.47</v>
      </c>
      <c r="AL24" s="4">
        <f t="shared" si="20"/>
        <v>5241864915.9603014</v>
      </c>
      <c r="AM24" s="4">
        <f t="shared" si="21"/>
        <v>867.05453816995862</v>
      </c>
      <c r="AN24" s="4">
        <f t="shared" si="22"/>
        <v>14341910.450078711</v>
      </c>
      <c r="AP24" s="4">
        <f t="shared" si="23"/>
        <v>226813271.84338602</v>
      </c>
      <c r="AQ24" s="4">
        <f t="shared" si="24"/>
        <v>2.572212055747652E+16</v>
      </c>
      <c r="AR24" s="4">
        <f t="shared" si="25"/>
        <v>82898600906.600906</v>
      </c>
      <c r="AS24" s="4">
        <f t="shared" si="26"/>
        <v>13712.220607814099</v>
      </c>
      <c r="AT24" s="4">
        <f t="shared" si="27"/>
        <v>226813229.58538604</v>
      </c>
      <c r="AV24" s="4">
        <f t="shared" si="28"/>
        <v>3586957325.5445123</v>
      </c>
      <c r="AW24" s="4">
        <f t="shared" si="29"/>
        <v>6.4331312760610785E+18</v>
      </c>
      <c r="AX24" s="4">
        <f t="shared" si="30"/>
        <v>1311007037992.2539</v>
      </c>
      <c r="AY24" s="4">
        <f t="shared" si="31"/>
        <v>216853.08951836941</v>
      </c>
      <c r="AZ24" s="4">
        <f t="shared" si="32"/>
        <v>3586957283.2865124</v>
      </c>
      <c r="BB24" s="4">
        <f t="shared" si="33"/>
        <v>56726637051.296997</v>
      </c>
      <c r="BC24" s="4">
        <f t="shared" si="34"/>
        <v>1.6089556731776362E+21</v>
      </c>
      <c r="BD24" s="4">
        <f t="shared" si="35"/>
        <v>20733177031966.809</v>
      </c>
      <c r="BE24" s="4">
        <f t="shared" si="36"/>
        <v>3429465.5670184619</v>
      </c>
      <c r="BF24" s="4">
        <f t="shared" si="37"/>
        <v>56726637009.038994</v>
      </c>
      <c r="BH24" s="4">
        <f t="shared" si="38"/>
        <v>56733842222.839989</v>
      </c>
      <c r="BI24" s="4">
        <f t="shared" si="39"/>
        <v>1.609364424285592E+21</v>
      </c>
      <c r="BJ24" s="4">
        <f t="shared" si="40"/>
        <v>20735810470242.426</v>
      </c>
      <c r="BK24" s="4">
        <f t="shared" si="41"/>
        <v>3429901.1628692648</v>
      </c>
      <c r="BL24" s="4">
        <f t="shared" si="42"/>
        <v>56733842180.581985</v>
      </c>
      <c r="BN24" s="4">
        <f t="shared" si="43"/>
        <v>897244021251.55627</v>
      </c>
      <c r="BO24" s="4">
        <f t="shared" si="44"/>
        <v>4.0252341679791582E+23</v>
      </c>
      <c r="BP24" s="4">
        <f t="shared" si="45"/>
        <v>327936223852684</v>
      </c>
      <c r="BQ24" s="4">
        <f t="shared" si="46"/>
        <v>54243784.54622934</v>
      </c>
      <c r="BR24" s="4">
        <f t="shared" si="47"/>
        <v>897244021209.29822</v>
      </c>
      <c r="BT24" s="4">
        <f t="shared" si="48"/>
        <v>14189670292215.99</v>
      </c>
      <c r="BU24" s="4">
        <f t="shared" si="49"/>
        <v>1.0067337150029888E+26</v>
      </c>
      <c r="BV24" s="4">
        <f t="shared" si="50"/>
        <v>5186222235349505</v>
      </c>
      <c r="BW24" s="4">
        <f t="shared" si="51"/>
        <v>857850707.18365526</v>
      </c>
      <c r="BX24" s="4">
        <f t="shared" si="52"/>
        <v>14189670292173.732</v>
      </c>
      <c r="BZ24" s="4">
        <f t="shared" si="53"/>
        <v>224405561257178.69</v>
      </c>
      <c r="CA24" s="4">
        <f t="shared" si="54"/>
        <v>2.5178927961565207E+28</v>
      </c>
      <c r="CB24" s="4">
        <f t="shared" si="55"/>
        <v>8.201861548324672E+16</v>
      </c>
      <c r="CC24" s="4">
        <f t="shared" si="56"/>
        <v>13566662611.361443</v>
      </c>
      <c r="CD24" s="4">
        <f t="shared" si="57"/>
        <v>224405561257136.44</v>
      </c>
      <c r="CF24" s="4">
        <f t="shared" si="58"/>
        <v>3548909298427821.5</v>
      </c>
      <c r="CG24" s="4">
        <f t="shared" si="59"/>
        <v>6.297378604233575E+30</v>
      </c>
      <c r="CH24" s="4">
        <f t="shared" si="60"/>
        <v>1.2971007737153848E+18</v>
      </c>
      <c r="CI24" s="4">
        <f t="shared" si="61"/>
        <v>214552860545.74982</v>
      </c>
      <c r="CJ24" s="4">
        <f t="shared" si="62"/>
        <v>3548909298427779</v>
      </c>
      <c r="CL24" s="4">
        <f t="shared" si="63"/>
        <v>5.6124977871183104E+16</v>
      </c>
      <c r="CM24" s="4">
        <f t="shared" si="64"/>
        <v>1.5750065705203943E+33</v>
      </c>
      <c r="CN24" s="4">
        <f t="shared" si="65"/>
        <v>2.0513274952876876E+19</v>
      </c>
      <c r="CO24" s="4">
        <f t="shared" si="66"/>
        <v>3393091662180.2437</v>
      </c>
      <c r="CP24" s="4">
        <f t="shared" si="67"/>
        <v>5.6124977871183064E+16</v>
      </c>
      <c r="CR24" s="4">
        <f t="shared" si="68"/>
        <v>8.8760035137144858E+17</v>
      </c>
      <c r="CS24" s="4">
        <f t="shared" si="69"/>
        <v>3.9391719187735951E+35</v>
      </c>
      <c r="CT24" s="4">
        <f t="shared" si="70"/>
        <v>3.2441153202309228E+20</v>
      </c>
      <c r="CU24" s="4">
        <f t="shared" si="71"/>
        <v>53660766842512.297</v>
      </c>
      <c r="CV24" s="4">
        <f t="shared" si="72"/>
        <v>8.8760035137144858E+17</v>
      </c>
      <c r="CX24" s="4">
        <f t="shared" si="73"/>
        <v>1.7190757248717138E+18</v>
      </c>
      <c r="CY24" s="4">
        <f t="shared" si="74"/>
        <v>1.4776106739216041E+36</v>
      </c>
      <c r="CZ24" s="4">
        <f t="shared" si="75"/>
        <v>6.2830978909330761E+20</v>
      </c>
      <c r="DA24" s="4">
        <f t="shared" si="76"/>
        <v>103928442022844.34</v>
      </c>
      <c r="DB24" s="4">
        <f t="shared" si="77"/>
        <v>1.7190757248717138E+18</v>
      </c>
      <c r="DD24" s="4">
        <f t="shared" si="78"/>
        <v>2.7186687198487306E+19</v>
      </c>
      <c r="DE24" s="4">
        <f t="shared" si="79"/>
        <v>3.6955798041419681E+38</v>
      </c>
      <c r="DF24" s="4">
        <f t="shared" si="80"/>
        <v>9.9365382529044825E+21</v>
      </c>
      <c r="DG24" s="4">
        <f t="shared" si="81"/>
        <v>1643598361271748.8</v>
      </c>
      <c r="DH24" s="4">
        <f t="shared" si="82"/>
        <v>2.7186687198487306E+19</v>
      </c>
      <c r="DJ24" s="4">
        <f t="shared" si="83"/>
        <v>4.2994962358809199E+20</v>
      </c>
      <c r="DK24" s="4">
        <f t="shared" si="84"/>
        <v>9.2428339411770984E+40</v>
      </c>
      <c r="DL24" s="4">
        <f t="shared" si="85"/>
        <v>1.5714348903248018E+23</v>
      </c>
      <c r="DM24" s="4">
        <f t="shared" si="86"/>
        <v>2.5993034443641692E+16</v>
      </c>
      <c r="DN24" s="4">
        <f t="shared" si="87"/>
        <v>4.2994962358809199E+20</v>
      </c>
      <c r="DP24" s="4">
        <f t="shared" si="88"/>
        <v>6.7995293973817317E+21</v>
      </c>
      <c r="DQ24" s="4">
        <f t="shared" si="89"/>
        <v>2.311680001292919E+43</v>
      </c>
      <c r="DR24" s="4">
        <f t="shared" si="90"/>
        <v>2.4851789946143732E+24</v>
      </c>
      <c r="DS24" s="4">
        <f t="shared" si="91"/>
        <v>4.1107234924811002E+17</v>
      </c>
      <c r="DT24" s="4">
        <f t="shared" si="92"/>
        <v>6.7995293973817317E+21</v>
      </c>
      <c r="DV24" s="4">
        <f t="shared" si="93"/>
        <v>1.0753259798211114E+23</v>
      </c>
      <c r="DW24" s="4">
        <f t="shared" si="94"/>
        <v>5.7816298143911664E+45</v>
      </c>
      <c r="DX24" s="4">
        <f t="shared" si="95"/>
        <v>3.9302389639547519E+25</v>
      </c>
      <c r="DY24" s="4">
        <f t="shared" si="96"/>
        <v>6.5009907436065116E+18</v>
      </c>
      <c r="DZ24" s="4">
        <f t="shared" si="97"/>
        <v>1.0753259798211114E+23</v>
      </c>
      <c r="EB24" s="4">
        <f t="shared" si="98"/>
        <v>1.7005970491479819E+24</v>
      </c>
      <c r="EC24" s="4">
        <f t="shared" si="99"/>
        <v>1.4460151617854119E+48</v>
      </c>
      <c r="ED24" s="4">
        <f t="shared" si="100"/>
        <v>6.2155596628101241E+26</v>
      </c>
      <c r="EE24" s="4">
        <f t="shared" si="101"/>
        <v>1.028112952032904E+20</v>
      </c>
      <c r="EF24" s="4">
        <f t="shared" si="102"/>
        <v>1.7005970491479819E+24</v>
      </c>
    </row>
    <row r="25" spans="1:136" x14ac:dyDescent="0.3">
      <c r="A25" s="1">
        <v>2020</v>
      </c>
      <c r="B25" s="2">
        <v>64155</v>
      </c>
      <c r="C25" s="1">
        <f t="shared" si="1"/>
        <v>411.58640249999996</v>
      </c>
      <c r="D25" s="1">
        <f t="shared" si="2"/>
        <v>6.4154999999999998E-5</v>
      </c>
      <c r="E25" s="1">
        <v>42589</v>
      </c>
      <c r="F25" s="1">
        <f t="shared" si="3"/>
        <v>42.588999999999999</v>
      </c>
      <c r="R25" s="1">
        <f t="shared" si="4"/>
        <v>4125.86466655</v>
      </c>
      <c r="S25" s="4">
        <f t="shared" si="105"/>
        <v>8336570.0845196741</v>
      </c>
      <c r="T25" s="4">
        <f t="shared" si="0"/>
        <v>1680620.742011104</v>
      </c>
      <c r="U25" s="4">
        <f t="shared" si="6"/>
        <v>0.26196255038751526</v>
      </c>
      <c r="V25" s="1">
        <f t="shared" si="7"/>
        <v>4083.2756665500001</v>
      </c>
      <c r="X25" s="4">
        <f t="shared" si="8"/>
        <v>64617.907675677765</v>
      </c>
      <c r="Y25" s="4">
        <f t="shared" si="9"/>
        <v>2084985891.0326688</v>
      </c>
      <c r="Z25" s="4">
        <f t="shared" si="10"/>
        <v>26578323.104013272</v>
      </c>
      <c r="AA25" s="4">
        <f t="shared" si="11"/>
        <v>4.1428295696381072</v>
      </c>
      <c r="AB25" s="4">
        <f t="shared" si="12"/>
        <v>64575.318675677765</v>
      </c>
      <c r="AD25" s="4">
        <f t="shared" si="13"/>
        <v>1021282.1347243261</v>
      </c>
      <c r="AE25" s="4">
        <f t="shared" si="14"/>
        <v>521465104875.61389</v>
      </c>
      <c r="AF25" s="4">
        <f t="shared" si="15"/>
        <v>420328310.71540958</v>
      </c>
      <c r="AG25" s="4">
        <f t="shared" si="16"/>
        <v>65.517623055944142</v>
      </c>
      <c r="AH25" s="4">
        <f t="shared" si="17"/>
        <v>1021239.545724326</v>
      </c>
      <c r="AJ25" s="4">
        <f t="shared" si="18"/>
        <v>16150651.200166564</v>
      </c>
      <c r="AK25" s="4">
        <f t="shared" si="19"/>
        <v>130421079255543.8</v>
      </c>
      <c r="AL25" s="4">
        <f t="shared" si="20"/>
        <v>6647370896.4555674</v>
      </c>
      <c r="AM25" s="4">
        <f t="shared" si="21"/>
        <v>1036.142295449391</v>
      </c>
      <c r="AN25" s="4">
        <f t="shared" si="22"/>
        <v>16150608.611166565</v>
      </c>
      <c r="AP25" s="4">
        <f t="shared" si="23"/>
        <v>255417263.10081881</v>
      </c>
      <c r="AQ25" s="4">
        <f t="shared" si="24"/>
        <v>3.261897826699154E+16</v>
      </c>
      <c r="AR25" s="4">
        <f t="shared" si="25"/>
        <v>105126254927.00871</v>
      </c>
      <c r="AS25" s="4">
        <f t="shared" si="26"/>
        <v>16386.291781935735</v>
      </c>
      <c r="AT25" s="4">
        <f t="shared" si="27"/>
        <v>255417220.51181883</v>
      </c>
      <c r="AV25" s="4">
        <f t="shared" si="28"/>
        <v>4039321150.2184868</v>
      </c>
      <c r="AW25" s="4">
        <f t="shared" si="29"/>
        <v>8.1580575052705516E+18</v>
      </c>
      <c r="AX25" s="4">
        <f t="shared" si="30"/>
        <v>1662529643231.5356</v>
      </c>
      <c r="AY25" s="4">
        <f t="shared" si="31"/>
        <v>259142.64565996971</v>
      </c>
      <c r="AZ25" s="4">
        <f t="shared" si="32"/>
        <v>4039321107.6294866</v>
      </c>
      <c r="BB25" s="4">
        <f t="shared" si="33"/>
        <v>63880579618.84742</v>
      </c>
      <c r="BC25" s="4">
        <f t="shared" si="34"/>
        <v>2.0403642234993424E+21</v>
      </c>
      <c r="BD25" s="4">
        <f t="shared" si="35"/>
        <v>26292377937407.176</v>
      </c>
      <c r="BE25" s="4">
        <f t="shared" si="36"/>
        <v>4098258.5827148589</v>
      </c>
      <c r="BF25" s="4">
        <f t="shared" si="37"/>
        <v>63880579576.258423</v>
      </c>
      <c r="BH25" s="4">
        <f t="shared" si="38"/>
        <v>63887790069.213989</v>
      </c>
      <c r="BI25" s="4">
        <f t="shared" si="39"/>
        <v>2.0408248572430618E+21</v>
      </c>
      <c r="BJ25" s="4">
        <f t="shared" si="40"/>
        <v>26295345660733.957</v>
      </c>
      <c r="BK25" s="4">
        <f t="shared" si="41"/>
        <v>4098721.1691581262</v>
      </c>
      <c r="BL25" s="4">
        <f t="shared" si="42"/>
        <v>63887790026.624992</v>
      </c>
      <c r="BN25" s="4">
        <f t="shared" si="43"/>
        <v>1010396822922.7792</v>
      </c>
      <c r="BO25" s="4">
        <f t="shared" si="44"/>
        <v>5.1045086984319123E+23</v>
      </c>
      <c r="BP25" s="4">
        <f t="shared" si="45"/>
        <v>415865593426687.13</v>
      </c>
      <c r="BQ25" s="4">
        <f t="shared" si="46"/>
        <v>64822008.171878599</v>
      </c>
      <c r="BR25" s="4">
        <f t="shared" si="47"/>
        <v>1010396822880.1902</v>
      </c>
      <c r="BT25" s="4">
        <f t="shared" si="48"/>
        <v>15979164422783.117</v>
      </c>
      <c r="BU25" s="4">
        <f t="shared" si="49"/>
        <v>1.276668478244883E+26</v>
      </c>
      <c r="BV25" s="4">
        <f t="shared" si="50"/>
        <v>6576806799711762</v>
      </c>
      <c r="BW25" s="4">
        <f t="shared" si="51"/>
        <v>1025143293.5409185</v>
      </c>
      <c r="BX25" s="4">
        <f t="shared" si="52"/>
        <v>15979164422740.527</v>
      </c>
      <c r="BZ25" s="4">
        <f t="shared" si="53"/>
        <v>252705910430351.63</v>
      </c>
      <c r="CA25" s="4">
        <f t="shared" si="54"/>
        <v>3.1930138583205685E+28</v>
      </c>
      <c r="CB25" s="4">
        <f t="shared" si="55"/>
        <v>1.0401031656449811E+17</v>
      </c>
      <c r="CC25" s="4">
        <f t="shared" si="56"/>
        <v>16212347683.656475</v>
      </c>
      <c r="CD25" s="4">
        <f t="shared" si="57"/>
        <v>252705910430309.03</v>
      </c>
      <c r="CF25" s="4">
        <f t="shared" si="58"/>
        <v>3996471180401670</v>
      </c>
      <c r="CG25" s="4">
        <f t="shared" si="59"/>
        <v>7.9858909478903892E+30</v>
      </c>
      <c r="CH25" s="4">
        <f t="shared" si="60"/>
        <v>1.6448931958364342E+18</v>
      </c>
      <c r="CI25" s="4">
        <f t="shared" si="61"/>
        <v>256393608578.66641</v>
      </c>
      <c r="CJ25" s="4">
        <f t="shared" si="62"/>
        <v>3996471180401627.5</v>
      </c>
      <c r="CL25" s="4">
        <f t="shared" si="63"/>
        <v>6.320304007475128E+16</v>
      </c>
      <c r="CM25" s="4">
        <f t="shared" si="64"/>
        <v>1.9973121373453056E+33</v>
      </c>
      <c r="CN25" s="4">
        <f t="shared" si="65"/>
        <v>2.6013511891430191E+19</v>
      </c>
      <c r="CO25" s="4">
        <f t="shared" si="66"/>
        <v>4054791035995.6655</v>
      </c>
      <c r="CP25" s="4">
        <f t="shared" si="67"/>
        <v>6.320304007475124E+16</v>
      </c>
      <c r="CR25" s="4">
        <f t="shared" si="68"/>
        <v>9.9953786543308557E+17</v>
      </c>
      <c r="CS25" s="4">
        <f t="shared" si="69"/>
        <v>4.9953797221726453E+35</v>
      </c>
      <c r="CT25" s="4">
        <f t="shared" si="70"/>
        <v>4.1139619419613272E+20</v>
      </c>
      <c r="CU25" s="4">
        <f t="shared" si="71"/>
        <v>64125351756859.602</v>
      </c>
      <c r="CV25" s="4">
        <f t="shared" si="72"/>
        <v>9.9953786543308557E+17</v>
      </c>
      <c r="CX25" s="4">
        <f t="shared" si="73"/>
        <v>1.9358726907914194E+18</v>
      </c>
      <c r="CY25" s="4">
        <f t="shared" si="74"/>
        <v>1.8738015374760052E+36</v>
      </c>
      <c r="CZ25" s="4">
        <f t="shared" si="75"/>
        <v>7.9677887650083517E+20</v>
      </c>
      <c r="DA25" s="4">
        <f t="shared" si="76"/>
        <v>124195912477723.5</v>
      </c>
      <c r="DB25" s="4">
        <f t="shared" si="77"/>
        <v>1.9358726907914194E+18</v>
      </c>
      <c r="DD25" s="4">
        <f t="shared" si="78"/>
        <v>3.0615268739595923E+19</v>
      </c>
      <c r="DE25" s="4">
        <f t="shared" si="79"/>
        <v>4.686473399988397E+38</v>
      </c>
      <c r="DF25" s="4">
        <f t="shared" si="80"/>
        <v>1.2600828322100994E+22</v>
      </c>
      <c r="DG25" s="4">
        <f t="shared" si="81"/>
        <v>1964122565988776.5</v>
      </c>
      <c r="DH25" s="4">
        <f t="shared" si="82"/>
        <v>3.0615268739595923E+19</v>
      </c>
      <c r="DJ25" s="4">
        <f t="shared" si="83"/>
        <v>4.8417165263777766E+20</v>
      </c>
      <c r="DK25" s="4">
        <f t="shared" si="84"/>
        <v>1.1721109460899842E+41</v>
      </c>
      <c r="DL25" s="4">
        <f t="shared" si="85"/>
        <v>1.9927846870166253E+23</v>
      </c>
      <c r="DM25" s="4">
        <f t="shared" si="86"/>
        <v>3.1062032374976624E+16</v>
      </c>
      <c r="DN25" s="4">
        <f t="shared" si="87"/>
        <v>4.8417165263777766E+20</v>
      </c>
      <c r="DP25" s="4">
        <f t="shared" si="88"/>
        <v>7.6570351615040962E+21</v>
      </c>
      <c r="DQ25" s="4">
        <f t="shared" si="89"/>
        <v>2.9315093732255029E+43</v>
      </c>
      <c r="DR25" s="4">
        <f t="shared" si="90"/>
        <v>3.1515315559394774E+24</v>
      </c>
      <c r="DS25" s="4">
        <f t="shared" si="91"/>
        <v>4.912370907862953E+17</v>
      </c>
      <c r="DT25" s="4">
        <f t="shared" si="92"/>
        <v>7.6570351615040962E+21</v>
      </c>
      <c r="DV25" s="4">
        <f t="shared" si="93"/>
        <v>1.2109380453211445E+23</v>
      </c>
      <c r="DW25" s="4">
        <f t="shared" si="94"/>
        <v>7.3318547480309707E+45</v>
      </c>
      <c r="DX25" s="4">
        <f t="shared" si="95"/>
        <v>4.9840563372411179E+25</v>
      </c>
      <c r="DY25" s="4">
        <f t="shared" si="96"/>
        <v>7.7687730297578025E+18</v>
      </c>
      <c r="DZ25" s="4">
        <f t="shared" si="97"/>
        <v>1.2109380453211445E+23</v>
      </c>
      <c r="EB25" s="4">
        <f t="shared" si="98"/>
        <v>1.9150636227692989E+24</v>
      </c>
      <c r="EC25" s="4">
        <f t="shared" si="99"/>
        <v>1.8337343396271358E+48</v>
      </c>
      <c r="ED25" s="4">
        <f t="shared" si="100"/>
        <v>7.882141470542327E+26</v>
      </c>
      <c r="EE25" s="4">
        <f t="shared" si="101"/>
        <v>1.2286090671876437E+20</v>
      </c>
      <c r="EF25" s="4">
        <f t="shared" si="102"/>
        <v>1.9150636227692989E+24</v>
      </c>
    </row>
    <row r="26" spans="1:136" x14ac:dyDescent="0.3">
      <c r="A26" s="1">
        <v>2021</v>
      </c>
      <c r="B26" s="2">
        <v>69265</v>
      </c>
      <c r="C26" s="1">
        <f t="shared" si="1"/>
        <v>479.76402249999995</v>
      </c>
      <c r="D26" s="1">
        <f t="shared" si="2"/>
        <v>6.9265000000000009E-5</v>
      </c>
      <c r="E26" s="1">
        <v>43000</v>
      </c>
      <c r="F26" s="1">
        <f t="shared" si="3"/>
        <v>43</v>
      </c>
      <c r="R26" s="1">
        <f t="shared" si="4"/>
        <v>4807.6409176499992</v>
      </c>
      <c r="S26" s="4">
        <f t="shared" si="105"/>
        <v>11350901.537072314</v>
      </c>
      <c r="T26" s="4">
        <f t="shared" si="0"/>
        <v>2285903.2924198546</v>
      </c>
      <c r="U26" s="4">
        <f t="shared" si="6"/>
        <v>0.33002285316102725</v>
      </c>
      <c r="V26" s="1">
        <f t="shared" si="7"/>
        <v>4764.6409176499992</v>
      </c>
      <c r="X26" s="4">
        <f t="shared" si="8"/>
        <v>75319.869956782306</v>
      </c>
      <c r="Y26" s="4">
        <f t="shared" si="9"/>
        <v>2833303575.2451572</v>
      </c>
      <c r="Z26" s="4">
        <f t="shared" si="10"/>
        <v>36115133.931675278</v>
      </c>
      <c r="AA26" s="4">
        <f t="shared" si="11"/>
        <v>5.2140523975565269</v>
      </c>
      <c r="AB26" s="4">
        <f t="shared" si="12"/>
        <v>75276.869956782306</v>
      </c>
      <c r="AD26" s="4">
        <f t="shared" si="13"/>
        <v>1190450.4507778243</v>
      </c>
      <c r="AE26" s="4">
        <f t="shared" si="14"/>
        <v>708534949433.67908</v>
      </c>
      <c r="AF26" s="4">
        <f t="shared" si="15"/>
        <v>571114666.99913967</v>
      </c>
      <c r="AG26" s="4">
        <f t="shared" si="16"/>
        <v>82.453572078126001</v>
      </c>
      <c r="AH26" s="4">
        <f t="shared" si="17"/>
        <v>1190407.4507778243</v>
      </c>
      <c r="AJ26" s="4">
        <f t="shared" si="18"/>
        <v>18825919.234732896</v>
      </c>
      <c r="AK26" s="4">
        <f t="shared" si="19"/>
        <v>177206808002740.44</v>
      </c>
      <c r="AL26" s="4">
        <f t="shared" si="20"/>
        <v>9031978109.4626083</v>
      </c>
      <c r="AM26" s="4">
        <f t="shared" si="21"/>
        <v>1303.9743173987742</v>
      </c>
      <c r="AN26" s="4">
        <f t="shared" si="22"/>
        <v>18825876.234732896</v>
      </c>
      <c r="AP26" s="4">
        <f t="shared" si="23"/>
        <v>297725775.99385911</v>
      </c>
      <c r="AQ26" s="4">
        <f t="shared" si="24"/>
        <v>4.4320306043365344E+16</v>
      </c>
      <c r="AR26" s="4">
        <f t="shared" si="25"/>
        <v>142838095262.89481</v>
      </c>
      <c r="AS26" s="4">
        <f t="shared" si="26"/>
        <v>20621.972895819654</v>
      </c>
      <c r="AT26" s="4">
        <f t="shared" si="27"/>
        <v>297725732.99385911</v>
      </c>
      <c r="AV26" s="4">
        <f t="shared" si="28"/>
        <v>4708418009.3357306</v>
      </c>
      <c r="AW26" s="4">
        <f t="shared" si="29"/>
        <v>1.1084599872856547E+19</v>
      </c>
      <c r="AX26" s="4">
        <f t="shared" si="30"/>
        <v>2258929543140.4995</v>
      </c>
      <c r="AY26" s="4">
        <f t="shared" si="31"/>
        <v>326128.57043824444</v>
      </c>
      <c r="AZ26" s="4">
        <f t="shared" si="32"/>
        <v>4708417966.3357306</v>
      </c>
      <c r="BB26" s="4">
        <f t="shared" si="33"/>
        <v>74462063462.527878</v>
      </c>
      <c r="BC26" s="4">
        <f t="shared" si="34"/>
        <v>2.7722994443468957E+21</v>
      </c>
      <c r="BD26" s="4">
        <f t="shared" si="35"/>
        <v>35724219069802.797</v>
      </c>
      <c r="BE26" s="4">
        <f t="shared" si="36"/>
        <v>5157614.8227535989</v>
      </c>
      <c r="BF26" s="4">
        <f t="shared" si="37"/>
        <v>74462063419.527878</v>
      </c>
      <c r="BH26" s="4">
        <f t="shared" si="38"/>
        <v>74469281720.86676</v>
      </c>
      <c r="BI26" s="4">
        <f t="shared" si="39"/>
        <v>2.7728369568087309E+21</v>
      </c>
      <c r="BJ26" s="4">
        <f t="shared" si="40"/>
        <v>35727682130458.906</v>
      </c>
      <c r="BK26" s="4">
        <f t="shared" si="41"/>
        <v>5158114.795417442</v>
      </c>
      <c r="BL26" s="4">
        <f t="shared" si="42"/>
        <v>74469281677.86676</v>
      </c>
      <c r="BN26" s="4">
        <f t="shared" si="43"/>
        <v>1177762514140.678</v>
      </c>
      <c r="BO26" s="4">
        <f t="shared" si="44"/>
        <v>6.935622698068416E+23</v>
      </c>
      <c r="BP26" s="4">
        <f t="shared" si="45"/>
        <v>565048081313214.88</v>
      </c>
      <c r="BQ26" s="4">
        <f t="shared" si="46"/>
        <v>81577720.538975671</v>
      </c>
      <c r="BR26" s="4">
        <f t="shared" si="47"/>
        <v>1177762514097.678</v>
      </c>
      <c r="BT26" s="4">
        <f t="shared" si="48"/>
        <v>18626027051628.738</v>
      </c>
      <c r="BU26" s="4">
        <f t="shared" si="49"/>
        <v>1.7346444186320185E+26</v>
      </c>
      <c r="BV26" s="4">
        <f t="shared" si="50"/>
        <v>8936097661462588</v>
      </c>
      <c r="BW26" s="4">
        <f t="shared" si="51"/>
        <v>1290131763.7280862</v>
      </c>
      <c r="BX26" s="4">
        <f t="shared" si="52"/>
        <v>18626027051585.738</v>
      </c>
      <c r="BZ26" s="4">
        <f t="shared" si="53"/>
        <v>294565302607298.25</v>
      </c>
      <c r="CA26" s="4">
        <f t="shared" si="54"/>
        <v>4.3384358750051928E+28</v>
      </c>
      <c r="CB26" s="4">
        <f t="shared" si="55"/>
        <v>1.413218344677865E+17</v>
      </c>
      <c r="CC26" s="4">
        <f t="shared" si="56"/>
        <v>20403065685.091537</v>
      </c>
      <c r="CD26" s="4">
        <f t="shared" si="57"/>
        <v>294565302607255.25</v>
      </c>
      <c r="CF26" s="4">
        <f t="shared" si="58"/>
        <v>4658465427410996</v>
      </c>
      <c r="CG26" s="4">
        <f t="shared" si="59"/>
        <v>1.0850650069191557E+31</v>
      </c>
      <c r="CH26" s="4">
        <f t="shared" si="60"/>
        <v>2.2349641121318605E+18</v>
      </c>
      <c r="CI26" s="4">
        <f t="shared" si="61"/>
        <v>322668607829.61969</v>
      </c>
      <c r="CJ26" s="4">
        <f t="shared" si="62"/>
        <v>4658465427410953</v>
      </c>
      <c r="CL26" s="4">
        <f t="shared" si="63"/>
        <v>7.3672288345116896E+16</v>
      </c>
      <c r="CM26" s="4">
        <f t="shared" si="64"/>
        <v>2.7138030350030197E+33</v>
      </c>
      <c r="CN26" s="4">
        <f t="shared" si="65"/>
        <v>3.5345313403233124E+19</v>
      </c>
      <c r="CO26" s="4">
        <f t="shared" si="66"/>
        <v>5102911052224.5195</v>
      </c>
      <c r="CP26" s="4">
        <f t="shared" si="67"/>
        <v>7.3672288345116848E+16</v>
      </c>
      <c r="CR26" s="4">
        <f t="shared" si="68"/>
        <v>1.1651060099017853E+18</v>
      </c>
      <c r="CS26" s="4">
        <f t="shared" si="69"/>
        <v>6.7873600715462955E+35</v>
      </c>
      <c r="CT26" s="4">
        <f t="shared" si="70"/>
        <v>5.5897594594940532E+20</v>
      </c>
      <c r="CU26" s="4">
        <f t="shared" si="71"/>
        <v>80701067775847.172</v>
      </c>
      <c r="CV26" s="4">
        <f t="shared" si="72"/>
        <v>1.1651060099017853E+18</v>
      </c>
      <c r="CX26" s="4">
        <f t="shared" si="73"/>
        <v>2.2565397314584527E+18</v>
      </c>
      <c r="CY26" s="4">
        <f t="shared" si="74"/>
        <v>2.5459857798252929E+36</v>
      </c>
      <c r="CZ26" s="4">
        <f t="shared" si="75"/>
        <v>1.082606578495577E+21</v>
      </c>
      <c r="DA26" s="4">
        <f t="shared" si="76"/>
        <v>156299224499469.75</v>
      </c>
      <c r="DB26" s="4">
        <f t="shared" si="77"/>
        <v>2.2565397314584527E+18</v>
      </c>
      <c r="DD26" s="4">
        <f t="shared" si="78"/>
        <v>3.5686525580340236E+19</v>
      </c>
      <c r="DE26" s="4">
        <f t="shared" si="79"/>
        <v>6.36764053998139E+38</v>
      </c>
      <c r="DF26" s="4">
        <f t="shared" si="80"/>
        <v>1.7121111061473178E+22</v>
      </c>
      <c r="DG26" s="4">
        <f t="shared" si="81"/>
        <v>2471827194322267</v>
      </c>
      <c r="DH26" s="4">
        <f t="shared" si="82"/>
        <v>3.5686525580340236E+19</v>
      </c>
      <c r="DJ26" s="4">
        <f t="shared" si="83"/>
        <v>5.6437211817733797E+20</v>
      </c>
      <c r="DK26" s="4">
        <f t="shared" si="84"/>
        <v>1.5925794388798757E+41</v>
      </c>
      <c r="DL26" s="4">
        <f t="shared" si="85"/>
        <v>2.7076543760360502E+23</v>
      </c>
      <c r="DM26" s="4">
        <f t="shared" si="86"/>
        <v>3.909123476555332E+16</v>
      </c>
      <c r="DN26" s="4">
        <f t="shared" si="87"/>
        <v>5.6437211817733797E+20</v>
      </c>
      <c r="DP26" s="4">
        <f t="shared" si="88"/>
        <v>8.9253824124424815E+21</v>
      </c>
      <c r="DQ26" s="4">
        <f t="shared" si="89"/>
        <v>3.9831225604168784E+43</v>
      </c>
      <c r="DR26" s="4">
        <f t="shared" si="90"/>
        <v>4.2820773685441586E+24</v>
      </c>
      <c r="DS26" s="4">
        <f t="shared" si="91"/>
        <v>6.1821661279782861E+17</v>
      </c>
      <c r="DT26" s="4">
        <f t="shared" si="92"/>
        <v>8.9253824124424815E+21</v>
      </c>
      <c r="DV26" s="4">
        <f t="shared" si="93"/>
        <v>1.4115235080288901E+23</v>
      </c>
      <c r="DW26" s="4">
        <f t="shared" si="94"/>
        <v>9.9619930685909209E+45</v>
      </c>
      <c r="DX26" s="4">
        <f t="shared" si="95"/>
        <v>6.7719819606525129E+25</v>
      </c>
      <c r="DY26" s="4">
        <f t="shared" si="96"/>
        <v>9.7769175783621079E+18</v>
      </c>
      <c r="DZ26" s="4">
        <f t="shared" si="97"/>
        <v>1.4115235080288901E+23</v>
      </c>
      <c r="EB26" s="4">
        <f t="shared" si="98"/>
        <v>2.2322837517198913E+24</v>
      </c>
      <c r="EC26" s="4">
        <f t="shared" si="99"/>
        <v>2.4915453740963166E+48</v>
      </c>
      <c r="ED26" s="4">
        <f t="shared" si="100"/>
        <v>1.0709694320865262E+27</v>
      </c>
      <c r="EE26" s="4">
        <f t="shared" si="101"/>
        <v>1.5461913406287829E+20</v>
      </c>
      <c r="EF26" s="4">
        <f t="shared" si="102"/>
        <v>2.2322837517198913E+24</v>
      </c>
    </row>
    <row r="27" spans="1:136" x14ac:dyDescent="0.3">
      <c r="A27" s="1">
        <v>2022</v>
      </c>
      <c r="B27" s="2">
        <v>76111.33</v>
      </c>
      <c r="C27" s="1">
        <f t="shared" si="1"/>
        <v>579.29345543688999</v>
      </c>
      <c r="D27" s="1">
        <f t="shared" si="2"/>
        <v>7.6111330000000013E-5</v>
      </c>
      <c r="E27" s="1">
        <v>43313.84</v>
      </c>
      <c r="F27" s="1">
        <f t="shared" si="3"/>
        <v>43.313839999999999</v>
      </c>
      <c r="R27" s="1">
        <f t="shared" si="4"/>
        <v>5802.9353154821993</v>
      </c>
      <c r="S27" s="4">
        <f t="shared" si="105"/>
        <v>16586619.770417875</v>
      </c>
      <c r="T27" s="4">
        <f t="shared" si="0"/>
        <v>3336511.0265406021</v>
      </c>
      <c r="U27" s="4">
        <f t="shared" si="6"/>
        <v>0.43837245079551268</v>
      </c>
      <c r="V27" s="1">
        <f t="shared" si="7"/>
        <v>5759.6214754821995</v>
      </c>
      <c r="X27" s="4">
        <f t="shared" si="8"/>
        <v>90943.182074923607</v>
      </c>
      <c r="Y27" s="4">
        <f t="shared" si="9"/>
        <v>4131393022.5632367</v>
      </c>
      <c r="Z27" s="4">
        <f t="shared" si="10"/>
        <v>52657698.768566892</v>
      </c>
      <c r="AA27" s="4">
        <f t="shared" si="11"/>
        <v>6.9185098681847892</v>
      </c>
      <c r="AB27" s="4">
        <f t="shared" si="12"/>
        <v>90899.868234923604</v>
      </c>
      <c r="AD27" s="4">
        <f t="shared" si="13"/>
        <v>1437411.6466552243</v>
      </c>
      <c r="AE27" s="4">
        <f t="shared" si="14"/>
        <v>1033013862090.0087</v>
      </c>
      <c r="AF27" s="4">
        <f t="shared" si="15"/>
        <v>832658068.25209296</v>
      </c>
      <c r="AG27" s="4">
        <f t="shared" si="16"/>
        <v>109.40001551044938</v>
      </c>
      <c r="AH27" s="4">
        <f t="shared" si="17"/>
        <v>1437368.3328152243</v>
      </c>
      <c r="AJ27" s="4">
        <f t="shared" si="18"/>
        <v>22731422.395948507</v>
      </c>
      <c r="AK27" s="4">
        <f t="shared" si="19"/>
        <v>258357797487260.06</v>
      </c>
      <c r="AL27" s="4">
        <f t="shared" si="20"/>
        <v>13168139135.320477</v>
      </c>
      <c r="AM27" s="4">
        <f t="shared" si="21"/>
        <v>1730.1154946734578</v>
      </c>
      <c r="AN27" s="4">
        <f t="shared" si="22"/>
        <v>22731379.082108505</v>
      </c>
      <c r="AP27" s="4">
        <f t="shared" si="23"/>
        <v>359490066.04456753</v>
      </c>
      <c r="AQ27" s="4">
        <f t="shared" si="24"/>
        <v>6.4616538221469504E+16</v>
      </c>
      <c r="AR27" s="4">
        <f t="shared" si="25"/>
        <v>208250217462.76929</v>
      </c>
      <c r="AS27" s="4">
        <f t="shared" si="26"/>
        <v>27361.26375176591</v>
      </c>
      <c r="AT27" s="4">
        <f t="shared" si="27"/>
        <v>359490022.73072755</v>
      </c>
      <c r="AV27" s="4">
        <f t="shared" si="28"/>
        <v>5685202340.7305927</v>
      </c>
      <c r="AW27" s="4">
        <f t="shared" si="29"/>
        <v>1.6160762581276363E+19</v>
      </c>
      <c r="AX27" s="4">
        <f t="shared" si="30"/>
        <v>3293400483728.2964</v>
      </c>
      <c r="AY27" s="4">
        <f t="shared" si="31"/>
        <v>432708.30817544472</v>
      </c>
      <c r="AZ27" s="4">
        <f t="shared" si="32"/>
        <v>5685202297.4167528</v>
      </c>
      <c r="BB27" s="4">
        <f t="shared" si="33"/>
        <v>89909494549.039536</v>
      </c>
      <c r="BC27" s="4">
        <f t="shared" si="34"/>
        <v>4.041858601137559E+21</v>
      </c>
      <c r="BD27" s="4">
        <f t="shared" si="35"/>
        <v>52083981748805.914</v>
      </c>
      <c r="BE27" s="4">
        <f t="shared" si="36"/>
        <v>6843131.2064584764</v>
      </c>
      <c r="BF27" s="4">
        <f t="shared" si="37"/>
        <v>89909494505.725693</v>
      </c>
      <c r="BH27" s="4">
        <f t="shared" si="38"/>
        <v>89916724205.884857</v>
      </c>
      <c r="BI27" s="4">
        <f t="shared" si="39"/>
        <v>4.0425086420639411E+21</v>
      </c>
      <c r="BJ27" s="4">
        <f t="shared" si="40"/>
        <v>52088169841701.461</v>
      </c>
      <c r="BK27" s="4">
        <f t="shared" si="41"/>
        <v>6843681.4652564172</v>
      </c>
      <c r="BL27" s="4">
        <f t="shared" si="42"/>
        <v>89916724162.571014</v>
      </c>
      <c r="BN27" s="4">
        <f t="shared" si="43"/>
        <v>1422092139316.917</v>
      </c>
      <c r="BO27" s="4">
        <f t="shared" si="44"/>
        <v>1.0111730262918867E+24</v>
      </c>
      <c r="BP27" s="4">
        <f t="shared" si="45"/>
        <v>823808669309444.63</v>
      </c>
      <c r="BQ27" s="4">
        <f t="shared" si="46"/>
        <v>108237324.1026592</v>
      </c>
      <c r="BR27" s="4">
        <f t="shared" si="47"/>
        <v>1422092139273.6033</v>
      </c>
      <c r="BT27" s="4">
        <f t="shared" si="48"/>
        <v>22490062441993.645</v>
      </c>
      <c r="BU27" s="4">
        <f t="shared" si="49"/>
        <v>2.5290145432141248E+26</v>
      </c>
      <c r="BV27" s="4">
        <f t="shared" si="50"/>
        <v>1.3028345984988828E+16</v>
      </c>
      <c r="BW27" s="4">
        <f t="shared" si="51"/>
        <v>1711748564.239888</v>
      </c>
      <c r="BX27" s="4">
        <f t="shared" si="52"/>
        <v>22490062441950.332</v>
      </c>
      <c r="BZ27" s="4">
        <f t="shared" si="53"/>
        <v>355673941577892.81</v>
      </c>
      <c r="CA27" s="4">
        <f t="shared" si="54"/>
        <v>6.3251976358761753E+28</v>
      </c>
      <c r="CB27" s="4">
        <f t="shared" si="55"/>
        <v>2.0603958662549098E+17</v>
      </c>
      <c r="CC27" s="4">
        <f t="shared" si="56"/>
        <v>27070816739.832428</v>
      </c>
      <c r="CD27" s="4">
        <f t="shared" si="57"/>
        <v>355673941577849.5</v>
      </c>
      <c r="CF27" s="4">
        <f t="shared" si="58"/>
        <v>5624880975685073</v>
      </c>
      <c r="CG27" s="4">
        <f t="shared" si="59"/>
        <v>1.5819642995311687E+31</v>
      </c>
      <c r="CH27" s="4">
        <f t="shared" si="60"/>
        <v>3.2584567368258063E+18</v>
      </c>
      <c r="CI27" s="4">
        <f t="shared" si="61"/>
        <v>428117172151.08539</v>
      </c>
      <c r="CJ27" s="4">
        <f t="shared" si="62"/>
        <v>5624880975685030</v>
      </c>
      <c r="CL27" s="4">
        <f t="shared" si="63"/>
        <v>8.895587177946096E+16</v>
      </c>
      <c r="CM27" s="4">
        <f t="shared" si="64"/>
        <v>3.9565735620219452E+33</v>
      </c>
      <c r="CN27" s="4">
        <f t="shared" si="65"/>
        <v>5.1531554344524841E+19</v>
      </c>
      <c r="CO27" s="4">
        <f t="shared" si="66"/>
        <v>6770549712444.2383</v>
      </c>
      <c r="CP27" s="4">
        <f t="shared" si="67"/>
        <v>8.8955871779460912E+16</v>
      </c>
      <c r="CR27" s="4">
        <f t="shared" si="68"/>
        <v>1.4068114776400655E+18</v>
      </c>
      <c r="CS27" s="4">
        <f t="shared" si="69"/>
        <v>9.8955926680991238E+35</v>
      </c>
      <c r="CT27" s="4">
        <f t="shared" si="70"/>
        <v>8.1495668203039071E+20</v>
      </c>
      <c r="CU27" s="4">
        <f t="shared" si="71"/>
        <v>107074292622450.67</v>
      </c>
      <c r="CV27" s="4">
        <f t="shared" si="72"/>
        <v>1.4068114776400655E+18</v>
      </c>
      <c r="CX27" s="4">
        <f t="shared" si="73"/>
        <v>2.7246670835006694E+18</v>
      </c>
      <c r="CY27" s="4">
        <f t="shared" si="74"/>
        <v>3.711905357956022E+36</v>
      </c>
      <c r="CZ27" s="4">
        <f t="shared" si="75"/>
        <v>1.578381809716256E+21</v>
      </c>
      <c r="DA27" s="4">
        <f t="shared" si="76"/>
        <v>207378035532457.03</v>
      </c>
      <c r="DB27" s="4">
        <f t="shared" si="77"/>
        <v>2.7246670835006694E+18</v>
      </c>
      <c r="DD27" s="4">
        <f t="shared" si="78"/>
        <v>4.308982475148474E+19</v>
      </c>
      <c r="DE27" s="4">
        <f t="shared" si="79"/>
        <v>9.2836649855683348E+38</v>
      </c>
      <c r="DF27" s="4">
        <f t="shared" si="80"/>
        <v>2.4961653474457622E+22</v>
      </c>
      <c r="DG27" s="4">
        <f t="shared" si="81"/>
        <v>3279623871302423.5</v>
      </c>
      <c r="DH27" s="4">
        <f t="shared" si="82"/>
        <v>4.308982475148474E+19</v>
      </c>
      <c r="DJ27" s="4">
        <f t="shared" si="83"/>
        <v>6.814531611416865E+20</v>
      </c>
      <c r="DK27" s="4">
        <f t="shared" si="84"/>
        <v>2.3218920541499866E+41</v>
      </c>
      <c r="DL27" s="4">
        <f t="shared" si="85"/>
        <v>3.9476135643615939E+23</v>
      </c>
      <c r="DM27" s="4">
        <f t="shared" si="86"/>
        <v>5.1866306427198088E+16</v>
      </c>
      <c r="DN27" s="4">
        <f t="shared" si="87"/>
        <v>6.814531611416865E+20</v>
      </c>
      <c r="DP27" s="4">
        <f t="shared" si="88"/>
        <v>1.0776985367385186E+22</v>
      </c>
      <c r="DQ27" s="4">
        <f t="shared" si="89"/>
        <v>5.8071706804417199E+43</v>
      </c>
      <c r="DR27" s="4">
        <f t="shared" si="90"/>
        <v>6.2430370926653656E+24</v>
      </c>
      <c r="DS27" s="4">
        <f t="shared" si="91"/>
        <v>8.2025068970222528E+17</v>
      </c>
      <c r="DT27" s="4">
        <f t="shared" si="92"/>
        <v>1.0776985367385186E+22</v>
      </c>
      <c r="DV27" s="4">
        <f t="shared" si="93"/>
        <v>1.7043491795422931E+23</v>
      </c>
      <c r="DW27" s="4">
        <f t="shared" si="94"/>
        <v>1.4524030629032437E+46</v>
      </c>
      <c r="DX27" s="4">
        <f t="shared" si="95"/>
        <v>9.8731832548808334E+25</v>
      </c>
      <c r="DY27" s="4">
        <f t="shared" si="96"/>
        <v>1.2972028283937274E+19</v>
      </c>
      <c r="DZ27" s="4">
        <f t="shared" si="97"/>
        <v>1.7043491795422931E+23</v>
      </c>
      <c r="EB27" s="4">
        <f t="shared" si="98"/>
        <v>2.695379112787343E+24</v>
      </c>
      <c r="EC27" s="4">
        <f t="shared" si="99"/>
        <v>3.6325342808251421E+48</v>
      </c>
      <c r="ED27" s="4">
        <f t="shared" si="100"/>
        <v>1.5614154799589988E+27</v>
      </c>
      <c r="EE27" s="4">
        <f t="shared" si="101"/>
        <v>2.0514888912846471E+20</v>
      </c>
      <c r="EF27" s="4">
        <f t="shared" si="102"/>
        <v>2.695379112787343E+24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C0EC6-1293-4D64-9C37-74F72A964B29}">
  <dimension ref="A1:AJ29"/>
  <sheetViews>
    <sheetView topLeftCell="H1" workbookViewId="0">
      <selection activeCell="AH11" sqref="AH11"/>
    </sheetView>
  </sheetViews>
  <sheetFormatPr defaultRowHeight="14.4" x14ac:dyDescent="0.3"/>
  <cols>
    <col min="1" max="1" width="10.44140625" bestFit="1" customWidth="1"/>
    <col min="36" max="36" width="8.88671875" style="1"/>
  </cols>
  <sheetData>
    <row r="1" spans="1:36" x14ac:dyDescent="0.3">
      <c r="AI1" s="1" t="s">
        <v>0</v>
      </c>
      <c r="AJ1" s="1" t="s">
        <v>42</v>
      </c>
    </row>
    <row r="2" spans="1:36" x14ac:dyDescent="0.3">
      <c r="A2" s="1" t="s">
        <v>0</v>
      </c>
      <c r="B2" s="1" t="s">
        <v>3</v>
      </c>
      <c r="M2" s="1" t="s">
        <v>0</v>
      </c>
      <c r="N2" t="s">
        <v>5</v>
      </c>
      <c r="AI2" s="1" t="s">
        <v>9</v>
      </c>
      <c r="AJ2" s="1" t="s">
        <v>22</v>
      </c>
    </row>
    <row r="3" spans="1:36" x14ac:dyDescent="0.3">
      <c r="A3" s="1" t="s">
        <v>9</v>
      </c>
      <c r="B3" s="1" t="s">
        <v>12</v>
      </c>
      <c r="M3" s="1" t="s">
        <v>9</v>
      </c>
      <c r="N3" t="s">
        <v>22</v>
      </c>
      <c r="X3" s="1" t="s">
        <v>0</v>
      </c>
      <c r="Y3" t="s">
        <v>48</v>
      </c>
      <c r="AI3" s="2">
        <v>9895.76</v>
      </c>
      <c r="AJ3" s="4">
        <f>$K$16*$C3+$L$16*$D3+$M$16</f>
        <v>36155.22</v>
      </c>
    </row>
    <row r="4" spans="1:36" x14ac:dyDescent="0.3">
      <c r="A4" s="2">
        <v>9895.76</v>
      </c>
      <c r="B4" s="1">
        <v>4443.58</v>
      </c>
      <c r="M4" s="2">
        <v>9895.76</v>
      </c>
      <c r="N4">
        <v>107.92616493520001</v>
      </c>
      <c r="X4" s="1" t="s">
        <v>9</v>
      </c>
      <c r="Y4" t="s">
        <v>22</v>
      </c>
      <c r="AI4" s="2">
        <v>10490.03</v>
      </c>
      <c r="AJ4" s="4">
        <f t="shared" ref="AJ4:AJ27" si="0">$K$16*$C4+$L$16*$D4+$M$16</f>
        <v>36155.22</v>
      </c>
    </row>
    <row r="5" spans="1:36" x14ac:dyDescent="0.3">
      <c r="A5" s="2">
        <v>10490.03</v>
      </c>
      <c r="B5" s="1">
        <v>5034.83</v>
      </c>
      <c r="M5" s="2">
        <v>10490.03</v>
      </c>
      <c r="N5">
        <v>120.04083430119999</v>
      </c>
      <c r="X5" s="2">
        <v>9895.76</v>
      </c>
      <c r="Y5">
        <v>796158337.82134759</v>
      </c>
      <c r="AI5" s="2">
        <v>13765.75</v>
      </c>
      <c r="AJ5" s="4">
        <f t="shared" si="0"/>
        <v>36155.22</v>
      </c>
    </row>
    <row r="6" spans="1:36" x14ac:dyDescent="0.3">
      <c r="A6" s="2">
        <v>13765.75</v>
      </c>
      <c r="B6" s="1">
        <v>7001.35</v>
      </c>
      <c r="M6" s="2">
        <v>13765.75</v>
      </c>
      <c r="N6">
        <v>199.49601071999999</v>
      </c>
      <c r="X6" s="2">
        <v>10490.03</v>
      </c>
      <c r="Y6">
        <v>894621626.67840779</v>
      </c>
      <c r="AI6" s="2">
        <v>17353.060000000001</v>
      </c>
      <c r="AJ6" s="4">
        <f t="shared" si="0"/>
        <v>36155.22</v>
      </c>
    </row>
    <row r="7" spans="1:36" x14ac:dyDescent="0.3">
      <c r="A7" s="2">
        <v>17353.060000000001</v>
      </c>
      <c r="B7" s="1">
        <v>9454.74</v>
      </c>
      <c r="M7" s="2">
        <v>17353.060000000001</v>
      </c>
      <c r="N7">
        <v>311.12886489420003</v>
      </c>
      <c r="X7" s="2">
        <v>13765.75</v>
      </c>
      <c r="Y7">
        <v>1540402238.8318152</v>
      </c>
      <c r="AI7" s="2">
        <v>18264</v>
      </c>
      <c r="AJ7" s="4">
        <f t="shared" si="0"/>
        <v>36155.22</v>
      </c>
    </row>
    <row r="8" spans="1:36" x14ac:dyDescent="0.3">
      <c r="A8" s="2">
        <v>18264</v>
      </c>
      <c r="B8" s="1">
        <v>11546.54</v>
      </c>
      <c r="M8" s="2">
        <v>18264</v>
      </c>
      <c r="N8">
        <v>343.57387863999998</v>
      </c>
      <c r="X8" s="2">
        <v>17353.060000000001</v>
      </c>
      <c r="Y8">
        <v>2447710518.9090075</v>
      </c>
      <c r="AI8" s="2">
        <v>20291.91</v>
      </c>
      <c r="AJ8" s="4">
        <f t="shared" si="0"/>
        <v>36155.22</v>
      </c>
    </row>
    <row r="9" spans="1:36" x14ac:dyDescent="0.3">
      <c r="A9" s="2">
        <v>20291.91</v>
      </c>
      <c r="B9" s="1">
        <v>15050.72</v>
      </c>
      <c r="M9" s="2">
        <v>20291.91</v>
      </c>
      <c r="N9">
        <v>421.76181436719997</v>
      </c>
      <c r="X9" s="2">
        <v>18264</v>
      </c>
      <c r="Y9">
        <v>2711410941.4348283</v>
      </c>
      <c r="AI9" s="2">
        <v>21598</v>
      </c>
      <c r="AJ9" s="4">
        <f t="shared" si="0"/>
        <v>36155.22</v>
      </c>
    </row>
    <row r="10" spans="1:36" x14ac:dyDescent="0.3">
      <c r="A10" s="2">
        <v>21598</v>
      </c>
      <c r="B10" s="1">
        <v>17268</v>
      </c>
      <c r="M10" s="2">
        <v>21598</v>
      </c>
      <c r="N10">
        <v>476.47381997999997</v>
      </c>
      <c r="X10" s="2">
        <v>20291.91</v>
      </c>
      <c r="Y10">
        <v>3346892013.8260303</v>
      </c>
      <c r="AI10" s="2">
        <v>22484</v>
      </c>
      <c r="AJ10" s="4">
        <f t="shared" si="0"/>
        <v>36155.22</v>
      </c>
    </row>
    <row r="11" spans="1:36" x14ac:dyDescent="0.3">
      <c r="A11" s="2">
        <v>22484</v>
      </c>
      <c r="B11" s="1">
        <v>18215</v>
      </c>
      <c r="M11" s="2">
        <v>22484</v>
      </c>
      <c r="N11">
        <v>515.53048084</v>
      </c>
      <c r="X11" s="2">
        <v>21598</v>
      </c>
      <c r="Y11">
        <v>3791569883.8047934</v>
      </c>
      <c r="AI11" s="2">
        <v>26155</v>
      </c>
      <c r="AJ11" s="4">
        <f t="shared" si="0"/>
        <v>36155.22</v>
      </c>
    </row>
    <row r="12" spans="1:36" x14ac:dyDescent="0.3">
      <c r="A12" s="2">
        <v>26155</v>
      </c>
      <c r="B12" s="1">
        <v>20458</v>
      </c>
      <c r="M12" s="2">
        <v>26155</v>
      </c>
      <c r="N12">
        <v>694.08428654999989</v>
      </c>
      <c r="X12" s="2">
        <v>22484</v>
      </c>
      <c r="Y12">
        <v>4109007213.5344081</v>
      </c>
      <c r="AI12" s="2">
        <v>28562</v>
      </c>
      <c r="AJ12" s="4">
        <f t="shared" si="0"/>
        <v>36155.22</v>
      </c>
    </row>
    <row r="13" spans="1:36" x14ac:dyDescent="0.3">
      <c r="A13" s="2">
        <v>28562</v>
      </c>
      <c r="B13" s="1">
        <v>21456</v>
      </c>
      <c r="M13" s="2">
        <v>28562</v>
      </c>
      <c r="N13">
        <v>825.78812961999995</v>
      </c>
      <c r="X13" s="2">
        <v>26155</v>
      </c>
      <c r="Y13">
        <v>5560223043.4145041</v>
      </c>
      <c r="AI13" s="2">
        <v>30155</v>
      </c>
      <c r="AJ13" s="4">
        <f t="shared" si="0"/>
        <v>36155.22</v>
      </c>
    </row>
    <row r="14" spans="1:36" x14ac:dyDescent="0.3">
      <c r="A14" s="2">
        <v>30155</v>
      </c>
      <c r="B14" s="1">
        <v>23541</v>
      </c>
      <c r="M14" s="2">
        <v>30155</v>
      </c>
      <c r="N14">
        <v>919.32432654999991</v>
      </c>
      <c r="X14" s="2">
        <v>28562</v>
      </c>
      <c r="Y14">
        <v>6630660637.977191</v>
      </c>
      <c r="AI14" s="2">
        <v>34741.599999999999</v>
      </c>
      <c r="AJ14" s="4">
        <f t="shared" si="0"/>
        <v>36155.22</v>
      </c>
    </row>
    <row r="15" spans="1:36" x14ac:dyDescent="0.3">
      <c r="A15" s="2">
        <v>34741.599999999999</v>
      </c>
      <c r="B15" s="1">
        <v>24454.92</v>
      </c>
      <c r="M15" s="2">
        <v>34741.599999999999</v>
      </c>
      <c r="N15">
        <v>1216.979117976</v>
      </c>
      <c r="X15" s="2">
        <v>30155</v>
      </c>
      <c r="Y15">
        <v>7390886464.0348225</v>
      </c>
      <c r="AI15" s="2">
        <v>36155.22</v>
      </c>
      <c r="AJ15" s="4">
        <f t="shared" si="0"/>
        <v>36155.22</v>
      </c>
    </row>
    <row r="16" spans="1:36" x14ac:dyDescent="0.3">
      <c r="A16" s="2">
        <v>36155.22</v>
      </c>
      <c r="B16" s="1">
        <v>25204.73</v>
      </c>
      <c r="M16" s="2">
        <v>36155.22</v>
      </c>
      <c r="N16">
        <v>1317.2002948006002</v>
      </c>
      <c r="X16" s="2">
        <v>34741.599999999999</v>
      </c>
      <c r="Y16">
        <v>9810108869.7830753</v>
      </c>
      <c r="AI16" s="2">
        <v>41546</v>
      </c>
      <c r="AJ16" s="4">
        <f t="shared" si="0"/>
        <v>36155.22</v>
      </c>
    </row>
    <row r="17" spans="1:36" x14ac:dyDescent="0.3">
      <c r="A17" s="2">
        <v>41546</v>
      </c>
      <c r="B17" s="1">
        <v>27054</v>
      </c>
      <c r="M17" s="2">
        <v>41546</v>
      </c>
      <c r="N17">
        <v>1736.07053146</v>
      </c>
      <c r="X17" s="2">
        <v>36155.22</v>
      </c>
      <c r="Y17">
        <v>10624667636.013273</v>
      </c>
      <c r="AI17" s="2">
        <v>43154</v>
      </c>
      <c r="AJ17" s="4">
        <f t="shared" si="0"/>
        <v>36155.22</v>
      </c>
    </row>
    <row r="18" spans="1:36" x14ac:dyDescent="0.3">
      <c r="A18" s="2">
        <v>43154</v>
      </c>
      <c r="B18" s="1">
        <v>27652</v>
      </c>
      <c r="M18" s="2">
        <v>43154</v>
      </c>
      <c r="N18">
        <v>1872.2681475399997</v>
      </c>
      <c r="X18" s="2">
        <v>41546</v>
      </c>
      <c r="Y18">
        <v>14029082134.112595</v>
      </c>
      <c r="AI18" s="2">
        <v>45154</v>
      </c>
      <c r="AJ18" s="4">
        <f t="shared" si="0"/>
        <v>36155.22</v>
      </c>
    </row>
    <row r="19" spans="1:36" x14ac:dyDescent="0.3">
      <c r="A19" s="2">
        <v>45154</v>
      </c>
      <c r="B19" s="1">
        <v>29157</v>
      </c>
      <c r="M19" s="2">
        <v>45154</v>
      </c>
      <c r="N19">
        <v>2048.8841675399999</v>
      </c>
      <c r="X19" s="2">
        <v>43154</v>
      </c>
      <c r="Y19">
        <v>15136043438.926453</v>
      </c>
      <c r="AI19" s="2">
        <v>49265</v>
      </c>
      <c r="AJ19" s="4">
        <f t="shared" si="0"/>
        <v>36155.22</v>
      </c>
    </row>
    <row r="20" spans="1:36" x14ac:dyDescent="0.3">
      <c r="A20" s="2">
        <v>49265</v>
      </c>
      <c r="B20" s="1">
        <v>31025</v>
      </c>
      <c r="M20" s="2">
        <v>49265</v>
      </c>
      <c r="N20">
        <v>2437.0407176499998</v>
      </c>
      <c r="X20" s="2">
        <v>45154</v>
      </c>
      <c r="Y20">
        <v>16571509833.422422</v>
      </c>
      <c r="AI20" s="2">
        <v>51623.14</v>
      </c>
      <c r="AJ20" s="4">
        <f t="shared" si="0"/>
        <v>36155.22</v>
      </c>
    </row>
    <row r="21" spans="1:36" x14ac:dyDescent="0.3">
      <c r="A21" s="2">
        <v>51623.14</v>
      </c>
      <c r="B21" s="1">
        <v>33888.1</v>
      </c>
      <c r="M21" s="2">
        <v>51623.14</v>
      </c>
      <c r="N21">
        <v>2674.9490996909999</v>
      </c>
      <c r="X21" s="2">
        <v>49265</v>
      </c>
      <c r="Y21">
        <v>19726295495.391731</v>
      </c>
      <c r="AI21" s="2">
        <v>55254</v>
      </c>
      <c r="AJ21" s="4">
        <f t="shared" si="0"/>
        <v>36155.22</v>
      </c>
    </row>
    <row r="22" spans="1:36" x14ac:dyDescent="0.3">
      <c r="A22" s="2">
        <v>55254</v>
      </c>
      <c r="B22" s="1">
        <v>37596</v>
      </c>
      <c r="M22" s="2">
        <v>55254</v>
      </c>
      <c r="N22">
        <v>3063.0050685400001</v>
      </c>
      <c r="X22" s="2">
        <v>51623.14</v>
      </c>
      <c r="Y22">
        <v>21659922423.520863</v>
      </c>
      <c r="AI22" s="2">
        <v>57125</v>
      </c>
      <c r="AJ22" s="4">
        <f t="shared" si="0"/>
        <v>36155.22</v>
      </c>
    </row>
    <row r="23" spans="1:36" x14ac:dyDescent="0.3">
      <c r="A23" s="2">
        <v>57125</v>
      </c>
      <c r="B23" s="1">
        <v>38000</v>
      </c>
      <c r="M23" s="2">
        <v>57125</v>
      </c>
      <c r="N23">
        <v>3273.2661962499997</v>
      </c>
      <c r="X23" s="2">
        <v>55254</v>
      </c>
      <c r="Y23">
        <v>24813890639.008339</v>
      </c>
      <c r="AI23" s="2">
        <v>58456</v>
      </c>
      <c r="AJ23" s="4">
        <f t="shared" si="0"/>
        <v>36155.22</v>
      </c>
    </row>
    <row r="24" spans="1:36" x14ac:dyDescent="0.3">
      <c r="A24" s="2">
        <v>58456</v>
      </c>
      <c r="B24" s="1">
        <v>40569</v>
      </c>
      <c r="M24" s="2">
        <v>58456</v>
      </c>
      <c r="N24">
        <v>3427.1045205599994</v>
      </c>
      <c r="X24" s="2">
        <v>57125</v>
      </c>
      <c r="Y24">
        <v>26522811439.15641</v>
      </c>
      <c r="AI24" s="2">
        <v>60456</v>
      </c>
      <c r="AJ24" s="4">
        <f t="shared" si="0"/>
        <v>36155.22</v>
      </c>
    </row>
    <row r="25" spans="1:36" x14ac:dyDescent="0.3">
      <c r="A25" s="2">
        <v>60456</v>
      </c>
      <c r="B25" s="1">
        <v>42258</v>
      </c>
      <c r="M25" s="2">
        <v>60456</v>
      </c>
      <c r="N25">
        <v>3664.9285405599994</v>
      </c>
      <c r="X25" s="2">
        <v>58456</v>
      </c>
      <c r="Y25">
        <v>27773149605.724094</v>
      </c>
      <c r="AI25" s="2">
        <v>64155</v>
      </c>
      <c r="AJ25" s="4">
        <f t="shared" si="0"/>
        <v>36155.22</v>
      </c>
    </row>
    <row r="26" spans="1:36" x14ac:dyDescent="0.3">
      <c r="A26" s="2">
        <v>64155</v>
      </c>
      <c r="B26" s="1">
        <v>42589</v>
      </c>
      <c r="M26" s="2">
        <v>64155</v>
      </c>
      <c r="N26">
        <v>4125.86466655</v>
      </c>
      <c r="X26" s="2">
        <v>60456</v>
      </c>
      <c r="Y26">
        <v>29706090900.989563</v>
      </c>
      <c r="AI26" s="2">
        <v>69265</v>
      </c>
      <c r="AJ26" s="4">
        <f t="shared" si="0"/>
        <v>36155.22</v>
      </c>
    </row>
    <row r="27" spans="1:36" x14ac:dyDescent="0.3">
      <c r="A27" s="2">
        <v>69265</v>
      </c>
      <c r="B27" s="1">
        <v>43000</v>
      </c>
      <c r="M27" s="2">
        <v>69265</v>
      </c>
      <c r="N27">
        <v>4807.6409176499992</v>
      </c>
      <c r="X27" s="2">
        <v>64155</v>
      </c>
      <c r="Y27">
        <v>33452400781.011177</v>
      </c>
      <c r="AI27" s="2">
        <v>76111.33</v>
      </c>
      <c r="AJ27" s="4">
        <f t="shared" si="0"/>
        <v>36155.22</v>
      </c>
    </row>
    <row r="28" spans="1:36" x14ac:dyDescent="0.3">
      <c r="A28" s="2">
        <v>76111.33</v>
      </c>
      <c r="B28" s="1">
        <v>43313.84</v>
      </c>
      <c r="M28" s="2">
        <v>76111.33</v>
      </c>
      <c r="N28">
        <v>5802.9353154821993</v>
      </c>
      <c r="X28" s="2">
        <v>69265</v>
      </c>
      <c r="Y28">
        <v>38993613489.186821</v>
      </c>
    </row>
    <row r="29" spans="1:36" x14ac:dyDescent="0.3">
      <c r="X29" s="2">
        <v>76111.33</v>
      </c>
      <c r="Y29">
        <v>47082980038.318504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44796-B1AD-45D9-9649-64BDA25BB6BC}">
  <dimension ref="A1:BJ50"/>
  <sheetViews>
    <sheetView topLeftCell="J1" zoomScale="31" zoomScaleNormal="75" workbookViewId="0">
      <selection activeCell="AM50" sqref="AM50"/>
    </sheetView>
  </sheetViews>
  <sheetFormatPr defaultRowHeight="14.4" x14ac:dyDescent="0.3"/>
  <sheetData>
    <row r="1" spans="1:62" x14ac:dyDescent="0.3">
      <c r="A1" s="1" t="s">
        <v>49</v>
      </c>
      <c r="B1" s="1" t="s">
        <v>12</v>
      </c>
      <c r="D1" s="1" t="s">
        <v>9</v>
      </c>
      <c r="E1" t="s">
        <v>22</v>
      </c>
      <c r="G1" s="1" t="s">
        <v>9</v>
      </c>
      <c r="H1" t="s">
        <v>22</v>
      </c>
      <c r="J1" s="1" t="s">
        <v>9</v>
      </c>
      <c r="K1" t="s">
        <v>22</v>
      </c>
      <c r="M1" s="1" t="s">
        <v>9</v>
      </c>
      <c r="N1" t="s">
        <v>22</v>
      </c>
      <c r="P1" s="1" t="s">
        <v>9</v>
      </c>
      <c r="Q1" t="s">
        <v>22</v>
      </c>
      <c r="S1" s="1" t="s">
        <v>9</v>
      </c>
      <c r="T1" t="s">
        <v>22</v>
      </c>
      <c r="V1" s="1" t="s">
        <v>9</v>
      </c>
      <c r="W1" t="s">
        <v>22</v>
      </c>
      <c r="Y1" s="1" t="s">
        <v>9</v>
      </c>
      <c r="Z1" t="s">
        <v>22</v>
      </c>
      <c r="AB1" s="1" t="s">
        <v>9</v>
      </c>
      <c r="AC1" t="s">
        <v>22</v>
      </c>
      <c r="AE1" s="1" t="s">
        <v>9</v>
      </c>
      <c r="AF1" t="s">
        <v>22</v>
      </c>
      <c r="AH1" s="1" t="s">
        <v>9</v>
      </c>
      <c r="AI1" t="s">
        <v>22</v>
      </c>
      <c r="AK1" s="1" t="s">
        <v>9</v>
      </c>
      <c r="AL1" t="s">
        <v>22</v>
      </c>
      <c r="AN1" s="1" t="s">
        <v>9</v>
      </c>
      <c r="AO1" t="s">
        <v>22</v>
      </c>
      <c r="AQ1" s="1" t="s">
        <v>9</v>
      </c>
      <c r="AR1" t="s">
        <v>22</v>
      </c>
      <c r="AT1" s="1" t="s">
        <v>9</v>
      </c>
      <c r="AU1" t="s">
        <v>22</v>
      </c>
      <c r="AW1" s="1" t="s">
        <v>9</v>
      </c>
      <c r="AX1" t="s">
        <v>22</v>
      </c>
      <c r="AZ1" s="1" t="s">
        <v>9</v>
      </c>
      <c r="BA1" t="s">
        <v>22</v>
      </c>
      <c r="BC1" s="1" t="s">
        <v>9</v>
      </c>
      <c r="BD1" t="s">
        <v>22</v>
      </c>
      <c r="BF1" s="1" t="s">
        <v>9</v>
      </c>
      <c r="BG1" t="s">
        <v>22</v>
      </c>
      <c r="BI1" s="1" t="s">
        <v>9</v>
      </c>
      <c r="BJ1" t="s">
        <v>22</v>
      </c>
    </row>
    <row r="2" spans="1:62" x14ac:dyDescent="0.3">
      <c r="A2" s="2">
        <v>9895.76</v>
      </c>
      <c r="B2" s="1">
        <v>4443.58</v>
      </c>
      <c r="D2" s="2">
        <v>9895.76</v>
      </c>
      <c r="E2">
        <v>107.92616493520001</v>
      </c>
      <c r="G2" s="2">
        <v>9895.76</v>
      </c>
      <c r="H2">
        <v>1547.6206080354762</v>
      </c>
      <c r="J2" s="2">
        <v>9895.76</v>
      </c>
      <c r="K2">
        <v>384390.97165164945</v>
      </c>
      <c r="M2" s="2">
        <v>9895.76</v>
      </c>
      <c r="N2">
        <v>6078873.2554391539</v>
      </c>
      <c r="P2" s="2">
        <v>9895.76</v>
      </c>
      <c r="Q2">
        <v>96106839.554622397</v>
      </c>
      <c r="S2" s="2">
        <v>9895.76</v>
      </c>
      <c r="T2">
        <v>1520313011.8485332</v>
      </c>
      <c r="V2" s="2">
        <v>9895.76</v>
      </c>
      <c r="W2">
        <v>1520313011.8485332</v>
      </c>
      <c r="Y2" s="2">
        <v>9895.76</v>
      </c>
      <c r="Z2">
        <v>1527477447.1814871</v>
      </c>
      <c r="AB2" s="2">
        <v>9895.76</v>
      </c>
      <c r="AC2">
        <v>24054143635.308468</v>
      </c>
      <c r="AE2" s="2">
        <v>9895.76</v>
      </c>
      <c r="AF2">
        <v>380306866950.64032</v>
      </c>
      <c r="AH2" s="2">
        <v>9895.76</v>
      </c>
      <c r="AI2">
        <v>6014341013054.666</v>
      </c>
      <c r="AK2" s="2">
        <v>9895.76</v>
      </c>
      <c r="AL2">
        <v>95114967449019.344</v>
      </c>
      <c r="AN2" s="2">
        <v>9895.76</v>
      </c>
      <c r="AO2">
        <v>1504215698171387.8</v>
      </c>
      <c r="AQ2" s="2">
        <v>9895.76</v>
      </c>
      <c r="AR2">
        <v>2.3788737690434596E+16</v>
      </c>
      <c r="AT2" s="2">
        <v>9895.76</v>
      </c>
      <c r="AU2">
        <v>4.6073259682697808E+16</v>
      </c>
      <c r="AW2" s="2">
        <v>9895.76</v>
      </c>
      <c r="AX2">
        <v>7.2863532473224307E+17</v>
      </c>
      <c r="AZ2" s="2">
        <v>9895.76</v>
      </c>
      <c r="BA2">
        <v>1.1523157687864494E+19</v>
      </c>
      <c r="BC2" s="2">
        <v>9895.76</v>
      </c>
      <c r="BD2">
        <v>1.8223541817615339E+20</v>
      </c>
      <c r="BF2" s="2">
        <v>9895.76</v>
      </c>
      <c r="BG2">
        <v>2.8820006232171537E+21</v>
      </c>
      <c r="BI2" s="2">
        <v>9895.76</v>
      </c>
      <c r="BJ2">
        <v>4.5578009342814015E+22</v>
      </c>
    </row>
    <row r="3" spans="1:62" x14ac:dyDescent="0.3">
      <c r="A3" s="2">
        <v>10490.03</v>
      </c>
      <c r="B3" s="1">
        <v>5034.83</v>
      </c>
      <c r="D3" s="2">
        <v>10490.03</v>
      </c>
      <c r="E3">
        <v>120.04083430119999</v>
      </c>
      <c r="G3" s="2">
        <v>10490.03</v>
      </c>
      <c r="H3">
        <v>1737.7866396994948</v>
      </c>
      <c r="J3" s="2">
        <v>10490.03</v>
      </c>
      <c r="K3">
        <v>431928.52401754196</v>
      </c>
      <c r="M3" s="2">
        <v>10490.03</v>
      </c>
      <c r="N3">
        <v>6830664.5230765399</v>
      </c>
      <c r="P3" s="2">
        <v>10490.03</v>
      </c>
      <c r="Q3">
        <v>107996200.38270144</v>
      </c>
      <c r="S3" s="2">
        <v>10490.03</v>
      </c>
      <c r="T3">
        <v>1708338224.9394097</v>
      </c>
      <c r="V3" s="2">
        <v>10490.03</v>
      </c>
      <c r="W3">
        <v>1708338224.9394097</v>
      </c>
      <c r="Y3" s="2">
        <v>10490.03</v>
      </c>
      <c r="Z3">
        <v>1715502799.0145061</v>
      </c>
      <c r="AB3" s="2">
        <v>10490.03</v>
      </c>
      <c r="AC3">
        <v>27028109311.600891</v>
      </c>
      <c r="AE3" s="2">
        <v>10490.03</v>
      </c>
      <c r="AF3">
        <v>427339676069.2016</v>
      </c>
      <c r="AH3" s="2">
        <v>10490.03</v>
      </c>
      <c r="AI3">
        <v>6758151734707.4023</v>
      </c>
      <c r="AK3" s="2">
        <v>10490.03</v>
      </c>
      <c r="AL3">
        <v>106878120065199.66</v>
      </c>
      <c r="AN3" s="2">
        <v>10490.03</v>
      </c>
      <c r="AO3">
        <v>1690246567378106.5</v>
      </c>
      <c r="AQ3" s="2">
        <v>10490.03</v>
      </c>
      <c r="AR3">
        <v>2.6730762278354716E+16</v>
      </c>
      <c r="AT3" s="2">
        <v>10490.03</v>
      </c>
      <c r="AU3">
        <v>5.177127798933132E+16</v>
      </c>
      <c r="AW3" s="2">
        <v>10490.03</v>
      </c>
      <c r="AX3">
        <v>8.1874784223979072E+17</v>
      </c>
      <c r="AZ3" s="2">
        <v>10490.03</v>
      </c>
      <c r="BA3">
        <v>1.2948261184296038E+19</v>
      </c>
      <c r="BC3" s="2">
        <v>10490.03</v>
      </c>
      <c r="BD3">
        <v>2.0477301929656127E+20</v>
      </c>
      <c r="BF3" s="2">
        <v>10490.03</v>
      </c>
      <c r="BG3">
        <v>3.2384262902192291E+21</v>
      </c>
      <c r="BI3" s="2">
        <v>10490.03</v>
      </c>
      <c r="BJ3">
        <v>5.1214778554371289E+22</v>
      </c>
    </row>
    <row r="4" spans="1:62" x14ac:dyDescent="0.3">
      <c r="A4" s="2">
        <v>13765.75</v>
      </c>
      <c r="B4" s="1">
        <v>7001.35</v>
      </c>
      <c r="D4" s="2">
        <v>13765.75</v>
      </c>
      <c r="E4">
        <v>199.49601071999999</v>
      </c>
      <c r="G4" s="2">
        <v>13765.75</v>
      </c>
      <c r="H4">
        <v>2985.0081894971463</v>
      </c>
      <c r="J4" s="2">
        <v>13765.75</v>
      </c>
      <c r="K4">
        <v>743707.97017309733</v>
      </c>
      <c r="M4" s="2">
        <v>13765.75</v>
      </c>
      <c r="N4">
        <v>11761357.278329125</v>
      </c>
      <c r="P4" s="2">
        <v>13765.75</v>
      </c>
      <c r="Q4">
        <v>185973676.07737556</v>
      </c>
      <c r="S4" s="2">
        <v>13765.75</v>
      </c>
      <c r="T4">
        <v>2941519023.78894</v>
      </c>
      <c r="V4" s="2">
        <v>13765.75</v>
      </c>
      <c r="W4">
        <v>2941519023.78894</v>
      </c>
      <c r="Y4" s="2">
        <v>13765.75</v>
      </c>
      <c r="Z4">
        <v>2948684507.8170033</v>
      </c>
      <c r="AB4" s="2">
        <v>13765.75</v>
      </c>
      <c r="AC4">
        <v>46533139026.253029</v>
      </c>
      <c r="AE4" s="2">
        <v>13765.75</v>
      </c>
      <c r="AF4">
        <v>735808716829.88196</v>
      </c>
      <c r="AH4" s="2">
        <v>13765.75</v>
      </c>
      <c r="AI4">
        <v>11636503338953.404</v>
      </c>
      <c r="AK4" s="2">
        <v>13765.75</v>
      </c>
      <c r="AL4">
        <v>184027847496696.56</v>
      </c>
      <c r="AN4" s="2">
        <v>13765.75</v>
      </c>
      <c r="AO4">
        <v>2910347276893787.5</v>
      </c>
      <c r="AQ4" s="2">
        <v>13765.75</v>
      </c>
      <c r="AR4">
        <v>4.6026303402474056E+16</v>
      </c>
      <c r="AT4" s="2">
        <v>13765.75</v>
      </c>
      <c r="AU4">
        <v>8.914225952805432E+16</v>
      </c>
      <c r="AW4" s="2">
        <v>13765.75</v>
      </c>
      <c r="AX4">
        <v>1.4097591459876099E+18</v>
      </c>
      <c r="AZ4" s="2">
        <v>13765.75</v>
      </c>
      <c r="BA4">
        <v>2.2294934639857172E+19</v>
      </c>
      <c r="BC4" s="2">
        <v>13765.75</v>
      </c>
      <c r="BD4">
        <v>3.5258796654187518E+20</v>
      </c>
      <c r="BF4" s="2">
        <v>13765.75</v>
      </c>
      <c r="BG4">
        <v>5.5760770846989054E+21</v>
      </c>
      <c r="BI4" s="2">
        <v>13765.75</v>
      </c>
      <c r="BJ4">
        <v>8.8184052222360923E+22</v>
      </c>
    </row>
    <row r="5" spans="1:62" x14ac:dyDescent="0.3">
      <c r="A5" s="2">
        <v>17353.060000000001</v>
      </c>
      <c r="B5" s="1">
        <v>9454.74</v>
      </c>
      <c r="D5" s="2">
        <v>17353.060000000001</v>
      </c>
      <c r="E5">
        <v>311.12886489420003</v>
      </c>
      <c r="G5" s="2">
        <v>17353.060000000001</v>
      </c>
      <c r="H5">
        <v>4737.328422360667</v>
      </c>
      <c r="J5" s="2">
        <v>17353.060000000001</v>
      </c>
      <c r="K5">
        <v>1181751.5839399751</v>
      </c>
      <c r="M5" s="2">
        <v>17353.060000000001</v>
      </c>
      <c r="N5">
        <v>18688877.67636805</v>
      </c>
      <c r="P5" s="2">
        <v>17353.060000000001</v>
      </c>
      <c r="Q5">
        <v>295530401.72971404</v>
      </c>
      <c r="S5" s="2">
        <v>17353.060000000001</v>
      </c>
      <c r="T5">
        <v>4674112304.8064871</v>
      </c>
      <c r="V5" s="2">
        <v>17353.060000000001</v>
      </c>
      <c r="W5">
        <v>4674112304.8064871</v>
      </c>
      <c r="Y5" s="2">
        <v>17353.060000000001</v>
      </c>
      <c r="Z5">
        <v>4681279067.299077</v>
      </c>
      <c r="AB5" s="2">
        <v>17353.060000000001</v>
      </c>
      <c r="AC5">
        <v>73937298628.138855</v>
      </c>
      <c r="AE5" s="2">
        <v>17353.060000000001</v>
      </c>
      <c r="AF5">
        <v>1169201280128.3787</v>
      </c>
      <c r="AH5" s="2">
        <v>17353.060000000001</v>
      </c>
      <c r="AI5">
        <v>18490485512405.289</v>
      </c>
      <c r="AK5" s="2">
        <v>17353.060000000001</v>
      </c>
      <c r="AL5">
        <v>292421604117665</v>
      </c>
      <c r="AN5" s="2">
        <v>17353.060000000001</v>
      </c>
      <c r="AO5">
        <v>4624563305430540</v>
      </c>
      <c r="AQ5" s="2">
        <v>17353.060000000001</v>
      </c>
      <c r="AR5">
        <v>7.313613590751808E+16</v>
      </c>
      <c r="AT5" s="2">
        <v>17353.060000000001</v>
      </c>
      <c r="AU5">
        <v>1.4164770850960558E+17</v>
      </c>
      <c r="AW5" s="2">
        <v>17353.060000000001</v>
      </c>
      <c r="AX5">
        <v>2.240117691007286E+18</v>
      </c>
      <c r="AZ5" s="2">
        <v>17353.060000000001</v>
      </c>
      <c r="BA5">
        <v>3.5426815742837527E+19</v>
      </c>
      <c r="BC5" s="2">
        <v>17353.060000000001</v>
      </c>
      <c r="BD5">
        <v>5.6026488193832118E+20</v>
      </c>
      <c r="BF5" s="2">
        <v>17353.060000000001</v>
      </c>
      <c r="BG5">
        <v>8.8604276549148779E+21</v>
      </c>
      <c r="BI5" s="2">
        <v>17353.060000000001</v>
      </c>
      <c r="BJ5">
        <v>1.4012511003076558E+23</v>
      </c>
    </row>
    <row r="6" spans="1:62" x14ac:dyDescent="0.3">
      <c r="A6" s="2">
        <v>18264</v>
      </c>
      <c r="B6" s="1">
        <v>11546.54</v>
      </c>
      <c r="D6" s="2">
        <v>18264</v>
      </c>
      <c r="E6">
        <v>343.57387863999998</v>
      </c>
      <c r="G6" s="2">
        <v>18264</v>
      </c>
      <c r="H6">
        <v>5246.6234379121906</v>
      </c>
      <c r="J6" s="2">
        <v>18264</v>
      </c>
      <c r="K6">
        <v>1309064.7459272563</v>
      </c>
      <c r="M6" s="2">
        <v>18264</v>
      </c>
      <c r="N6">
        <v>20702294.83140878</v>
      </c>
      <c r="P6" s="2">
        <v>18264</v>
      </c>
      <c r="Q6">
        <v>327372010.01152986</v>
      </c>
      <c r="S6" s="2">
        <v>18264</v>
      </c>
      <c r="T6">
        <v>5177673872.9108305</v>
      </c>
      <c r="V6" s="2">
        <v>18264</v>
      </c>
      <c r="W6">
        <v>5177673872.9108305</v>
      </c>
      <c r="Y6" s="2">
        <v>18264</v>
      </c>
      <c r="Z6">
        <v>5184841006.9767847</v>
      </c>
      <c r="AB6" s="2">
        <v>18264</v>
      </c>
      <c r="AC6">
        <v>81902053965.065231</v>
      </c>
      <c r="AE6" s="2">
        <v>18264</v>
      </c>
      <c r="AF6">
        <v>1295162659045.4092</v>
      </c>
      <c r="AH6" s="2">
        <v>18264</v>
      </c>
      <c r="AI6">
        <v>20482529489971.488</v>
      </c>
      <c r="AK6" s="2">
        <v>18264</v>
      </c>
      <c r="AL6">
        <v>323925206639267.31</v>
      </c>
      <c r="AN6" s="2">
        <v>18264</v>
      </c>
      <c r="AO6">
        <v>5122783701906167</v>
      </c>
      <c r="AQ6" s="2">
        <v>18264</v>
      </c>
      <c r="AR6">
        <v>8.1015347905424848E+16</v>
      </c>
      <c r="AT6" s="2">
        <v>18264</v>
      </c>
      <c r="AU6">
        <v>1.5690791210894349E+17</v>
      </c>
      <c r="AW6" s="2">
        <v>18264</v>
      </c>
      <c r="AX6">
        <v>2.4814534133606482E+18</v>
      </c>
      <c r="AZ6" s="2">
        <v>18264</v>
      </c>
      <c r="BA6">
        <v>3.9243470645535162E+19</v>
      </c>
      <c r="BC6" s="2">
        <v>18264</v>
      </c>
      <c r="BD6">
        <v>6.2062417936944674E+20</v>
      </c>
      <c r="BF6" s="2">
        <v>18264</v>
      </c>
      <c r="BG6">
        <v>9.8149925498976396E+21</v>
      </c>
      <c r="BI6" s="2">
        <v>18264</v>
      </c>
      <c r="BJ6">
        <v>1.5522127876555232E+23</v>
      </c>
    </row>
    <row r="7" spans="1:62" x14ac:dyDescent="0.3">
      <c r="A7" s="2">
        <v>20291.91</v>
      </c>
      <c r="B7" s="1">
        <v>15050.72</v>
      </c>
      <c r="D7" s="2">
        <v>20291.91</v>
      </c>
      <c r="E7">
        <v>421.76181436719997</v>
      </c>
      <c r="G7" s="2">
        <v>20291.91</v>
      </c>
      <c r="H7">
        <v>6473.9530686534636</v>
      </c>
      <c r="J7" s="2">
        <v>20291.91</v>
      </c>
      <c r="K7">
        <v>1615871.629032759</v>
      </c>
      <c r="M7" s="2">
        <v>20291.91</v>
      </c>
      <c r="N7">
        <v>25554348.084112257</v>
      </c>
      <c r="P7" s="2">
        <v>20291.91</v>
      </c>
      <c r="Q7">
        <v>404105824.78426588</v>
      </c>
      <c r="S7" s="2">
        <v>20291.91</v>
      </c>
      <c r="T7">
        <v>6391186700.2655544</v>
      </c>
      <c r="V7" s="2">
        <v>20291.91</v>
      </c>
      <c r="W7">
        <v>6391186700.2655544</v>
      </c>
      <c r="Y7" s="2">
        <v>20291.91</v>
      </c>
      <c r="Z7">
        <v>6398354729.7711906</v>
      </c>
      <c r="AB7" s="2">
        <v>20291.91</v>
      </c>
      <c r="AC7">
        <v>101095998420.53123</v>
      </c>
      <c r="AE7" s="2">
        <v>20291.91</v>
      </c>
      <c r="AF7">
        <v>1598711934345.6086</v>
      </c>
      <c r="AH7" s="2">
        <v>20291.91</v>
      </c>
      <c r="AI7">
        <v>25283076379464.059</v>
      </c>
      <c r="AK7" s="2">
        <v>20291.91</v>
      </c>
      <c r="AL7">
        <v>399844474886377.5</v>
      </c>
      <c r="AN7" s="2">
        <v>20291.91</v>
      </c>
      <c r="AO7">
        <v>6323425053963541</v>
      </c>
      <c r="AQ7" s="2">
        <v>20291.91</v>
      </c>
      <c r="AR7">
        <v>1.0000314489895128E+17</v>
      </c>
      <c r="AT7" s="2">
        <v>20291.91</v>
      </c>
      <c r="AU7">
        <v>1.9368286474393901E+17</v>
      </c>
      <c r="AW7" s="2">
        <v>20291.91</v>
      </c>
      <c r="AX7">
        <v>3.0630386917551227E+18</v>
      </c>
      <c r="AZ7" s="2">
        <v>20291.91</v>
      </c>
      <c r="BA7">
        <v>4.8441074226454528E+19</v>
      </c>
      <c r="BC7" s="2">
        <v>20291.91</v>
      </c>
      <c r="BD7">
        <v>7.6608162950514174E+20</v>
      </c>
      <c r="BF7" s="2">
        <v>20291.91</v>
      </c>
      <c r="BG7">
        <v>1.2115360206954563E+22</v>
      </c>
      <c r="BI7" s="2">
        <v>20291.91</v>
      </c>
      <c r="BJ7">
        <v>1.9160093035917652E+23</v>
      </c>
    </row>
    <row r="8" spans="1:62" x14ac:dyDescent="0.3">
      <c r="A8" s="2">
        <v>21598</v>
      </c>
      <c r="B8" s="1">
        <v>17268</v>
      </c>
      <c r="D8" s="2">
        <v>21598</v>
      </c>
      <c r="E8">
        <v>476.47381997999997</v>
      </c>
      <c r="G8" s="2">
        <v>21598</v>
      </c>
      <c r="H8">
        <v>7332.7769564972314</v>
      </c>
      <c r="J8" s="2">
        <v>21598</v>
      </c>
      <c r="K8">
        <v>1830559.7404506146</v>
      </c>
      <c r="M8" s="2">
        <v>21598</v>
      </c>
      <c r="N8">
        <v>28949572.268077847</v>
      </c>
      <c r="P8" s="2">
        <v>21598</v>
      </c>
      <c r="Q8">
        <v>457800310.4124375</v>
      </c>
      <c r="S8" s="2">
        <v>21598</v>
      </c>
      <c r="T8">
        <v>7240342281.2956905</v>
      </c>
      <c r="V8" s="2">
        <v>21598</v>
      </c>
      <c r="W8">
        <v>7240342281.2956905</v>
      </c>
      <c r="Y8" s="2">
        <v>21598</v>
      </c>
      <c r="Z8">
        <v>7247510937.3851843</v>
      </c>
      <c r="AB8" s="2">
        <v>21598</v>
      </c>
      <c r="AC8">
        <v>114526960738.30907</v>
      </c>
      <c r="AE8" s="2">
        <v>21598</v>
      </c>
      <c r="AF8">
        <v>1811120534756.2834</v>
      </c>
      <c r="AH8" s="2">
        <v>21598</v>
      </c>
      <c r="AI8">
        <v>28642258986619.063</v>
      </c>
      <c r="AK8" s="2">
        <v>21598</v>
      </c>
      <c r="AL8">
        <v>452968981596608.63</v>
      </c>
      <c r="AN8" s="2">
        <v>21598</v>
      </c>
      <c r="AO8">
        <v>7163573820365553</v>
      </c>
      <c r="AQ8" s="2">
        <v>21598</v>
      </c>
      <c r="AR8">
        <v>1.1328985553361946E+17</v>
      </c>
      <c r="AT8" s="2">
        <v>21598</v>
      </c>
      <c r="AU8">
        <v>2.1941613724687331E+17</v>
      </c>
      <c r="AW8" s="2">
        <v>21598</v>
      </c>
      <c r="AX8">
        <v>3.4700029807689989E+18</v>
      </c>
      <c r="AZ8" s="2">
        <v>21598</v>
      </c>
      <c r="BA8">
        <v>5.4877097181288489E+19</v>
      </c>
      <c r="BC8" s="2">
        <v>21598</v>
      </c>
      <c r="BD8">
        <v>8.6786547785092694E+20</v>
      </c>
      <c r="BF8" s="2">
        <v>21598</v>
      </c>
      <c r="BG8">
        <v>1.3725042437235688E+22</v>
      </c>
      <c r="BI8" s="2">
        <v>21598</v>
      </c>
      <c r="BJ8">
        <v>2.1705759096489735E+23</v>
      </c>
    </row>
    <row r="9" spans="1:62" x14ac:dyDescent="0.3">
      <c r="A9" s="2">
        <v>22484</v>
      </c>
      <c r="B9" s="1">
        <v>18215</v>
      </c>
      <c r="D9" s="2">
        <v>22484</v>
      </c>
      <c r="E9">
        <v>515.53048084</v>
      </c>
      <c r="G9" s="2">
        <v>22484</v>
      </c>
      <c r="H9">
        <v>7945.8561760050106</v>
      </c>
      <c r="J9" s="2">
        <v>22484</v>
      </c>
      <c r="K9">
        <v>1983816.7955323681</v>
      </c>
      <c r="M9" s="2">
        <v>22484</v>
      </c>
      <c r="N9">
        <v>31373283.838979084</v>
      </c>
      <c r="P9" s="2">
        <v>22484</v>
      </c>
      <c r="Q9">
        <v>496130605.86839491</v>
      </c>
      <c r="S9" s="2">
        <v>22484</v>
      </c>
      <c r="T9">
        <v>7846519692.7780294</v>
      </c>
      <c r="V9" s="2">
        <v>22484</v>
      </c>
      <c r="W9">
        <v>7846519692.7780294</v>
      </c>
      <c r="Y9" s="2">
        <v>22484</v>
      </c>
      <c r="Z9">
        <v>7853688796.1600733</v>
      </c>
      <c r="AB9" s="2">
        <v>22484</v>
      </c>
      <c r="AC9">
        <v>124114774977.99249</v>
      </c>
      <c r="AE9" s="2">
        <v>22484</v>
      </c>
      <c r="AF9">
        <v>1962750340235.8992</v>
      </c>
      <c r="AH9" s="2">
        <v>22484</v>
      </c>
      <c r="AI9">
        <v>31040241951097.098</v>
      </c>
      <c r="AK9" s="2">
        <v>22484</v>
      </c>
      <c r="AL9">
        <v>490892392433546</v>
      </c>
      <c r="AN9" s="2">
        <v>22484</v>
      </c>
      <c r="AO9">
        <v>7763321635553707</v>
      </c>
      <c r="AQ9" s="2">
        <v>22484</v>
      </c>
      <c r="AR9">
        <v>1.2277469440127117E+17</v>
      </c>
      <c r="AT9" s="2">
        <v>22484</v>
      </c>
      <c r="AU9">
        <v>2.3778606716698861E+17</v>
      </c>
      <c r="AW9" s="2">
        <v>22484</v>
      </c>
      <c r="AX9">
        <v>3.7605181287480207E+18</v>
      </c>
      <c r="AZ9" s="2">
        <v>22484</v>
      </c>
      <c r="BA9">
        <v>5.9471510528097436E+19</v>
      </c>
      <c r="BC9" s="2">
        <v>22484</v>
      </c>
      <c r="BD9">
        <v>9.4052480094706677E+20</v>
      </c>
      <c r="BF9" s="2">
        <v>22484</v>
      </c>
      <c r="BG9">
        <v>1.4874128693581333E+22</v>
      </c>
      <c r="BI9" s="2">
        <v>22484</v>
      </c>
      <c r="BJ9">
        <v>2.3523005897392837E+23</v>
      </c>
    </row>
    <row r="10" spans="1:62" x14ac:dyDescent="0.3">
      <c r="A10" s="2">
        <v>26155</v>
      </c>
      <c r="B10" s="1">
        <v>20458</v>
      </c>
      <c r="D10" s="2">
        <v>26155</v>
      </c>
      <c r="E10">
        <v>694.08428654999989</v>
      </c>
      <c r="G10" s="2">
        <v>26155</v>
      </c>
      <c r="H10">
        <v>10748.646471252923</v>
      </c>
      <c r="J10" s="2">
        <v>26155</v>
      </c>
      <c r="K10">
        <v>2684456.0825490681</v>
      </c>
      <c r="M10" s="2">
        <v>26155</v>
      </c>
      <c r="N10">
        <v>42453671.270886369</v>
      </c>
      <c r="P10" s="2">
        <v>26155</v>
      </c>
      <c r="Q10">
        <v>671363719.05343199</v>
      </c>
      <c r="S10" s="2">
        <v>26155</v>
      </c>
      <c r="T10">
        <v>10617757265.902189</v>
      </c>
      <c r="V10" s="2">
        <v>26155</v>
      </c>
      <c r="W10">
        <v>10617757265.902189</v>
      </c>
      <c r="Y10" s="2">
        <v>26155</v>
      </c>
      <c r="Z10">
        <v>10624928414.153952</v>
      </c>
      <c r="AB10" s="2">
        <v>26155</v>
      </c>
      <c r="AC10">
        <v>167947010494.93677</v>
      </c>
      <c r="AE10" s="2">
        <v>26155</v>
      </c>
      <c r="AF10">
        <v>2655950393868.814</v>
      </c>
      <c r="AH10" s="2">
        <v>26155</v>
      </c>
      <c r="AI10">
        <v>42003006918901.938</v>
      </c>
      <c r="AK10" s="2">
        <v>26155</v>
      </c>
      <c r="AL10">
        <v>664265367113264.5</v>
      </c>
      <c r="AN10" s="2">
        <v>26155</v>
      </c>
      <c r="AO10">
        <v>1.0505165274669522E+16</v>
      </c>
      <c r="AQ10" s="2">
        <v>26155</v>
      </c>
      <c r="AR10">
        <v>1.6613616143579574E+17</v>
      </c>
      <c r="AT10" s="2">
        <v>26155</v>
      </c>
      <c r="AU10">
        <v>3.2176715759692198E+17</v>
      </c>
      <c r="AW10" s="2">
        <v>26155</v>
      </c>
      <c r="AX10">
        <v>5.0886548728613366E+18</v>
      </c>
      <c r="AZ10" s="2">
        <v>26155</v>
      </c>
      <c r="BA10">
        <v>8.0475610403750838E+19</v>
      </c>
      <c r="BC10" s="2">
        <v>26155</v>
      </c>
      <c r="BD10">
        <v>1.2726985876762641E+21</v>
      </c>
      <c r="BF10" s="2">
        <v>26155</v>
      </c>
      <c r="BG10">
        <v>2.0127361407348363E+22</v>
      </c>
      <c r="BI10" s="2">
        <v>26155</v>
      </c>
      <c r="BJ10">
        <v>3.1830842050487581E+23</v>
      </c>
    </row>
    <row r="11" spans="1:62" x14ac:dyDescent="0.3">
      <c r="A11" s="2">
        <v>28562</v>
      </c>
      <c r="B11" s="1">
        <v>21456</v>
      </c>
      <c r="D11" s="2">
        <v>28562</v>
      </c>
      <c r="E11">
        <v>825.78812961999995</v>
      </c>
      <c r="G11" s="2">
        <v>28562</v>
      </c>
      <c r="H11">
        <v>12816.024758872429</v>
      </c>
      <c r="J11" s="2">
        <v>28562</v>
      </c>
      <c r="K11">
        <v>3201257.6620273432</v>
      </c>
      <c r="M11" s="2">
        <v>28562</v>
      </c>
      <c r="N11">
        <v>50626723.841853097</v>
      </c>
      <c r="P11" s="2">
        <v>28562</v>
      </c>
      <c r="Q11">
        <v>800618174.73354709</v>
      </c>
      <c r="S11" s="2">
        <v>28562</v>
      </c>
      <c r="T11">
        <v>12661861816.485725</v>
      </c>
      <c r="V11" s="2">
        <v>28562</v>
      </c>
      <c r="W11">
        <v>12661861816.485725</v>
      </c>
      <c r="Y11" s="2">
        <v>28562</v>
      </c>
      <c r="Z11">
        <v>12669034473.06258</v>
      </c>
      <c r="AB11" s="2">
        <v>28562</v>
      </c>
      <c r="AC11">
        <v>200278295604.29202</v>
      </c>
      <c r="AE11" s="2">
        <v>28562</v>
      </c>
      <c r="AF11">
        <v>3167264688189.0825</v>
      </c>
      <c r="AH11" s="2">
        <v>28562</v>
      </c>
      <c r="AI11">
        <v>50089299474615.523</v>
      </c>
      <c r="AK11" s="2">
        <v>28562</v>
      </c>
      <c r="AL11">
        <v>792147757972844.5</v>
      </c>
      <c r="AN11" s="2">
        <v>28562</v>
      </c>
      <c r="AO11">
        <v>1.2527588438262384E+16</v>
      </c>
      <c r="AQ11" s="2">
        <v>28562</v>
      </c>
      <c r="AR11">
        <v>1.9812020096558842E+17</v>
      </c>
      <c r="AT11" s="2">
        <v>28562</v>
      </c>
      <c r="AU11">
        <v>3.837128134929145E+17</v>
      </c>
      <c r="AW11" s="2">
        <v>28562</v>
      </c>
      <c r="AX11">
        <v>6.0683075698254029E+18</v>
      </c>
      <c r="AZ11" s="2">
        <v>28562</v>
      </c>
      <c r="BA11">
        <v>9.5968535497261285E+19</v>
      </c>
      <c r="BC11" s="2">
        <v>28562</v>
      </c>
      <c r="BD11">
        <v>1.5177147333949616E+21</v>
      </c>
      <c r="BF11" s="2">
        <v>28562</v>
      </c>
      <c r="BG11">
        <v>2.4002221144970864E+22</v>
      </c>
      <c r="BI11" s="2">
        <v>28562</v>
      </c>
      <c r="BJ11">
        <v>3.795882106273034E+23</v>
      </c>
    </row>
    <row r="12" spans="1:62" x14ac:dyDescent="0.3">
      <c r="A12" s="2">
        <v>30155</v>
      </c>
      <c r="B12" s="1">
        <v>23541</v>
      </c>
      <c r="D12" s="2">
        <v>30155</v>
      </c>
      <c r="E12">
        <v>919.32432654999991</v>
      </c>
      <c r="G12" s="2">
        <v>30155</v>
      </c>
      <c r="H12">
        <v>14284.278838527278</v>
      </c>
      <c r="J12" s="2">
        <v>30155</v>
      </c>
      <c r="K12">
        <v>3568290.648967626</v>
      </c>
      <c r="M12" s="2">
        <v>30155</v>
      </c>
      <c r="N12">
        <v>56431233.767266154</v>
      </c>
      <c r="P12" s="2">
        <v>30155</v>
      </c>
      <c r="Q12">
        <v>892414815.50940454</v>
      </c>
      <c r="S12" s="2">
        <v>30155</v>
      </c>
      <c r="T12">
        <v>14113586866.511078</v>
      </c>
      <c r="V12" s="2">
        <v>30155</v>
      </c>
      <c r="W12">
        <v>14113586866.511078</v>
      </c>
      <c r="Y12" s="2">
        <v>30155</v>
      </c>
      <c r="Z12">
        <v>14120760594.301844</v>
      </c>
      <c r="AB12" s="2">
        <v>30155</v>
      </c>
      <c r="AC12">
        <v>223240005894.19064</v>
      </c>
      <c r="AE12" s="2">
        <v>30155</v>
      </c>
      <c r="AF12">
        <v>3530400599847.2544</v>
      </c>
      <c r="AH12" s="2">
        <v>30155</v>
      </c>
      <c r="AI12">
        <v>55832192352385.281</v>
      </c>
      <c r="AK12" s="2">
        <v>30155</v>
      </c>
      <c r="AL12">
        <v>882969956971906.13</v>
      </c>
      <c r="AN12" s="2">
        <v>30155</v>
      </c>
      <c r="AO12">
        <v>1.3963915346052466E+16</v>
      </c>
      <c r="AQ12" s="2">
        <v>30155</v>
      </c>
      <c r="AR12">
        <v>2.2083529710543418E+17</v>
      </c>
      <c r="AT12" s="2">
        <v>30155</v>
      </c>
      <c r="AU12">
        <v>4.2770667886481587E+17</v>
      </c>
      <c r="AW12" s="2">
        <v>30155</v>
      </c>
      <c r="AX12">
        <v>6.7640578728623165E+18</v>
      </c>
      <c r="AZ12" s="2">
        <v>30155</v>
      </c>
      <c r="BA12">
        <v>1.0697162604367916E+20</v>
      </c>
      <c r="BC12" s="2">
        <v>30155</v>
      </c>
      <c r="BD12">
        <v>1.6917254395982981E+21</v>
      </c>
      <c r="BF12" s="2">
        <v>30155</v>
      </c>
      <c r="BG12">
        <v>2.6754150318473954E+22</v>
      </c>
      <c r="BI12" s="2">
        <v>30155</v>
      </c>
      <c r="BJ12">
        <v>4.2310917747590618E+23</v>
      </c>
    </row>
    <row r="13" spans="1:62" x14ac:dyDescent="0.3">
      <c r="A13" s="2">
        <v>34741.599999999999</v>
      </c>
      <c r="B13" s="1">
        <v>24454.92</v>
      </c>
      <c r="D13" s="2">
        <v>34741.599999999999</v>
      </c>
      <c r="E13">
        <v>1216.979117976</v>
      </c>
      <c r="G13" s="2">
        <v>34741.599999999999</v>
      </c>
      <c r="H13">
        <v>18956.618347936852</v>
      </c>
      <c r="J13" s="2">
        <v>34741.599999999999</v>
      </c>
      <c r="K13">
        <v>4736278.3642174592</v>
      </c>
      <c r="M13" s="2">
        <v>34741.599999999999</v>
      </c>
      <c r="N13">
        <v>74902587.915762573</v>
      </c>
      <c r="P13" s="2">
        <v>34741.599999999999</v>
      </c>
      <c r="Q13">
        <v>1184533923.4447608</v>
      </c>
      <c r="S13" s="2">
        <v>34741.599999999999</v>
      </c>
      <c r="T13">
        <v>18733327011.646706</v>
      </c>
      <c r="V13" s="2">
        <v>34741.599999999999</v>
      </c>
      <c r="W13">
        <v>18733327011.646706</v>
      </c>
      <c r="Y13" s="2">
        <v>34741.599999999999</v>
      </c>
      <c r="Z13">
        <v>18740504148.298973</v>
      </c>
      <c r="AB13" s="2">
        <v>34741.599999999999</v>
      </c>
      <c r="AC13">
        <v>296309720317.98328</v>
      </c>
      <c r="AE13" s="2">
        <v>34741.599999999999</v>
      </c>
      <c r="AF13">
        <v>4685986879217.71</v>
      </c>
      <c r="AH13" s="2">
        <v>34741.599999999999</v>
      </c>
      <c r="AI13">
        <v>74107466155908.297</v>
      </c>
      <c r="AK13" s="2">
        <v>34741.599999999999</v>
      </c>
      <c r="AL13">
        <v>1171988155547549.3</v>
      </c>
      <c r="AN13" s="2">
        <v>34741.599999999999</v>
      </c>
      <c r="AO13">
        <v>1.8534654879230932E+16</v>
      </c>
      <c r="AQ13" s="2">
        <v>34741.599999999999</v>
      </c>
      <c r="AR13">
        <v>2.9312022567095578E+17</v>
      </c>
      <c r="AT13" s="2">
        <v>34741.599999999999</v>
      </c>
      <c r="AU13">
        <v>5.6770579646268045E+17</v>
      </c>
      <c r="AW13" s="2">
        <v>34741.599999999999</v>
      </c>
      <c r="AX13">
        <v>8.9781035737846692E+18</v>
      </c>
      <c r="AZ13" s="2">
        <v>34741.599999999999</v>
      </c>
      <c r="BA13">
        <v>1.4198612077666006E+20</v>
      </c>
      <c r="BC13" s="2">
        <v>34741.599999999999</v>
      </c>
      <c r="BD13">
        <v>2.2454695835854242E+21</v>
      </c>
      <c r="BF13" s="2">
        <v>34741.599999999999</v>
      </c>
      <c r="BG13">
        <v>3.5511454381788233E+22</v>
      </c>
      <c r="BI13" s="2">
        <v>34741.599999999999</v>
      </c>
      <c r="BJ13">
        <v>5.6160341762289313E+23</v>
      </c>
    </row>
    <row r="14" spans="1:62" x14ac:dyDescent="0.3">
      <c r="A14" s="2">
        <v>36155.22</v>
      </c>
      <c r="B14" s="1">
        <v>25204.73</v>
      </c>
      <c r="D14" s="2">
        <v>36155.22</v>
      </c>
      <c r="E14">
        <v>1317.2002948006002</v>
      </c>
      <c r="G14" s="2">
        <v>36155.22</v>
      </c>
      <c r="H14">
        <v>20529.807771938653</v>
      </c>
      <c r="J14" s="2">
        <v>36155.22</v>
      </c>
      <c r="K14">
        <v>5129543.0057990635</v>
      </c>
      <c r="M14" s="2">
        <v>36155.22</v>
      </c>
      <c r="N14">
        <v>81121943.114377931</v>
      </c>
      <c r="P14" s="2">
        <v>36155.22</v>
      </c>
      <c r="Q14">
        <v>1282891221.8835917</v>
      </c>
      <c r="S14" s="2">
        <v>36155.22</v>
      </c>
      <c r="T14">
        <v>20288806087.892246</v>
      </c>
      <c r="V14" s="2">
        <v>36155.22</v>
      </c>
      <c r="W14">
        <v>20288806087.892246</v>
      </c>
      <c r="Y14" s="2">
        <v>36155.22</v>
      </c>
      <c r="Z14">
        <v>20295984372.317402</v>
      </c>
      <c r="AB14" s="2">
        <v>36155.22</v>
      </c>
      <c r="AC14">
        <v>320912491972.38531</v>
      </c>
      <c r="AE14" s="2">
        <v>36155.22</v>
      </c>
      <c r="AF14">
        <v>5075075923598.2354</v>
      </c>
      <c r="AH14" s="2">
        <v>36155.22</v>
      </c>
      <c r="AI14">
        <v>80260800568877.484</v>
      </c>
      <c r="AK14" s="2">
        <v>36155.22</v>
      </c>
      <c r="AL14">
        <v>1269301369368019</v>
      </c>
      <c r="AN14" s="2">
        <v>36155.22</v>
      </c>
      <c r="AO14">
        <v>2.007363531610974E+16</v>
      </c>
      <c r="AQ14" s="2">
        <v>36155.22</v>
      </c>
      <c r="AR14">
        <v>3.1745875779163443E+17</v>
      </c>
      <c r="AT14" s="2">
        <v>36155.22</v>
      </c>
      <c r="AU14">
        <v>6.1484388026715904E+17</v>
      </c>
      <c r="AW14" s="2">
        <v>36155.22</v>
      </c>
      <c r="AX14">
        <v>9.72357878525568E+18</v>
      </c>
      <c r="AZ14" s="2">
        <v>36155.22</v>
      </c>
      <c r="BA14">
        <v>1.5377559642061154E+20</v>
      </c>
      <c r="BC14" s="2">
        <v>36155.22</v>
      </c>
      <c r="BD14">
        <v>2.4319167434916841E+21</v>
      </c>
      <c r="BF14" s="2">
        <v>36155.22</v>
      </c>
      <c r="BG14">
        <v>3.8460062486758936E+22</v>
      </c>
      <c r="BI14" s="2">
        <v>36155.22</v>
      </c>
      <c r="BJ14">
        <v>6.0823480509519403E+23</v>
      </c>
    </row>
    <row r="15" spans="1:62" x14ac:dyDescent="0.3">
      <c r="A15" s="2">
        <v>41546</v>
      </c>
      <c r="B15" s="1">
        <v>27054</v>
      </c>
      <c r="D15" s="2">
        <v>41546</v>
      </c>
      <c r="E15">
        <v>1736.07053146</v>
      </c>
      <c r="G15" s="2">
        <v>41546</v>
      </c>
      <c r="H15">
        <v>27104.887558877268</v>
      </c>
      <c r="J15" s="2">
        <v>41546</v>
      </c>
      <c r="K15">
        <v>6773176.2252685484</v>
      </c>
      <c r="M15" s="2">
        <v>41546</v>
      </c>
      <c r="N15">
        <v>107115479.59668945</v>
      </c>
      <c r="P15" s="2">
        <v>41546</v>
      </c>
      <c r="Q15">
        <v>1693971461.4944484</v>
      </c>
      <c r="S15" s="2">
        <v>41546</v>
      </c>
      <c r="T15">
        <v>26789866217.866856</v>
      </c>
      <c r="V15" s="2">
        <v>41546</v>
      </c>
      <c r="W15">
        <v>26789866217.866856</v>
      </c>
      <c r="Y15" s="2">
        <v>41546</v>
      </c>
      <c r="Z15">
        <v>26797049299.360886</v>
      </c>
      <c r="AB15" s="2">
        <v>41546</v>
      </c>
      <c r="AC15">
        <v>423738753239.33813</v>
      </c>
      <c r="AE15" s="2">
        <v>41546</v>
      </c>
      <c r="AF15">
        <v>6701257408171.8486</v>
      </c>
      <c r="AH15" s="2">
        <v>41546</v>
      </c>
      <c r="AI15">
        <v>105978405922406.55</v>
      </c>
      <c r="AK15" s="2">
        <v>41546</v>
      </c>
      <c r="AL15">
        <v>1676017900724359.5</v>
      </c>
      <c r="AN15" s="2">
        <v>41546</v>
      </c>
      <c r="AO15">
        <v>2.6505740068783644E+16</v>
      </c>
      <c r="AQ15" s="2">
        <v>41546</v>
      </c>
      <c r="AR15">
        <v>4.1918064091317504E+17</v>
      </c>
      <c r="AT15" s="2">
        <v>41546</v>
      </c>
      <c r="AU15">
        <v>8.1185554175756634E+17</v>
      </c>
      <c r="AW15" s="2">
        <v>41546</v>
      </c>
      <c r="AX15">
        <v>1.2839261438394481E+19</v>
      </c>
      <c r="AZ15" s="2">
        <v>41546</v>
      </c>
      <c r="BA15">
        <v>2.0304921972591224E+20</v>
      </c>
      <c r="BC15" s="2">
        <v>41546</v>
      </c>
      <c r="BD15">
        <v>3.2111648967611232E+21</v>
      </c>
      <c r="BF15" s="2">
        <v>41546</v>
      </c>
      <c r="BG15">
        <v>5.0783647472815706E+22</v>
      </c>
      <c r="BI15" s="2">
        <v>41546</v>
      </c>
      <c r="BJ15">
        <v>8.0312875033121406E+23</v>
      </c>
    </row>
    <row r="16" spans="1:62" x14ac:dyDescent="0.3">
      <c r="A16" s="2">
        <v>43154</v>
      </c>
      <c r="B16" s="1">
        <v>27652</v>
      </c>
      <c r="D16" s="2">
        <v>43154</v>
      </c>
      <c r="E16">
        <v>1872.2681475399997</v>
      </c>
      <c r="G16" s="2">
        <v>43154</v>
      </c>
      <c r="H16">
        <v>29242.80551785008</v>
      </c>
      <c r="J16" s="2">
        <v>43154</v>
      </c>
      <c r="K16">
        <v>7307611.2578623192</v>
      </c>
      <c r="M16" s="2">
        <v>43154</v>
      </c>
      <c r="N16">
        <v>115567399.61913258</v>
      </c>
      <c r="P16" s="2">
        <v>43154</v>
      </c>
      <c r="Q16">
        <v>1827636125.0296545</v>
      </c>
      <c r="S16" s="2">
        <v>43154</v>
      </c>
      <c r="T16">
        <v>28903716340.45557</v>
      </c>
      <c r="V16" s="2">
        <v>43154</v>
      </c>
      <c r="W16">
        <v>28903716340.45557</v>
      </c>
      <c r="Y16" s="2">
        <v>43154</v>
      </c>
      <c r="Z16">
        <v>28910900981.738937</v>
      </c>
      <c r="AB16" s="2">
        <v>43154</v>
      </c>
      <c r="AC16">
        <v>457173193259.71307</v>
      </c>
      <c r="AE16" s="2">
        <v>43154</v>
      </c>
      <c r="AF16">
        <v>7230017927501.3096</v>
      </c>
      <c r="AH16" s="2">
        <v>43154</v>
      </c>
      <c r="AI16">
        <v>114340605647124.03</v>
      </c>
      <c r="AK16" s="2">
        <v>43154</v>
      </c>
      <c r="AL16">
        <v>1808263684100895.8</v>
      </c>
      <c r="AN16" s="2">
        <v>43154</v>
      </c>
      <c r="AO16">
        <v>2.8597169027770416E+16</v>
      </c>
      <c r="AQ16" s="2">
        <v>43154</v>
      </c>
      <c r="AR16">
        <v>4.522559872116969E+17</v>
      </c>
      <c r="AT16" s="2">
        <v>43154</v>
      </c>
      <c r="AU16">
        <v>8.759148053956233E+17</v>
      </c>
      <c r="AW16" s="2">
        <v>43154</v>
      </c>
      <c r="AX16">
        <v>1.3852340232715786E+19</v>
      </c>
      <c r="AZ16" s="2">
        <v>43154</v>
      </c>
      <c r="BA16">
        <v>2.1907076891664505E+20</v>
      </c>
      <c r="BC16" s="2">
        <v>43154</v>
      </c>
      <c r="BD16">
        <v>3.4645410802424574E+21</v>
      </c>
      <c r="BF16" s="2">
        <v>43154</v>
      </c>
      <c r="BG16">
        <v>5.4790718798521208E+22</v>
      </c>
      <c r="BI16" s="2">
        <v>43154</v>
      </c>
      <c r="BJ16">
        <v>8.6649942861942855E+23</v>
      </c>
    </row>
    <row r="17" spans="1:62" x14ac:dyDescent="0.3">
      <c r="A17" s="2">
        <v>45154</v>
      </c>
      <c r="B17" s="1">
        <v>29157</v>
      </c>
      <c r="D17" s="2">
        <v>45154</v>
      </c>
      <c r="E17">
        <v>2048.8841675399999</v>
      </c>
      <c r="G17" s="2">
        <v>45154</v>
      </c>
      <c r="H17">
        <v>32015.178291863049</v>
      </c>
      <c r="J17" s="2">
        <v>45154</v>
      </c>
      <c r="K17">
        <v>8000646.8011939591</v>
      </c>
      <c r="M17" s="2">
        <v>45154</v>
      </c>
      <c r="N17">
        <v>126527536.26385832</v>
      </c>
      <c r="P17" s="2">
        <v>45154</v>
      </c>
      <c r="Q17">
        <v>2000967506.8963971</v>
      </c>
      <c r="S17" s="2">
        <v>45154</v>
      </c>
      <c r="T17">
        <v>31644878837.086411</v>
      </c>
      <c r="V17" s="2">
        <v>45154</v>
      </c>
      <c r="W17">
        <v>31644878837.086411</v>
      </c>
      <c r="Y17" s="2">
        <v>45154</v>
      </c>
      <c r="Z17">
        <v>31652065501.046749</v>
      </c>
      <c r="AB17" s="2">
        <v>45154</v>
      </c>
      <c r="AC17">
        <v>500529735949.44153</v>
      </c>
      <c r="AE17" s="2">
        <v>45154</v>
      </c>
      <c r="AF17">
        <v>7915694972338.3135</v>
      </c>
      <c r="AH17" s="2">
        <v>45154</v>
      </c>
      <c r="AI17">
        <v>125184396334924.03</v>
      </c>
      <c r="AK17" s="2">
        <v>45154</v>
      </c>
      <c r="AL17">
        <v>1979755114763626.3</v>
      </c>
      <c r="AN17" s="2">
        <v>45154</v>
      </c>
      <c r="AO17">
        <v>3.1309256590403E+16</v>
      </c>
      <c r="AQ17" s="2">
        <v>45154</v>
      </c>
      <c r="AR17">
        <v>4.9514687047145875E+17</v>
      </c>
      <c r="AT17" s="2">
        <v>45154</v>
      </c>
      <c r="AU17">
        <v>9.5898448435251443E+17</v>
      </c>
      <c r="AW17" s="2">
        <v>45154</v>
      </c>
      <c r="AX17">
        <v>1.5166063267026612E+19</v>
      </c>
      <c r="AZ17" s="2">
        <v>45154</v>
      </c>
      <c r="BA17">
        <v>2.39846920125407E+20</v>
      </c>
      <c r="BC17" s="2">
        <v>45154</v>
      </c>
      <c r="BD17">
        <v>3.7931099244933064E+21</v>
      </c>
      <c r="BF17" s="2">
        <v>45154</v>
      </c>
      <c r="BG17">
        <v>5.9986940385838498E+22</v>
      </c>
      <c r="BI17" s="2">
        <v>45154</v>
      </c>
      <c r="BJ17">
        <v>9.4867617561461304E+23</v>
      </c>
    </row>
    <row r="18" spans="1:62" x14ac:dyDescent="0.3">
      <c r="A18" s="2">
        <v>49265</v>
      </c>
      <c r="B18" s="1">
        <v>31025</v>
      </c>
      <c r="D18" s="2">
        <v>49265</v>
      </c>
      <c r="E18">
        <v>2437.0407176499998</v>
      </c>
      <c r="G18" s="2">
        <v>49265</v>
      </c>
      <c r="H18">
        <v>38108.140068288019</v>
      </c>
      <c r="J18" s="2">
        <v>49265</v>
      </c>
      <c r="K18">
        <v>9523760.5457699019</v>
      </c>
      <c r="M18" s="2">
        <v>49265</v>
      </c>
      <c r="N18">
        <v>150615095.59132132</v>
      </c>
      <c r="P18" s="2">
        <v>49265</v>
      </c>
      <c r="Q18">
        <v>2381905270.6637797</v>
      </c>
      <c r="S18" s="2">
        <v>49265</v>
      </c>
      <c r="T18">
        <v>37669248459.849632</v>
      </c>
      <c r="V18" s="2">
        <v>49265</v>
      </c>
      <c r="W18">
        <v>37669248459.849632</v>
      </c>
      <c r="Y18" s="2">
        <v>49265</v>
      </c>
      <c r="Z18">
        <v>37676439569.133217</v>
      </c>
      <c r="AB18" s="2">
        <v>49265</v>
      </c>
      <c r="AC18">
        <v>595816257288.13318</v>
      </c>
      <c r="AE18" s="2">
        <v>49265</v>
      </c>
      <c r="AF18">
        <v>9422636631221.8086</v>
      </c>
      <c r="AH18" s="2">
        <v>49265</v>
      </c>
      <c r="AI18">
        <v>149016257195226.28</v>
      </c>
      <c r="AK18" s="2">
        <v>49265</v>
      </c>
      <c r="AL18">
        <v>2356649139367631</v>
      </c>
      <c r="AN18" s="2">
        <v>49265</v>
      </c>
      <c r="AO18">
        <v>3.7269726991803664E+16</v>
      </c>
      <c r="AQ18" s="2">
        <v>49265</v>
      </c>
      <c r="AR18">
        <v>5.8940999223865792E+17</v>
      </c>
      <c r="AT18" s="2">
        <v>49265</v>
      </c>
      <c r="AU18">
        <v>1.1415502574855122E+18</v>
      </c>
      <c r="AW18" s="2">
        <v>49265</v>
      </c>
      <c r="AX18">
        <v>1.8053288358699936E+19</v>
      </c>
      <c r="AZ18" s="2">
        <v>49265</v>
      </c>
      <c r="BA18">
        <v>2.8550755293132004E+20</v>
      </c>
      <c r="BC18" s="2">
        <v>49265</v>
      </c>
      <c r="BD18">
        <v>4.5152196741794837E+21</v>
      </c>
      <c r="BF18" s="2">
        <v>49265</v>
      </c>
      <c r="BG18">
        <v>7.14068979849434E+22</v>
      </c>
      <c r="BI18" s="2">
        <v>49265</v>
      </c>
      <c r="BJ18">
        <v>1.129279514126565E+24</v>
      </c>
    </row>
    <row r="19" spans="1:62" x14ac:dyDescent="0.3">
      <c r="A19" s="2">
        <v>51623.14</v>
      </c>
      <c r="B19" s="1">
        <v>33888.1</v>
      </c>
      <c r="D19" s="2">
        <v>51623.14</v>
      </c>
      <c r="E19">
        <v>2674.9490996909999</v>
      </c>
      <c r="G19" s="2">
        <v>51623.14</v>
      </c>
      <c r="H19">
        <v>41842.629894295831</v>
      </c>
      <c r="J19" s="2">
        <v>51623.14</v>
      </c>
      <c r="K19">
        <v>10457305.346170735</v>
      </c>
      <c r="M19" s="2">
        <v>51623.14</v>
      </c>
      <c r="N19">
        <v>165378809.62424591</v>
      </c>
      <c r="P19" s="2">
        <v>51623.14</v>
      </c>
      <c r="Q19">
        <v>2615389125.6341672</v>
      </c>
      <c r="S19" s="2">
        <v>51623.14</v>
      </c>
      <c r="T19">
        <v>41361696878.138229</v>
      </c>
      <c r="V19" s="2">
        <v>51623.14</v>
      </c>
      <c r="W19">
        <v>41361696878.138229</v>
      </c>
      <c r="Y19" s="2">
        <v>51623.14</v>
      </c>
      <c r="Z19">
        <v>41368890712.043228</v>
      </c>
      <c r="AB19" s="2">
        <v>51623.14</v>
      </c>
      <c r="AC19">
        <v>654219142076.58264</v>
      </c>
      <c r="AE19" s="2">
        <v>51623.14</v>
      </c>
      <c r="AF19">
        <v>10346269258903.334</v>
      </c>
      <c r="AH19" s="2">
        <v>51623.14</v>
      </c>
      <c r="AI19">
        <v>163623248872163.72</v>
      </c>
      <c r="AK19" s="2">
        <v>51623.14</v>
      </c>
      <c r="AL19">
        <v>2587654511241404.5</v>
      </c>
      <c r="AN19" s="2">
        <v>51623.14</v>
      </c>
      <c r="AO19">
        <v>4.0923010386425968E+16</v>
      </c>
      <c r="AQ19" s="2">
        <v>51623.14</v>
      </c>
      <c r="AR19">
        <v>6.4718561635658739E+17</v>
      </c>
      <c r="AT19" s="2">
        <v>51623.14</v>
      </c>
      <c r="AU19">
        <v>1.2534482223267489E+18</v>
      </c>
      <c r="AW19" s="2">
        <v>51623.14</v>
      </c>
      <c r="AX19">
        <v>1.9822922426754089E+19</v>
      </c>
      <c r="AZ19" s="2">
        <v>51623.14</v>
      </c>
      <c r="BA19">
        <v>3.1349380575770588E+20</v>
      </c>
      <c r="BC19" s="2">
        <v>51623.14</v>
      </c>
      <c r="BD19">
        <v>4.9578141977599478E+21</v>
      </c>
      <c r="BF19" s="2">
        <v>51623.14</v>
      </c>
      <c r="BG19">
        <v>7.840640283179187E+22</v>
      </c>
      <c r="BI19" s="2">
        <v>51623.14</v>
      </c>
      <c r="BJ19">
        <v>1.2399746662145647E+24</v>
      </c>
    </row>
    <row r="20" spans="1:62" x14ac:dyDescent="0.3">
      <c r="A20" s="2">
        <v>55254</v>
      </c>
      <c r="B20" s="1">
        <v>37596</v>
      </c>
      <c r="D20" s="2">
        <v>55254</v>
      </c>
      <c r="E20">
        <v>3063.0050685400001</v>
      </c>
      <c r="G20" s="2">
        <v>55254</v>
      </c>
      <c r="H20">
        <v>47934.012899350724</v>
      </c>
      <c r="J20" s="2">
        <v>55254</v>
      </c>
      <c r="K20">
        <v>11980024.431926571</v>
      </c>
      <c r="M20" s="2">
        <v>55254</v>
      </c>
      <c r="N20">
        <v>189460127.54809138</v>
      </c>
      <c r="P20" s="2">
        <v>55254</v>
      </c>
      <c r="Q20">
        <v>2996228183.4138322</v>
      </c>
      <c r="S20" s="2">
        <v>55254</v>
      </c>
      <c r="T20">
        <v>47384505507.451805</v>
      </c>
      <c r="V20" s="2">
        <v>55254</v>
      </c>
      <c r="W20">
        <v>47384505507.451805</v>
      </c>
      <c r="Y20" s="2">
        <v>55254</v>
      </c>
      <c r="Z20">
        <v>47391703785.528023</v>
      </c>
      <c r="AB20" s="2">
        <v>55254</v>
      </c>
      <c r="AC20">
        <v>749480973423.62976</v>
      </c>
      <c r="AE20" s="2">
        <v>55254</v>
      </c>
      <c r="AF20">
        <v>11852820449371.738</v>
      </c>
      <c r="AH20" s="2">
        <v>55254</v>
      </c>
      <c r="AI20">
        <v>187448934583691.06</v>
      </c>
      <c r="AK20" s="2">
        <v>55254</v>
      </c>
      <c r="AL20">
        <v>2964450877643729.5</v>
      </c>
      <c r="AN20" s="2">
        <v>55254</v>
      </c>
      <c r="AO20">
        <v>4.6881936351506168E+16</v>
      </c>
      <c r="AQ20" s="2">
        <v>55254</v>
      </c>
      <c r="AR20">
        <v>7.4142431330843917E+17</v>
      </c>
      <c r="AT20" s="2">
        <v>55254</v>
      </c>
      <c r="AU20">
        <v>1.4359666902653722E+18</v>
      </c>
      <c r="AW20" s="2">
        <v>55254</v>
      </c>
      <c r="AX20">
        <v>2.2709399400410436E+19</v>
      </c>
      <c r="AZ20" s="2">
        <v>55254</v>
      </c>
      <c r="BA20">
        <v>3.5914260729276747E+20</v>
      </c>
      <c r="BC20" s="2">
        <v>55254</v>
      </c>
      <c r="BD20">
        <v>5.6797368393070553E+21</v>
      </c>
      <c r="BF20" s="2">
        <v>55254</v>
      </c>
      <c r="BG20">
        <v>8.9823401369596817E+22</v>
      </c>
      <c r="BI20" s="2">
        <v>55254</v>
      </c>
      <c r="BJ20">
        <v>1.4205312080247781E+24</v>
      </c>
    </row>
    <row r="21" spans="1:62" x14ac:dyDescent="0.3">
      <c r="A21" s="2">
        <v>57125</v>
      </c>
      <c r="B21" s="1">
        <v>38000</v>
      </c>
      <c r="D21" s="2">
        <v>57125</v>
      </c>
      <c r="E21">
        <v>3273.2661962499997</v>
      </c>
      <c r="G21" s="2">
        <v>57125</v>
      </c>
      <c r="H21">
        <v>51234.518930087652</v>
      </c>
      <c r="J21" s="2">
        <v>57125</v>
      </c>
      <c r="K21">
        <v>12805082.308429418</v>
      </c>
      <c r="M21" s="2">
        <v>57125</v>
      </c>
      <c r="N21">
        <v>202508155.39217493</v>
      </c>
      <c r="P21" s="2">
        <v>57125</v>
      </c>
      <c r="Q21">
        <v>3202578958.9709888</v>
      </c>
      <c r="S21" s="2">
        <v>57125</v>
      </c>
      <c r="T21">
        <v>50647855750.299591</v>
      </c>
      <c r="V21" s="2">
        <v>57125</v>
      </c>
      <c r="W21">
        <v>50647855750.299591</v>
      </c>
      <c r="Y21" s="2">
        <v>57125</v>
      </c>
      <c r="Z21">
        <v>50655056436.369812</v>
      </c>
      <c r="AB21" s="2">
        <v>57125</v>
      </c>
      <c r="AC21">
        <v>801096878824.88489</v>
      </c>
      <c r="AE21" s="2">
        <v>57125</v>
      </c>
      <c r="AF21">
        <v>12669118043379.475</v>
      </c>
      <c r="AH21" s="2">
        <v>57125</v>
      </c>
      <c r="AI21">
        <v>200358452723501.06</v>
      </c>
      <c r="AK21" s="2">
        <v>57125</v>
      </c>
      <c r="AL21">
        <v>3168611193782370.5</v>
      </c>
      <c r="AN21" s="2">
        <v>57125</v>
      </c>
      <c r="AO21">
        <v>5.0110672924773768E+16</v>
      </c>
      <c r="AQ21" s="2">
        <v>57125</v>
      </c>
      <c r="AR21">
        <v>7.9248585178845811E+17</v>
      </c>
      <c r="AT21" s="2">
        <v>57125</v>
      </c>
      <c r="AU21">
        <v>1.5348610306521421E+18</v>
      </c>
      <c r="AW21" s="2">
        <v>57125</v>
      </c>
      <c r="AX21">
        <v>2.4273384895003431E+19</v>
      </c>
      <c r="AZ21" s="2">
        <v>57125</v>
      </c>
      <c r="BA21">
        <v>3.8387658719213073E+20</v>
      </c>
      <c r="BC21" s="2">
        <v>57125</v>
      </c>
      <c r="BD21">
        <v>6.0708976037623214E+21</v>
      </c>
      <c r="BF21" s="2">
        <v>57125</v>
      </c>
      <c r="BG21">
        <v>9.6009496137675947E+22</v>
      </c>
      <c r="BI21" s="2">
        <v>57125</v>
      </c>
      <c r="BJ21">
        <v>1.518362514119468E+24</v>
      </c>
    </row>
    <row r="22" spans="1:62" x14ac:dyDescent="0.3">
      <c r="A22" s="2">
        <v>58456</v>
      </c>
      <c r="B22" s="1">
        <v>40569</v>
      </c>
      <c r="D22" s="2">
        <v>58456</v>
      </c>
      <c r="E22">
        <v>3427.1045205599994</v>
      </c>
      <c r="G22" s="2">
        <v>58456</v>
      </c>
      <c r="H22">
        <v>53649.346263344727</v>
      </c>
      <c r="J22" s="2">
        <v>58456</v>
      </c>
      <c r="K22">
        <v>13408738.927582726</v>
      </c>
      <c r="M22" s="2">
        <v>58456</v>
      </c>
      <c r="N22">
        <v>212054792.78489745</v>
      </c>
      <c r="P22" s="2">
        <v>58456</v>
      </c>
      <c r="Q22">
        <v>3353556260.1762857</v>
      </c>
      <c r="S22" s="2">
        <v>58456</v>
      </c>
      <c r="T22">
        <v>53035497915.552063</v>
      </c>
      <c r="V22" s="2">
        <v>58456</v>
      </c>
      <c r="W22">
        <v>53035497915.552063</v>
      </c>
      <c r="Y22" s="2">
        <v>58456</v>
      </c>
      <c r="Z22">
        <v>53042700363.439888</v>
      </c>
      <c r="AB22" s="2">
        <v>58456</v>
      </c>
      <c r="AC22">
        <v>838861845182.3335</v>
      </c>
      <c r="AE22" s="2">
        <v>58456</v>
      </c>
      <c r="AF22">
        <v>13266365169739.461</v>
      </c>
      <c r="AH22" s="2">
        <v>58456</v>
      </c>
      <c r="AI22">
        <v>209803748983458.69</v>
      </c>
      <c r="AK22" s="2">
        <v>58456</v>
      </c>
      <c r="AL22">
        <v>3317985837326148.5</v>
      </c>
      <c r="AN22" s="2">
        <v>58456</v>
      </c>
      <c r="AO22">
        <v>5.247298987181992E+16</v>
      </c>
      <c r="AQ22" s="2">
        <v>58456</v>
      </c>
      <c r="AR22">
        <v>8.2984521355624768E+17</v>
      </c>
      <c r="AT22" s="2">
        <v>58456</v>
      </c>
      <c r="AU22">
        <v>1.6072174372406751E+18</v>
      </c>
      <c r="AW22" s="2">
        <v>58456</v>
      </c>
      <c r="AX22">
        <v>2.541768061407855E+19</v>
      </c>
      <c r="AZ22" s="2">
        <v>58456</v>
      </c>
      <c r="BA22">
        <v>4.0197329423473462E+20</v>
      </c>
      <c r="BC22" s="2">
        <v>58456</v>
      </c>
      <c r="BD22">
        <v>6.3570918106675418E+21</v>
      </c>
      <c r="BF22" s="2">
        <v>58456</v>
      </c>
      <c r="BG22">
        <v>1.0053557504657789E+23</v>
      </c>
      <c r="BI22" s="2">
        <v>58456</v>
      </c>
      <c r="BJ22">
        <v>1.5899411477722142E+24</v>
      </c>
    </row>
    <row r="23" spans="1:62" x14ac:dyDescent="0.3">
      <c r="A23" s="2">
        <v>60456</v>
      </c>
      <c r="B23" s="1">
        <v>42258</v>
      </c>
      <c r="D23" s="2">
        <v>60456</v>
      </c>
      <c r="E23">
        <v>3664.9285405599994</v>
      </c>
      <c r="G23" s="2">
        <v>60456</v>
      </c>
      <c r="H23">
        <v>57382.511896032003</v>
      </c>
      <c r="J23" s="2">
        <v>60456</v>
      </c>
      <c r="K23">
        <v>14341952.70807871</v>
      </c>
      <c r="M23" s="2">
        <v>60456</v>
      </c>
      <c r="N23">
        <v>226813271.84338602</v>
      </c>
      <c r="P23" s="2">
        <v>60456</v>
      </c>
      <c r="Q23">
        <v>3586957325.5445123</v>
      </c>
      <c r="S23" s="2">
        <v>60456</v>
      </c>
      <c r="T23">
        <v>56726637051.296997</v>
      </c>
      <c r="V23" s="2">
        <v>60456</v>
      </c>
      <c r="W23">
        <v>56726637051.296997</v>
      </c>
      <c r="Y23" s="2">
        <v>60456</v>
      </c>
      <c r="Z23">
        <v>56733842222.839989</v>
      </c>
      <c r="AB23" s="2">
        <v>60456</v>
      </c>
      <c r="AC23">
        <v>897244021251.55627</v>
      </c>
      <c r="AE23" s="2">
        <v>60456</v>
      </c>
      <c r="AF23">
        <v>14189670292215.99</v>
      </c>
      <c r="AH23" s="2">
        <v>60456</v>
      </c>
      <c r="AI23">
        <v>224405561257178.69</v>
      </c>
      <c r="AK23" s="2">
        <v>60456</v>
      </c>
      <c r="AL23">
        <v>3548909298427821.5</v>
      </c>
      <c r="AN23" s="2">
        <v>60456</v>
      </c>
      <c r="AO23">
        <v>5.6124977871183104E+16</v>
      </c>
      <c r="AQ23" s="2">
        <v>60456</v>
      </c>
      <c r="AR23">
        <v>8.8760035137144858E+17</v>
      </c>
      <c r="AT23" s="2">
        <v>60456</v>
      </c>
      <c r="AU23">
        <v>1.7190757248717138E+18</v>
      </c>
      <c r="AW23" s="2">
        <v>60456</v>
      </c>
      <c r="AX23">
        <v>2.7186687198487306E+19</v>
      </c>
      <c r="AZ23" s="2">
        <v>60456</v>
      </c>
      <c r="BA23">
        <v>4.2994962358809199E+20</v>
      </c>
      <c r="BC23" s="2">
        <v>60456</v>
      </c>
      <c r="BD23">
        <v>6.7995293973817317E+21</v>
      </c>
      <c r="BF23" s="2">
        <v>60456</v>
      </c>
      <c r="BG23">
        <v>1.0753259798211114E+23</v>
      </c>
      <c r="BI23" s="2">
        <v>60456</v>
      </c>
      <c r="BJ23">
        <v>1.7005970491479819E+24</v>
      </c>
    </row>
    <row r="24" spans="1:62" x14ac:dyDescent="0.3">
      <c r="A24" s="2">
        <v>64155</v>
      </c>
      <c r="B24" s="1">
        <v>42589</v>
      </c>
      <c r="D24" s="2">
        <v>64155</v>
      </c>
      <c r="E24">
        <v>4125.86466655</v>
      </c>
      <c r="G24" s="2">
        <v>64155</v>
      </c>
      <c r="H24">
        <v>64617.907675677765</v>
      </c>
      <c r="J24" s="2">
        <v>64155</v>
      </c>
      <c r="K24">
        <v>16150651.200166564</v>
      </c>
      <c r="M24" s="2">
        <v>64155</v>
      </c>
      <c r="N24">
        <v>255417263.10081881</v>
      </c>
      <c r="P24" s="2">
        <v>64155</v>
      </c>
      <c r="Q24">
        <v>4039321150.2184868</v>
      </c>
      <c r="S24" s="2">
        <v>64155</v>
      </c>
      <c r="T24">
        <v>63880579618.84742</v>
      </c>
      <c r="V24" s="2">
        <v>64155</v>
      </c>
      <c r="W24">
        <v>63880579618.84742</v>
      </c>
      <c r="Y24" s="2">
        <v>64155</v>
      </c>
      <c r="Z24">
        <v>63887790069.213989</v>
      </c>
      <c r="AB24" s="2">
        <v>64155</v>
      </c>
      <c r="AC24">
        <v>1010396822922.7792</v>
      </c>
      <c r="AE24" s="2">
        <v>64155</v>
      </c>
      <c r="AF24">
        <v>15979164422783.117</v>
      </c>
      <c r="AH24" s="2">
        <v>64155</v>
      </c>
      <c r="AI24">
        <v>252705910430351.63</v>
      </c>
      <c r="AK24" s="2">
        <v>64155</v>
      </c>
      <c r="AL24">
        <v>3996471180401670</v>
      </c>
      <c r="AN24" s="2">
        <v>64155</v>
      </c>
      <c r="AO24">
        <v>6.320304007475128E+16</v>
      </c>
      <c r="AQ24" s="2">
        <v>64155</v>
      </c>
      <c r="AR24">
        <v>9.9953786543308557E+17</v>
      </c>
      <c r="AT24" s="2">
        <v>64155</v>
      </c>
      <c r="AU24">
        <v>1.9358726907914194E+18</v>
      </c>
      <c r="AW24" s="2">
        <v>64155</v>
      </c>
      <c r="AX24">
        <v>3.0615268739595923E+19</v>
      </c>
      <c r="AZ24" s="2">
        <v>64155</v>
      </c>
      <c r="BA24">
        <v>4.8417165263777766E+20</v>
      </c>
      <c r="BC24" s="2">
        <v>64155</v>
      </c>
      <c r="BD24">
        <v>7.6570351615040962E+21</v>
      </c>
      <c r="BF24" s="2">
        <v>64155</v>
      </c>
      <c r="BG24">
        <v>1.2109380453211445E+23</v>
      </c>
      <c r="BI24" s="2">
        <v>64155</v>
      </c>
      <c r="BJ24">
        <v>1.9150636227692989E+24</v>
      </c>
    </row>
    <row r="25" spans="1:62" x14ac:dyDescent="0.3">
      <c r="A25" s="2">
        <v>69265</v>
      </c>
      <c r="B25" s="1">
        <v>43000</v>
      </c>
      <c r="D25" s="2">
        <v>69265</v>
      </c>
      <c r="E25">
        <v>4807.6409176499992</v>
      </c>
      <c r="G25" s="2">
        <v>69265</v>
      </c>
      <c r="H25">
        <v>75319.869956782306</v>
      </c>
      <c r="J25" s="2">
        <v>69265</v>
      </c>
      <c r="K25">
        <v>18825919.234732896</v>
      </c>
      <c r="M25" s="2">
        <v>69265</v>
      </c>
      <c r="N25">
        <v>297725775.99385911</v>
      </c>
      <c r="P25" s="2">
        <v>69265</v>
      </c>
      <c r="Q25">
        <v>4708418009.3357306</v>
      </c>
      <c r="S25" s="2">
        <v>69265</v>
      </c>
      <c r="T25">
        <v>74462063462.527878</v>
      </c>
      <c r="V25" s="2">
        <v>69265</v>
      </c>
      <c r="W25">
        <v>74462063462.527878</v>
      </c>
      <c r="Y25" s="2">
        <v>69265</v>
      </c>
      <c r="Z25">
        <v>74469281720.86676</v>
      </c>
      <c r="AB25" s="2">
        <v>69265</v>
      </c>
      <c r="AC25">
        <v>1177762514140.678</v>
      </c>
      <c r="AE25" s="2">
        <v>69265</v>
      </c>
      <c r="AF25">
        <v>18626027051628.738</v>
      </c>
      <c r="AH25" s="2">
        <v>69265</v>
      </c>
      <c r="AI25">
        <v>294565302607298.25</v>
      </c>
      <c r="AK25" s="2">
        <v>69265</v>
      </c>
      <c r="AL25">
        <v>4658465427410996</v>
      </c>
      <c r="AN25" s="2">
        <v>69265</v>
      </c>
      <c r="AO25">
        <v>7.3672288345116896E+16</v>
      </c>
      <c r="AQ25" s="2">
        <v>69265</v>
      </c>
      <c r="AR25">
        <v>1.1651060099017853E+18</v>
      </c>
      <c r="AT25" s="2">
        <v>69265</v>
      </c>
      <c r="AU25">
        <v>2.2565397314584527E+18</v>
      </c>
      <c r="AW25" s="2">
        <v>69265</v>
      </c>
      <c r="AX25">
        <v>3.5686525580340236E+19</v>
      </c>
      <c r="AZ25" s="2">
        <v>69265</v>
      </c>
      <c r="BA25">
        <v>5.6437211817733797E+20</v>
      </c>
      <c r="BC25" s="2">
        <v>69265</v>
      </c>
      <c r="BD25">
        <v>8.9253824124424815E+21</v>
      </c>
      <c r="BF25" s="2">
        <v>69265</v>
      </c>
      <c r="BG25">
        <v>1.4115235080288901E+23</v>
      </c>
      <c r="BI25" s="2">
        <v>69265</v>
      </c>
      <c r="BJ25">
        <v>2.2322837517198913E+24</v>
      </c>
    </row>
    <row r="26" spans="1:62" x14ac:dyDescent="0.3">
      <c r="A26" s="2">
        <v>76111.33</v>
      </c>
      <c r="B26" s="1">
        <v>43313.84</v>
      </c>
      <c r="D26" s="2">
        <v>76111.33</v>
      </c>
      <c r="E26">
        <v>5802.9353154821993</v>
      </c>
      <c r="G26" s="2">
        <v>76111.33</v>
      </c>
      <c r="H26">
        <v>90943.182074923607</v>
      </c>
      <c r="J26" s="2">
        <v>76111.33</v>
      </c>
      <c r="K26">
        <v>22731422.395948507</v>
      </c>
      <c r="M26" s="2">
        <v>76111.33</v>
      </c>
      <c r="N26">
        <v>359490066.04456753</v>
      </c>
      <c r="P26" s="2">
        <v>76111.33</v>
      </c>
      <c r="Q26">
        <v>5685202340.7305927</v>
      </c>
      <c r="S26" s="2">
        <v>76111.33</v>
      </c>
      <c r="T26">
        <v>89909494549.039536</v>
      </c>
      <c r="V26" s="2">
        <v>76111.33</v>
      </c>
      <c r="W26">
        <v>89909494549.039536</v>
      </c>
      <c r="Y26" s="2">
        <v>76111.33</v>
      </c>
      <c r="Z26">
        <v>89916724205.884857</v>
      </c>
      <c r="AB26" s="2">
        <v>76111.33</v>
      </c>
      <c r="AC26">
        <v>1422092139316.917</v>
      </c>
      <c r="AE26" s="2">
        <v>76111.33</v>
      </c>
      <c r="AF26">
        <v>22490062441993.645</v>
      </c>
      <c r="AH26" s="2">
        <v>76111.33</v>
      </c>
      <c r="AI26">
        <v>355673941577892.81</v>
      </c>
      <c r="AK26" s="2">
        <v>76111.33</v>
      </c>
      <c r="AL26">
        <v>5624880975685073</v>
      </c>
      <c r="AN26" s="2">
        <v>76111.33</v>
      </c>
      <c r="AO26">
        <v>8.895587177946096E+16</v>
      </c>
      <c r="AQ26" s="2">
        <v>76111.33</v>
      </c>
      <c r="AR26">
        <v>1.4068114776400655E+18</v>
      </c>
      <c r="AT26" s="2">
        <v>76111.33</v>
      </c>
      <c r="AU26">
        <v>2.7246670835006694E+18</v>
      </c>
      <c r="AW26" s="2">
        <v>76111.33</v>
      </c>
      <c r="AX26">
        <v>4.308982475148474E+19</v>
      </c>
      <c r="AZ26" s="2">
        <v>76111.33</v>
      </c>
      <c r="BA26">
        <v>6.814531611416865E+20</v>
      </c>
      <c r="BC26" s="2">
        <v>76111.33</v>
      </c>
      <c r="BD26">
        <v>1.0776985367385186E+22</v>
      </c>
      <c r="BF26" s="2">
        <v>76111.33</v>
      </c>
      <c r="BG26">
        <v>1.7043491795422931E+23</v>
      </c>
      <c r="BI26" s="2">
        <v>76111.33</v>
      </c>
      <c r="BJ26">
        <v>2.695379112787343E+24</v>
      </c>
    </row>
    <row r="50" spans="39:39" x14ac:dyDescent="0.3">
      <c r="AM50" t="s">
        <v>66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7551-11A6-4441-8B6C-061D5C27213A}">
  <dimension ref="A1:J27"/>
  <sheetViews>
    <sheetView zoomScale="53" workbookViewId="0">
      <selection activeCell="O21" sqref="O21"/>
    </sheetView>
  </sheetViews>
  <sheetFormatPr defaultRowHeight="14.4" x14ac:dyDescent="0.3"/>
  <cols>
    <col min="1" max="1" width="10.6640625" style="1" customWidth="1"/>
    <col min="2" max="2" width="10.21875" bestFit="1" customWidth="1"/>
    <col min="3" max="3" width="10.6640625" style="1" customWidth="1"/>
    <col min="4" max="4" width="9" bestFit="1" customWidth="1"/>
    <col min="5" max="5" width="10.6640625" style="1" customWidth="1"/>
    <col min="6" max="6" width="12.6640625" bestFit="1" customWidth="1"/>
    <col min="7" max="7" width="10.6640625" style="1" customWidth="1"/>
    <col min="8" max="8" width="15.21875" bestFit="1" customWidth="1"/>
    <col min="9" max="9" width="10.6640625" style="1" customWidth="1"/>
    <col min="10" max="10" width="15.21875" bestFit="1" customWidth="1"/>
  </cols>
  <sheetData>
    <row r="1" spans="1:10" x14ac:dyDescent="0.3">
      <c r="A1" s="1" t="s">
        <v>0</v>
      </c>
      <c r="B1" t="s">
        <v>5</v>
      </c>
      <c r="C1" s="1" t="s">
        <v>0</v>
      </c>
      <c r="D1" t="s">
        <v>6</v>
      </c>
      <c r="E1" s="1" t="s">
        <v>0</v>
      </c>
      <c r="F1" t="s">
        <v>7</v>
      </c>
      <c r="G1" s="1" t="s">
        <v>0</v>
      </c>
      <c r="H1" t="s">
        <v>47</v>
      </c>
      <c r="I1" s="1" t="s">
        <v>0</v>
      </c>
      <c r="J1" t="s">
        <v>48</v>
      </c>
    </row>
    <row r="2" spans="1:10" x14ac:dyDescent="0.3">
      <c r="A2" s="1" t="s">
        <v>9</v>
      </c>
      <c r="B2" t="s">
        <v>22</v>
      </c>
      <c r="C2" s="1" t="s">
        <v>9</v>
      </c>
      <c r="D2" t="s">
        <v>22</v>
      </c>
      <c r="E2" s="1" t="s">
        <v>9</v>
      </c>
      <c r="F2" t="s">
        <v>22</v>
      </c>
      <c r="G2" s="1" t="s">
        <v>9</v>
      </c>
      <c r="H2" t="s">
        <v>22</v>
      </c>
      <c r="I2" s="1" t="s">
        <v>9</v>
      </c>
      <c r="J2" t="s">
        <v>22</v>
      </c>
    </row>
    <row r="3" spans="1:10" x14ac:dyDescent="0.3">
      <c r="A3" s="2">
        <v>9895.76</v>
      </c>
      <c r="B3">
        <v>107.92616493520001</v>
      </c>
      <c r="C3" s="2">
        <v>9895.76</v>
      </c>
      <c r="D3">
        <v>1547.6206080354762</v>
      </c>
      <c r="E3" s="2">
        <v>9895.76</v>
      </c>
      <c r="F3">
        <v>24315.97676829089</v>
      </c>
      <c r="G3" s="2">
        <v>9895.76</v>
      </c>
      <c r="H3">
        <v>2.8820006232171537E+21</v>
      </c>
      <c r="I3" s="2">
        <v>9895.76</v>
      </c>
      <c r="J3">
        <v>4.5578009342814015E+22</v>
      </c>
    </row>
    <row r="4" spans="1:10" x14ac:dyDescent="0.3">
      <c r="A4" s="2">
        <v>10490.03</v>
      </c>
      <c r="B4">
        <v>120.04083430119999</v>
      </c>
      <c r="C4" s="2">
        <v>10490.03</v>
      </c>
      <c r="D4">
        <v>1737.7866396994948</v>
      </c>
      <c r="E4" s="2">
        <v>10490.03</v>
      </c>
      <c r="F4">
        <v>27321.973771863679</v>
      </c>
      <c r="G4" s="2">
        <v>10490.03</v>
      </c>
      <c r="H4">
        <v>3.2384262902192291E+21</v>
      </c>
      <c r="I4" s="2">
        <v>10490.03</v>
      </c>
      <c r="J4">
        <v>5.1214778554371289E+22</v>
      </c>
    </row>
    <row r="5" spans="1:10" x14ac:dyDescent="0.3">
      <c r="A5" s="2">
        <v>13765.75</v>
      </c>
      <c r="B5">
        <v>199.49601071999999</v>
      </c>
      <c r="C5" s="2">
        <v>13765.75</v>
      </c>
      <c r="D5">
        <v>2985.0081894971463</v>
      </c>
      <c r="E5" s="2">
        <v>13765.75</v>
      </c>
      <c r="F5">
        <v>47037.083911078473</v>
      </c>
      <c r="G5" s="2">
        <v>13765.75</v>
      </c>
      <c r="H5">
        <v>5.5760770846989054E+21</v>
      </c>
      <c r="I5" s="2">
        <v>13765.75</v>
      </c>
      <c r="J5">
        <v>8.8184052222360923E+22</v>
      </c>
    </row>
    <row r="6" spans="1:10" x14ac:dyDescent="0.3">
      <c r="A6" s="2">
        <v>17353.060000000001</v>
      </c>
      <c r="B6">
        <v>311.12886489420003</v>
      </c>
      <c r="C6" s="2">
        <v>17353.060000000001</v>
      </c>
      <c r="D6">
        <v>4737.328422360667</v>
      </c>
      <c r="E6" s="2">
        <v>17353.060000000001</v>
      </c>
      <c r="F6">
        <v>74736.402114114899</v>
      </c>
      <c r="G6" s="2">
        <v>17353.060000000001</v>
      </c>
      <c r="H6">
        <v>8.8604276549148779E+21</v>
      </c>
      <c r="I6" s="2">
        <v>17353.060000000001</v>
      </c>
      <c r="J6">
        <v>1.4012511003076558E+23</v>
      </c>
    </row>
    <row r="7" spans="1:10" x14ac:dyDescent="0.3">
      <c r="A7" s="2">
        <v>18264</v>
      </c>
      <c r="B7">
        <v>343.57387863999998</v>
      </c>
      <c r="C7" s="2">
        <v>18264</v>
      </c>
      <c r="D7">
        <v>5246.6234379121906</v>
      </c>
      <c r="E7" s="2">
        <v>18264</v>
      </c>
      <c r="F7">
        <v>82786.94245747177</v>
      </c>
      <c r="G7" s="2">
        <v>18264</v>
      </c>
      <c r="H7">
        <v>9.8149925498976396E+21</v>
      </c>
      <c r="I7" s="2">
        <v>18264</v>
      </c>
      <c r="J7">
        <v>1.5522127876555232E+23</v>
      </c>
    </row>
    <row r="8" spans="1:10" x14ac:dyDescent="0.3">
      <c r="A8" s="2">
        <v>20291.91</v>
      </c>
      <c r="B8">
        <v>421.76181436719997</v>
      </c>
      <c r="C8" s="2">
        <v>20291.91</v>
      </c>
      <c r="D8">
        <v>6473.9530686534636</v>
      </c>
      <c r="E8" s="2">
        <v>20291.91</v>
      </c>
      <c r="F8">
        <v>102187.61675780549</v>
      </c>
      <c r="G8" s="2">
        <v>20291.91</v>
      </c>
      <c r="H8">
        <v>1.2115360206954563E+22</v>
      </c>
      <c r="I8" s="2">
        <v>20291.91</v>
      </c>
      <c r="J8">
        <v>1.9160093035917652E+23</v>
      </c>
    </row>
    <row r="9" spans="1:10" x14ac:dyDescent="0.3">
      <c r="A9" s="2">
        <v>21598</v>
      </c>
      <c r="B9">
        <v>476.47381997999997</v>
      </c>
      <c r="C9" s="2">
        <v>21598</v>
      </c>
      <c r="D9">
        <v>7332.7769564972314</v>
      </c>
      <c r="E9" s="2">
        <v>21598</v>
      </c>
      <c r="F9">
        <v>115763.23828000815</v>
      </c>
      <c r="G9" s="2">
        <v>21598</v>
      </c>
      <c r="H9">
        <v>1.3725042437235688E+22</v>
      </c>
      <c r="I9" s="2">
        <v>21598</v>
      </c>
      <c r="J9">
        <v>2.1705759096489735E+23</v>
      </c>
    </row>
    <row r="10" spans="1:10" x14ac:dyDescent="0.3">
      <c r="A10" s="2">
        <v>22484</v>
      </c>
      <c r="B10">
        <v>515.53048084</v>
      </c>
      <c r="C10" s="2">
        <v>22484</v>
      </c>
      <c r="D10">
        <v>7945.8561760050106</v>
      </c>
      <c r="E10" s="2">
        <v>22484</v>
      </c>
      <c r="F10">
        <v>125454.3188040458</v>
      </c>
      <c r="G10" s="2">
        <v>22484</v>
      </c>
      <c r="H10">
        <v>1.4874128693581333E+22</v>
      </c>
      <c r="I10" s="2">
        <v>22484</v>
      </c>
      <c r="J10">
        <v>2.3523005897392837E+23</v>
      </c>
    </row>
    <row r="11" spans="1:10" x14ac:dyDescent="0.3">
      <c r="A11" s="2">
        <v>26155</v>
      </c>
      <c r="B11">
        <v>694.08428654999989</v>
      </c>
      <c r="C11" s="2">
        <v>26155</v>
      </c>
      <c r="D11">
        <v>10748.646471252923</v>
      </c>
      <c r="E11" s="2">
        <v>26155</v>
      </c>
      <c r="F11">
        <v>169758.65275210657</v>
      </c>
      <c r="G11" s="2">
        <v>26155</v>
      </c>
      <c r="H11">
        <v>2.0127361407348363E+22</v>
      </c>
      <c r="I11" s="2">
        <v>26155</v>
      </c>
      <c r="J11">
        <v>3.1830842050487581E+23</v>
      </c>
    </row>
    <row r="12" spans="1:10" x14ac:dyDescent="0.3">
      <c r="A12" s="2">
        <v>28562</v>
      </c>
      <c r="B12">
        <v>825.78812961999995</v>
      </c>
      <c r="C12" s="2">
        <v>28562</v>
      </c>
      <c r="D12">
        <v>12816.024758872429</v>
      </c>
      <c r="E12" s="2">
        <v>28562</v>
      </c>
      <c r="F12">
        <v>202438.16442723604</v>
      </c>
      <c r="G12" s="2">
        <v>28562</v>
      </c>
      <c r="H12">
        <v>2.4002221144970864E+22</v>
      </c>
      <c r="I12" s="2">
        <v>28562</v>
      </c>
      <c r="J12">
        <v>3.795882106273034E+23</v>
      </c>
    </row>
    <row r="13" spans="1:10" x14ac:dyDescent="0.3">
      <c r="A13" s="2">
        <v>30155</v>
      </c>
      <c r="B13">
        <v>919.32432654999991</v>
      </c>
      <c r="C13" s="2">
        <v>30155</v>
      </c>
      <c r="D13">
        <v>14284.278838527278</v>
      </c>
      <c r="E13" s="2">
        <v>30155</v>
      </c>
      <c r="F13">
        <v>225647.18556338962</v>
      </c>
      <c r="G13" s="2">
        <v>30155</v>
      </c>
      <c r="H13">
        <v>2.6754150318473954E+22</v>
      </c>
      <c r="I13" s="2">
        <v>30155</v>
      </c>
      <c r="J13">
        <v>4.2310917747590618E+23</v>
      </c>
    </row>
    <row r="14" spans="1:10" x14ac:dyDescent="0.3">
      <c r="A14" s="2">
        <v>34741.599999999999</v>
      </c>
      <c r="B14">
        <v>1216.979117976</v>
      </c>
      <c r="C14" s="2">
        <v>34741.599999999999</v>
      </c>
      <c r="D14">
        <v>18956.618347936852</v>
      </c>
      <c r="E14" s="2">
        <v>34741.599999999999</v>
      </c>
      <c r="F14">
        <v>299503.90289640671</v>
      </c>
      <c r="G14" s="2">
        <v>34741.599999999999</v>
      </c>
      <c r="H14">
        <v>3.5511454381788233E+22</v>
      </c>
      <c r="I14" s="2">
        <v>34741.599999999999</v>
      </c>
      <c r="J14">
        <v>5.6160341762289313E+23</v>
      </c>
    </row>
    <row r="15" spans="1:10" x14ac:dyDescent="0.3">
      <c r="A15" s="2">
        <v>36155.22</v>
      </c>
      <c r="B15">
        <v>1317.2002948006002</v>
      </c>
      <c r="C15" s="2">
        <v>36155.22</v>
      </c>
      <c r="D15">
        <v>20529.807771938653</v>
      </c>
      <c r="E15" s="2">
        <v>36155.22</v>
      </c>
      <c r="F15">
        <v>324371.66057031334</v>
      </c>
      <c r="G15" s="2">
        <v>36155.22</v>
      </c>
      <c r="H15">
        <v>3.8460062486758936E+22</v>
      </c>
      <c r="I15" s="2">
        <v>36155.22</v>
      </c>
      <c r="J15">
        <v>6.0823480509519403E+23</v>
      </c>
    </row>
    <row r="16" spans="1:10" x14ac:dyDescent="0.3">
      <c r="A16" s="2">
        <v>41546</v>
      </c>
      <c r="B16">
        <v>1736.07053146</v>
      </c>
      <c r="C16" s="2">
        <v>41546</v>
      </c>
      <c r="D16">
        <v>27104.887558877268</v>
      </c>
      <c r="E16" s="2">
        <v>41546</v>
      </c>
      <c r="F16">
        <v>428305.41988379275</v>
      </c>
      <c r="G16" s="2">
        <v>41546</v>
      </c>
      <c r="H16">
        <v>5.0783647472815706E+22</v>
      </c>
      <c r="I16" s="2">
        <v>41546</v>
      </c>
      <c r="J16">
        <v>8.0312875033121406E+23</v>
      </c>
    </row>
    <row r="17" spans="1:10" x14ac:dyDescent="0.3">
      <c r="A17" s="2">
        <v>43154</v>
      </c>
      <c r="B17">
        <v>1872.2681475399997</v>
      </c>
      <c r="C17" s="2">
        <v>43154</v>
      </c>
      <c r="D17">
        <v>29242.80551785008</v>
      </c>
      <c r="E17" s="2">
        <v>43154</v>
      </c>
      <c r="F17">
        <v>462099.96807501937</v>
      </c>
      <c r="G17" s="2">
        <v>43154</v>
      </c>
      <c r="H17">
        <v>5.4790718798521208E+22</v>
      </c>
      <c r="I17" s="2">
        <v>43154</v>
      </c>
      <c r="J17">
        <v>8.6649942861942855E+23</v>
      </c>
    </row>
    <row r="18" spans="1:10" x14ac:dyDescent="0.3">
      <c r="A18" s="2">
        <v>45154</v>
      </c>
      <c r="B18">
        <v>2048.8841675399999</v>
      </c>
      <c r="C18" s="2">
        <v>45154</v>
      </c>
      <c r="D18">
        <v>32015.178291863049</v>
      </c>
      <c r="E18" s="2">
        <v>45154</v>
      </c>
      <c r="F18">
        <v>505923.48569372669</v>
      </c>
      <c r="G18" s="2">
        <v>45154</v>
      </c>
      <c r="H18">
        <v>5.9986940385838498E+22</v>
      </c>
      <c r="I18" s="2">
        <v>45154</v>
      </c>
      <c r="J18">
        <v>9.4867617561461304E+23</v>
      </c>
    </row>
    <row r="19" spans="1:10" x14ac:dyDescent="0.3">
      <c r="A19" s="2">
        <v>49265</v>
      </c>
      <c r="B19">
        <v>2437.0407176499998</v>
      </c>
      <c r="C19" s="2">
        <v>49265</v>
      </c>
      <c r="D19">
        <v>38108.140068288019</v>
      </c>
      <c r="E19" s="2">
        <v>49265</v>
      </c>
      <c r="F19">
        <v>602236.29772930057</v>
      </c>
      <c r="G19" s="2">
        <v>49265</v>
      </c>
      <c r="H19">
        <v>7.14068979849434E+22</v>
      </c>
      <c r="I19" s="2">
        <v>49265</v>
      </c>
      <c r="J19">
        <v>1.129279514126565E+24</v>
      </c>
    </row>
    <row r="20" spans="1:10" x14ac:dyDescent="0.3">
      <c r="A20" s="2">
        <v>51623.14</v>
      </c>
      <c r="B20">
        <v>2674.9490996909999</v>
      </c>
      <c r="C20" s="2">
        <v>51623.14</v>
      </c>
      <c r="D20">
        <v>41842.629894295831</v>
      </c>
      <c r="E20" s="2">
        <v>51623.14</v>
      </c>
      <c r="F20">
        <v>661268.21521128772</v>
      </c>
      <c r="G20" s="2">
        <v>51623.14</v>
      </c>
      <c r="H20">
        <v>7.840640283179187E+22</v>
      </c>
      <c r="I20" s="2">
        <v>51623.14</v>
      </c>
      <c r="J20">
        <v>1.2399746662145647E+24</v>
      </c>
    </row>
    <row r="21" spans="1:10" x14ac:dyDescent="0.3">
      <c r="A21" s="2">
        <v>55254</v>
      </c>
      <c r="B21">
        <v>3063.0050685400001</v>
      </c>
      <c r="C21" s="2">
        <v>55254</v>
      </c>
      <c r="D21">
        <v>47934.012899350724</v>
      </c>
      <c r="E21" s="2">
        <v>55254</v>
      </c>
      <c r="F21">
        <v>757556.07132500107</v>
      </c>
      <c r="G21" s="2">
        <v>55254</v>
      </c>
      <c r="H21">
        <v>8.9823401369596817E+22</v>
      </c>
      <c r="I21" s="2">
        <v>55254</v>
      </c>
      <c r="J21">
        <v>1.4205312080247781E+24</v>
      </c>
    </row>
    <row r="22" spans="1:10" x14ac:dyDescent="0.3">
      <c r="A22" s="2">
        <v>57125</v>
      </c>
      <c r="B22">
        <v>3273.2661962499997</v>
      </c>
      <c r="C22" s="2">
        <v>57125</v>
      </c>
      <c r="D22">
        <v>51234.518930087652</v>
      </c>
      <c r="E22" s="2">
        <v>57125</v>
      </c>
      <c r="F22">
        <v>809727.90974218666</v>
      </c>
      <c r="G22" s="2">
        <v>57125</v>
      </c>
      <c r="H22">
        <v>9.6009496137675947E+22</v>
      </c>
      <c r="I22" s="2">
        <v>57125</v>
      </c>
      <c r="J22">
        <v>1.518362514119468E+24</v>
      </c>
    </row>
    <row r="23" spans="1:10" x14ac:dyDescent="0.3">
      <c r="A23" s="2">
        <v>58456</v>
      </c>
      <c r="B23">
        <v>3427.1045205599994</v>
      </c>
      <c r="C23" s="2">
        <v>58456</v>
      </c>
      <c r="D23">
        <v>53649.346263344727</v>
      </c>
      <c r="E23" s="2">
        <v>58456</v>
      </c>
      <c r="F23">
        <v>847899.62652783818</v>
      </c>
      <c r="G23" s="2">
        <v>58456</v>
      </c>
      <c r="H23">
        <v>1.0053557504657789E+23</v>
      </c>
      <c r="I23" s="2">
        <v>58456</v>
      </c>
      <c r="J23">
        <v>1.5899411477722142E+24</v>
      </c>
    </row>
    <row r="24" spans="1:10" x14ac:dyDescent="0.3">
      <c r="A24" s="2">
        <v>60456</v>
      </c>
      <c r="B24">
        <v>3664.9285405599994</v>
      </c>
      <c r="C24" s="2">
        <v>60456</v>
      </c>
      <c r="D24">
        <v>57382.511896032003</v>
      </c>
      <c r="E24" s="2">
        <v>60456</v>
      </c>
      <c r="F24">
        <v>906910.61224219704</v>
      </c>
      <c r="G24" s="2">
        <v>60456</v>
      </c>
      <c r="H24">
        <v>1.0753259798211114E+23</v>
      </c>
      <c r="I24" s="2">
        <v>60456</v>
      </c>
      <c r="J24">
        <v>1.7005970491479819E+24</v>
      </c>
    </row>
    <row r="25" spans="1:10" x14ac:dyDescent="0.3">
      <c r="A25" s="2">
        <v>64155</v>
      </c>
      <c r="B25">
        <v>4125.86466655</v>
      </c>
      <c r="C25" s="2">
        <v>64155</v>
      </c>
      <c r="D25">
        <v>64617.907675677765</v>
      </c>
      <c r="E25" s="2">
        <v>64155</v>
      </c>
      <c r="F25">
        <v>1021282.1347243261</v>
      </c>
      <c r="G25" s="2">
        <v>64155</v>
      </c>
      <c r="H25">
        <v>1.2109380453211445E+23</v>
      </c>
      <c r="I25" s="2">
        <v>64155</v>
      </c>
      <c r="J25">
        <v>1.9150636227692989E+24</v>
      </c>
    </row>
    <row r="26" spans="1:10" x14ac:dyDescent="0.3">
      <c r="A26" s="2">
        <v>69265</v>
      </c>
      <c r="B26">
        <v>4807.6409176499992</v>
      </c>
      <c r="C26" s="2">
        <v>69265</v>
      </c>
      <c r="D26">
        <v>75319.869956782306</v>
      </c>
      <c r="E26" s="2">
        <v>69265</v>
      </c>
      <c r="F26">
        <v>1190450.4507778243</v>
      </c>
      <c r="G26" s="2">
        <v>69265</v>
      </c>
      <c r="H26">
        <v>1.4115235080288901E+23</v>
      </c>
      <c r="I26" s="2">
        <v>69265</v>
      </c>
      <c r="J26">
        <v>2.2322837517198913E+24</v>
      </c>
    </row>
    <row r="27" spans="1:10" x14ac:dyDescent="0.3">
      <c r="A27" s="2">
        <v>76111.33</v>
      </c>
      <c r="B27">
        <v>5802.9353154821993</v>
      </c>
      <c r="C27" s="2">
        <v>76111.33</v>
      </c>
      <c r="D27">
        <v>90943.182074923607</v>
      </c>
      <c r="E27" s="2">
        <v>76111.33</v>
      </c>
      <c r="F27">
        <v>1437411.6466552243</v>
      </c>
      <c r="G27" s="2">
        <v>76111.33</v>
      </c>
      <c r="H27">
        <v>1.7043491795422931E+23</v>
      </c>
      <c r="I27" s="2">
        <v>76111.33</v>
      </c>
      <c r="J27">
        <v>2.695379112787343E+24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Project 2 main file</vt:lpstr>
      <vt:lpstr>Graphs</vt:lpstr>
      <vt:lpstr>Project 2</vt:lpstr>
      <vt:lpstr>Main File(Old) </vt:lpstr>
      <vt:lpstr>Graphs (Old)</vt:lpstr>
      <vt:lpstr>Aggregate Graph(Old)</vt:lpstr>
      <vt:lpstr>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2023-04-25T20:48:12Z</dcterms:created>
  <dcterms:modified xsi:type="dcterms:W3CDTF">2023-04-26T13:47:21Z</dcterms:modified>
</cp:coreProperties>
</file>