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torsaavedra/Desktop/SAAVFOXDEV/KILN/"/>
    </mc:Choice>
  </mc:AlternateContent>
  <xr:revisionPtr revIDLastSave="0" documentId="8_{E7CF4319-FB86-744B-AA94-647204732BA2}" xr6:coauthVersionLast="47" xr6:coauthVersionMax="47" xr10:uidLastSave="{00000000-0000-0000-0000-000000000000}"/>
  <bookViews>
    <workbookView xWindow="0" yWindow="760" windowWidth="34560" windowHeight="20480" xr2:uid="{00000000-000D-0000-FFFF-FFFF00000000}"/>
  </bookViews>
  <sheets>
    <sheet name="validator_comparison_averages_N" sheetId="1" r:id="rId1"/>
  </sheets>
  <definedNames>
    <definedName name="_xlchart.v2.0" hidden="1">validator_comparison_averages_N!$O$5:$O$8</definedName>
    <definedName name="_xlchart.v2.1" hidden="1">validator_comparison_averages_N!$P$4</definedName>
    <definedName name="_xlchart.v2.2" hidden="1">validator_comparison_averages_N!$P$5:$P$8</definedName>
    <definedName name="_xlchart.v2.3" hidden="1">validator_comparison_averages_N!$Q$4</definedName>
    <definedName name="_xlchart.v2.4" hidden="1">validator_comparison_averages_N!$Q$5:$Q$8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Q8" i="1"/>
  <c r="Q7" i="1"/>
  <c r="Q6" i="1"/>
  <c r="Q5" i="1"/>
  <c r="P8" i="1"/>
  <c r="P7" i="1"/>
  <c r="P6" i="1"/>
  <c r="K8" i="1"/>
  <c r="K7" i="1"/>
  <c r="K6" i="1"/>
  <c r="P5" i="1"/>
  <c r="L8" i="1"/>
  <c r="L7" i="1"/>
  <c r="L6" i="1"/>
</calcChain>
</file>

<file path=xl/sharedStrings.xml><?xml version="1.0" encoding="utf-8"?>
<sst xmlns="http://schemas.openxmlformats.org/spreadsheetml/2006/main" count="172" uniqueCount="90">
  <si>
    <t>source</t>
  </si>
  <si>
    <t>validator_address</t>
  </si>
  <si>
    <t>gross_apy</t>
  </si>
  <si>
    <t>consensus_rewards</t>
  </si>
  <si>
    <t>execution_rewards</t>
  </si>
  <si>
    <t>rewards</t>
  </si>
  <si>
    <t>Kiln</t>
  </si>
  <si>
    <t>0x8001abeb6aa8935229a7c23dfa304a5819d7b28caf131ac3a7557115401bc521217e51afb6b3925f16b6565bb6c15d79</t>
  </si>
  <si>
    <t>0x800390da57b384873178a7db4e0b80bc1ed6528510713bcef75f46d339a7bd4957f54159c375d7dc811e52122ad9b604</t>
  </si>
  <si>
    <t>0x8004056d94d11624ee41360b858c51608356b226fae60488d760e5745700337c1e09c7f3e3500151560e3a6b842fb1d2</t>
  </si>
  <si>
    <t>Metric</t>
  </si>
  <si>
    <t>0x80065858df8709a50d80546640dbb76ac3445a6fa5a19bd6af1730e5629ad83f2ac25de00df4d897b493c6dd4a599699</t>
  </si>
  <si>
    <t>Gross APY (%)</t>
  </si>
  <si>
    <t>0x800d73a49a9be7e00968ea0905db111170aaf6586e2ed660b7cdc4cc6405e4a65dc2e870a54d354a690cbac939deafea</t>
  </si>
  <si>
    <t>Consensus Rewards</t>
  </si>
  <si>
    <t>0x800f2b0dea6384ea0dbe2f22a754f72f3e2a00778824d92638e04e3668364dc199e78860aa316ee99bd1418f82f900af</t>
  </si>
  <si>
    <t>Execution Rewards</t>
  </si>
  <si>
    <t>0x8011522855b820f9999c7569821f2667a13e7eeb6af8530857892c9770c99281cf23ee05151ef6264b8ccbc37a924c89</t>
  </si>
  <si>
    <t>Total Rewards</t>
  </si>
  <si>
    <t>0x8011592b6cb047a031a17e3281d51e72a50abc170439d845b7b1d0eb8d9b72c45e0cafc856d504a9d3219dbf90475dc4</t>
  </si>
  <si>
    <t>0x80119cc169fc0f84d00f3a3b5881c2328c34f042786b3829e8ac3b512b8ce6e15547b1ec821788c70b5b3eaef3e8a7cd</t>
  </si>
  <si>
    <t>0x80120fadcf9296d363ea280e445cc511a6938db16027732c0e5735695b0991dea073ad534b5a9ef35eb9052181660962</t>
  </si>
  <si>
    <t>0x80186c9e4cb63c6e9af2671a39d8e7afe7ca6e5d5efe8deb69764e7563c390f84a5ee46fd4e14a7f753b6e2d576fad48</t>
  </si>
  <si>
    <t>0x801b997e4900df1840010337f770ee6bdb1cdca8d97045d8e218bf24bc23378ca4c81407b0c1dd1babb2e28eff7b5ddc</t>
  </si>
  <si>
    <t>0x801d5a2b27e5c39d606649313511615ec67097109a728e0ca38abeedea97943baf6734474275dacfd1e4eed6cc7fa201</t>
  </si>
  <si>
    <t>0x801e0c3a5c6df6e8046d52569ced24f8a9382b136019940884de70320c2f3f2f0d1724dc5e5cb9416abcffb64e69c6d2</t>
  </si>
  <si>
    <t>0x801e44f06728a7f00ac6cacb51af572b3660f550d62b0c8913669b9760d25a3186146b8018da6aa9e1fde5acbe837905</t>
  </si>
  <si>
    <t>0x801f3127a51eb3e1808d73f2cd7d4ba05dc7db6856596411b518c56aaa9bd91244382962841777e5ab0922072f69d97b</t>
  </si>
  <si>
    <t>0x801fea0fa0c797ea5c1697812b32fcf96e904c69fc58a1c539b97c5a14d49263c39ba08a2dcda56cd38a25471b1c2ffd</t>
  </si>
  <si>
    <t>0x8021a978a2c93b84ba334c10c4f95d33af825855ac7e0cac37957b4600ee0e359e4fca9ae7d419cfe3cf8a482d6e2377</t>
  </si>
  <si>
    <t>0x8023d17c5508c2598dbaba3d0dc5958524a72de850e4322d5c6fe7935ac530ebd35d355b0d40afe40cac805145ad074f</t>
  </si>
  <si>
    <t>0x8023ff7d16a83248fa0a4c11c27036a7b21ce92b61a0820bc08fabe4d1ea37135fb321495a10d1c4c713c4605a1ae6c5</t>
  </si>
  <si>
    <t>0x80243cabe1691718a925203ab3270ec9995ccb499bfa5ca72870739c78c3270118851687043aea5361636546593c4b4f</t>
  </si>
  <si>
    <t>0x8024c90615f698957b9bff212b2db8185c23cbc61a118430cfbbf44b15e6ca01048f1c7655631f9c383a50d0d7b0d7e6</t>
  </si>
  <si>
    <t>0x8024e503ed9a6df3c682fb2083fa06036656301268381fa0f876c8ba5a5a1c3cb1ca9cc0414dd1fc99f7e308d8016561</t>
  </si>
  <si>
    <t>0x8026e96b12e4e8d2e3bf2424c3c04d8c7fb123e7202fd01a8f0cc83b4b4255a1913cf233187249fa53d639a1ce2452f8</t>
  </si>
  <si>
    <t>0x80276fad0769986858bfdf89d05ce77fce585eecb74d0bf11f96afa442694470b550779b481f2bc13c5b7947e2057923</t>
  </si>
  <si>
    <t>Non-Kiln</t>
  </si>
  <si>
    <t>0x804f3630e4e680af6fac26e13871fbc0de9691dbcb04f307afc4b5c1b1fab4109ec157604f6df99010fa80a0ed266ab4</t>
  </si>
  <si>
    <t>0x805c79c6c5e8fc098672051915813477363db244e602aaf618ba602fe4a217f884c89cb98cd49092cc0cabc6a70bbd1a</t>
  </si>
  <si>
    <t>0x80d8f395e634ef2b772398b7d6b166d2f04b1f821b8664b8f286eb4ef35d97a5306a38acc5beaddfd7a675129ca7300f</t>
  </si>
  <si>
    <t>0x81445b1bfc10d5199d670dfa93fe86b09e56bb53d83cc3689e1555ff4a0c0fa86460f29c020d6cf9b87d951a2a5aa8e0</t>
  </si>
  <si>
    <t>0x815d86c5fd8609536f4e4b06b32955dbc82fc2b81f8c8d33afc99f34931652c3da9bb9ecce8499830bb53722a633d6c4</t>
  </si>
  <si>
    <t>0x81c8c3ab5a020b1146419c3bedce657a822b51a68a65cd6c33eb032f3eec68581c5458eaff37d2bcfbd8585f86d30e2c</t>
  </si>
  <si>
    <t>0x81e62408a4098dc93a991bb2ed1180e2c625cc57cf26ae8bbb584c89bf7d5bf01c0198dbdebe1e9d48baf001a10f105e</t>
  </si>
  <si>
    <t>0x81f115cfffec7a5b472b4372422f90d607a4d53340e863923f8afe4c404b71fdbe4872edaa26f85a5039454300ca66ac</t>
  </si>
  <si>
    <t>0x82044a1b60c94aa5eda7caa28060a94543524c0cc8d42530e198ca9d4d129c72a57691cb981b5888af683c59bc95dc24</t>
  </si>
  <si>
    <t>0x824d34d52379b32d0b638a4a8105aba0eaf3daab30396d9c88aac02a8a092e21c06155a88eeb191b0862525a8c500c73</t>
  </si>
  <si>
    <t>0x82505ebd00c8be2a334d0f6c1ab734ff7fad913edd6dfa3b6d0a5dd810bbd908c4786fa5e898865055aba695d98e0a07</t>
  </si>
  <si>
    <t>0x82ceab0c7712534ff7bf4e02715015269e4a347f89c2184659e943d5d8a94126ddc99be8ad75b90234829339b633a0c8</t>
  </si>
  <si>
    <t>0x8307b6e4ca01187527b3c0e04db60a0bed1ba2c82620bf744528432c8b9dd5918bdf42d208aee7b2164459a9e2f9274f</t>
  </si>
  <si>
    <t>0x832e057481c365c38459cb4a2a2baec8d85be8a4c2289cfa1c1bd6ce330ae10525385ee4e265cd6d360639d136f9cffe</t>
  </si>
  <si>
    <t>0x841b829e4461397799f881392bbb78c4d785c8d318d8a93915d4301330feb73d9d436edb1b487833c2beac8014814483</t>
  </si>
  <si>
    <t>0x84372edff675ad3f00b671bfdf89937b74338c930864daeb62a0fbad2e5182e1e5fcacbadaf5f78ecc7f5d44d4e294ca</t>
  </si>
  <si>
    <t>0x845bcf2002e732c34e8249a1dfd8b226f17038e8f10d4170d92d9748710e4e8a9814b734a9ded3b84be80d98a1f8d9c8</t>
  </si>
  <si>
    <t>0x84854b90bb1f46158f7e5d809628d7ef4a7a84387347f8cb62b616cdafa6ff22fecbfe6b4bbdcd7681cf250777881121</t>
  </si>
  <si>
    <t>0x854024df043e14aa9542be3b3c569f77d8de89fd9e8202965012f9727750fb45e0e5af831d9b610b0cbe4877e88e91b2</t>
  </si>
  <si>
    <t>0x85666ccf4512738411681e47e383673e0fcd55ea1f39c647a490a0d46ae271280fef409f0a90b208021fe4e9835817e0</t>
  </si>
  <si>
    <t>0x85703e895ad35d065706e30e3d8658354a14428a12ca30fa92edc3b5aadfd6026e2339ba027cc3ddbbeda38d0dae7517</t>
  </si>
  <si>
    <t>0x85a13ddb3ad3f09b98da03c494012c9fac4a864d65f6e8061bdb44f655e59941b8aacaaf87c7df124721c8a67d270550</t>
  </si>
  <si>
    <t>0x85c8e228025a6b47dd5bbf73196a1f8cc4e4f6a8f7daba2e7a53065dd3f8d65a34b020585dd46a7f35ee509998b7c523</t>
  </si>
  <si>
    <t>0x8620a9c2a902842d47bef5f20b5d5c55dbb85e1cd2d26dcfd3986cad1dc52c49c65756194fe02a090d3c6de8fff6bb64</t>
  </si>
  <si>
    <t>0x86508e93ce9a350b0c003a0b4e0aeaeb960b5aa94175305a9a7e10dc10ad7f988ad58983c4d39ba51d278e771cbcc172</t>
  </si>
  <si>
    <t>0x866ff14ffff90ab0f6f4187adb49d0a01d6b2e197e16261fe9b086e59296172419e3a078a67cb82e52effc6c8d5ee9d4</t>
  </si>
  <si>
    <t>0x868c895795375f8e15bd194ac11b6bc80555ecebe78022b22586341741854f34814fa4c916b9e96a9650feff1fe34f02</t>
  </si>
  <si>
    <t>0x86f37312d40e387cf00d85f14da00f0288be59797ac67a8b29aa2850e7eb192385c8fd138905f18ed35b4e32188efbf2</t>
  </si>
  <si>
    <t>0x87ab6c7ad7673ddf71871e522ae3559ec90c257a17178eab83450cb9206793eada29d999d63b6b85f1c830ce33b4657e</t>
  </si>
  <si>
    <t>0x87aeb2d988fc47f8c593554d9d8f188ed084891f3e31304559a1ab01b83ffbe4036a689fe46b56e462b5e7b15abf8b26</t>
  </si>
  <si>
    <t>0x881503214874259b00dbe8e2988e44a09c5cf6ba6cfbd09a010929f42b66f79cccd6f55aedff2bfc438708842aa2891b</t>
  </si>
  <si>
    <t>0x88203e52f8e6c60d4da59318ae6a6a5ceaff64b1b4f25bc8fc00de4758e727ac994160a4d00d9cf8a5b0127dff2166db</t>
  </si>
  <si>
    <t>0x882f88501cf820047f538134e3008cc6f5840778f71493ed9d57ab797114b329b58ef80f248e393359024d37fa0e7469</t>
  </si>
  <si>
    <t>0x8853592769f3ec74c1e2f3a7a684dfeb3a6a2b681a9719abd6985066d5059bc7ac3f57b331431a306446d402137c8a07</t>
  </si>
  <si>
    <t>0x885915d39246747b0218d7e173ed99120b090f72b7061c69ad210cfc4f6436481892361163630f9854256c150adc4e05</t>
  </si>
  <si>
    <t>0x8885847299f4fe0deffbe6dfd6b7cc820e4d4e8f6fe3e4c8713cf878b59c6151fd6c2a5555fe0dea07fe3a7717aba73d</t>
  </si>
  <si>
    <t>0x88b275b22639a56a4d7647c9843ce0497781bad80255b4d3944de8775c2bd66af68bbd4ca82467f8d920790d97cc7cdf</t>
  </si>
  <si>
    <t>0x88d147d99a5c6231807324503fde47cfeebe474a99b7b5f5685c4faccc7c33517e1648cbdfd8330a45034c735c074f85</t>
  </si>
  <si>
    <t>0x891b099f7b3476375caac0fd96a85ce257bcb00c815274cf4fef8d0736de5563a86efd862ec97901437303fbfc3a8154</t>
  </si>
  <si>
    <t>0x8929192a3f70c19874c7a6b08910b132af41b70f729632fc17d94be3033cfa347779dddf09a7d01cc6e4b767256c444d</t>
  </si>
  <si>
    <t>0x892ceb28d552ca979677a18af6f3a3598b05bf9cf599fc3686833d6039bd3ecb23a703018a90abe573562d611de8c486</t>
  </si>
  <si>
    <t>0x893235a09751ede3c5f7836e6e20ffc08cb3b7ed5b07a5c922ef17429eecd9e114bf557b15cb1e2cab25a808c6493b17</t>
  </si>
  <si>
    <t>0x895d8e7ce4da0b0d8cd7cd6c5d834af774d5d9777dd74638572a5ea97aca78e02f2900b2bbbee9dbc1daef782eaf8ba3</t>
  </si>
  <si>
    <t>0x899b917455eec209d1c0743a5946b3b3b28729bb0333e985afc417b99a37e666501c6752b9e860e79dfe8cecdd15d47c</t>
  </si>
  <si>
    <t>0x89b1e0201d27996fc4549460dbe18c9b1683d736c81b19d5b038eef685c75854ba01080e130a243c8e32ce404ae728c2</t>
  </si>
  <si>
    <t>0x89ca2f877c826b2532e899adcdf9d250ec4119bb7e269b466b4095352549db3616f7933acca23e2f671e644dbf4e5310</t>
  </si>
  <si>
    <t>0x8a444b8b89a9deec71dda0f34dc07bbfac71d548034e42805bfc61a4c5470e3260eecd8548ff91e8fbd2f7ddfd01e448</t>
  </si>
  <si>
    <t>0x8a4c57a8671cbb318f1b3beafb673f44faf90e157d4129d23fd39a25f85fbf980c26363bfa928f5772d728a0c367b896</t>
  </si>
  <si>
    <t>0x8a64a53fee7214e1627940b97c261ead374908a2dcdd9df6ed0611c7bad065aede593502a35b4b30829440b9276f1030</t>
  </si>
  <si>
    <t>0x8a69a773f546c22e91446429c42460ee969587d84810ccdf2d376d3d887b37486e4cb9729eed859ee8ced14425207ec2</t>
  </si>
  <si>
    <t>25 VS 50 Validators</t>
  </si>
  <si>
    <t>25 VS 25 Validators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</si>
</sst>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Validator Rewards Comparison: Kiln vs. Non-Kiln</a:t>
            </a:r>
            <a:r>
              <a:rPr lang="en-US" sz="1800" b="1" baseline="0"/>
              <a:t> (Holesky Testnet) 25-50</a:t>
            </a:r>
            <a:r>
              <a:rPr lang="en-US" sz="18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validator_comparison_averages_N!$K$4</c:f>
              <c:strCache>
                <c:ptCount val="1"/>
                <c:pt idx="0">
                  <c:v>Kiln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validator_comparison_averages_N!$J$5:$J$8</c:f>
              <c:strCache>
                <c:ptCount val="4"/>
                <c:pt idx="0">
                  <c:v>Gross APY (%)</c:v>
                </c:pt>
                <c:pt idx="1">
                  <c:v>Consensus Rewards</c:v>
                </c:pt>
                <c:pt idx="2">
                  <c:v>Execution Rewards</c:v>
                </c:pt>
                <c:pt idx="3">
                  <c:v>Total Rewards</c:v>
                </c:pt>
              </c:strCache>
            </c:strRef>
          </c:cat>
          <c:val>
            <c:numRef>
              <c:f>validator_comparison_averages_N!$K$5:$K$8</c:f>
              <c:numCache>
                <c:formatCode>0.00E+00</c:formatCode>
                <c:ptCount val="4"/>
                <c:pt idx="0" formatCode="General">
                  <c:v>-11.420117040000001</c:v>
                </c:pt>
                <c:pt idx="1">
                  <c:v>-4.4008E+18</c:v>
                </c:pt>
                <c:pt idx="2">
                  <c:v>9949760000000000</c:v>
                </c:pt>
                <c:pt idx="3">
                  <c:v>-4.3908E+18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4-2A4C-A89F-00BFED0D060F}"/>
            </c:ext>
          </c:extLst>
        </c:ser>
        <c:ser>
          <c:idx val="1"/>
          <c:order val="1"/>
          <c:tx>
            <c:strRef>
              <c:f>validator_comparison_averages_N!$L$4</c:f>
              <c:strCache>
                <c:ptCount val="1"/>
                <c:pt idx="0">
                  <c:v>Non-Kiln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validator_comparison_averages_N!$J$5:$J$8</c:f>
              <c:strCache>
                <c:ptCount val="4"/>
                <c:pt idx="0">
                  <c:v>Gross APY (%)</c:v>
                </c:pt>
                <c:pt idx="1">
                  <c:v>Consensus Rewards</c:v>
                </c:pt>
                <c:pt idx="2">
                  <c:v>Execution Rewards</c:v>
                </c:pt>
                <c:pt idx="3">
                  <c:v>Total Rewards</c:v>
                </c:pt>
              </c:strCache>
            </c:strRef>
          </c:cat>
          <c:val>
            <c:numRef>
              <c:f>validator_comparison_averages_N!$L$5:$L$8</c:f>
              <c:numCache>
                <c:formatCode>0.00E+00</c:formatCode>
                <c:ptCount val="4"/>
                <c:pt idx="0" formatCode="General">
                  <c:v>-6.302767900000001</c:v>
                </c:pt>
                <c:pt idx="1">
                  <c:v>-3.7026E+18</c:v>
                </c:pt>
                <c:pt idx="2">
                  <c:v>1.382788E+16</c:v>
                </c:pt>
                <c:pt idx="3">
                  <c:v>-3.6892E+18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4-2A4C-A89F-00BFED0D0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4221056"/>
        <c:axId val="1724222784"/>
      </c:barChart>
      <c:catAx>
        <c:axId val="172422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22784"/>
        <c:crosses val="autoZero"/>
        <c:auto val="1"/>
        <c:lblAlgn val="ctr"/>
        <c:lblOffset val="100"/>
        <c:noMultiLvlLbl val="0"/>
      </c:catAx>
      <c:valAx>
        <c:axId val="17242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Validator Rewards Comparison: Kiln vs. Non-Kiln (Holesky Testnet) 25-25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validator_comparison_averages_N!$P$4</c:f>
              <c:strCache>
                <c:ptCount val="1"/>
                <c:pt idx="0">
                  <c:v>Kiln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validator_comparison_averages_N!$O$5:$O$8</c:f>
              <c:strCache>
                <c:ptCount val="4"/>
                <c:pt idx="0">
                  <c:v>Gross APY (%)</c:v>
                </c:pt>
                <c:pt idx="1">
                  <c:v>Consensus Rewards</c:v>
                </c:pt>
                <c:pt idx="2">
                  <c:v>Execution Rewards</c:v>
                </c:pt>
                <c:pt idx="3">
                  <c:v>Total Rewards</c:v>
                </c:pt>
              </c:strCache>
            </c:strRef>
          </c:cat>
          <c:val>
            <c:numRef>
              <c:f>validator_comparison_averages_N!$P$5:$P$8</c:f>
              <c:numCache>
                <c:formatCode>0.00E+00</c:formatCode>
                <c:ptCount val="4"/>
                <c:pt idx="0" formatCode="General">
                  <c:v>-11.420117040000001</c:v>
                </c:pt>
                <c:pt idx="1">
                  <c:v>-4.4008E+18</c:v>
                </c:pt>
                <c:pt idx="2">
                  <c:v>9949760000000000</c:v>
                </c:pt>
                <c:pt idx="3">
                  <c:v>-4.3908E+18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9-8D4A-BFA0-58F5A874FEBA}"/>
            </c:ext>
          </c:extLst>
        </c:ser>
        <c:ser>
          <c:idx val="1"/>
          <c:order val="1"/>
          <c:tx>
            <c:strRef>
              <c:f>validator_comparison_averages_N!$Q$4</c:f>
              <c:strCache>
                <c:ptCount val="1"/>
                <c:pt idx="0">
                  <c:v>Non-Kiln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validator_comparison_averages_N!$O$5:$O$8</c:f>
              <c:strCache>
                <c:ptCount val="4"/>
                <c:pt idx="0">
                  <c:v>Gross APY (%)</c:v>
                </c:pt>
                <c:pt idx="1">
                  <c:v>Consensus Rewards</c:v>
                </c:pt>
                <c:pt idx="2">
                  <c:v>Execution Rewards</c:v>
                </c:pt>
                <c:pt idx="3">
                  <c:v>Total Rewards</c:v>
                </c:pt>
              </c:strCache>
            </c:strRef>
          </c:cat>
          <c:val>
            <c:numRef>
              <c:f>validator_comparison_averages_N!$Q$5:$Q$8</c:f>
              <c:numCache>
                <c:formatCode>0.00E+00</c:formatCode>
                <c:ptCount val="4"/>
                <c:pt idx="0" formatCode="General">
                  <c:v>-6.2202942840000004</c:v>
                </c:pt>
                <c:pt idx="1">
                  <c:v>-3.6644E+18</c:v>
                </c:pt>
                <c:pt idx="2">
                  <c:v>1.52974E+16</c:v>
                </c:pt>
                <c:pt idx="3">
                  <c:v>-3.6492E+18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9-8D4A-BFA0-58F5A874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835904"/>
        <c:axId val="2037838048"/>
      </c:barChart>
      <c:catAx>
        <c:axId val="203783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38048"/>
        <c:crosses val="autoZero"/>
        <c:auto val="1"/>
        <c:lblAlgn val="ctr"/>
        <c:lblOffset val="100"/>
        <c:noMultiLvlLbl val="0"/>
      </c:catAx>
      <c:valAx>
        <c:axId val="20378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10</xdr:row>
      <xdr:rowOff>12700</xdr:rowOff>
    </xdr:from>
    <xdr:to>
      <xdr:col>12</xdr:col>
      <xdr:colOff>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CA3F9-7330-9410-1CA9-00181AAF6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9</xdr:row>
      <xdr:rowOff>184150</xdr:rowOff>
    </xdr:from>
    <xdr:to>
      <xdr:col>17</xdr:col>
      <xdr:colOff>76200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E512C-B183-17E7-E562-39AD86AD2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workbookViewId="0">
      <selection activeCell="B26" sqref="B26"/>
    </sheetView>
  </sheetViews>
  <sheetFormatPr baseColWidth="10" defaultRowHeight="16" x14ac:dyDescent="0.2"/>
  <cols>
    <col min="1" max="1" width="16.33203125" customWidth="1"/>
    <col min="2" max="2" width="23.33203125" customWidth="1"/>
    <col min="3" max="3" width="19.6640625" customWidth="1"/>
    <col min="4" max="4" width="26.6640625" customWidth="1"/>
    <col min="5" max="5" width="24" customWidth="1"/>
    <col min="6" max="6" width="32.83203125" customWidth="1"/>
    <col min="10" max="10" width="30.33203125" customWidth="1"/>
    <col min="11" max="11" width="28.5" customWidth="1"/>
    <col min="12" max="12" width="32.1640625" customWidth="1"/>
    <col min="15" max="15" width="21.83203125" customWidth="1"/>
    <col min="16" max="16" width="40.83203125" customWidth="1"/>
    <col min="17" max="17" width="27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">
      <c r="A2" t="s">
        <v>6</v>
      </c>
      <c r="B2" t="s">
        <v>7</v>
      </c>
      <c r="C2">
        <v>-10.675368000000001</v>
      </c>
      <c r="D2" s="1">
        <v>-4.46E+18</v>
      </c>
      <c r="E2">
        <v>0</v>
      </c>
      <c r="F2" s="1">
        <v>-4.46E+18</v>
      </c>
      <c r="K2" t="s">
        <v>88</v>
      </c>
      <c r="P2" t="s">
        <v>89</v>
      </c>
    </row>
    <row r="3" spans="1:17" x14ac:dyDescent="0.2">
      <c r="A3" t="s">
        <v>6</v>
      </c>
      <c r="B3" t="s">
        <v>8</v>
      </c>
      <c r="C3">
        <v>-10.537075</v>
      </c>
      <c r="D3" s="1">
        <v>-4.42E+18</v>
      </c>
      <c r="E3" s="1">
        <v>690000000000000</v>
      </c>
      <c r="F3" s="1">
        <v>-4.42E+18</v>
      </c>
    </row>
    <row r="4" spans="1:17" x14ac:dyDescent="0.2">
      <c r="A4" t="s">
        <v>6</v>
      </c>
      <c r="B4" t="s">
        <v>9</v>
      </c>
      <c r="C4">
        <v>-10.047521</v>
      </c>
      <c r="D4" s="1">
        <v>-4.43E+18</v>
      </c>
      <c r="E4" s="1">
        <v>5100000000000000</v>
      </c>
      <c r="F4" s="1">
        <v>-4.42E+18</v>
      </c>
      <c r="J4" t="s">
        <v>10</v>
      </c>
      <c r="K4" t="s">
        <v>6</v>
      </c>
      <c r="L4" t="s">
        <v>37</v>
      </c>
      <c r="O4" t="s">
        <v>10</v>
      </c>
      <c r="P4" t="s">
        <v>6</v>
      </c>
      <c r="Q4" t="s">
        <v>37</v>
      </c>
    </row>
    <row r="5" spans="1:17" x14ac:dyDescent="0.2">
      <c r="A5" t="s">
        <v>6</v>
      </c>
      <c r="B5" t="s">
        <v>11</v>
      </c>
      <c r="C5">
        <v>-10.680401</v>
      </c>
      <c r="D5" s="1">
        <v>-4.47E+18</v>
      </c>
      <c r="E5">
        <v>0</v>
      </c>
      <c r="F5" s="1">
        <v>-4.47E+18</v>
      </c>
      <c r="J5" t="s">
        <v>12</v>
      </c>
      <c r="K5">
        <f>AVERAGEIF(A:A, "Kiln", C:C)</f>
        <v>-11.420117040000001</v>
      </c>
      <c r="L5">
        <f>AVERAGEIF(A:A, "Non-Kiln", C:C)</f>
        <v>-6.302767900000001</v>
      </c>
      <c r="O5" t="s">
        <v>12</v>
      </c>
      <c r="P5">
        <f>AVERAGEIF(A:A, "Kiln", C:C)</f>
        <v>-11.420117040000001</v>
      </c>
      <c r="Q5">
        <f>AVERAGEIF(A1:A51, "Non-Kiln", C1:C51)</f>
        <v>-6.2202942840000004</v>
      </c>
    </row>
    <row r="6" spans="1:17" x14ac:dyDescent="0.2">
      <c r="A6" t="s">
        <v>6</v>
      </c>
      <c r="B6" t="s">
        <v>13</v>
      </c>
      <c r="C6">
        <v>-9.3284699999999994</v>
      </c>
      <c r="D6" s="1">
        <v>-4.34E+18</v>
      </c>
      <c r="E6" s="1">
        <v>1.42E+16</v>
      </c>
      <c r="F6" s="1">
        <v>-4.32E+18</v>
      </c>
      <c r="J6" t="s">
        <v>14</v>
      </c>
      <c r="K6" s="1">
        <f>AVERAGEIF(A:A, "Kiln", D:D)</f>
        <v>-4.4008E+18</v>
      </c>
      <c r="L6" s="1">
        <f>AVERAGEIF(A:A, "Non-Kiln", D:D)</f>
        <v>-3.7026E+18</v>
      </c>
      <c r="O6" t="s">
        <v>14</v>
      </c>
      <c r="P6" s="1">
        <f>AVERAGEIF(A:A, "Kiln", D:D)</f>
        <v>-4.4008E+18</v>
      </c>
      <c r="Q6" s="1">
        <f>AVERAGEIF(A1:A51, "Non-Kiln", D1:D51)</f>
        <v>-3.6644E+18</v>
      </c>
    </row>
    <row r="7" spans="1:17" x14ac:dyDescent="0.2">
      <c r="A7" t="s">
        <v>6</v>
      </c>
      <c r="B7" t="s">
        <v>15</v>
      </c>
      <c r="C7">
        <v>-9.9356559999999998</v>
      </c>
      <c r="D7" s="1">
        <v>-4.23E+18</v>
      </c>
      <c r="E7" s="1">
        <v>1.42E+16</v>
      </c>
      <c r="F7" s="1">
        <v>-4.22E+18</v>
      </c>
      <c r="J7" t="s">
        <v>16</v>
      </c>
      <c r="K7" s="1">
        <f>AVERAGEIF(A:A, "Kiln", E:E)</f>
        <v>9949760000000000</v>
      </c>
      <c r="L7" s="1">
        <f>AVERAGEIF(A:A, "Non-Kiln", E:E)</f>
        <v>1.382788E+16</v>
      </c>
      <c r="O7" t="s">
        <v>16</v>
      </c>
      <c r="P7" s="1">
        <f>AVERAGEIF(A:A, "Kiln", E:E)</f>
        <v>9949760000000000</v>
      </c>
      <c r="Q7" s="1">
        <f>AVERAGEIF(A1:A51, "Non-Kiln", E1:E51)</f>
        <v>1.52974E+16</v>
      </c>
    </row>
    <row r="8" spans="1:17" x14ac:dyDescent="0.2">
      <c r="A8" t="s">
        <v>6</v>
      </c>
      <c r="B8" t="s">
        <v>17</v>
      </c>
      <c r="C8">
        <v>-9.305847</v>
      </c>
      <c r="D8" s="1">
        <v>-4.43E+18</v>
      </c>
      <c r="E8" s="1">
        <v>1.01E+16</v>
      </c>
      <c r="F8" s="1">
        <v>-4.42E+18</v>
      </c>
      <c r="J8" t="s">
        <v>18</v>
      </c>
      <c r="K8" s="1">
        <f>AVERAGEIF(A:A, "Kiln", F:F)</f>
        <v>-4.3908E+18</v>
      </c>
      <c r="L8" s="1">
        <f>AVERAGEIF(A:A, "Non-Kiln", F:F)</f>
        <v>-3.6892E+18</v>
      </c>
      <c r="O8" t="s">
        <v>18</v>
      </c>
      <c r="P8" s="1">
        <f>AVERAGEIF(A:A, "Kiln", F:F)</f>
        <v>-4.3908E+18</v>
      </c>
      <c r="Q8" s="1">
        <f>AVERAGEIF(A1:A51, "Non-Kiln", F1:F51)</f>
        <v>-3.6492E+18</v>
      </c>
    </row>
    <row r="9" spans="1:17" x14ac:dyDescent="0.2">
      <c r="A9" t="s">
        <v>6</v>
      </c>
      <c r="B9" t="s">
        <v>19</v>
      </c>
      <c r="C9">
        <v>-10.272207999999999</v>
      </c>
      <c r="D9" s="1">
        <v>-4.46E+18</v>
      </c>
      <c r="E9">
        <v>0</v>
      </c>
      <c r="F9" s="1">
        <v>-4.46E+18</v>
      </c>
    </row>
    <row r="10" spans="1:17" x14ac:dyDescent="0.2">
      <c r="A10" t="s">
        <v>6</v>
      </c>
      <c r="B10" t="s">
        <v>20</v>
      </c>
      <c r="C10">
        <v>-9.3879629999999992</v>
      </c>
      <c r="D10" s="1">
        <v>-4.39E+18</v>
      </c>
      <c r="E10" s="1">
        <v>3.6E+16</v>
      </c>
      <c r="F10" s="1">
        <v>-4.35E+18</v>
      </c>
    </row>
    <row r="11" spans="1:17" x14ac:dyDescent="0.2">
      <c r="A11" t="s">
        <v>6</v>
      </c>
      <c r="B11" t="s">
        <v>21</v>
      </c>
      <c r="C11">
        <v>-10.143933000000001</v>
      </c>
      <c r="D11" s="1">
        <v>-4.48E+18</v>
      </c>
      <c r="E11">
        <v>0</v>
      </c>
      <c r="F11" s="1">
        <v>-4.48E+18</v>
      </c>
    </row>
    <row r="12" spans="1:17" x14ac:dyDescent="0.2">
      <c r="A12" t="s">
        <v>6</v>
      </c>
      <c r="B12" t="s">
        <v>22</v>
      </c>
      <c r="C12">
        <v>-10.015065</v>
      </c>
      <c r="D12" s="1">
        <v>-4.38E+18</v>
      </c>
      <c r="E12" s="1">
        <v>1.14E+16</v>
      </c>
      <c r="F12" s="1">
        <v>-4.37E+18</v>
      </c>
    </row>
    <row r="13" spans="1:17" x14ac:dyDescent="0.2">
      <c r="A13" t="s">
        <v>6</v>
      </c>
      <c r="B13" t="s">
        <v>23</v>
      </c>
      <c r="C13">
        <v>-11.299246999999999</v>
      </c>
      <c r="D13" s="1">
        <v>-4.55E+18</v>
      </c>
      <c r="E13" s="1">
        <v>2880000000000000</v>
      </c>
      <c r="F13" s="1">
        <v>-4.55E+18</v>
      </c>
    </row>
    <row r="14" spans="1:17" x14ac:dyDescent="0.2">
      <c r="A14" t="s">
        <v>6</v>
      </c>
      <c r="B14" t="s">
        <v>24</v>
      </c>
      <c r="C14">
        <v>-9.8444249999999993</v>
      </c>
      <c r="D14" s="1">
        <v>-4.31E+18</v>
      </c>
      <c r="E14" s="1">
        <v>1.31E+16</v>
      </c>
      <c r="F14" s="1">
        <v>-4.3E+18</v>
      </c>
    </row>
    <row r="15" spans="1:17" x14ac:dyDescent="0.2">
      <c r="A15" t="s">
        <v>6</v>
      </c>
      <c r="B15" t="s">
        <v>25</v>
      </c>
      <c r="C15">
        <v>-18.799869999999999</v>
      </c>
      <c r="D15" s="1">
        <v>-4.79E+18</v>
      </c>
      <c r="E15">
        <v>0</v>
      </c>
      <c r="F15" s="1">
        <v>-4.79E+18</v>
      </c>
    </row>
    <row r="16" spans="1:17" x14ac:dyDescent="0.2">
      <c r="A16" t="s">
        <v>6</v>
      </c>
      <c r="B16" t="s">
        <v>26</v>
      </c>
      <c r="C16">
        <v>-8.6770019999999999</v>
      </c>
      <c r="D16" s="1">
        <v>-4.13E+18</v>
      </c>
      <c r="E16" s="1">
        <v>9.88E+16</v>
      </c>
      <c r="F16" s="1">
        <v>-4.03E+18</v>
      </c>
    </row>
    <row r="17" spans="1:6" x14ac:dyDescent="0.2">
      <c r="A17" t="s">
        <v>6</v>
      </c>
      <c r="B17" t="s">
        <v>27</v>
      </c>
      <c r="C17">
        <v>-9.4999520000000004</v>
      </c>
      <c r="D17" s="1">
        <v>-4.52E+18</v>
      </c>
      <c r="E17" s="1">
        <v>1.12E+16</v>
      </c>
      <c r="F17" s="1">
        <v>-4.51E+18</v>
      </c>
    </row>
    <row r="18" spans="1:6" x14ac:dyDescent="0.2">
      <c r="A18" t="s">
        <v>6</v>
      </c>
      <c r="B18" t="s">
        <v>28</v>
      </c>
      <c r="C18">
        <v>-9.5824660000000002</v>
      </c>
      <c r="D18" s="1">
        <v>-4.28E+18</v>
      </c>
      <c r="E18" s="1">
        <v>3900000000000000</v>
      </c>
      <c r="F18" s="1">
        <v>-4.28E+18</v>
      </c>
    </row>
    <row r="19" spans="1:6" x14ac:dyDescent="0.2">
      <c r="A19" t="s">
        <v>6</v>
      </c>
      <c r="B19" t="s">
        <v>29</v>
      </c>
      <c r="C19">
        <v>-9.0766299999999998</v>
      </c>
      <c r="D19" s="1">
        <v>-3.96E+18</v>
      </c>
      <c r="E19" s="1">
        <v>4820000000000000</v>
      </c>
      <c r="F19" s="1">
        <v>-3.96E+18</v>
      </c>
    </row>
    <row r="20" spans="1:6" x14ac:dyDescent="0.2">
      <c r="A20" t="s">
        <v>6</v>
      </c>
      <c r="B20" t="s">
        <v>30</v>
      </c>
      <c r="C20">
        <v>-9.0747420000000005</v>
      </c>
      <c r="D20" s="1">
        <v>-4.05E+18</v>
      </c>
      <c r="E20" s="1">
        <v>1.31E+16</v>
      </c>
      <c r="F20" s="1">
        <v>-4.04E+18</v>
      </c>
    </row>
    <row r="21" spans="1:6" x14ac:dyDescent="0.2">
      <c r="A21" t="s">
        <v>6</v>
      </c>
      <c r="B21" t="s">
        <v>31</v>
      </c>
      <c r="C21">
        <v>-21.258338999999999</v>
      </c>
      <c r="D21" s="1">
        <v>-4.88E+18</v>
      </c>
      <c r="E21">
        <v>0</v>
      </c>
      <c r="F21" s="1">
        <v>-4.88E+18</v>
      </c>
    </row>
    <row r="22" spans="1:6" x14ac:dyDescent="0.2">
      <c r="A22" t="s">
        <v>6</v>
      </c>
      <c r="B22" t="s">
        <v>32</v>
      </c>
      <c r="C22">
        <v>-8.8813840000000006</v>
      </c>
      <c r="D22" s="1">
        <v>-4.04E+18</v>
      </c>
      <c r="E22" s="1">
        <v>5030000000000000</v>
      </c>
      <c r="F22" s="1">
        <v>-4.03E+18</v>
      </c>
    </row>
    <row r="23" spans="1:6" x14ac:dyDescent="0.2">
      <c r="A23" t="s">
        <v>6</v>
      </c>
      <c r="B23" t="s">
        <v>33</v>
      </c>
      <c r="C23">
        <v>-27.200845999999999</v>
      </c>
      <c r="D23" s="1">
        <v>-4.98E+18</v>
      </c>
      <c r="E23">
        <v>0</v>
      </c>
      <c r="F23" s="1">
        <v>-4.98E+18</v>
      </c>
    </row>
    <row r="24" spans="1:6" x14ac:dyDescent="0.2">
      <c r="A24" t="s">
        <v>6</v>
      </c>
      <c r="B24" t="s">
        <v>34</v>
      </c>
      <c r="C24">
        <v>-9.2809709999999992</v>
      </c>
      <c r="D24" s="1">
        <v>-4.31E+18</v>
      </c>
      <c r="E24" s="1">
        <v>3740000000000000</v>
      </c>
      <c r="F24" s="1">
        <v>-4.3E+18</v>
      </c>
    </row>
    <row r="25" spans="1:6" x14ac:dyDescent="0.2">
      <c r="A25" t="s">
        <v>6</v>
      </c>
      <c r="B25" t="s">
        <v>35</v>
      </c>
      <c r="C25">
        <v>-13.913176999999999</v>
      </c>
      <c r="D25" s="1">
        <v>-4.65E+18</v>
      </c>
      <c r="E25">
        <v>0</v>
      </c>
      <c r="F25" s="1">
        <v>-4.65E+18</v>
      </c>
    </row>
    <row r="26" spans="1:6" x14ac:dyDescent="0.2">
      <c r="A26" t="s">
        <v>6</v>
      </c>
      <c r="B26" t="s">
        <v>36</v>
      </c>
      <c r="C26">
        <v>-8.7843680000000006</v>
      </c>
      <c r="D26" s="1">
        <v>-4.08E+18</v>
      </c>
      <c r="E26" s="1">
        <v>484000000000000</v>
      </c>
      <c r="F26" s="1">
        <v>-4.08E+18</v>
      </c>
    </row>
    <row r="27" spans="1:6" x14ac:dyDescent="0.2">
      <c r="A27" t="s">
        <v>37</v>
      </c>
      <c r="B27" t="s">
        <v>38</v>
      </c>
      <c r="C27">
        <v>-5.3419923999999996</v>
      </c>
      <c r="D27" s="1">
        <v>-3.29E+18</v>
      </c>
      <c r="E27" s="1">
        <v>3.43E+16</v>
      </c>
      <c r="F27" s="1">
        <v>-3.26E+18</v>
      </c>
    </row>
    <row r="28" spans="1:6" x14ac:dyDescent="0.2">
      <c r="A28" t="s">
        <v>37</v>
      </c>
      <c r="B28" t="s">
        <v>39</v>
      </c>
      <c r="C28">
        <v>-6.5253085999999998</v>
      </c>
      <c r="D28" s="1">
        <v>-3.77E+18</v>
      </c>
      <c r="E28" s="1">
        <v>295000000000000</v>
      </c>
      <c r="F28" s="1">
        <v>-3.77E+18</v>
      </c>
    </row>
    <row r="29" spans="1:6" x14ac:dyDescent="0.2">
      <c r="A29" t="s">
        <v>37</v>
      </c>
      <c r="B29" t="s">
        <v>40</v>
      </c>
      <c r="C29">
        <v>-6.3296437000000001</v>
      </c>
      <c r="D29" s="1">
        <v>-3.7E+18</v>
      </c>
      <c r="E29" s="1">
        <v>2.43E+16</v>
      </c>
      <c r="F29" s="1">
        <v>-3.67E+18</v>
      </c>
    </row>
    <row r="30" spans="1:6" x14ac:dyDescent="0.2">
      <c r="A30" t="s">
        <v>37</v>
      </c>
      <c r="B30" t="s">
        <v>41</v>
      </c>
      <c r="C30">
        <v>-6.3001139999999998</v>
      </c>
      <c r="D30" s="1">
        <v>-3.66E+18</v>
      </c>
      <c r="E30" s="1">
        <v>3800000000000000</v>
      </c>
      <c r="F30" s="1">
        <v>-3.65E+18</v>
      </c>
    </row>
    <row r="31" spans="1:6" x14ac:dyDescent="0.2">
      <c r="A31" t="s">
        <v>37</v>
      </c>
      <c r="B31" t="s">
        <v>42</v>
      </c>
      <c r="C31">
        <v>-6.5385239999999998</v>
      </c>
      <c r="D31" s="1">
        <v>-3.79E+18</v>
      </c>
      <c r="E31" s="1">
        <v>2790000000000000</v>
      </c>
      <c r="F31" s="1">
        <v>-3.79E+18</v>
      </c>
    </row>
    <row r="32" spans="1:6" x14ac:dyDescent="0.2">
      <c r="A32" t="s">
        <v>37</v>
      </c>
      <c r="B32" t="s">
        <v>43</v>
      </c>
      <c r="C32">
        <v>-6.2691210000000002</v>
      </c>
      <c r="D32" s="1">
        <v>-3.68E+18</v>
      </c>
      <c r="E32" s="1">
        <v>1.18E+16</v>
      </c>
      <c r="F32" s="1">
        <v>-3.67E+18</v>
      </c>
    </row>
    <row r="33" spans="1:6" x14ac:dyDescent="0.2">
      <c r="A33" t="s">
        <v>37</v>
      </c>
      <c r="B33" t="s">
        <v>44</v>
      </c>
      <c r="C33">
        <v>-6.5926780000000003</v>
      </c>
      <c r="D33" s="1">
        <v>-3.83E+18</v>
      </c>
      <c r="E33" s="1">
        <v>2470000000000000</v>
      </c>
      <c r="F33" s="1">
        <v>-3.82E+18</v>
      </c>
    </row>
    <row r="34" spans="1:6" x14ac:dyDescent="0.2">
      <c r="A34" t="s">
        <v>37</v>
      </c>
      <c r="B34" t="s">
        <v>45</v>
      </c>
      <c r="C34">
        <v>-6.1178613000000004</v>
      </c>
      <c r="D34" s="1">
        <v>-3.6E+18</v>
      </c>
      <c r="E34" s="1">
        <v>3.4E+16</v>
      </c>
      <c r="F34" s="1">
        <v>-3.57E+18</v>
      </c>
    </row>
    <row r="35" spans="1:6" x14ac:dyDescent="0.2">
      <c r="A35" t="s">
        <v>37</v>
      </c>
      <c r="B35" t="s">
        <v>46</v>
      </c>
      <c r="C35">
        <v>-6.4131045000000002</v>
      </c>
      <c r="D35" s="1">
        <v>-3.74E+18</v>
      </c>
      <c r="E35" s="1">
        <v>4220000000000000</v>
      </c>
      <c r="F35" s="1">
        <v>-3.74E+18</v>
      </c>
    </row>
    <row r="36" spans="1:6" x14ac:dyDescent="0.2">
      <c r="A36" t="s">
        <v>37</v>
      </c>
      <c r="B36" t="s">
        <v>47</v>
      </c>
      <c r="C36">
        <v>-5.9113525999999998</v>
      </c>
      <c r="D36" s="1">
        <v>-3.61E+18</v>
      </c>
      <c r="E36" s="1">
        <v>8910000000000000</v>
      </c>
      <c r="F36" s="1">
        <v>-3.6E+18</v>
      </c>
    </row>
    <row r="37" spans="1:6" x14ac:dyDescent="0.2">
      <c r="A37" t="s">
        <v>37</v>
      </c>
      <c r="B37" t="s">
        <v>48</v>
      </c>
      <c r="C37">
        <v>-6.4660489999999999</v>
      </c>
      <c r="D37" s="1">
        <v>-3.77E+18</v>
      </c>
      <c r="E37" s="1">
        <v>1480000000000000</v>
      </c>
      <c r="F37" s="1">
        <v>-3.77E+18</v>
      </c>
    </row>
    <row r="38" spans="1:6" x14ac:dyDescent="0.2">
      <c r="A38" t="s">
        <v>37</v>
      </c>
      <c r="B38" t="s">
        <v>49</v>
      </c>
      <c r="C38">
        <v>-6.3949236999999997</v>
      </c>
      <c r="D38" s="1">
        <v>-3.73E+18</v>
      </c>
      <c r="E38" s="1">
        <v>3170000000000000</v>
      </c>
      <c r="F38" s="1">
        <v>-3.72E+18</v>
      </c>
    </row>
    <row r="39" spans="1:6" x14ac:dyDescent="0.2">
      <c r="A39" t="s">
        <v>37</v>
      </c>
      <c r="B39" t="s">
        <v>50</v>
      </c>
      <c r="C39">
        <v>-6.3181919999999998</v>
      </c>
      <c r="D39" s="1">
        <v>-3.69E+18</v>
      </c>
      <c r="E39" s="1">
        <v>7690000000000000</v>
      </c>
      <c r="F39" s="1">
        <v>-3.68E+18</v>
      </c>
    </row>
    <row r="40" spans="1:6" x14ac:dyDescent="0.2">
      <c r="A40" t="s">
        <v>37</v>
      </c>
      <c r="B40" t="s">
        <v>51</v>
      </c>
      <c r="C40">
        <v>-5.8458066000000004</v>
      </c>
      <c r="D40" s="1">
        <v>-3.6E+18</v>
      </c>
      <c r="E40" s="1">
        <v>4.6E+16</v>
      </c>
      <c r="F40" s="1">
        <v>-3.55E+18</v>
      </c>
    </row>
    <row r="41" spans="1:6" x14ac:dyDescent="0.2">
      <c r="A41" t="s">
        <v>37</v>
      </c>
      <c r="B41" t="s">
        <v>52</v>
      </c>
      <c r="C41">
        <v>-6.2979345000000002</v>
      </c>
      <c r="D41" s="1">
        <v>-3.69E+18</v>
      </c>
      <c r="E41" s="1">
        <v>4.17E+16</v>
      </c>
      <c r="F41" s="1">
        <v>-3.65E+18</v>
      </c>
    </row>
    <row r="42" spans="1:6" x14ac:dyDescent="0.2">
      <c r="A42" t="s">
        <v>37</v>
      </c>
      <c r="B42" t="s">
        <v>53</v>
      </c>
      <c r="C42">
        <v>-6.2783327</v>
      </c>
      <c r="D42" s="1">
        <v>-3.65E+18</v>
      </c>
      <c r="E42" s="1">
        <v>4260000000000000</v>
      </c>
      <c r="F42" s="1">
        <v>-3.65E+18</v>
      </c>
    </row>
    <row r="43" spans="1:6" x14ac:dyDescent="0.2">
      <c r="A43" t="s">
        <v>37</v>
      </c>
      <c r="B43" t="s">
        <v>54</v>
      </c>
      <c r="C43">
        <v>-6.2453820000000002</v>
      </c>
      <c r="D43" s="1">
        <v>-3.62E+18</v>
      </c>
      <c r="E43" s="1">
        <v>9420000000000000</v>
      </c>
      <c r="F43" s="1">
        <v>-3.61E+18</v>
      </c>
    </row>
    <row r="44" spans="1:6" x14ac:dyDescent="0.2">
      <c r="A44" t="s">
        <v>37</v>
      </c>
      <c r="B44" t="s">
        <v>55</v>
      </c>
      <c r="C44">
        <v>-5.1528964000000004</v>
      </c>
      <c r="D44" s="1">
        <v>-3.24E+18</v>
      </c>
      <c r="E44" s="1">
        <v>4.31E+16</v>
      </c>
      <c r="F44" s="1">
        <v>-3.2E+18</v>
      </c>
    </row>
    <row r="45" spans="1:6" x14ac:dyDescent="0.2">
      <c r="A45" t="s">
        <v>37</v>
      </c>
      <c r="B45" t="s">
        <v>56</v>
      </c>
      <c r="C45">
        <v>-6.4783014999999997</v>
      </c>
      <c r="D45" s="1">
        <v>-3.75E+18</v>
      </c>
      <c r="E45" s="1">
        <v>1.24E+16</v>
      </c>
      <c r="F45" s="1">
        <v>-3.74E+18</v>
      </c>
    </row>
    <row r="46" spans="1:6" x14ac:dyDescent="0.2">
      <c r="A46" t="s">
        <v>37</v>
      </c>
      <c r="B46" t="s">
        <v>57</v>
      </c>
      <c r="C46">
        <v>-6.3893012999999996</v>
      </c>
      <c r="D46" s="1">
        <v>-3.73E+18</v>
      </c>
      <c r="E46" s="1">
        <v>3310000000000000</v>
      </c>
      <c r="F46" s="1">
        <v>-3.72E+18</v>
      </c>
    </row>
    <row r="47" spans="1:6" x14ac:dyDescent="0.2">
      <c r="A47" t="s">
        <v>37</v>
      </c>
      <c r="B47" t="s">
        <v>58</v>
      </c>
      <c r="C47">
        <v>-6.4188169999999998</v>
      </c>
      <c r="D47" s="1">
        <v>-3.73E+18</v>
      </c>
      <c r="E47" s="1">
        <v>1.49E+16</v>
      </c>
      <c r="F47" s="1">
        <v>-3.72E+18</v>
      </c>
    </row>
    <row r="48" spans="1:6" x14ac:dyDescent="0.2">
      <c r="A48" t="s">
        <v>37</v>
      </c>
      <c r="B48" t="s">
        <v>59</v>
      </c>
      <c r="C48">
        <v>-6.2823279999999997</v>
      </c>
      <c r="D48" s="1">
        <v>-3.68E+18</v>
      </c>
      <c r="E48" s="1">
        <v>9150000000000000</v>
      </c>
      <c r="F48" s="1">
        <v>-3.67E+18</v>
      </c>
    </row>
    <row r="49" spans="1:6" x14ac:dyDescent="0.2">
      <c r="A49" t="s">
        <v>37</v>
      </c>
      <c r="B49" t="s">
        <v>60</v>
      </c>
      <c r="C49">
        <v>-6.3752259999999996</v>
      </c>
      <c r="D49" s="1">
        <v>-3.74E+18</v>
      </c>
      <c r="E49" s="1">
        <v>8770000000000000</v>
      </c>
      <c r="F49" s="1">
        <v>-3.73E+18</v>
      </c>
    </row>
    <row r="50" spans="1:6" x14ac:dyDescent="0.2">
      <c r="A50" t="s">
        <v>37</v>
      </c>
      <c r="B50" t="s">
        <v>61</v>
      </c>
      <c r="C50">
        <v>-5.9292902999999999</v>
      </c>
      <c r="D50" s="1">
        <v>-3.62E+18</v>
      </c>
      <c r="E50" s="1">
        <v>8800000000000000</v>
      </c>
      <c r="F50" s="1">
        <v>-3.62E+18</v>
      </c>
    </row>
    <row r="51" spans="1:6" x14ac:dyDescent="0.2">
      <c r="A51" t="s">
        <v>37</v>
      </c>
      <c r="B51" t="s">
        <v>62</v>
      </c>
      <c r="C51">
        <v>-6.2948760000000004</v>
      </c>
      <c r="D51" s="1">
        <v>-3.7E+18</v>
      </c>
      <c r="E51" s="1">
        <v>4.14E+16</v>
      </c>
      <c r="F51" s="1">
        <v>-3.66E+18</v>
      </c>
    </row>
    <row r="52" spans="1:6" x14ac:dyDescent="0.2">
      <c r="A52" t="s">
        <v>37</v>
      </c>
      <c r="B52" t="s">
        <v>63</v>
      </c>
      <c r="C52">
        <v>-6.564603</v>
      </c>
      <c r="D52" s="1">
        <v>-3.82E+18</v>
      </c>
      <c r="E52" s="1">
        <v>9580000000000000</v>
      </c>
      <c r="F52" s="1">
        <v>-3.81E+18</v>
      </c>
    </row>
    <row r="53" spans="1:6" x14ac:dyDescent="0.2">
      <c r="A53" t="s">
        <v>37</v>
      </c>
      <c r="B53" t="s">
        <v>64</v>
      </c>
      <c r="C53">
        <v>-6.2405280000000003</v>
      </c>
      <c r="D53" s="1">
        <v>-3.65E+18</v>
      </c>
      <c r="E53" s="1">
        <v>6460000000000000</v>
      </c>
      <c r="F53" s="1">
        <v>-3.65E+18</v>
      </c>
    </row>
    <row r="54" spans="1:6" x14ac:dyDescent="0.2">
      <c r="A54" t="s">
        <v>37</v>
      </c>
      <c r="B54" t="s">
        <v>65</v>
      </c>
      <c r="C54">
        <v>-6.4020257000000003</v>
      </c>
      <c r="D54" s="1">
        <v>-3.73E+18</v>
      </c>
      <c r="E54" s="1">
        <v>7490000000000000</v>
      </c>
      <c r="F54" s="1">
        <v>-3.72E+18</v>
      </c>
    </row>
    <row r="55" spans="1:6" x14ac:dyDescent="0.2">
      <c r="A55" t="s">
        <v>37</v>
      </c>
      <c r="B55" t="s">
        <v>66</v>
      </c>
      <c r="C55">
        <v>-5.8872429999999998</v>
      </c>
      <c r="D55" s="1">
        <v>-3.62E+18</v>
      </c>
      <c r="E55" s="1">
        <v>3.97E+16</v>
      </c>
      <c r="F55" s="1">
        <v>-3.58E+18</v>
      </c>
    </row>
    <row r="56" spans="1:6" x14ac:dyDescent="0.2">
      <c r="A56" t="s">
        <v>37</v>
      </c>
      <c r="B56" t="s">
        <v>67</v>
      </c>
      <c r="C56">
        <v>-6.3274584000000003</v>
      </c>
      <c r="D56" s="1">
        <v>-3.73E+18</v>
      </c>
      <c r="E56" s="1">
        <v>3.72E+16</v>
      </c>
      <c r="F56" s="1">
        <v>-3.69E+18</v>
      </c>
    </row>
    <row r="57" spans="1:6" x14ac:dyDescent="0.2">
      <c r="A57" t="s">
        <v>37</v>
      </c>
      <c r="B57" t="s">
        <v>68</v>
      </c>
      <c r="C57">
        <v>-6.4529820000000004</v>
      </c>
      <c r="D57" s="1">
        <v>-3.77E+18</v>
      </c>
      <c r="E57" s="1">
        <v>1410000000000000</v>
      </c>
      <c r="F57" s="1">
        <v>-3.77E+18</v>
      </c>
    </row>
    <row r="58" spans="1:6" x14ac:dyDescent="0.2">
      <c r="A58" t="s">
        <v>37</v>
      </c>
      <c r="B58" t="s">
        <v>69</v>
      </c>
      <c r="C58">
        <v>-6.5683730000000002</v>
      </c>
      <c r="D58" s="1">
        <v>-3.85E+18</v>
      </c>
      <c r="E58" s="1">
        <v>4.83E+16</v>
      </c>
      <c r="F58" s="1">
        <v>-3.8E+18</v>
      </c>
    </row>
    <row r="59" spans="1:6" x14ac:dyDescent="0.2">
      <c r="A59" t="s">
        <v>37</v>
      </c>
      <c r="B59" t="s">
        <v>70</v>
      </c>
      <c r="C59">
        <v>-6.6043571999999999</v>
      </c>
      <c r="D59" s="1">
        <v>-3.82E+18</v>
      </c>
      <c r="E59" s="1">
        <v>7160000000000000</v>
      </c>
      <c r="F59" s="1">
        <v>-3.81E+18</v>
      </c>
    </row>
    <row r="60" spans="1:6" x14ac:dyDescent="0.2">
      <c r="A60" t="s">
        <v>37</v>
      </c>
      <c r="B60" t="s">
        <v>71</v>
      </c>
      <c r="C60">
        <v>-6.2717103999999999</v>
      </c>
      <c r="D60" s="1">
        <v>-3.67E+18</v>
      </c>
      <c r="E60" s="1">
        <v>5170000000000000</v>
      </c>
      <c r="F60" s="1">
        <v>-3.66E+18</v>
      </c>
    </row>
    <row r="61" spans="1:6" x14ac:dyDescent="0.2">
      <c r="A61" t="s">
        <v>37</v>
      </c>
      <c r="B61" t="s">
        <v>72</v>
      </c>
      <c r="C61">
        <v>-6.6580043</v>
      </c>
      <c r="D61" s="1">
        <v>-3.85E+18</v>
      </c>
      <c r="E61" s="1">
        <v>5360000000000000</v>
      </c>
      <c r="F61" s="1">
        <v>-3.85E+18</v>
      </c>
    </row>
    <row r="62" spans="1:6" x14ac:dyDescent="0.2">
      <c r="A62" t="s">
        <v>37</v>
      </c>
      <c r="B62" t="s">
        <v>73</v>
      </c>
      <c r="C62">
        <v>-6.495539</v>
      </c>
      <c r="D62" s="1">
        <v>-3.77E+18</v>
      </c>
      <c r="E62" s="1">
        <v>2.06E+16</v>
      </c>
      <c r="F62" s="1">
        <v>-3.75E+18</v>
      </c>
    </row>
    <row r="63" spans="1:6" x14ac:dyDescent="0.2">
      <c r="A63" t="s">
        <v>37</v>
      </c>
      <c r="B63" t="s">
        <v>74</v>
      </c>
      <c r="C63">
        <v>-6.3432198</v>
      </c>
      <c r="D63" s="1">
        <v>-3.72E+18</v>
      </c>
      <c r="E63" s="1">
        <v>9520000000000000</v>
      </c>
      <c r="F63" s="1">
        <v>-3.72E+18</v>
      </c>
    </row>
    <row r="64" spans="1:6" x14ac:dyDescent="0.2">
      <c r="A64" t="s">
        <v>37</v>
      </c>
      <c r="B64" t="s">
        <v>75</v>
      </c>
      <c r="C64">
        <v>-6.5656879999999997</v>
      </c>
      <c r="D64" s="1">
        <v>-3.81E+18</v>
      </c>
      <c r="E64" s="1">
        <v>3510000000000000</v>
      </c>
      <c r="F64" s="1">
        <v>-3.81E+18</v>
      </c>
    </row>
    <row r="65" spans="1:6" x14ac:dyDescent="0.2">
      <c r="A65" t="s">
        <v>37</v>
      </c>
      <c r="B65" t="s">
        <v>76</v>
      </c>
      <c r="C65">
        <v>-5.75617</v>
      </c>
      <c r="D65" s="1">
        <v>-3.52E+18</v>
      </c>
      <c r="E65" s="1">
        <v>1.01E+16</v>
      </c>
      <c r="F65" s="1">
        <v>-3.51E+18</v>
      </c>
    </row>
    <row r="66" spans="1:6" x14ac:dyDescent="0.2">
      <c r="A66" t="s">
        <v>37</v>
      </c>
      <c r="B66" t="s">
        <v>77</v>
      </c>
      <c r="C66">
        <v>-6.2570853</v>
      </c>
      <c r="D66" s="1">
        <v>-3.63E+18</v>
      </c>
      <c r="E66" s="1">
        <v>1180000000000000</v>
      </c>
      <c r="F66" s="1">
        <v>-3.63E+18</v>
      </c>
    </row>
    <row r="67" spans="1:6" x14ac:dyDescent="0.2">
      <c r="A67" t="s">
        <v>37</v>
      </c>
      <c r="B67" t="s">
        <v>78</v>
      </c>
      <c r="C67">
        <v>-6.3512753999999996</v>
      </c>
      <c r="D67" s="1">
        <v>-3.72E+18</v>
      </c>
      <c r="E67" s="1">
        <v>1.68E+16</v>
      </c>
      <c r="F67" s="1">
        <v>-3.71E+18</v>
      </c>
    </row>
    <row r="68" spans="1:6" x14ac:dyDescent="0.2">
      <c r="A68" t="s">
        <v>37</v>
      </c>
      <c r="B68" t="s">
        <v>79</v>
      </c>
      <c r="C68">
        <v>-6.4027539999999998</v>
      </c>
      <c r="D68" s="1">
        <v>-3.73E+18</v>
      </c>
      <c r="E68" s="1">
        <v>1.16E+16</v>
      </c>
      <c r="F68" s="1">
        <v>-3.72E+18</v>
      </c>
    </row>
    <row r="69" spans="1:6" x14ac:dyDescent="0.2">
      <c r="A69" t="s">
        <v>37</v>
      </c>
      <c r="B69" t="s">
        <v>80</v>
      </c>
      <c r="C69">
        <v>-6.5278989999999997</v>
      </c>
      <c r="D69" s="1">
        <v>-3.8E+18</v>
      </c>
      <c r="E69" s="1">
        <v>3540000000000000</v>
      </c>
      <c r="F69" s="1">
        <v>-3.79E+18</v>
      </c>
    </row>
    <row r="70" spans="1:6" x14ac:dyDescent="0.2">
      <c r="A70" t="s">
        <v>37</v>
      </c>
      <c r="B70" t="s">
        <v>81</v>
      </c>
      <c r="C70">
        <v>-6.0411185999999999</v>
      </c>
      <c r="D70" s="1">
        <v>-3.52E+18</v>
      </c>
      <c r="E70" s="1">
        <v>7580000000000000</v>
      </c>
      <c r="F70" s="1">
        <v>-3.52E+18</v>
      </c>
    </row>
    <row r="71" spans="1:6" x14ac:dyDescent="0.2">
      <c r="A71" t="s">
        <v>37</v>
      </c>
      <c r="B71" t="s">
        <v>82</v>
      </c>
      <c r="C71">
        <v>-6.8918590000000002</v>
      </c>
      <c r="D71" s="1">
        <v>-4E+18</v>
      </c>
      <c r="E71" s="1">
        <v>5080000000000000</v>
      </c>
      <c r="F71" s="1">
        <v>-3.99E+18</v>
      </c>
    </row>
    <row r="72" spans="1:6" x14ac:dyDescent="0.2">
      <c r="A72" t="s">
        <v>37</v>
      </c>
      <c r="B72" t="s">
        <v>83</v>
      </c>
      <c r="C72">
        <v>-6.7746550000000001</v>
      </c>
      <c r="D72" s="1">
        <v>-3.93E+18</v>
      </c>
      <c r="E72" s="1">
        <v>279000000000000</v>
      </c>
      <c r="F72" s="1">
        <v>-3.93E+18</v>
      </c>
    </row>
    <row r="73" spans="1:6" x14ac:dyDescent="0.2">
      <c r="A73" t="s">
        <v>37</v>
      </c>
      <c r="B73" t="s">
        <v>84</v>
      </c>
      <c r="C73">
        <v>-6.2808083999999997</v>
      </c>
      <c r="D73" s="1">
        <v>-3.67E+18</v>
      </c>
      <c r="E73" s="1">
        <v>1.7E+16</v>
      </c>
      <c r="F73" s="1">
        <v>-3.65E+18</v>
      </c>
    </row>
    <row r="74" spans="1:6" x14ac:dyDescent="0.2">
      <c r="A74" t="s">
        <v>37</v>
      </c>
      <c r="B74" t="s">
        <v>85</v>
      </c>
      <c r="C74">
        <v>-6.5827109999999998</v>
      </c>
      <c r="D74" s="1">
        <v>-3.84E+18</v>
      </c>
      <c r="E74" s="1">
        <v>2.28E+16</v>
      </c>
      <c r="F74" s="1">
        <v>-3.82E+18</v>
      </c>
    </row>
    <row r="75" spans="1:6" x14ac:dyDescent="0.2">
      <c r="A75" t="s">
        <v>37</v>
      </c>
      <c r="B75" t="s">
        <v>86</v>
      </c>
      <c r="C75">
        <v>-6.0134515999999998</v>
      </c>
      <c r="D75" s="1">
        <v>-3.65E+18</v>
      </c>
      <c r="E75" s="1">
        <v>1340000000000000</v>
      </c>
      <c r="F75" s="1">
        <v>-3.65E+18</v>
      </c>
    </row>
    <row r="76" spans="1:6" x14ac:dyDescent="0.2">
      <c r="A76" t="s">
        <v>37</v>
      </c>
      <c r="B76" t="s">
        <v>87</v>
      </c>
      <c r="C76">
        <v>-6.3695187999999998</v>
      </c>
      <c r="D76" s="1">
        <v>-3.7E+18</v>
      </c>
      <c r="E76" s="1">
        <v>1.02E+16</v>
      </c>
      <c r="F76" s="1">
        <v>-3.69E+18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validator_comparison_averages_N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2025-03-24T08:44:49Z</dcterms:created>
  <dcterms:modified xsi:type="dcterms:W3CDTF">2025-03-31T04:11:55Z</dcterms:modified>
</cp:coreProperties>
</file>