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641C5D13-7F5F-42A2-8F4E-C8D9CE655D48}" xr6:coauthVersionLast="47" xr6:coauthVersionMax="47" xr10:uidLastSave="{00000000-0000-0000-0000-000000000000}"/>
  <bookViews>
    <workbookView xWindow="-120" yWindow="-120" windowWidth="29040" windowHeight="15720" activeTab="3" xr2:uid="{6671F666-8E3F-41E1-B59C-C232B66DC115}"/>
  </bookViews>
  <sheets>
    <sheet name="I" sheetId="1" r:id="rId1"/>
    <sheet name="II" sheetId="2" r:id="rId2"/>
    <sheet name="III" sheetId="3" r:id="rId3"/>
    <sheet name="I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4" l="1"/>
  <c r="P10" i="4" s="1"/>
  <c r="J9" i="4"/>
  <c r="J10" i="4" s="1"/>
  <c r="C9" i="4"/>
  <c r="C10" i="4" s="1"/>
  <c r="L31" i="3"/>
  <c r="L26" i="3"/>
  <c r="M26" i="3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<sst xmlns="http://schemas.openxmlformats.org/spreadsheetml/2006/main" count="64" uniqueCount="46">
  <si>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</si>
  <si>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</si>
  <si>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</si>
  <si>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</si>
  <si>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</si>
  <si>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</si>
  <si>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</si>
  <si>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</si>
  <si>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</si>
  <si>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</si>
  <si>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</si>
  <si>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</si>
  <si>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</si>
  <si>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</si>
  <si>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</si>
  <si>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</si>
  <si>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</si>
  <si>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</si>
  <si>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</si>
  <si>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</si>
  <si>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</si>
  <si>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</si>
  <si>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</si>
  <si>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200 ბრუნი</t>
  </si>
  <si>
    <t>0.37 ა</t>
  </si>
  <si>
    <t>B=</t>
  </si>
  <si>
    <t>gauss</t>
  </si>
  <si>
    <t>tesla</t>
  </si>
  <si>
    <t>mashin N</t>
  </si>
  <si>
    <t>(bruni)</t>
  </si>
  <si>
    <t>(gauss)</t>
  </si>
  <si>
    <t xml:space="preserve">chveni b 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</si>
  <si>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</si>
  <si>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</si>
  <si>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</si>
  <si>
    <r>
      <rPr>
        <b/>
        <sz val="12"/>
        <color theme="1"/>
        <rFont val="Calibri"/>
        <family val="2"/>
        <scheme val="minor"/>
      </rPr>
      <t>ამოცანა SD-3</t>
    </r>
    <r>
      <rPr>
        <sz val="11"/>
        <color theme="1"/>
        <rFont val="Calibri"/>
        <family val="2"/>
        <scheme val="minor"/>
      </rPr>
      <t xml:space="preserve">
კონდენსატორების მიმდევრობითი და პარალელური შეერთება</t>
    </r>
  </si>
  <si>
    <t>C (µF)</t>
  </si>
  <si>
    <t>V(volt)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</si>
  <si>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</si>
  <si>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</si>
  <si>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</si>
  <si>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მიმდევრობით</t>
  </si>
  <si>
    <t>ნაწილობრივ</t>
  </si>
  <si>
    <t>პარალელურად</t>
  </si>
  <si>
    <t>V =</t>
  </si>
  <si>
    <t>% ცდომილება: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</si>
</sst>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1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4</xdr:col>
      <xdr:colOff>551898</xdr:colOff>
      <xdr:row>26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10F97-1151-434C-BA76-DA5C11CD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48050"/>
          <a:ext cx="3104598" cy="18192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133350</xdr:rowOff>
    </xdr:from>
    <xdr:to>
      <xdr:col>4</xdr:col>
      <xdr:colOff>295275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_2 〗)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12</xdr:row>
      <xdr:rowOff>180974</xdr:rowOff>
    </xdr:from>
    <xdr:to>
      <xdr:col>11</xdr:col>
      <xdr:colOff>390525</xdr:colOff>
      <xdr:row>27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4688E-D0B3-423C-80EB-006B5097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00349"/>
          <a:ext cx="3771900" cy="2828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</xdr:colOff>
      <xdr:row>13</xdr:row>
      <xdr:rowOff>114299</xdr:rowOff>
    </xdr:from>
    <xdr:to>
      <xdr:col>5</xdr:col>
      <xdr:colOff>104774</xdr:colOff>
      <xdr:row>26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1760E-3C28-4007-9793-82D9FB01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924174"/>
          <a:ext cx="2486025" cy="2486025"/>
        </a:xfrm>
        <a:prstGeom prst="rect">
          <a:avLst/>
        </a:prstGeom>
        <a:ln>
          <a:solidFill>
            <a:schemeClr val="tx1">
              <a:alpha val="93000"/>
            </a:schemeClr>
          </a:solidFill>
        </a:ln>
      </xdr:spPr>
    </xdr:pic>
    <xdr:clientData/>
  </xdr:twoCellAnchor>
  <xdr:twoCellAnchor editAs="oneCell">
    <xdr:from>
      <xdr:col>12</xdr:col>
      <xdr:colOff>238125</xdr:colOff>
      <xdr:row>13</xdr:row>
      <xdr:rowOff>33300</xdr:rowOff>
    </xdr:from>
    <xdr:to>
      <xdr:col>16</xdr:col>
      <xdr:colOff>261900</xdr:colOff>
      <xdr:row>30</xdr:row>
      <xdr:rowOff>139920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8FEE4B-4BAB-44EE-A1E4-A56DEC64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843175"/>
          <a:ext cx="2090700" cy="33451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11</xdr:row>
      <xdr:rowOff>95251</xdr:rowOff>
    </xdr:from>
    <xdr:to>
      <xdr:col>4</xdr:col>
      <xdr:colOff>85724</xdr:colOff>
      <xdr:row>13</xdr:row>
      <xdr:rowOff>114301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𝑉=𝑉_1+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12</xdr:col>
      <xdr:colOff>342899</xdr:colOff>
      <xdr:row>10</xdr:row>
      <xdr:rowOff>142876</xdr:rowOff>
    </xdr:from>
    <xdr:to>
      <xdr:col>16</xdr:col>
      <xdr:colOff>209549</xdr:colOff>
      <xdr:row>13</xdr:row>
      <xdr:rowOff>28576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5</xdr:col>
      <xdr:colOff>657224</xdr:colOff>
      <xdr:row>10</xdr:row>
      <xdr:rowOff>180976</xdr:rowOff>
    </xdr:from>
    <xdr:to>
      <xdr:col>10</xdr:col>
      <xdr:colOff>447675</xdr:colOff>
      <xdr:row>12</xdr:row>
      <xdr:rowOff>142876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R3" sqref="R3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4"/>
      <c r="L1" s="4"/>
      <c r="M1" s="4"/>
      <c r="N1" s="4"/>
      <c r="O1" s="4"/>
    </row>
    <row r="3" spans="1:15" ht="16.5" customHeight="1" x14ac:dyDescent="0.25">
      <c r="A3" s="16" t="s">
        <v>4</v>
      </c>
      <c r="B3" s="16"/>
      <c r="D3" s="17" t="s">
        <v>3</v>
      </c>
      <c r="E3" s="18"/>
      <c r="F3" s="19"/>
      <c r="H3" s="17" t="s">
        <v>9</v>
      </c>
      <c r="I3" s="18"/>
      <c r="J3" s="19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31"/>
  <sheetViews>
    <sheetView workbookViewId="0">
      <selection activeCell="H11" sqref="H11"/>
    </sheetView>
  </sheetViews>
  <sheetFormatPr defaultRowHeight="15" x14ac:dyDescent="0.25"/>
  <cols>
    <col min="2" max="2" width="10.85546875" customWidth="1"/>
    <col min="14" max="14" width="14.28515625" customWidth="1"/>
  </cols>
  <sheetData>
    <row r="1" spans="1:15" ht="39" customHeight="1" x14ac:dyDescent="0.25">
      <c r="A1" s="20" t="s">
        <v>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25">
      <c r="A2" s="22" t="s">
        <v>4</v>
      </c>
      <c r="B2" s="23"/>
      <c r="C2" s="10"/>
    </row>
    <row r="3" spans="1:15" x14ac:dyDescent="0.25">
      <c r="A3" s="11" t="s">
        <v>14</v>
      </c>
      <c r="B3" s="2" t="s">
        <v>32</v>
      </c>
      <c r="C3" s="10"/>
      <c r="D3" s="10"/>
    </row>
    <row r="4" spans="1:15" x14ac:dyDescent="0.25">
      <c r="A4" s="11" t="s">
        <v>17</v>
      </c>
      <c r="B4" s="2" t="s">
        <v>33</v>
      </c>
      <c r="C4" s="10"/>
    </row>
    <row r="5" spans="1:15" x14ac:dyDescent="0.25">
      <c r="A5" s="11" t="s">
        <v>15</v>
      </c>
      <c r="B5" s="2" t="s">
        <v>23</v>
      </c>
      <c r="C5" s="10"/>
    </row>
    <row r="6" spans="1:15" x14ac:dyDescent="0.25">
      <c r="A6" s="11" t="s">
        <v>18</v>
      </c>
      <c r="B6" s="2" t="s">
        <v>24</v>
      </c>
      <c r="C6" s="10"/>
    </row>
    <row r="7" spans="1:15" ht="18.75" x14ac:dyDescent="0.35">
      <c r="A7" s="12" t="s">
        <v>19</v>
      </c>
      <c r="B7" s="2" t="s">
        <v>34</v>
      </c>
      <c r="C7" s="10"/>
    </row>
    <row r="8" spans="1:15" ht="18.75" x14ac:dyDescent="0.35">
      <c r="A8" s="12" t="s">
        <v>20</v>
      </c>
      <c r="B8" s="2" t="s">
        <v>34</v>
      </c>
      <c r="C8" s="10"/>
    </row>
    <row r="9" spans="1:15" ht="18.75" x14ac:dyDescent="0.35">
      <c r="A9" s="12" t="s">
        <v>21</v>
      </c>
      <c r="B9" s="2" t="s">
        <v>22</v>
      </c>
      <c r="C9" s="10"/>
    </row>
    <row r="10" spans="1:15" x14ac:dyDescent="0.25">
      <c r="E10" s="10"/>
    </row>
    <row r="25" spans="11:13" x14ac:dyDescent="0.25">
      <c r="L25" t="s">
        <v>27</v>
      </c>
      <c r="M25" t="s">
        <v>26</v>
      </c>
    </row>
    <row r="26" spans="11:13" x14ac:dyDescent="0.25">
      <c r="K26" s="13" t="s">
        <v>25</v>
      </c>
      <c r="L26">
        <f>((4*PI()*10^(-7))*200*0.37*(2*COS(ATAN(3/7.5))))/0.3</f>
        <v>5.7560072208659311E-4</v>
      </c>
      <c r="M26">
        <f>L26*10^4</f>
        <v>5.7560072208659312</v>
      </c>
    </row>
    <row r="30" spans="11:13" x14ac:dyDescent="0.25">
      <c r="K30" t="s">
        <v>31</v>
      </c>
      <c r="L30">
        <v>17</v>
      </c>
      <c r="M30" t="s">
        <v>30</v>
      </c>
    </row>
    <row r="31" spans="11:13" x14ac:dyDescent="0.25">
      <c r="K31" t="s">
        <v>28</v>
      </c>
      <c r="L31">
        <f>((17*10^(-4))*0.16)/((4*PI()*10^(-7))*0.37*COS(ATAN(3/7.5)))</f>
        <v>630.06638586549127</v>
      </c>
      <c r="M31" t="s">
        <v>29</v>
      </c>
    </row>
  </sheetData>
  <mergeCells count="2">
    <mergeCell ref="A1:O1"/>
    <mergeCell ref="A2:B2"/>
  </mergeCells>
  <phoneticPr fontId="9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:Q10"/>
  <sheetViews>
    <sheetView tabSelected="1" workbookViewId="0">
      <selection sqref="A1:Q1"/>
    </sheetView>
  </sheetViews>
  <sheetFormatPr defaultRowHeight="15" x14ac:dyDescent="0.25"/>
  <cols>
    <col min="1" max="1" width="3" customWidth="1"/>
    <col min="2" max="2" width="11.5703125" customWidth="1"/>
    <col min="5" max="5" width="3" customWidth="1"/>
    <col min="6" max="6" width="11.5703125" customWidth="1"/>
    <col min="8" max="8" width="2.85546875" customWidth="1"/>
    <col min="9" max="9" width="12.140625" customWidth="1"/>
    <col min="10" max="10" width="11.5703125" customWidth="1"/>
    <col min="11" max="11" width="9.5703125" bestFit="1" customWidth="1"/>
    <col min="13" max="13" width="7.42578125" customWidth="1"/>
    <col min="14" max="14" width="2.7109375" customWidth="1"/>
    <col min="15" max="15" width="11.7109375" customWidth="1"/>
  </cols>
  <sheetData>
    <row r="1" spans="1:17" ht="32.25" customHeight="1" x14ac:dyDescent="0.25">
      <c r="A1" s="24" t="s">
        <v>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4" spans="1:17" x14ac:dyDescent="0.25">
      <c r="A4" s="25" t="s">
        <v>41</v>
      </c>
      <c r="B4" s="25"/>
      <c r="C4" s="25"/>
      <c r="H4" s="25" t="s">
        <v>42</v>
      </c>
      <c r="I4" s="25"/>
      <c r="J4" s="25"/>
      <c r="N4" s="25" t="s">
        <v>43</v>
      </c>
      <c r="O4" s="25"/>
      <c r="P4" s="25"/>
    </row>
    <row r="5" spans="1:17" x14ac:dyDescent="0.25">
      <c r="A5" s="9"/>
      <c r="B5" s="14" t="s">
        <v>36</v>
      </c>
      <c r="C5" s="14" t="s">
        <v>37</v>
      </c>
      <c r="H5" s="9"/>
      <c r="I5" s="14" t="s">
        <v>36</v>
      </c>
      <c r="J5" s="14" t="s">
        <v>37</v>
      </c>
      <c r="N5" s="9"/>
      <c r="O5" s="14" t="s">
        <v>36</v>
      </c>
      <c r="P5" s="14" t="s">
        <v>37</v>
      </c>
    </row>
    <row r="6" spans="1:17" ht="18" x14ac:dyDescent="0.35">
      <c r="A6" s="9" t="s">
        <v>38</v>
      </c>
      <c r="B6" s="9">
        <v>3.9</v>
      </c>
      <c r="C6" s="9">
        <v>4.9800000000000004</v>
      </c>
      <c r="H6" s="9" t="s">
        <v>38</v>
      </c>
      <c r="I6" s="9">
        <v>3.9</v>
      </c>
      <c r="J6" s="9">
        <v>7.92</v>
      </c>
      <c r="N6" s="9" t="s">
        <v>38</v>
      </c>
      <c r="O6" s="9">
        <v>3.9</v>
      </c>
      <c r="P6" s="9">
        <v>9.81</v>
      </c>
    </row>
    <row r="7" spans="1:17" ht="18" x14ac:dyDescent="0.35">
      <c r="A7" s="9" t="s">
        <v>39</v>
      </c>
      <c r="B7" s="9">
        <v>6.8</v>
      </c>
      <c r="C7" s="9">
        <v>2.85</v>
      </c>
      <c r="H7" s="9" t="s">
        <v>39</v>
      </c>
      <c r="I7" s="9">
        <v>6.8</v>
      </c>
      <c r="J7" s="9">
        <v>1.86</v>
      </c>
      <c r="N7" s="9" t="s">
        <v>39</v>
      </c>
      <c r="O7" s="9">
        <v>6.8</v>
      </c>
      <c r="P7" s="9">
        <v>9.86</v>
      </c>
    </row>
    <row r="8" spans="1:17" ht="18" x14ac:dyDescent="0.35">
      <c r="A8" s="9" t="s">
        <v>40</v>
      </c>
      <c r="B8" s="27">
        <v>10</v>
      </c>
      <c r="C8" s="27">
        <v>1.96</v>
      </c>
      <c r="H8" s="9" t="s">
        <v>40</v>
      </c>
      <c r="I8" s="27">
        <v>10</v>
      </c>
      <c r="J8" s="27">
        <v>1.86</v>
      </c>
      <c r="N8" s="9" t="s">
        <v>40</v>
      </c>
      <c r="O8" s="27">
        <v>10</v>
      </c>
      <c r="P8" s="27">
        <v>9.84</v>
      </c>
    </row>
    <row r="9" spans="1:17" x14ac:dyDescent="0.25">
      <c r="A9" s="26"/>
      <c r="B9" s="28" t="s">
        <v>44</v>
      </c>
      <c r="C9" s="15">
        <f>SUM(C6:C8)</f>
        <v>9.7899999999999991</v>
      </c>
      <c r="H9" s="26"/>
      <c r="I9" s="28" t="s">
        <v>44</v>
      </c>
      <c r="J9" s="15">
        <f>(J6+J7)</f>
        <v>9.7799999999999994</v>
      </c>
      <c r="N9" s="26"/>
      <c r="O9" s="28" t="s">
        <v>44</v>
      </c>
      <c r="P9" s="29">
        <f>AVERAGE(P6:P8)</f>
        <v>9.8366666666666678</v>
      </c>
    </row>
    <row r="10" spans="1:17" x14ac:dyDescent="0.25">
      <c r="A10" s="26"/>
      <c r="B10" s="31" t="s">
        <v>45</v>
      </c>
      <c r="C10" s="15">
        <f>(ABS((10-C9)/10)*100)</f>
        <v>2.1000000000000085</v>
      </c>
      <c r="H10" s="26"/>
      <c r="I10" s="31" t="s">
        <v>45</v>
      </c>
      <c r="J10" s="15">
        <f>(ABS((10-J9)/10)*100)</f>
        <v>2.2000000000000064</v>
      </c>
      <c r="N10" s="26"/>
      <c r="O10" s="31" t="s">
        <v>45</v>
      </c>
      <c r="P10" s="30">
        <f>(ABS((10-P9)/10)*100)</f>
        <v>1.633333333333322</v>
      </c>
    </row>
  </sheetData>
  <mergeCells count="4">
    <mergeCell ref="A4:C4"/>
    <mergeCell ref="H4:J4"/>
    <mergeCell ref="N4:P4"/>
    <mergeCell ref="A1:Q1"/>
  </mergeCells>
  <phoneticPr fontId="9" type="noConversion"/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</vt:lpstr>
      <vt:lpstr>II</vt:lpstr>
      <vt:lpstr>III</vt:lpstr>
      <vt:lpstr>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2023-10-19T15:25:41Z</cp:lastPrinted>
  <dcterms:created xsi:type="dcterms:W3CDTF">2023-09-23T19:23:48Z</dcterms:created>
  <dcterms:modified xsi:type="dcterms:W3CDTF">2023-10-19T15:26:04Z</dcterms:modified>
</cp:coreProperties>
</file>