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University\PhysicsMechanics\"/>
    </mc:Choice>
  </mc:AlternateContent>
  <xr:revisionPtr revIDLastSave="0" documentId="13_ncr:1_{0ACBC193-09BD-40BE-8C02-E0BF7A91E06D}" xr6:coauthVersionLast="47" xr6:coauthVersionMax="47" xr10:uidLastSave="{00000000-0000-0000-0000-000000000000}"/>
  <bookViews>
    <workbookView xWindow="-120" yWindow="-120" windowWidth="29040" windowHeight="15720" firstSheet="1" activeTab="6" xr2:uid="{02603006-0041-44C1-99BD-A7230703DB2F}"/>
  </bookViews>
  <sheets>
    <sheet name="Experiment_0" sheetId="1" r:id="rId1"/>
    <sheet name="Experiment_1" sheetId="2" r:id="rId2"/>
    <sheet name="Experiment_2" sheetId="3" r:id="rId3"/>
    <sheet name="Experiment_3" sheetId="4" r:id="rId4"/>
    <sheet name="Experiment_4" sheetId="5" r:id="rId5"/>
    <sheet name="Experiment_5" sheetId="6" r:id="rId6"/>
    <sheet name="Experiment_6"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7" l="1"/>
  <c r="F13" i="7"/>
  <c r="F12" i="7"/>
  <c r="C13" i="7"/>
  <c r="F11" i="7"/>
  <c r="F10" i="7"/>
  <c r="F9" i="7"/>
  <c r="C10" i="7"/>
  <c r="C9" i="7"/>
  <c r="J5" i="4"/>
  <c r="J6" i="4"/>
  <c r="J7" i="4"/>
  <c r="J8" i="4"/>
  <c r="F4" i="2"/>
  <c r="G4" i="2" s="1"/>
  <c r="H4" i="2" s="1"/>
  <c r="F5" i="2"/>
  <c r="G5" i="2" s="1"/>
  <c r="H5" i="2" s="1"/>
  <c r="F6" i="2"/>
  <c r="G6" i="2" s="1"/>
  <c r="H6" i="2" s="1"/>
  <c r="F7" i="2"/>
  <c r="G7" i="2" s="1"/>
  <c r="H7" i="2" s="1"/>
  <c r="F8" i="2"/>
  <c r="G8" i="2" s="1"/>
  <c r="H8" i="2" s="1"/>
  <c r="M3" i="1"/>
  <c r="M4" i="1" s="1" a="1"/>
  <c r="M4" i="1" s="1"/>
  <c r="M5" i="1" s="1"/>
  <c r="M7" i="1" l="1"/>
  <c r="M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<sst xmlns="http://schemas.openxmlformats.org/spreadsheetml/2006/main" count="146" uniqueCount="119">
  <si>
    <t>σ =</t>
  </si>
  <si>
    <r>
      <t>x</t>
    </r>
    <r>
      <rPr>
        <vertAlign val="subscript"/>
        <sz val="12"/>
        <color theme="1"/>
        <rFont val="Calibri"/>
        <family val="2"/>
        <scheme val="minor"/>
      </rPr>
      <t xml:space="preserve">𝑎𝑣𝑔 </t>
    </r>
    <r>
      <rPr>
        <sz val="12"/>
        <color theme="1"/>
        <rFont val="Calibri"/>
        <family val="2"/>
        <scheme val="minor"/>
      </rPr>
      <t>=</t>
    </r>
  </si>
  <si>
    <r>
      <t>σ</t>
    </r>
    <r>
      <rPr>
        <vertAlign val="subscript"/>
        <sz val="12"/>
        <color theme="1"/>
        <rFont val="Calibri"/>
        <family val="2"/>
        <scheme val="minor"/>
      </rPr>
      <t>m</t>
    </r>
    <r>
      <rPr>
        <sz val="12"/>
        <color theme="1"/>
        <rFont val="Calibri"/>
        <family val="2"/>
        <scheme val="minor"/>
      </rPr>
      <t>=</t>
    </r>
  </si>
  <si>
    <r>
      <t>x</t>
    </r>
    <r>
      <rPr>
        <vertAlign val="subscript"/>
        <sz val="12"/>
        <color theme="1"/>
        <rFont val="Calibri"/>
        <family val="2"/>
        <scheme val="minor"/>
      </rPr>
      <t>1</t>
    </r>
    <r>
      <rPr>
        <sz val="12"/>
        <color theme="1"/>
        <rFont val="Calibri"/>
        <family val="2"/>
        <scheme val="minor"/>
      </rPr>
      <t xml:space="preserve"> = </t>
    </r>
  </si>
  <si>
    <r>
      <t>x</t>
    </r>
    <r>
      <rPr>
        <vertAlign val="subscript"/>
        <sz val="12"/>
        <color theme="1"/>
        <rFont val="Calibri"/>
        <family val="2"/>
        <scheme val="minor"/>
      </rPr>
      <t>2</t>
    </r>
    <r>
      <rPr>
        <sz val="12"/>
        <color theme="1"/>
        <rFont val="Calibri"/>
        <family val="2"/>
        <scheme val="minor"/>
      </rPr>
      <t xml:space="preserve"> = </t>
    </r>
  </si>
  <si>
    <r>
      <t>x</t>
    </r>
    <r>
      <rPr>
        <vertAlign val="subscript"/>
        <sz val="12"/>
        <color theme="1"/>
        <rFont val="Calibri"/>
        <family val="2"/>
        <scheme val="minor"/>
      </rPr>
      <t>3</t>
    </r>
    <r>
      <rPr>
        <sz val="12"/>
        <color theme="1"/>
        <rFont val="Calibri"/>
        <family val="2"/>
        <scheme val="minor"/>
      </rPr>
      <t xml:space="preserve"> = </t>
    </r>
  </si>
  <si>
    <r>
      <t>x</t>
    </r>
    <r>
      <rPr>
        <vertAlign val="subscript"/>
        <sz val="12"/>
        <color theme="1"/>
        <rFont val="Calibri"/>
        <family val="2"/>
        <scheme val="minor"/>
      </rPr>
      <t>4</t>
    </r>
    <r>
      <rPr>
        <sz val="12"/>
        <color theme="1"/>
        <rFont val="Calibri"/>
        <family val="2"/>
        <scheme val="minor"/>
      </rPr>
      <t xml:space="preserve"> = </t>
    </r>
  </si>
  <si>
    <r>
      <t>x</t>
    </r>
    <r>
      <rPr>
        <vertAlign val="subscript"/>
        <sz val="12"/>
        <color theme="1"/>
        <rFont val="Calibri"/>
        <family val="2"/>
        <scheme val="minor"/>
      </rPr>
      <t>5</t>
    </r>
    <r>
      <rPr>
        <sz val="12"/>
        <color theme="1"/>
        <rFont val="Calibri"/>
        <family val="2"/>
        <scheme val="minor"/>
      </rPr>
      <t xml:space="preserve"> = </t>
    </r>
  </si>
  <si>
    <r>
      <t>x</t>
    </r>
    <r>
      <rPr>
        <vertAlign val="subscript"/>
        <sz val="12"/>
        <color theme="1"/>
        <rFont val="Calibri"/>
        <family val="2"/>
        <scheme val="minor"/>
      </rPr>
      <t>6</t>
    </r>
    <r>
      <rPr>
        <sz val="12"/>
        <color theme="1"/>
        <rFont val="Calibri"/>
        <family val="2"/>
        <scheme val="minor"/>
      </rPr>
      <t xml:space="preserve"> = </t>
    </r>
  </si>
  <si>
    <r>
      <t>x</t>
    </r>
    <r>
      <rPr>
        <vertAlign val="subscript"/>
        <sz val="12"/>
        <color theme="1"/>
        <rFont val="Calibri"/>
        <family val="2"/>
        <scheme val="minor"/>
      </rPr>
      <t>7</t>
    </r>
    <r>
      <rPr>
        <sz val="12"/>
        <color theme="1"/>
        <rFont val="Calibri"/>
        <family val="2"/>
        <scheme val="minor"/>
      </rPr>
      <t xml:space="preserve"> = </t>
    </r>
  </si>
  <si>
    <r>
      <t>x</t>
    </r>
    <r>
      <rPr>
        <vertAlign val="subscript"/>
        <sz val="12"/>
        <color theme="1"/>
        <rFont val="Calibri"/>
        <family val="2"/>
        <scheme val="minor"/>
      </rPr>
      <t>8</t>
    </r>
    <r>
      <rPr>
        <sz val="12"/>
        <color theme="1"/>
        <rFont val="Calibri"/>
        <family val="2"/>
        <scheme val="minor"/>
      </rPr>
      <t xml:space="preserve"> = </t>
    </r>
  </si>
  <si>
    <r>
      <t>x</t>
    </r>
    <r>
      <rPr>
        <vertAlign val="subscript"/>
        <sz val="12"/>
        <color theme="1"/>
        <rFont val="Calibri"/>
        <family val="2"/>
        <scheme val="minor"/>
      </rPr>
      <t>9</t>
    </r>
    <r>
      <rPr>
        <sz val="12"/>
        <color theme="1"/>
        <rFont val="Calibri"/>
        <family val="2"/>
        <scheme val="minor"/>
      </rPr>
      <t xml:space="preserve"> = </t>
    </r>
  </si>
  <si>
    <r>
      <t>x</t>
    </r>
    <r>
      <rPr>
        <vertAlign val="subscript"/>
        <sz val="12"/>
        <color theme="1"/>
        <rFont val="Calibri"/>
        <family val="2"/>
        <scheme val="minor"/>
      </rPr>
      <t>10</t>
    </r>
    <r>
      <rPr>
        <sz val="12"/>
        <color theme="1"/>
        <rFont val="Calibri"/>
        <family val="2"/>
        <scheme val="minor"/>
      </rPr>
      <t xml:space="preserve"> = </t>
    </r>
  </si>
  <si>
    <t>მანძილი
(მეტრი)</t>
  </si>
  <si>
    <t>ცდა 1
t(წმ)</t>
  </si>
  <si>
    <t>ცდა 2
t(წმ)</t>
  </si>
  <si>
    <t>ცდა 3
t(წმ)</t>
  </si>
  <si>
    <t>t
(წმ)</t>
  </si>
  <si>
    <t>ν
(მ/წმ)</t>
  </si>
  <si>
    <r>
      <t>ν</t>
    </r>
    <r>
      <rPr>
        <vertAlign val="subscript"/>
        <sz val="11"/>
        <color theme="1"/>
        <rFont val="Calibri"/>
        <family val="2"/>
        <scheme val="minor"/>
      </rPr>
      <t>f</t>
    </r>
    <r>
      <rPr>
        <sz val="11"/>
        <color theme="1"/>
        <rFont val="Calibri"/>
        <family val="2"/>
        <scheme val="minor"/>
      </rPr>
      <t xml:space="preserve">
(მ/წმ)</t>
    </r>
  </si>
  <si>
    <r>
      <t>g
(მ/წმ</t>
    </r>
    <r>
      <rPr>
        <vertAlign val="superscript"/>
        <sz val="11"/>
        <color theme="1"/>
        <rFont val="Calibri"/>
        <family val="2"/>
        <scheme val="minor"/>
      </rPr>
      <t>2</t>
    </r>
    <r>
      <rPr>
        <sz val="11"/>
        <color theme="1"/>
        <rFont val="Calibri"/>
        <family val="2"/>
        <scheme val="minor"/>
      </rPr>
      <t>)</t>
    </r>
  </si>
  <si>
    <r>
      <t>g</t>
    </r>
    <r>
      <rPr>
        <vertAlign val="subscript"/>
        <sz val="16"/>
        <color theme="1"/>
        <rFont val="Calibri"/>
        <family val="2"/>
        <scheme val="minor"/>
      </rPr>
      <t xml:space="preserve">საშ </t>
    </r>
    <r>
      <rPr>
        <sz val="16"/>
        <color theme="1"/>
        <rFont val="Calibri"/>
        <family val="2"/>
        <scheme val="minor"/>
      </rPr>
      <t>= 9.8070576 მ/წმ</t>
    </r>
    <r>
      <rPr>
        <vertAlign val="superscript"/>
        <sz val="16"/>
        <color theme="1"/>
        <rFont val="Calibri"/>
        <family val="2"/>
        <scheme val="minor"/>
      </rPr>
      <t>2</t>
    </r>
  </si>
  <si>
    <t>ცდომილება: 0.04076%</t>
  </si>
  <si>
    <t>ცდა 1
(წმ)</t>
  </si>
  <si>
    <t>ცდა 2
(წმ)</t>
  </si>
  <si>
    <t>ცდა 3
(წმ)</t>
  </si>
  <si>
    <r>
      <t>აჩქარება
(მ/წმ</t>
    </r>
    <r>
      <rPr>
        <vertAlign val="superscript"/>
        <sz val="11"/>
        <color theme="1"/>
        <rFont val="Calibri"/>
        <family val="2"/>
        <scheme val="minor"/>
      </rPr>
      <t>2</t>
    </r>
    <r>
      <rPr>
        <sz val="11"/>
        <color theme="1"/>
        <rFont val="Calibri"/>
        <family val="2"/>
        <scheme val="minor"/>
      </rPr>
      <t>)</t>
    </r>
  </si>
  <si>
    <t>110გრ</t>
  </si>
  <si>
    <t>სიგრძე:</t>
  </si>
  <si>
    <t>50სმ</t>
  </si>
  <si>
    <t>ცდომილება:</t>
  </si>
  <si>
    <r>
      <t>x</t>
    </r>
    <r>
      <rPr>
        <vertAlign val="subscript"/>
        <sz val="11"/>
        <color theme="1"/>
        <rFont val="Calibri"/>
        <family val="2"/>
        <scheme val="minor"/>
      </rPr>
      <t>𝑎𝑣𝑔</t>
    </r>
    <r>
      <rPr>
        <sz val="11"/>
        <color theme="1"/>
        <rFont val="Calibri"/>
        <family val="2"/>
        <scheme val="minor"/>
      </rPr>
      <t xml:space="preserve"> + σ =</t>
    </r>
  </si>
  <si>
    <r>
      <t>x</t>
    </r>
    <r>
      <rPr>
        <vertAlign val="subscript"/>
        <sz val="11"/>
        <color theme="1"/>
        <rFont val="Calibri"/>
        <family val="2"/>
        <scheme val="minor"/>
      </rPr>
      <t>𝑎𝑣𝑔</t>
    </r>
    <r>
      <rPr>
        <sz val="11"/>
        <color theme="1"/>
        <rFont val="Calibri"/>
        <family val="2"/>
        <scheme val="minor"/>
      </rPr>
      <t xml:space="preserve"> - σ =</t>
    </r>
  </si>
  <si>
    <t xml:space="preserve">პასუხები:
1) მაქსიმალურად შევამციროთ ცდომილება.
საწყისი სიჩქარე უნდა იყოს 0;
2) წინაღობის შედეგად აჩქარება შემცირდება;
</t>
  </si>
  <si>
    <r>
      <t>ცდა 1
t</t>
    </r>
    <r>
      <rPr>
        <vertAlign val="subscript"/>
        <sz val="11"/>
        <color theme="1"/>
        <rFont val="Calibri"/>
        <family val="2"/>
        <scheme val="minor"/>
      </rPr>
      <t>1</t>
    </r>
    <r>
      <rPr>
        <sz val="11"/>
        <color theme="1"/>
        <rFont val="Calibri"/>
        <family val="2"/>
        <scheme val="minor"/>
      </rPr>
      <t xml:space="preserve"> (წმ)</t>
    </r>
  </si>
  <si>
    <r>
      <t>ცდა 2
t</t>
    </r>
    <r>
      <rPr>
        <vertAlign val="subscript"/>
        <sz val="11"/>
        <color theme="1"/>
        <rFont val="Calibri"/>
        <family val="2"/>
        <scheme val="minor"/>
      </rPr>
      <t>2</t>
    </r>
    <r>
      <rPr>
        <sz val="11"/>
        <color theme="1"/>
        <rFont val="Calibri"/>
        <family val="2"/>
        <scheme val="minor"/>
      </rPr>
      <t xml:space="preserve"> (წმ)</t>
    </r>
  </si>
  <si>
    <r>
      <t>ცდა 3
t</t>
    </r>
    <r>
      <rPr>
        <vertAlign val="subscript"/>
        <sz val="11"/>
        <color theme="1"/>
        <rFont val="Calibri"/>
        <family val="2"/>
        <scheme val="minor"/>
      </rPr>
      <t>3</t>
    </r>
    <r>
      <rPr>
        <sz val="11"/>
        <color theme="1"/>
        <rFont val="Calibri"/>
        <family val="2"/>
        <scheme val="minor"/>
      </rPr>
      <t xml:space="preserve"> (წმ)</t>
    </r>
  </si>
  <si>
    <t>20-900
(გრ)</t>
  </si>
  <si>
    <t>40-880
(გრ)</t>
  </si>
  <si>
    <t>4-1840
(გრ)</t>
  </si>
  <si>
    <r>
      <t>M</t>
    </r>
    <r>
      <rPr>
        <vertAlign val="subscript"/>
        <sz val="11"/>
        <color theme="1"/>
        <rFont val="Calibri"/>
        <family val="2"/>
        <scheme val="minor"/>
      </rPr>
      <t>C</t>
    </r>
    <r>
      <rPr>
        <sz val="11"/>
        <color theme="1"/>
        <rFont val="Calibri"/>
        <family val="2"/>
        <scheme val="minor"/>
      </rPr>
      <t xml:space="preserve"> =</t>
    </r>
  </si>
  <si>
    <r>
      <t>M</t>
    </r>
    <r>
      <rPr>
        <vertAlign val="subscript"/>
        <sz val="11"/>
        <color theme="1"/>
        <rFont val="Calibri"/>
        <family val="2"/>
        <scheme val="minor"/>
      </rPr>
      <t>H</t>
    </r>
    <r>
      <rPr>
        <sz val="11"/>
        <color theme="1"/>
        <rFont val="Calibri"/>
        <family val="2"/>
        <scheme val="minor"/>
      </rPr>
      <t xml:space="preserve"> =</t>
    </r>
  </si>
  <si>
    <r>
      <t>M</t>
    </r>
    <r>
      <rPr>
        <vertAlign val="subscript"/>
        <sz val="11"/>
        <color theme="1"/>
        <rFont val="Calibri"/>
        <family val="2"/>
        <scheme val="minor"/>
      </rPr>
      <t>T</t>
    </r>
    <r>
      <rPr>
        <sz val="11"/>
        <color theme="1"/>
        <rFont val="Calibri"/>
        <family val="2"/>
        <scheme val="minor"/>
      </rPr>
      <t xml:space="preserve"> =</t>
    </r>
  </si>
  <si>
    <r>
      <t>M</t>
    </r>
    <r>
      <rPr>
        <vertAlign val="subscript"/>
        <sz val="11"/>
        <color theme="1"/>
        <rFont val="Calibri"/>
        <family val="2"/>
        <scheme val="minor"/>
      </rPr>
      <t>F</t>
    </r>
    <r>
      <rPr>
        <sz val="11"/>
        <color theme="1"/>
        <rFont val="Calibri"/>
        <family val="2"/>
        <scheme val="minor"/>
      </rPr>
      <t xml:space="preserve"> =</t>
    </r>
  </si>
  <si>
    <r>
      <t>M</t>
    </r>
    <r>
      <rPr>
        <vertAlign val="subscript"/>
        <sz val="11"/>
        <color theme="1"/>
        <rFont val="Calibri"/>
        <family val="2"/>
        <scheme val="minor"/>
      </rPr>
      <t>A</t>
    </r>
    <r>
      <rPr>
        <sz val="11"/>
        <color theme="1"/>
        <rFont val="Calibri"/>
        <family val="2"/>
        <scheme val="minor"/>
      </rPr>
      <t xml:space="preserve"> =</t>
    </r>
  </si>
  <si>
    <t>0.4 მ</t>
  </si>
  <si>
    <t xml:space="preserve">D = </t>
  </si>
  <si>
    <r>
      <t>a</t>
    </r>
    <r>
      <rPr>
        <vertAlign val="subscript"/>
        <sz val="11"/>
        <color theme="1"/>
        <rFont val="Calibri"/>
        <family val="2"/>
        <scheme val="minor"/>
      </rPr>
      <t>1თეორიული</t>
    </r>
    <r>
      <rPr>
        <sz val="11"/>
        <color theme="1"/>
        <rFont val="Calibri"/>
        <family val="2"/>
        <scheme val="minor"/>
      </rPr>
      <t xml:space="preserve"> =</t>
    </r>
  </si>
  <si>
    <r>
      <t>a</t>
    </r>
    <r>
      <rPr>
        <vertAlign val="subscript"/>
        <sz val="11"/>
        <color theme="1"/>
        <rFont val="Calibri"/>
        <family val="2"/>
        <scheme val="minor"/>
      </rPr>
      <t>1</t>
    </r>
    <r>
      <rPr>
        <sz val="11"/>
        <color theme="1"/>
        <rFont val="Calibri"/>
        <family val="2"/>
        <scheme val="minor"/>
      </rPr>
      <t xml:space="preserve"> =</t>
    </r>
  </si>
  <si>
    <r>
      <t>t</t>
    </r>
    <r>
      <rPr>
        <vertAlign val="subscript"/>
        <sz val="11"/>
        <color theme="1"/>
        <rFont val="Calibri"/>
        <family val="2"/>
        <scheme val="minor"/>
      </rPr>
      <t>1</t>
    </r>
    <r>
      <rPr>
        <sz val="11"/>
        <color theme="1"/>
        <rFont val="Calibri"/>
        <family val="2"/>
        <scheme val="minor"/>
      </rPr>
      <t xml:space="preserve"> =</t>
    </r>
  </si>
  <si>
    <t>I</t>
  </si>
  <si>
    <t>II</t>
  </si>
  <si>
    <t>III</t>
  </si>
  <si>
    <r>
      <t>t</t>
    </r>
    <r>
      <rPr>
        <vertAlign val="subscript"/>
        <sz val="11"/>
        <color theme="1"/>
        <rFont val="Calibri"/>
        <family val="2"/>
        <scheme val="minor"/>
      </rPr>
      <t>2</t>
    </r>
    <r>
      <rPr>
        <sz val="11"/>
        <color theme="1"/>
        <rFont val="Calibri"/>
        <family val="2"/>
        <scheme val="minor"/>
      </rPr>
      <t xml:space="preserve"> =</t>
    </r>
  </si>
  <si>
    <r>
      <t>t</t>
    </r>
    <r>
      <rPr>
        <vertAlign val="subscript"/>
        <sz val="11"/>
        <color theme="1"/>
        <rFont val="Calibri"/>
        <family val="2"/>
        <scheme val="minor"/>
      </rPr>
      <t>3</t>
    </r>
    <r>
      <rPr>
        <sz val="11"/>
        <color theme="1"/>
        <rFont val="Calibri"/>
        <family val="2"/>
        <scheme val="minor"/>
      </rPr>
      <t xml:space="preserve"> =</t>
    </r>
  </si>
  <si>
    <r>
      <t>a</t>
    </r>
    <r>
      <rPr>
        <vertAlign val="subscript"/>
        <sz val="11"/>
        <color theme="1"/>
        <rFont val="Calibri"/>
        <family val="2"/>
        <scheme val="minor"/>
      </rPr>
      <t>3</t>
    </r>
    <r>
      <rPr>
        <sz val="11"/>
        <color theme="1"/>
        <rFont val="Calibri"/>
        <family val="2"/>
        <scheme val="minor"/>
      </rPr>
      <t xml:space="preserve"> =</t>
    </r>
  </si>
  <si>
    <r>
      <t>a</t>
    </r>
    <r>
      <rPr>
        <vertAlign val="subscript"/>
        <sz val="11"/>
        <color theme="1"/>
        <rFont val="Calibri"/>
        <family val="2"/>
        <scheme val="minor"/>
      </rPr>
      <t>2</t>
    </r>
    <r>
      <rPr>
        <sz val="11"/>
        <color theme="1"/>
        <rFont val="Calibri"/>
        <family val="2"/>
        <scheme val="minor"/>
      </rPr>
      <t xml:space="preserve"> =</t>
    </r>
  </si>
  <si>
    <r>
      <t>a</t>
    </r>
    <r>
      <rPr>
        <vertAlign val="subscript"/>
        <sz val="11"/>
        <color theme="1"/>
        <rFont val="Calibri"/>
        <family val="2"/>
        <scheme val="minor"/>
      </rPr>
      <t>2თეორიული</t>
    </r>
    <r>
      <rPr>
        <sz val="11"/>
        <color theme="1"/>
        <rFont val="Calibri"/>
        <family val="2"/>
        <scheme val="minor"/>
      </rPr>
      <t xml:space="preserve"> =</t>
    </r>
  </si>
  <si>
    <r>
      <t>a</t>
    </r>
    <r>
      <rPr>
        <vertAlign val="subscript"/>
        <sz val="11"/>
        <color theme="1"/>
        <rFont val="Calibri"/>
        <family val="2"/>
        <scheme val="minor"/>
      </rPr>
      <t>3თეორიული</t>
    </r>
    <r>
      <rPr>
        <sz val="11"/>
        <color theme="1"/>
        <rFont val="Calibri"/>
        <family val="2"/>
        <scheme val="minor"/>
      </rPr>
      <t xml:space="preserve"> =</t>
    </r>
  </si>
  <si>
    <t>3) როცა წინაღობის ძალა mg-ს გაუტოლდება;
4) ერთდროულად;</t>
  </si>
  <si>
    <r>
      <rPr>
        <sz val="18"/>
        <color theme="1"/>
        <rFont val="Calibri"/>
        <family val="2"/>
        <scheme val="minor"/>
      </rPr>
      <t>µ</t>
    </r>
    <r>
      <rPr>
        <vertAlign val="subscript"/>
        <sz val="18"/>
        <color theme="1"/>
        <rFont val="Calibri"/>
        <family val="2"/>
        <scheme val="minor"/>
      </rPr>
      <t>k</t>
    </r>
    <r>
      <rPr>
        <vertAlign val="subscript"/>
        <sz val="11"/>
        <color theme="1"/>
        <rFont val="Calibri"/>
        <family val="2"/>
        <scheme val="minor"/>
      </rPr>
      <t xml:space="preserve">
</t>
    </r>
    <r>
      <rPr>
        <sz val="11"/>
        <color theme="1"/>
        <rFont val="Calibri"/>
        <family val="2"/>
        <scheme val="minor"/>
      </rPr>
      <t>ხახუნის 
კოეფიციენტი</t>
    </r>
  </si>
  <si>
    <r>
      <rPr>
        <sz val="20"/>
        <color theme="1"/>
        <rFont val="Calibri"/>
        <family val="2"/>
        <scheme val="minor"/>
      </rPr>
      <t>ექსპერიმენტი 0</t>
    </r>
    <r>
      <rPr>
        <sz val="12"/>
        <color theme="1"/>
        <rFont val="Calibri"/>
        <family val="2"/>
        <scheme val="minor"/>
      </rPr>
      <t xml:space="preserve">
ცდომილება</t>
    </r>
  </si>
  <si>
    <r>
      <rPr>
        <b/>
        <sz val="18"/>
        <color theme="1"/>
        <rFont val="Calibri"/>
        <family val="2"/>
        <scheme val="minor"/>
      </rPr>
      <t>ექსპერიმენტი I</t>
    </r>
    <r>
      <rPr>
        <sz val="11"/>
        <color theme="1"/>
        <rFont val="Calibri"/>
        <family val="2"/>
        <scheme val="minor"/>
      </rPr>
      <t xml:space="preserve">
თავისუფალი ვარდნა</t>
    </r>
  </si>
  <si>
    <r>
      <rPr>
        <b/>
        <sz val="18"/>
        <color theme="1"/>
        <rFont val="Calibri"/>
        <family val="2"/>
        <scheme val="minor"/>
      </rPr>
      <t>ექსპერიმენტი II</t>
    </r>
    <r>
      <rPr>
        <sz val="11"/>
        <color theme="1"/>
        <rFont val="Calibri"/>
        <family val="2"/>
        <scheme val="minor"/>
      </rPr>
      <t xml:space="preserve">
ნიუტონის მეორე კანონი</t>
    </r>
  </si>
  <si>
    <r>
      <rPr>
        <b/>
        <sz val="18"/>
        <color theme="1"/>
        <rFont val="Calibri"/>
        <family val="2"/>
        <scheme val="minor"/>
      </rPr>
      <t>ექსპერიმენტი III</t>
    </r>
    <r>
      <rPr>
        <sz val="11"/>
        <color theme="1"/>
        <rFont val="Calibri"/>
        <family val="2"/>
        <scheme val="minor"/>
      </rPr>
      <t xml:space="preserve">
ხახუნის კოეფიციენტი</t>
    </r>
  </si>
  <si>
    <t>256.5 გრ</t>
  </si>
  <si>
    <t>9.64 გრ</t>
  </si>
  <si>
    <t>ცდა 1</t>
  </si>
  <si>
    <t>ცდა 2</t>
  </si>
  <si>
    <t>ცდა 3</t>
  </si>
  <si>
    <t>ცდა 4</t>
  </si>
  <si>
    <t>ცდა 5</t>
  </si>
  <si>
    <t>ცდა 6</t>
  </si>
  <si>
    <t>დრო (წმ)</t>
  </si>
  <si>
    <t>ექსპერიმენტი ციფრული წამზომით</t>
  </si>
  <si>
    <t>4.992 მ/წმ</t>
  </si>
  <si>
    <t>სიჩქარე 
V (მ/წმ)</t>
  </si>
  <si>
    <t>გრადუსი
θ (დახრა)</t>
  </si>
  <si>
    <t>5.96°</t>
  </si>
  <si>
    <t>6°</t>
  </si>
  <si>
    <t>5.5°</t>
  </si>
  <si>
    <t>5.8°</t>
  </si>
  <si>
    <t>6.1°</t>
  </si>
  <si>
    <t>28.7 სმ</t>
  </si>
  <si>
    <r>
      <t>m</t>
    </r>
    <r>
      <rPr>
        <b/>
        <vertAlign val="subscript"/>
        <sz val="11"/>
        <color theme="1"/>
        <rFont val="Calibri"/>
        <family val="2"/>
        <scheme val="minor"/>
      </rPr>
      <t>ბურთი</t>
    </r>
  </si>
  <si>
    <r>
      <t>M</t>
    </r>
    <r>
      <rPr>
        <b/>
        <vertAlign val="subscript"/>
        <sz val="11"/>
        <color theme="1"/>
        <rFont val="Calibri"/>
        <family val="2"/>
        <scheme val="minor"/>
      </rPr>
      <t>ძელი</t>
    </r>
  </si>
  <si>
    <r>
      <t>L</t>
    </r>
    <r>
      <rPr>
        <b/>
        <vertAlign val="subscript"/>
        <sz val="11"/>
        <color theme="1"/>
        <rFont val="Calibri"/>
        <family val="2"/>
        <scheme val="minor"/>
      </rPr>
      <t>ძელი</t>
    </r>
  </si>
  <si>
    <t>ექსპერიმენტი ბალისტიკური ქანქარით</t>
  </si>
  <si>
    <r>
      <rPr>
        <b/>
        <sz val="18"/>
        <color theme="1"/>
        <rFont val="Calibri"/>
        <family val="2"/>
        <scheme val="minor"/>
      </rPr>
      <t>ექსპერიმენტი IV</t>
    </r>
    <r>
      <rPr>
        <sz val="11"/>
        <color theme="1"/>
        <rFont val="Calibri"/>
        <family val="2"/>
        <scheme val="minor"/>
      </rPr>
      <t xml:space="preserve">
idk</t>
    </r>
  </si>
  <si>
    <t>idk</t>
  </si>
  <si>
    <t>vinmes tu gaqvt momweret</t>
  </si>
  <si>
    <r>
      <t>F</t>
    </r>
    <r>
      <rPr>
        <b/>
        <vertAlign val="subscript"/>
        <sz val="11"/>
        <color theme="1"/>
        <rFont val="Calibri"/>
        <family val="2"/>
        <scheme val="minor"/>
      </rPr>
      <t>k</t>
    </r>
    <r>
      <rPr>
        <vertAlign val="subscript"/>
        <sz val="11"/>
        <color theme="1"/>
        <rFont val="Calibri"/>
        <family val="2"/>
        <scheme val="minor"/>
      </rPr>
      <t>საშ</t>
    </r>
    <r>
      <rPr>
        <sz val="11"/>
        <color theme="1"/>
        <rFont val="Calibri"/>
        <family val="2"/>
        <scheme val="minor"/>
      </rPr>
      <t xml:space="preserve"> =</t>
    </r>
  </si>
  <si>
    <t>ძელაკის წონა</t>
  </si>
  <si>
    <t>კგ</t>
  </si>
  <si>
    <r>
      <t>F</t>
    </r>
    <r>
      <rPr>
        <vertAlign val="subscript"/>
        <sz val="18"/>
        <color theme="1"/>
        <rFont val="Calibri"/>
        <family val="2"/>
        <scheme val="minor"/>
      </rPr>
      <t>k</t>
    </r>
    <r>
      <rPr>
        <sz val="18"/>
        <color theme="1"/>
        <rFont val="Calibri"/>
        <family val="2"/>
        <scheme val="minor"/>
      </rPr>
      <t xml:space="preserve">
</t>
    </r>
    <r>
      <rPr>
        <sz val="11"/>
        <color theme="1"/>
        <rFont val="Calibri"/>
        <family val="2"/>
        <scheme val="minor"/>
      </rPr>
      <t>ხახუნის ძალა (ნ)</t>
    </r>
  </si>
  <si>
    <r>
      <t>V</t>
    </r>
    <r>
      <rPr>
        <vertAlign val="subscript"/>
        <sz val="11"/>
        <color theme="1"/>
        <rFont val="Calibri"/>
        <family val="2"/>
        <scheme val="minor"/>
      </rPr>
      <t>საშ</t>
    </r>
    <r>
      <rPr>
        <sz val="11"/>
        <color theme="1"/>
        <rFont val="Calibri"/>
        <family val="2"/>
        <scheme val="minor"/>
      </rPr>
      <t xml:space="preserve"> =</t>
    </r>
  </si>
  <si>
    <r>
      <t>θ</t>
    </r>
    <r>
      <rPr>
        <vertAlign val="subscript"/>
        <sz val="11"/>
        <color theme="1"/>
        <rFont val="Calibri"/>
        <family val="2"/>
        <scheme val="minor"/>
      </rPr>
      <t>საშ</t>
    </r>
    <r>
      <rPr>
        <sz val="11"/>
        <color theme="1"/>
        <rFont val="Calibri"/>
        <family val="2"/>
        <scheme val="minor"/>
      </rPr>
      <t xml:space="preserve"> =</t>
    </r>
  </si>
  <si>
    <r>
      <rPr>
        <b/>
        <sz val="18"/>
        <color theme="1"/>
        <rFont val="Calibri"/>
        <family val="2"/>
        <scheme val="minor"/>
      </rPr>
      <t>ექსპერიმენტი V</t>
    </r>
    <r>
      <rPr>
        <sz val="11"/>
        <color theme="1"/>
        <rFont val="Calibri"/>
        <family val="2"/>
        <scheme val="minor"/>
      </rPr>
      <t xml:space="preserve">
ბალისტიკური ქანქარა</t>
    </r>
  </si>
  <si>
    <r>
      <rPr>
        <b/>
        <sz val="18"/>
        <color theme="1"/>
        <rFont val="Calibri"/>
        <family val="2"/>
        <scheme val="minor"/>
      </rPr>
      <t>ექსპერიმენტი VI</t>
    </r>
    <r>
      <rPr>
        <sz val="11"/>
        <color theme="1"/>
        <rFont val="Calibri"/>
        <family val="2"/>
        <scheme val="minor"/>
      </rPr>
      <t xml:space="preserve">
დრეკადი და არადრეკადი  დაჯახება</t>
    </r>
  </si>
  <si>
    <t>დრეკადი დაჯახება</t>
  </si>
  <si>
    <t>0.40 მ</t>
  </si>
  <si>
    <t>0.518 კგ</t>
  </si>
  <si>
    <t>6.3 მ/წმ</t>
  </si>
  <si>
    <t>5.7 მ/წმ</t>
  </si>
  <si>
    <t>21.3 მ/წმ</t>
  </si>
  <si>
    <t>16.7 მ/წმ</t>
  </si>
  <si>
    <r>
      <rPr>
        <sz val="14"/>
        <color theme="1"/>
        <rFont val="Calibri"/>
        <family val="2"/>
        <scheme val="minor"/>
      </rPr>
      <t>v</t>
    </r>
    <r>
      <rPr>
        <vertAlign val="subscript"/>
        <sz val="11"/>
        <color theme="1"/>
        <rFont val="Calibri"/>
        <family val="2"/>
        <scheme val="minor"/>
      </rPr>
      <t xml:space="preserve">1b  </t>
    </r>
    <r>
      <rPr>
        <sz val="11"/>
        <color theme="1"/>
        <rFont val="Calibri"/>
        <family val="2"/>
        <scheme val="minor"/>
      </rPr>
      <t>(ურიკა 1-ის საწყისი სიჩქარე):</t>
    </r>
  </si>
  <si>
    <r>
      <rPr>
        <sz val="14"/>
        <color theme="1"/>
        <rFont val="Calibri"/>
        <family val="2"/>
        <scheme val="minor"/>
      </rPr>
      <t>v</t>
    </r>
    <r>
      <rPr>
        <vertAlign val="subscript"/>
        <sz val="11"/>
        <color theme="1"/>
        <rFont val="Calibri"/>
        <family val="2"/>
        <scheme val="minor"/>
      </rPr>
      <t>2a</t>
    </r>
    <r>
      <rPr>
        <sz val="11"/>
        <color theme="1"/>
        <rFont val="Calibri"/>
        <family val="2"/>
        <scheme val="minor"/>
      </rPr>
      <t xml:space="preserve"> (ურიკა 2-ის საბოლოო სიჩქარე):</t>
    </r>
  </si>
  <si>
    <r>
      <t>P</t>
    </r>
    <r>
      <rPr>
        <vertAlign val="subscript"/>
        <sz val="11"/>
        <color theme="1"/>
        <rFont val="Calibri"/>
        <family val="2"/>
        <scheme val="minor"/>
      </rPr>
      <t xml:space="preserve">1b </t>
    </r>
    <r>
      <rPr>
        <sz val="11"/>
        <color theme="1"/>
        <rFont val="Calibri"/>
        <family val="2"/>
        <scheme val="minor"/>
      </rPr>
      <t>(ურიკა 1-ის საწყისი იმპულსი):</t>
    </r>
  </si>
  <si>
    <r>
      <t>P</t>
    </r>
    <r>
      <rPr>
        <vertAlign val="subscript"/>
        <sz val="11"/>
        <color theme="1"/>
        <rFont val="Calibri"/>
        <family val="2"/>
        <scheme val="minor"/>
      </rPr>
      <t xml:space="preserve">2a </t>
    </r>
    <r>
      <rPr>
        <sz val="11"/>
        <color theme="1"/>
        <rFont val="Calibri"/>
        <family val="2"/>
        <scheme val="minor"/>
      </rPr>
      <t>(ურიკა 2-ის საბოლოო იმპულსი):</t>
    </r>
  </si>
  <si>
    <r>
      <t>m (ერთნაირი მასა):</t>
    </r>
    <r>
      <rPr>
        <vertAlign val="subscript"/>
        <sz val="11"/>
        <color theme="1"/>
        <rFont val="Calibri"/>
        <family val="2"/>
        <scheme val="minor"/>
      </rPr>
      <t xml:space="preserve"> </t>
    </r>
  </si>
  <si>
    <r>
      <t xml:space="preserve">L </t>
    </r>
    <r>
      <rPr>
        <sz val="11"/>
        <color theme="1"/>
        <rFont val="Calibri"/>
        <family val="2"/>
        <scheme val="minor"/>
      </rPr>
      <t>(სიგრძე):</t>
    </r>
  </si>
  <si>
    <r>
      <t>% სხვაობა P</t>
    </r>
    <r>
      <rPr>
        <vertAlign val="subscript"/>
        <sz val="11"/>
        <color theme="1"/>
        <rFont val="Calibri"/>
        <family val="2"/>
        <scheme val="minor"/>
      </rPr>
      <t>2a</t>
    </r>
    <r>
      <rPr>
        <sz val="11"/>
        <color theme="1"/>
        <rFont val="Calibri"/>
        <family val="2"/>
        <scheme val="minor"/>
      </rPr>
      <t xml:space="preserve"> და P</t>
    </r>
    <r>
      <rPr>
        <vertAlign val="subscript"/>
        <sz val="11"/>
        <color theme="1"/>
        <rFont val="Calibri"/>
        <family val="2"/>
        <scheme val="minor"/>
      </rPr>
      <t>1b</t>
    </r>
    <r>
      <rPr>
        <sz val="11"/>
        <color theme="1"/>
        <rFont val="Calibri"/>
        <family val="2"/>
        <scheme val="minor"/>
      </rPr>
      <t xml:space="preserve">  შორის: </t>
    </r>
  </si>
  <si>
    <r>
      <t>% სხვაობა v</t>
    </r>
    <r>
      <rPr>
        <vertAlign val="subscript"/>
        <sz val="11"/>
        <color theme="1"/>
        <rFont val="Calibri"/>
        <family val="2"/>
        <scheme val="minor"/>
      </rPr>
      <t>2a</t>
    </r>
    <r>
      <rPr>
        <sz val="11"/>
        <color theme="1"/>
        <rFont val="Calibri"/>
        <family val="2"/>
        <scheme val="minor"/>
      </rPr>
      <t xml:space="preserve"> და v</t>
    </r>
    <r>
      <rPr>
        <vertAlign val="subscript"/>
        <sz val="11"/>
        <color theme="1"/>
        <rFont val="Calibri"/>
        <family val="2"/>
        <scheme val="minor"/>
      </rPr>
      <t>1b</t>
    </r>
    <r>
      <rPr>
        <sz val="11"/>
        <color theme="1"/>
        <rFont val="Calibri"/>
        <family val="2"/>
        <scheme val="minor"/>
      </rPr>
      <t xml:space="preserve"> შორის:</t>
    </r>
  </si>
  <si>
    <r>
      <t>KE</t>
    </r>
    <r>
      <rPr>
        <vertAlign val="subscript"/>
        <sz val="11"/>
        <color theme="1"/>
        <rFont val="Calibri"/>
        <family val="2"/>
        <scheme val="minor"/>
      </rPr>
      <t>2a</t>
    </r>
    <r>
      <rPr>
        <sz val="11"/>
        <color theme="1"/>
        <rFont val="Calibri"/>
        <family val="2"/>
        <scheme val="minor"/>
      </rPr>
      <t xml:space="preserve"> (ურიკა 2-ის საბოლოო KE):</t>
    </r>
  </si>
  <si>
    <r>
      <t>KE</t>
    </r>
    <r>
      <rPr>
        <vertAlign val="subscript"/>
        <sz val="11"/>
        <color theme="1"/>
        <rFont val="Calibri"/>
        <family val="2"/>
        <scheme val="minor"/>
      </rPr>
      <t>1b</t>
    </r>
    <r>
      <rPr>
        <sz val="11"/>
        <color theme="1"/>
        <rFont val="Calibri"/>
        <family val="2"/>
        <scheme val="minor"/>
      </rPr>
      <t xml:space="preserve"> (ურიკა 1-ის საწყისი KE):</t>
    </r>
  </si>
  <si>
    <r>
      <t>% სვაობა KE</t>
    </r>
    <r>
      <rPr>
        <vertAlign val="subscript"/>
        <sz val="11"/>
        <color theme="1"/>
        <rFont val="Calibri"/>
        <family val="2"/>
        <scheme val="minor"/>
      </rPr>
      <t>2a</t>
    </r>
    <r>
      <rPr>
        <sz val="11"/>
        <color theme="1"/>
        <rFont val="Calibri"/>
        <family val="2"/>
        <scheme val="minor"/>
      </rPr>
      <t xml:space="preserve"> და KE</t>
    </r>
    <r>
      <rPr>
        <vertAlign val="subscript"/>
        <sz val="11"/>
        <color theme="1"/>
        <rFont val="Calibri"/>
        <family val="2"/>
        <scheme val="minor"/>
      </rPr>
      <t>1b</t>
    </r>
    <r>
      <rPr>
        <sz val="11"/>
        <color theme="1"/>
        <rFont val="Calibri"/>
        <family val="2"/>
        <scheme val="minor"/>
      </rPr>
      <t xml:space="preserve"> შორის:</t>
    </r>
  </si>
  <si>
    <t>არადრეკადი დაჯახება</t>
  </si>
  <si>
    <t>ურიკის საწყისი წონა: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</si>
</sst>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
    <numFmt numFmtId="167" formatCode="0.0%"/>
    <numFmt numFmtId="168" formatCode="0.000000"/>
  </numFmts>
  <fonts count="19" x14ac:knownFonts="1">
    <font>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8"/>
      <name val="Calibri"/>
      <family val="2"/>
      <scheme val="minor"/>
    </font>
    <font>
      <sz val="12"/>
      <color theme="1"/>
      <name val="Calibri"/>
      <family val="2"/>
      <scheme val="minor"/>
    </font>
    <font>
      <sz val="16"/>
      <color theme="1"/>
      <name val="Calibri"/>
      <family val="2"/>
      <scheme val="minor"/>
    </font>
    <font>
      <sz val="20"/>
      <color theme="1"/>
      <name val="Calibri"/>
      <family val="2"/>
      <scheme val="minor"/>
    </font>
    <font>
      <vertAlign val="subscript"/>
      <sz val="12"/>
      <color theme="1"/>
      <name val="Calibri"/>
      <family val="2"/>
      <scheme val="minor"/>
    </font>
    <font>
      <b/>
      <sz val="18"/>
      <color theme="1"/>
      <name val="Calibri"/>
      <family val="2"/>
      <scheme val="minor"/>
    </font>
    <font>
      <sz val="10"/>
      <color theme="1"/>
      <name val="Calibri"/>
      <family val="2"/>
      <scheme val="minor"/>
    </font>
    <font>
      <vertAlign val="subscript"/>
      <sz val="16"/>
      <color theme="1"/>
      <name val="Calibri"/>
      <family val="2"/>
      <scheme val="minor"/>
    </font>
    <font>
      <vertAlign val="superscript"/>
      <sz val="16"/>
      <color theme="1"/>
      <name val="Calibri"/>
      <family val="2"/>
      <scheme val="minor"/>
    </font>
    <font>
      <b/>
      <sz val="11"/>
      <color theme="1"/>
      <name val="Calibri"/>
      <family val="2"/>
      <scheme val="minor"/>
    </font>
    <font>
      <b/>
      <sz val="12"/>
      <color theme="1"/>
      <name val="Calibri"/>
      <family val="2"/>
      <scheme val="minor"/>
    </font>
    <font>
      <sz val="18"/>
      <color theme="1"/>
      <name val="Calibri"/>
      <family val="2"/>
      <scheme val="minor"/>
    </font>
    <font>
      <vertAlign val="subscript"/>
      <sz val="18"/>
      <color theme="1"/>
      <name val="Calibri"/>
      <family val="2"/>
      <scheme val="minor"/>
    </font>
    <font>
      <b/>
      <sz val="22"/>
      <color theme="1"/>
      <name val="Calibri"/>
      <family val="2"/>
      <scheme val="minor"/>
    </font>
    <font>
      <b/>
      <vertAlign val="subscript"/>
      <sz val="11"/>
      <color theme="1"/>
      <name val="Calibri"/>
      <family val="2"/>
      <scheme val="minor"/>
    </font>
    <font>
      <sz val="14"/>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3">
    <xf numFmtId="0" fontId="0" fillId="0" borderId="0" xfId="0"/>
    <xf numFmtId="0" fontId="0" fillId="0" borderId="1" xfId="0" applyBorder="1"/>
    <xf numFmtId="0" fontId="4" fillId="0" borderId="2" xfId="0" applyFont="1" applyBorder="1" applyAlignment="1">
      <alignment horizontal="right"/>
    </xf>
    <xf numFmtId="0" fontId="4" fillId="0" borderId="3" xfId="0" applyFont="1" applyBorder="1"/>
    <xf numFmtId="165" fontId="4" fillId="0" borderId="3" xfId="0" applyNumberFormat="1"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4" fillId="0" borderId="0" xfId="0" applyFont="1" applyBorder="1"/>
    <xf numFmtId="0" fontId="9"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xf numFmtId="165" fontId="0" fillId="0" borderId="1" xfId="0" applyNumberFormat="1" applyBorder="1"/>
    <xf numFmtId="0" fontId="0" fillId="0" borderId="1" xfId="0" applyBorder="1" applyAlignment="1">
      <alignment horizontal="center" vertical="center"/>
    </xf>
    <xf numFmtId="165" fontId="0" fillId="0" borderId="1" xfId="0" applyNumberFormat="1" applyBorder="1" applyAlignment="1">
      <alignment horizontal="center" vertical="center"/>
    </xf>
    <xf numFmtId="0" fontId="0" fillId="0" borderId="0" xfId="0" applyAlignment="1">
      <alignment vertical="center"/>
    </xf>
    <xf numFmtId="0" fontId="0" fillId="0" borderId="0" xfId="0" applyFill="1" applyBorder="1" applyAlignment="1">
      <alignment horizontal="center" vertical="center"/>
    </xf>
    <xf numFmtId="0" fontId="4" fillId="0" borderId="0" xfId="0" applyFont="1" applyBorder="1" applyAlignment="1"/>
    <xf numFmtId="0" fontId="0" fillId="0" borderId="7" xfId="0" applyFont="1" applyBorder="1" applyAlignment="1"/>
    <xf numFmtId="166" fontId="4" fillId="0" borderId="3" xfId="0" applyNumberFormat="1" applyFont="1" applyBorder="1"/>
    <xf numFmtId="0" fontId="0" fillId="0" borderId="2" xfId="0" applyFont="1" applyBorder="1" applyAlignment="1">
      <alignment horizontal="right"/>
    </xf>
    <xf numFmtId="168" fontId="0" fillId="0" borderId="1" xfId="0" applyNumberFormat="1" applyBorder="1" applyAlignment="1">
      <alignment horizontal="center" vertical="center"/>
    </xf>
    <xf numFmtId="0" fontId="0" fillId="0" borderId="0" xfId="0" applyAlignment="1">
      <alignment vertical="top"/>
    </xf>
    <xf numFmtId="0" fontId="0" fillId="0" borderId="7" xfId="0" applyBorder="1" applyAlignment="1">
      <alignment vertical="top" wrapText="1"/>
    </xf>
    <xf numFmtId="0" fontId="0" fillId="0" borderId="7" xfId="0" applyBorder="1" applyAlignment="1">
      <alignment vertical="top"/>
    </xf>
    <xf numFmtId="0" fontId="0" fillId="0" borderId="2" xfId="0" applyBorder="1" applyAlignment="1">
      <alignment horizontal="right" vertical="center"/>
    </xf>
    <xf numFmtId="0" fontId="0" fillId="0" borderId="3" xfId="0" applyBorder="1" applyAlignment="1">
      <alignment horizontal="left" vertical="center"/>
    </xf>
    <xf numFmtId="164" fontId="0" fillId="0" borderId="3" xfId="0" applyNumberFormat="1" applyBorder="1" applyAlignment="1">
      <alignment horizontal="left" vertical="center"/>
    </xf>
    <xf numFmtId="0" fontId="0" fillId="0" borderId="3" xfId="0" applyBorder="1"/>
    <xf numFmtId="9" fontId="0" fillId="0" borderId="3" xfId="0" applyNumberFormat="1" applyBorder="1"/>
    <xf numFmtId="0" fontId="0" fillId="0" borderId="0" xfId="0" applyAlignment="1">
      <alignment vertical="top" wrapText="1"/>
    </xf>
    <xf numFmtId="0" fontId="0" fillId="0" borderId="2" xfId="0" applyBorder="1" applyAlignment="1">
      <alignment horizontal="left"/>
    </xf>
    <xf numFmtId="0" fontId="14" fillId="0" borderId="1" xfId="0" applyFont="1" applyBorder="1" applyAlignment="1">
      <alignment horizontal="center" vertical="center" wrapText="1"/>
    </xf>
    <xf numFmtId="0" fontId="0" fillId="0" borderId="2" xfId="0" applyBorder="1"/>
    <xf numFmtId="0" fontId="0" fillId="0" borderId="12" xfId="0" applyBorder="1" applyAlignment="1">
      <alignment horizontal="right"/>
    </xf>
    <xf numFmtId="0" fontId="12" fillId="0" borderId="3" xfId="0" applyFont="1" applyBorder="1"/>
    <xf numFmtId="0" fontId="4" fillId="0" borderId="0" xfId="0" applyFont="1" applyFill="1" applyBorder="1" applyAlignment="1">
      <alignment vertical="center" wrapText="1"/>
    </xf>
    <xf numFmtId="0" fontId="0" fillId="0" borderId="1" xfId="0" applyBorder="1" applyAlignment="1">
      <alignment horizontal="center"/>
    </xf>
    <xf numFmtId="165" fontId="0" fillId="0" borderId="1" xfId="0" applyNumberFormat="1" applyBorder="1" applyAlignment="1">
      <alignment horizontal="left"/>
    </xf>
    <xf numFmtId="164" fontId="0" fillId="0" borderId="1" xfId="0" applyNumberFormat="1" applyBorder="1" applyAlignment="1">
      <alignment horizontal="left"/>
    </xf>
    <xf numFmtId="0" fontId="0" fillId="0" borderId="1" xfId="0" applyBorder="1" applyAlignment="1">
      <alignment horizontal="left"/>
    </xf>
    <xf numFmtId="0" fontId="12" fillId="0" borderId="1" xfId="0" applyFont="1" applyBorder="1" applyAlignment="1">
      <alignment horizontal="left"/>
    </xf>
    <xf numFmtId="0" fontId="12" fillId="0" borderId="1" xfId="0" applyFont="1" applyBorder="1"/>
    <xf numFmtId="166" fontId="0" fillId="0" borderId="1" xfId="0" applyNumberFormat="1" applyBorder="1" applyAlignment="1">
      <alignment horizontal="center" vertical="center"/>
    </xf>
    <xf numFmtId="166" fontId="0" fillId="0" borderId="3" xfId="0" applyNumberFormat="1" applyBorder="1" applyAlignment="1">
      <alignment horizontal="left" vertical="center"/>
    </xf>
    <xf numFmtId="167" fontId="13" fillId="0" borderId="3" xfId="0" applyNumberFormat="1" applyFont="1" applyBorder="1" applyAlignment="1">
      <alignment horizontal="left"/>
    </xf>
    <xf numFmtId="2" fontId="0" fillId="0" borderId="0" xfId="0" applyNumberFormat="1"/>
    <xf numFmtId="0" fontId="0" fillId="0" borderId="3" xfId="0" applyBorder="1" applyAlignment="1">
      <alignment horizontal="center" vertical="center"/>
    </xf>
    <xf numFmtId="0" fontId="18" fillId="0" borderId="2" xfId="0" applyFont="1" applyBorder="1" applyAlignment="1">
      <alignment horizontal="right" vertical="center"/>
    </xf>
    <xf numFmtId="0" fontId="0" fillId="0" borderId="2" xfId="0" applyFill="1" applyBorder="1" applyAlignment="1">
      <alignment horizontal="right" vertical="center"/>
    </xf>
    <xf numFmtId="0" fontId="0" fillId="0" borderId="3" xfId="0" applyFill="1" applyBorder="1" applyAlignment="1">
      <alignment horizontal="center" vertical="center"/>
    </xf>
    <xf numFmtId="10" fontId="0" fillId="0" borderId="3" xfId="0" applyNumberFormat="1" applyBorder="1" applyAlignment="1">
      <alignment horizontal="center" vertical="center"/>
    </xf>
    <xf numFmtId="0" fontId="0" fillId="0" borderId="3" xfId="0" applyBorder="1" applyAlignment="1">
      <alignment horizontal="center"/>
    </xf>
    <xf numFmtId="2" fontId="0" fillId="0" borderId="3" xfId="0" applyNumberFormat="1" applyBorder="1" applyAlignment="1">
      <alignment horizontal="center"/>
    </xf>
    <xf numFmtId="10" fontId="0" fillId="0" borderId="3" xfId="0" applyNumberFormat="1" applyBorder="1" applyAlignment="1">
      <alignment horizontal="center"/>
    </xf>
    <xf numFmtId="0" fontId="4"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7" xfId="0" applyBorder="1" applyAlignment="1">
      <alignment horizontal="left" vertical="top" wrapText="1"/>
    </xf>
    <xf numFmtId="0" fontId="0" fillId="0" borderId="0" xfId="0" applyBorder="1" applyAlignment="1">
      <alignment horizontal="left" vertical="top"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4" fillId="0" borderId="2" xfId="0" applyFont="1" applyBorder="1" applyAlignment="1">
      <alignment horizontal="right"/>
    </xf>
    <xf numFmtId="0" fontId="4" fillId="0" borderId="12" xfId="0" applyFont="1" applyBorder="1" applyAlignment="1">
      <alignment horizontal="right"/>
    </xf>
    <xf numFmtId="0" fontId="9" fillId="0" borderId="2" xfId="0" applyFont="1" applyBorder="1" applyAlignment="1">
      <alignment horizontal="center"/>
    </xf>
    <xf numFmtId="0" fontId="9" fillId="0" borderId="12" xfId="0" applyFont="1" applyBorder="1" applyAlignment="1">
      <alignment horizontal="center"/>
    </xf>
    <xf numFmtId="0" fontId="18" fillId="0" borderId="13" xfId="0" applyFont="1" applyBorder="1" applyAlignment="1">
      <alignment horizontal="center" vertical="center" textRotation="90"/>
    </xf>
    <xf numFmtId="0" fontId="18" fillId="0" borderId="14" xfId="0" applyFont="1" applyBorder="1" applyAlignment="1">
      <alignment horizontal="center" vertical="center" textRotation="90"/>
    </xf>
    <xf numFmtId="0" fontId="18" fillId="0" borderId="15" xfId="0" applyFont="1" applyBorder="1" applyAlignment="1">
      <alignment horizontal="center" vertical="center" textRotation="90"/>
    </xf>
    <xf numFmtId="0" fontId="12" fillId="0" borderId="1" xfId="0" applyFont="1" applyBorder="1" applyAlignment="1">
      <alignment horizontal="center"/>
    </xf>
    <xf numFmtId="0" fontId="13" fillId="0" borderId="2" xfId="0" applyFont="1" applyBorder="1" applyAlignment="1">
      <alignment horizontal="center"/>
    </xf>
    <xf numFmtId="0" fontId="13" fillId="0" borderId="3" xfId="0" applyFont="1" applyBorder="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ka-GE" sz="1400"/>
              <a:t>სიჩქარის დროზე დამოკიდებულების გრაფიკი</a:t>
            </a:r>
            <a:endParaRPr lang="en-US" sz="1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45792219010599"/>
          <c:y val="0.21190804597701149"/>
          <c:w val="0.79734988822599706"/>
          <c:h val="0.59667445017648657"/>
        </c:manualLayout>
      </c:layout>
      <c:scatterChart>
        <c:scatterStyle val="lineMarker"/>
        <c:varyColors val="0"/>
        <c:ser>
          <c:idx val="0"/>
          <c:order val="0"/>
          <c:spPr>
            <a:ln w="9525" cap="rnd">
              <a:solidFill>
                <a:schemeClr val="dk1">
                  <a:tint val="885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cap="rnd">
                <a:solidFill>
                  <a:schemeClr val="dk1">
                    <a:tint val="885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Experiment_1!$F$4:$F$8</c:f>
              <c:numCache>
                <c:formatCode>0.000</c:formatCode>
                <c:ptCount val="5"/>
                <c:pt idx="0">
                  <c:v>0.22566666666666668</c:v>
                </c:pt>
                <c:pt idx="1">
                  <c:v>0.3193333333333333</c:v>
                </c:pt>
                <c:pt idx="2">
                  <c:v>0.39100000000000001</c:v>
                </c:pt>
                <c:pt idx="3">
                  <c:v>0.45100000000000001</c:v>
                </c:pt>
                <c:pt idx="4">
                  <c:v>0.55463333333333331</c:v>
                </c:pt>
              </c:numCache>
            </c:numRef>
          </c:xVal>
          <c:yVal>
            <c:numRef>
              <c:f>Experiment_1!$H$4:$H$8</c:f>
              <c:numCache>
                <c:formatCode>0.000</c:formatCode>
                <c:ptCount val="5"/>
                <c:pt idx="0">
                  <c:v>2.2156573116691285</c:v>
                </c:pt>
                <c:pt idx="1">
                  <c:v>3.131524008350731</c:v>
                </c:pt>
                <c:pt idx="2">
                  <c:v>3.836317135549872</c:v>
                </c:pt>
                <c:pt idx="3">
                  <c:v>4.434589800443459</c:v>
                </c:pt>
                <c:pt idx="4">
                  <c:v>5.4089789049822707</c:v>
                </c:pt>
              </c:numCache>
            </c:numRef>
          </c:yVal>
          <c:smooth val="0"/>
          <c:extLst>
            <c:ext xmlns:c16="http://schemas.microsoft.com/office/drawing/2014/chart" uri="{C3380CC4-5D6E-409C-BE32-E72D297353CC}">
              <c16:uniqueId val="{00000000-F668-4C67-A714-0DF61C697DFB}"/>
            </c:ext>
          </c:extLst>
        </c:ser>
        <c:dLbls>
          <c:dLblPos val="t"/>
          <c:showLegendKey val="0"/>
          <c:showVal val="1"/>
          <c:showCatName val="0"/>
          <c:showSerName val="0"/>
          <c:showPercent val="0"/>
          <c:showBubbleSize val="0"/>
        </c:dLbls>
        <c:axId val="486383759"/>
        <c:axId val="486385007"/>
      </c:scatterChart>
      <c:valAx>
        <c:axId val="4863837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t>t </a:t>
                </a:r>
                <a:r>
                  <a:rPr lang="ka-GE" sz="1400"/>
                  <a:t>(წმ)</a:t>
                </a:r>
                <a:endParaRPr lang="en-US" sz="1400"/>
              </a:p>
            </c:rich>
          </c:tx>
          <c:layout>
            <c:manualLayout>
              <c:xMode val="edge"/>
              <c:yMode val="edge"/>
              <c:x val="0.87127052156455131"/>
              <c:y val="0.887698072223730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85007"/>
        <c:crosses val="autoZero"/>
        <c:crossBetween val="midCat"/>
      </c:valAx>
      <c:valAx>
        <c:axId val="486385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l-GR" sz="1400"/>
                  <a:t>ν</a:t>
                </a:r>
                <a:r>
                  <a:rPr lang="en-US" sz="1400" baseline="-25000"/>
                  <a:t>f</a:t>
                </a:r>
                <a:r>
                  <a:rPr lang="ka-GE" sz="1400"/>
                  <a:t> (მ/წმ)</a:t>
                </a:r>
                <a:endParaRPr lang="en-US" sz="1400"/>
              </a:p>
            </c:rich>
          </c:tx>
          <c:layout>
            <c:manualLayout>
              <c:xMode val="edge"/>
              <c:yMode val="edge"/>
              <c:x val="1.3175230566534914E-2"/>
              <c:y val="0.13127554512035791"/>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3837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25" r="0.25" t="0.75" header="0.3" footer="0.3"/>
    <c:pageSetup paperSize="9" orientation="landscape" verticalDpi="0"/>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14</xdr:col>
      <xdr:colOff>117443</xdr:colOff>
      <xdr:row>19</xdr:row>
      <xdr:rowOff>79851</xdr:rowOff>
    </xdr:from>
    <xdr:ext cx="65" cy="172227"/>
    <xdr:sp macro="" textlink="">
      <xdr:nvSpPr>
        <xdr:cNvPr id="2" name="TextBox 1">
          <a:extLst>
            <a:ext uri="{FF2B5EF4-FFF2-40B4-BE49-F238E27FC236}">
              <a16:creationId xmlns:a16="http://schemas.microsoft.com/office/drawing/2014/main" id="{F3B91946-2A60-49A6-8D2B-BAD940717934}"/>
            </a:ext>
          </a:extLst>
        </xdr:cNvPr>
        <xdr:cNvSpPr txBox="1"/>
      </xdr:nvSpPr>
      <xdr:spPr>
        <a:xfrm>
          <a:off x="8651843" y="350885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447676</xdr:colOff>
      <xdr:row>5</xdr:row>
      <xdr:rowOff>214312</xdr:rowOff>
    </xdr:from>
    <xdr:ext cx="2314574" cy="838178"/>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DA784F7E-DC43-48AE-BAC8-DA715764C942}"/>
                </a:ext>
              </a:extLst>
            </xdr:cNvPr>
            <xdr:cNvSpPr txBox="1"/>
          </xdr:nvSpPr>
          <xdr:spPr>
            <a:xfrm>
              <a:off x="2143126" y="3328987"/>
              <a:ext cx="2314574" cy="838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i="1">
                        <a:latin typeface="Cambria Math" panose="02040503050406030204" pitchFamily="18" charset="0"/>
                        <a:ea typeface="Cambria Math" panose="02040503050406030204" pitchFamily="18" charset="0"/>
                      </a:rPr>
                      <m:t>𝜎</m:t>
                    </m:r>
                    <m:r>
                      <a:rPr lang="en-US" sz="1400" b="0" i="1">
                        <a:latin typeface="Cambria Math" panose="02040503050406030204" pitchFamily="18" charset="0"/>
                        <a:ea typeface="Cambria Math" panose="02040503050406030204" pitchFamily="18" charset="0"/>
                      </a:rPr>
                      <m:t>= </m:t>
                    </m:r>
                    <m:rad>
                      <m:radPr>
                        <m:degHide m:val="on"/>
                        <m:ctrlPr>
                          <a:rPr lang="en-US" sz="1400" b="0" i="1">
                            <a:latin typeface="Cambria Math" panose="02040503050406030204" pitchFamily="18" charset="0"/>
                            <a:ea typeface="Cambria Math" panose="02040503050406030204" pitchFamily="18" charset="0"/>
                          </a:rPr>
                        </m:ctrlPr>
                      </m:radPr>
                      <m:deg/>
                      <m:e>
                        <m:f>
                          <m:fPr>
                            <m:ctrlPr>
                              <a:rPr lang="en-US" sz="1400" b="0" i="1">
                                <a:latin typeface="Cambria Math" panose="02040503050406030204" pitchFamily="18" charset="0"/>
                                <a:ea typeface="Cambria Math" panose="02040503050406030204" pitchFamily="18" charset="0"/>
                              </a:rPr>
                            </m:ctrlPr>
                          </m:fPr>
                          <m:num>
                            <m:r>
                              <a:rPr lang="en-US" sz="1400" b="0" i="1">
                                <a:latin typeface="Cambria Math" panose="02040503050406030204" pitchFamily="18" charset="0"/>
                                <a:ea typeface="Cambria Math" panose="02040503050406030204" pitchFamily="18" charset="0"/>
                              </a:rPr>
                              <m:t>1</m:t>
                            </m:r>
                          </m:num>
                          <m:den>
                            <m:r>
                              <a:rPr lang="en-US" sz="1400" b="0" i="1">
                                <a:latin typeface="Cambria Math" panose="02040503050406030204" pitchFamily="18" charset="0"/>
                                <a:ea typeface="Cambria Math" panose="02040503050406030204" pitchFamily="18" charset="0"/>
                              </a:rPr>
                              <m:t>𝑁</m:t>
                            </m:r>
                            <m:r>
                              <a:rPr lang="en-US" sz="1400" b="0" i="1">
                                <a:latin typeface="Cambria Math" panose="02040503050406030204" pitchFamily="18" charset="0"/>
                                <a:ea typeface="Cambria Math" panose="02040503050406030204" pitchFamily="18" charset="0"/>
                              </a:rPr>
                              <m:t>−1</m:t>
                            </m:r>
                          </m:den>
                        </m:f>
                        <m:nary>
                          <m:naryPr>
                            <m:chr m:val="∑"/>
                            <m:ctrlPr>
                              <a:rPr lang="en-US" sz="1400" b="0" i="1">
                                <a:latin typeface="Cambria Math" panose="02040503050406030204" pitchFamily="18" charset="0"/>
                                <a:ea typeface="Cambria Math" panose="02040503050406030204" pitchFamily="18" charset="0"/>
                              </a:rPr>
                            </m:ctrlPr>
                          </m:naryPr>
                          <m:sub>
                            <m:r>
                              <m:rPr>
                                <m:brk m:alnAt="23"/>
                              </m:rPr>
                              <a:rPr lang="en-US" sz="1400" b="0" i="1">
                                <a:latin typeface="Cambria Math" panose="02040503050406030204" pitchFamily="18" charset="0"/>
                                <a:ea typeface="Cambria Math" panose="02040503050406030204" pitchFamily="18" charset="0"/>
                              </a:rPr>
                              <m:t>𝑖</m:t>
                            </m:r>
                            <m:r>
                              <a:rPr lang="en-US" sz="1400" b="0" i="1">
                                <a:latin typeface="Cambria Math" panose="02040503050406030204" pitchFamily="18" charset="0"/>
                                <a:ea typeface="Cambria Math" panose="02040503050406030204" pitchFamily="18" charset="0"/>
                              </a:rPr>
                              <m:t>=1</m:t>
                            </m:r>
                          </m:sub>
                          <m:sup>
                            <m:r>
                              <a:rPr lang="en-US" sz="1400" b="0" i="1">
                                <a:latin typeface="Cambria Math" panose="02040503050406030204" pitchFamily="18" charset="0"/>
                                <a:ea typeface="Cambria Math" panose="02040503050406030204" pitchFamily="18" charset="0"/>
                              </a:rPr>
                              <m:t>𝑁</m:t>
                            </m:r>
                          </m:sup>
                          <m:e>
                            <m:sSup>
                              <m:sSupPr>
                                <m:ctrlPr>
                                  <a:rPr lang="en-US" sz="1400" b="0" i="1">
                                    <a:latin typeface="Cambria Math" panose="02040503050406030204" pitchFamily="18" charset="0"/>
                                    <a:ea typeface="Cambria Math" panose="02040503050406030204" pitchFamily="18" charset="0"/>
                                  </a:rPr>
                                </m:ctrlPr>
                              </m:sSupPr>
                              <m:e>
                                <m:r>
                                  <a:rPr lang="en-US" sz="1400" b="0" i="1">
                                    <a:solidFill>
                                      <a:schemeClr val="tx1"/>
                                    </a:solidFill>
                                    <a:effectLst/>
                                    <a:latin typeface="Cambria Math" panose="02040503050406030204" pitchFamily="18" charset="0"/>
                                    <a:ea typeface="+mn-ea"/>
                                    <a:cs typeface="+mn-cs"/>
                                  </a:rPr>
                                  <m:t>(</m:t>
                                </m:r>
                                <m:sSub>
                                  <m:sSubPr>
                                    <m:ctrlPr>
                                      <a:rPr lang="en-US" sz="1400" b="0" i="1">
                                        <a:solidFill>
                                          <a:schemeClr val="tx1"/>
                                        </a:solidFill>
                                        <a:effectLst/>
                                        <a:latin typeface="Cambria Math" panose="02040503050406030204" pitchFamily="18" charset="0"/>
                                        <a:ea typeface="+mn-ea"/>
                                        <a:cs typeface="+mn-cs"/>
                                      </a:rPr>
                                    </m:ctrlPr>
                                  </m:sSubPr>
                                  <m:e>
                                    <m:r>
                                      <a:rPr lang="en-US" sz="1400" b="0" i="1">
                                        <a:solidFill>
                                          <a:schemeClr val="tx1"/>
                                        </a:solidFill>
                                        <a:effectLst/>
                                        <a:latin typeface="Cambria Math" panose="02040503050406030204" pitchFamily="18" charset="0"/>
                                        <a:ea typeface="+mn-ea"/>
                                        <a:cs typeface="+mn-cs"/>
                                      </a:rPr>
                                      <m:t>𝑥</m:t>
                                    </m:r>
                                  </m:e>
                                  <m:sub>
                                    <m:r>
                                      <a:rPr lang="en-US" sz="1400" b="0" i="1">
                                        <a:solidFill>
                                          <a:schemeClr val="tx1"/>
                                        </a:solidFill>
                                        <a:effectLst/>
                                        <a:latin typeface="Cambria Math" panose="02040503050406030204" pitchFamily="18" charset="0"/>
                                        <a:ea typeface="+mn-ea"/>
                                        <a:cs typeface="+mn-cs"/>
                                      </a:rPr>
                                      <m:t>0</m:t>
                                    </m:r>
                                  </m:sub>
                                </m:sSub>
                                <m:r>
                                  <a:rPr lang="en-US" sz="1400" b="0" i="1">
                                    <a:solidFill>
                                      <a:schemeClr val="tx1"/>
                                    </a:solidFill>
                                    <a:effectLst/>
                                    <a:latin typeface="Cambria Math" panose="02040503050406030204" pitchFamily="18" charset="0"/>
                                    <a:ea typeface="+mn-ea"/>
                                    <a:cs typeface="+mn-cs"/>
                                  </a:rPr>
                                  <m:t>− </m:t>
                                </m:r>
                                <m:sSub>
                                  <m:sSubPr>
                                    <m:ctrlPr>
                                      <a:rPr lang="en-US" sz="1400" b="0" i="1">
                                        <a:solidFill>
                                          <a:schemeClr val="tx1"/>
                                        </a:solidFill>
                                        <a:effectLst/>
                                        <a:latin typeface="Cambria Math" panose="02040503050406030204" pitchFamily="18" charset="0"/>
                                        <a:ea typeface="+mn-ea"/>
                                        <a:cs typeface="+mn-cs"/>
                                      </a:rPr>
                                    </m:ctrlPr>
                                  </m:sSubPr>
                                  <m:e>
                                    <m:r>
                                      <a:rPr lang="en-US" sz="1400" b="0" i="1">
                                        <a:solidFill>
                                          <a:schemeClr val="tx1"/>
                                        </a:solidFill>
                                        <a:effectLst/>
                                        <a:latin typeface="Cambria Math" panose="02040503050406030204" pitchFamily="18" charset="0"/>
                                        <a:ea typeface="+mn-ea"/>
                                        <a:cs typeface="+mn-cs"/>
                                      </a:rPr>
                                      <m:t>𝑥</m:t>
                                    </m:r>
                                  </m:e>
                                  <m:sub>
                                    <m:r>
                                      <a:rPr lang="en-US" sz="1400" b="0" i="1">
                                        <a:solidFill>
                                          <a:schemeClr val="tx1"/>
                                        </a:solidFill>
                                        <a:effectLst/>
                                        <a:latin typeface="Cambria Math" panose="02040503050406030204" pitchFamily="18" charset="0"/>
                                        <a:ea typeface="+mn-ea"/>
                                        <a:cs typeface="+mn-cs"/>
                                      </a:rPr>
                                      <m:t>𝑎𝑣𝑔</m:t>
                                    </m:r>
                                  </m:sub>
                                </m:sSub>
                                <m:r>
                                  <a:rPr lang="en-US" sz="1400" b="0" i="1">
                                    <a:solidFill>
                                      <a:schemeClr val="tx1"/>
                                    </a:solidFill>
                                    <a:effectLst/>
                                    <a:latin typeface="Cambria Math" panose="02040503050406030204" pitchFamily="18" charset="0"/>
                                    <a:ea typeface="+mn-ea"/>
                                    <a:cs typeface="+mn-cs"/>
                                  </a:rPr>
                                  <m:t>)</m:t>
                                </m:r>
                              </m:e>
                              <m:sup>
                                <m:r>
                                  <a:rPr lang="en-US" sz="1400" b="0" i="1">
                                    <a:latin typeface="Cambria Math" panose="02040503050406030204" pitchFamily="18" charset="0"/>
                                    <a:ea typeface="Cambria Math" panose="02040503050406030204" pitchFamily="18" charset="0"/>
                                  </a:rPr>
                                  <m:t>2</m:t>
                                </m:r>
                              </m:sup>
                            </m:sSup>
                          </m:e>
                        </m:nary>
                      </m:e>
                    </m:rad>
                  </m:oMath>
                </m:oMathPara>
              </a14:m>
              <a:endParaRPr lang="en-US" sz="1400"/>
            </a:p>
          </xdr:txBody>
        </xdr:sp>
      </mc:Choice>
      <mc:Fallback xmlns="">
        <xdr:sp macro="" textlink="">
          <xdr:nvSpPr>
            <xdr:cNvPr id="4" name="TextBox 3">
              <a:extLst>
                <a:ext uri="{FF2B5EF4-FFF2-40B4-BE49-F238E27FC236}">
                  <a16:creationId xmlns:a16="http://schemas.microsoft.com/office/drawing/2014/main" id="{DA784F7E-DC43-48AE-BAC8-DA715764C942}"/>
                </a:ext>
              </a:extLst>
            </xdr:cNvPr>
            <xdr:cNvSpPr txBox="1"/>
          </xdr:nvSpPr>
          <xdr:spPr>
            <a:xfrm>
              <a:off x="2143126" y="3328987"/>
              <a:ext cx="2314574" cy="838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i="0">
                  <a:latin typeface="Cambria Math" panose="02040503050406030204" pitchFamily="18" charset="0"/>
                  <a:ea typeface="Cambria Math" panose="02040503050406030204" pitchFamily="18" charset="0"/>
                </a:rPr>
                <a:t>𝜎</a:t>
              </a:r>
              <a:r>
                <a:rPr lang="en-US" sz="1400" b="0" i="0">
                  <a:latin typeface="Cambria Math" panose="02040503050406030204" pitchFamily="18" charset="0"/>
                  <a:ea typeface="Cambria Math" panose="02040503050406030204" pitchFamily="18" charset="0"/>
                </a:rPr>
                <a:t>= √(1/(𝑁−1) ∑24_(𝑖=1)^𝑁▒〖</a:t>
              </a:r>
              <a:r>
                <a:rPr lang="en-US" sz="1400" b="0" i="0">
                  <a:solidFill>
                    <a:schemeClr val="tx1"/>
                  </a:solidFill>
                  <a:effectLst/>
                  <a:latin typeface="+mn-lt"/>
                  <a:ea typeface="+mn-ea"/>
                  <a:cs typeface="+mn-cs"/>
                </a:rPr>
                <a:t>(𝑥_0− 𝑥_𝑎𝑣𝑔)</a:t>
              </a:r>
              <a:r>
                <a:rPr lang="en-US" sz="1400" b="0" i="0">
                  <a:solidFill>
                    <a:schemeClr val="tx1"/>
                  </a:solidFill>
                  <a:effectLst/>
                  <a:latin typeface="Cambria Math" panose="02040503050406030204" pitchFamily="18" charset="0"/>
                  <a:ea typeface="Cambria Math" panose="02040503050406030204" pitchFamily="18" charset="0"/>
                  <a:cs typeface="+mn-cs"/>
                </a:rPr>
                <a:t>〗^</a:t>
              </a:r>
              <a:r>
                <a:rPr lang="en-US" sz="1400" b="0" i="0">
                  <a:latin typeface="Cambria Math" panose="02040503050406030204" pitchFamily="18" charset="0"/>
                  <a:ea typeface="Cambria Math" panose="02040503050406030204" pitchFamily="18" charset="0"/>
                </a:rPr>
                <a:t>2 )</a:t>
              </a:r>
              <a:endParaRPr lang="en-US" sz="1400"/>
            </a:p>
          </xdr:txBody>
        </xdr:sp>
      </mc:Fallback>
    </mc:AlternateContent>
    <xdr:clientData/>
  </xdr:oneCellAnchor>
  <xdr:oneCellAnchor>
    <xdr:from>
      <xdr:col>3</xdr:col>
      <xdr:colOff>485775</xdr:colOff>
      <xdr:row>2</xdr:row>
      <xdr:rowOff>366712</xdr:rowOff>
    </xdr:from>
    <xdr:ext cx="1530484" cy="56335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730B8EDC-9DAF-4028-9DF8-3AF9E195BB91}"/>
                </a:ext>
              </a:extLst>
            </xdr:cNvPr>
            <xdr:cNvSpPr txBox="1"/>
          </xdr:nvSpPr>
          <xdr:spPr>
            <a:xfrm>
              <a:off x="2181225" y="2109787"/>
              <a:ext cx="1530484" cy="563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𝑎𝑣𝑔</m:t>
                        </m:r>
                      </m:sub>
                    </m:sSub>
                    <m:r>
                      <a:rPr lang="en-US" sz="1800" b="0" i="1">
                        <a:latin typeface="Cambria Math" panose="02040503050406030204" pitchFamily="18" charset="0"/>
                      </a:rPr>
                      <m:t>= </m:t>
                    </m:r>
                    <m:f>
                      <m:fPr>
                        <m:ctrlPr>
                          <a:rPr lang="en-US" sz="1800" b="0" i="1">
                            <a:latin typeface="Cambria Math" panose="02040503050406030204" pitchFamily="18" charset="0"/>
                          </a:rPr>
                        </m:ctrlPr>
                      </m:fPr>
                      <m:num>
                        <m:nary>
                          <m:naryPr>
                            <m:chr m:val="∑"/>
                            <m:ctrlPr>
                              <a:rPr lang="en-US" sz="1800" b="0" i="1">
                                <a:latin typeface="Cambria Math" panose="02040503050406030204" pitchFamily="18" charset="0"/>
                              </a:rPr>
                            </m:ctrlPr>
                          </m:naryPr>
                          <m:sub>
                            <m:r>
                              <m:rPr>
                                <m:brk m:alnAt="23"/>
                              </m:rPr>
                              <a:rPr lang="en-US" sz="1800" b="0" i="1">
                                <a:latin typeface="Cambria Math" panose="02040503050406030204" pitchFamily="18" charset="0"/>
                              </a:rPr>
                              <m:t>𝑖</m:t>
                            </m:r>
                            <m:r>
                              <a:rPr lang="en-US" sz="1800" b="0" i="1">
                                <a:latin typeface="Cambria Math" panose="02040503050406030204" pitchFamily="18" charset="0"/>
                              </a:rPr>
                              <m:t>=1</m:t>
                            </m:r>
                          </m:sub>
                          <m:sup>
                            <m:r>
                              <a:rPr lang="en-US" sz="1800" b="0" i="1">
                                <a:latin typeface="Cambria Math" panose="02040503050406030204" pitchFamily="18" charset="0"/>
                              </a:rPr>
                              <m:t>𝑁</m:t>
                            </m:r>
                          </m:sup>
                          <m:e>
                            <m:sSub>
                              <m:sSubPr>
                                <m:ctrlPr>
                                  <a:rPr lang="en-US" sz="1800" b="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𝑖</m:t>
                                </m:r>
                              </m:sub>
                            </m:sSub>
                          </m:e>
                        </m:nary>
                      </m:num>
                      <m:den>
                        <m:r>
                          <a:rPr lang="en-US" sz="1800" b="0" i="1">
                            <a:latin typeface="Cambria Math" panose="02040503050406030204" pitchFamily="18" charset="0"/>
                          </a:rPr>
                          <m:t>𝑁</m:t>
                        </m:r>
                      </m:den>
                    </m:f>
                  </m:oMath>
                </m:oMathPara>
              </a14:m>
              <a:endParaRPr lang="en-US" sz="1400"/>
            </a:p>
          </xdr:txBody>
        </xdr:sp>
      </mc:Choice>
      <mc:Fallback xmlns="">
        <xdr:sp macro="" textlink="">
          <xdr:nvSpPr>
            <xdr:cNvPr id="5" name="TextBox 4">
              <a:extLst>
                <a:ext uri="{FF2B5EF4-FFF2-40B4-BE49-F238E27FC236}">
                  <a16:creationId xmlns:a16="http://schemas.microsoft.com/office/drawing/2014/main" id="{730B8EDC-9DAF-4028-9DF8-3AF9E195BB91}"/>
                </a:ext>
              </a:extLst>
            </xdr:cNvPr>
            <xdr:cNvSpPr txBox="1"/>
          </xdr:nvSpPr>
          <xdr:spPr>
            <a:xfrm>
              <a:off x="2181225" y="2109787"/>
              <a:ext cx="1530484" cy="563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800" b="0" i="0">
                  <a:latin typeface="Cambria Math" panose="02040503050406030204" pitchFamily="18" charset="0"/>
                </a:rPr>
                <a:t>𝑥_𝑎𝑣𝑔=  (∑24_(𝑖=1)^𝑁▒𝑥_𝑖 )/𝑁</a:t>
              </a:r>
              <a:endParaRPr lang="en-US" sz="1400"/>
            </a:p>
          </xdr:txBody>
        </xdr:sp>
      </mc:Fallback>
    </mc:AlternateContent>
    <xdr:clientData/>
  </xdr:oneCellAnchor>
  <xdr:oneCellAnchor>
    <xdr:from>
      <xdr:col>3</xdr:col>
      <xdr:colOff>419100</xdr:colOff>
      <xdr:row>8</xdr:row>
      <xdr:rowOff>290512</xdr:rowOff>
    </xdr:from>
    <xdr:ext cx="2847574" cy="727507"/>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1A96C237-4CAE-4E54-AC2C-D37A8C9CA2C5}"/>
                </a:ext>
              </a:extLst>
            </xdr:cNvPr>
            <xdr:cNvSpPr txBox="1"/>
          </xdr:nvSpPr>
          <xdr:spPr>
            <a:xfrm>
              <a:off x="2114550" y="4776787"/>
              <a:ext cx="2847574" cy="727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en-US" sz="1600" i="1">
                            <a:latin typeface="Cambria Math" panose="02040503050406030204" pitchFamily="18" charset="0"/>
                            <a:ea typeface="Cambria Math" panose="02040503050406030204" pitchFamily="18" charset="0"/>
                          </a:rPr>
                          <m:t>𝜎</m:t>
                        </m:r>
                      </m:e>
                      <m:sub>
                        <m:r>
                          <a:rPr lang="en-US" sz="1600" b="0" i="1">
                            <a:latin typeface="Cambria Math" panose="02040503050406030204" pitchFamily="18" charset="0"/>
                          </a:rPr>
                          <m:t>𝑚</m:t>
                        </m:r>
                      </m:sub>
                    </m:sSub>
                    <m:r>
                      <a:rPr lang="en-US" sz="1600" b="0" i="1">
                        <a:latin typeface="Cambria Math" panose="02040503050406030204" pitchFamily="18" charset="0"/>
                      </a:rPr>
                      <m:t>=</m:t>
                    </m:r>
                    <m:f>
                      <m:fPr>
                        <m:ctrlPr>
                          <a:rPr lang="en-US" sz="1600" b="0" i="1">
                            <a:latin typeface="Cambria Math" panose="02040503050406030204" pitchFamily="18" charset="0"/>
                          </a:rPr>
                        </m:ctrlPr>
                      </m:fPr>
                      <m:num>
                        <m:r>
                          <a:rPr lang="en-US" sz="1600" b="0" i="1">
                            <a:latin typeface="Cambria Math" panose="02040503050406030204" pitchFamily="18" charset="0"/>
                            <a:ea typeface="Cambria Math" panose="02040503050406030204" pitchFamily="18" charset="0"/>
                          </a:rPr>
                          <m:t>𝜎</m:t>
                        </m:r>
                      </m:num>
                      <m:den>
                        <m:rad>
                          <m:radPr>
                            <m:degHide m:val="on"/>
                            <m:ctrlPr>
                              <a:rPr lang="en-US" sz="1600" b="0" i="1">
                                <a:latin typeface="Cambria Math" panose="02040503050406030204" pitchFamily="18" charset="0"/>
                              </a:rPr>
                            </m:ctrlPr>
                          </m:radPr>
                          <m:deg/>
                          <m:e>
                            <m:r>
                              <a:rPr lang="en-US" sz="1600" b="0" i="1">
                                <a:latin typeface="Cambria Math" panose="02040503050406030204" pitchFamily="18" charset="0"/>
                              </a:rPr>
                              <m:t>𝑁</m:t>
                            </m:r>
                          </m:e>
                        </m:rad>
                      </m:den>
                    </m:f>
                    <m:r>
                      <a:rPr lang="en-US" sz="1600" b="0" i="1">
                        <a:latin typeface="Cambria Math" panose="02040503050406030204" pitchFamily="18" charset="0"/>
                      </a:rPr>
                      <m:t>= </m:t>
                    </m:r>
                    <m:rad>
                      <m:radPr>
                        <m:degHide m:val="on"/>
                        <m:ctrlPr>
                          <a:rPr lang="en-US" sz="1600" b="0" i="1">
                            <a:latin typeface="Cambria Math" panose="02040503050406030204" pitchFamily="18" charset="0"/>
                          </a:rPr>
                        </m:ctrlPr>
                      </m:radPr>
                      <m:deg/>
                      <m:e>
                        <m:f>
                          <m:fPr>
                            <m:ctrlPr>
                              <a:rPr lang="en-US" sz="1600" b="0" i="1">
                                <a:latin typeface="Cambria Math" panose="02040503050406030204" pitchFamily="18" charset="0"/>
                              </a:rPr>
                            </m:ctrlPr>
                          </m:fPr>
                          <m:num>
                            <m:nary>
                              <m:naryPr>
                                <m:chr m:val="∑"/>
                                <m:ctrlPr>
                                  <a:rPr lang="en-US" sz="1600" b="0" i="1">
                                    <a:solidFill>
                                      <a:schemeClr val="tx1"/>
                                    </a:solidFill>
                                    <a:effectLst/>
                                    <a:latin typeface="Cambria Math" panose="02040503050406030204" pitchFamily="18" charset="0"/>
                                    <a:ea typeface="+mn-ea"/>
                                    <a:cs typeface="+mn-cs"/>
                                  </a:rPr>
                                </m:ctrlPr>
                              </m:naryPr>
                              <m:sub>
                                <m:r>
                                  <m:rPr>
                                    <m:brk m:alnAt="23"/>
                                  </m:rPr>
                                  <a:rPr lang="en-US" sz="1600" b="0" i="1">
                                    <a:solidFill>
                                      <a:schemeClr val="tx1"/>
                                    </a:solidFill>
                                    <a:effectLst/>
                                    <a:latin typeface="Cambria Math" panose="02040503050406030204" pitchFamily="18" charset="0"/>
                                    <a:ea typeface="+mn-ea"/>
                                    <a:cs typeface="+mn-cs"/>
                                  </a:rPr>
                                  <m:t>𝑖</m:t>
                                </m:r>
                                <m:r>
                                  <a:rPr lang="en-US" sz="1600" b="0" i="1">
                                    <a:solidFill>
                                      <a:schemeClr val="tx1"/>
                                    </a:solidFill>
                                    <a:effectLst/>
                                    <a:latin typeface="Cambria Math" panose="02040503050406030204" pitchFamily="18" charset="0"/>
                                    <a:ea typeface="+mn-ea"/>
                                    <a:cs typeface="+mn-cs"/>
                                  </a:rPr>
                                  <m:t>=1</m:t>
                                </m:r>
                              </m:sub>
                              <m:sup>
                                <m:r>
                                  <a:rPr lang="en-US" sz="1600" b="0" i="1">
                                    <a:solidFill>
                                      <a:schemeClr val="tx1"/>
                                    </a:solidFill>
                                    <a:effectLst/>
                                    <a:latin typeface="Cambria Math" panose="02040503050406030204" pitchFamily="18" charset="0"/>
                                    <a:ea typeface="+mn-ea"/>
                                    <a:cs typeface="+mn-cs"/>
                                  </a:rPr>
                                  <m:t>𝑁</m:t>
                                </m:r>
                              </m:sup>
                              <m:e>
                                <m:sSup>
                                  <m:sSupPr>
                                    <m:ctrlPr>
                                      <a:rPr lang="en-US" sz="1600" b="0" i="1">
                                        <a:solidFill>
                                          <a:schemeClr val="tx1"/>
                                        </a:solidFill>
                                        <a:effectLst/>
                                        <a:latin typeface="Cambria Math" panose="02040503050406030204" pitchFamily="18" charset="0"/>
                                        <a:ea typeface="+mn-ea"/>
                                        <a:cs typeface="+mn-cs"/>
                                      </a:rPr>
                                    </m:ctrlPr>
                                  </m:sSupPr>
                                  <m:e>
                                    <m:r>
                                      <a:rPr lang="en-US" sz="1600" b="0" i="1">
                                        <a:solidFill>
                                          <a:schemeClr val="tx1"/>
                                        </a:solidFill>
                                        <a:effectLst/>
                                        <a:latin typeface="Cambria Math" panose="02040503050406030204" pitchFamily="18" charset="0"/>
                                        <a:ea typeface="+mn-ea"/>
                                        <a:cs typeface="+mn-cs"/>
                                      </a:rPr>
                                      <m:t>(</m:t>
                                    </m:r>
                                    <m:sSub>
                                      <m:sSubPr>
                                        <m:ctrlPr>
                                          <a:rPr lang="en-US" sz="1600" b="0" i="1">
                                            <a:solidFill>
                                              <a:schemeClr val="tx1"/>
                                            </a:solidFill>
                                            <a:effectLst/>
                                            <a:latin typeface="Cambria Math" panose="02040503050406030204" pitchFamily="18" charset="0"/>
                                            <a:ea typeface="+mn-ea"/>
                                            <a:cs typeface="+mn-cs"/>
                                          </a:rPr>
                                        </m:ctrlPr>
                                      </m:sSubPr>
                                      <m:e>
                                        <m:r>
                                          <a:rPr lang="en-US" sz="1600" b="0" i="1">
                                            <a:solidFill>
                                              <a:schemeClr val="tx1"/>
                                            </a:solidFill>
                                            <a:effectLst/>
                                            <a:latin typeface="Cambria Math" panose="02040503050406030204" pitchFamily="18" charset="0"/>
                                            <a:ea typeface="+mn-ea"/>
                                            <a:cs typeface="+mn-cs"/>
                                          </a:rPr>
                                          <m:t>𝑥</m:t>
                                        </m:r>
                                      </m:e>
                                      <m:sub>
                                        <m:r>
                                          <a:rPr lang="en-US" sz="1600" b="0" i="1">
                                            <a:solidFill>
                                              <a:schemeClr val="tx1"/>
                                            </a:solidFill>
                                            <a:effectLst/>
                                            <a:latin typeface="Cambria Math" panose="02040503050406030204" pitchFamily="18" charset="0"/>
                                            <a:ea typeface="+mn-ea"/>
                                            <a:cs typeface="+mn-cs"/>
                                          </a:rPr>
                                          <m:t>0</m:t>
                                        </m:r>
                                      </m:sub>
                                    </m:sSub>
                                    <m:r>
                                      <a:rPr lang="en-US" sz="1600" b="0" i="1">
                                        <a:solidFill>
                                          <a:schemeClr val="tx1"/>
                                        </a:solidFill>
                                        <a:effectLst/>
                                        <a:latin typeface="Cambria Math" panose="02040503050406030204" pitchFamily="18" charset="0"/>
                                        <a:ea typeface="+mn-ea"/>
                                        <a:cs typeface="+mn-cs"/>
                                      </a:rPr>
                                      <m:t>− </m:t>
                                    </m:r>
                                    <m:sSub>
                                      <m:sSubPr>
                                        <m:ctrlPr>
                                          <a:rPr lang="en-US" sz="1600" b="0" i="1">
                                            <a:solidFill>
                                              <a:schemeClr val="tx1"/>
                                            </a:solidFill>
                                            <a:effectLst/>
                                            <a:latin typeface="Cambria Math" panose="02040503050406030204" pitchFamily="18" charset="0"/>
                                            <a:ea typeface="+mn-ea"/>
                                            <a:cs typeface="+mn-cs"/>
                                          </a:rPr>
                                        </m:ctrlPr>
                                      </m:sSubPr>
                                      <m:e>
                                        <m:r>
                                          <a:rPr lang="en-US" sz="1600" b="0" i="1">
                                            <a:solidFill>
                                              <a:schemeClr val="tx1"/>
                                            </a:solidFill>
                                            <a:effectLst/>
                                            <a:latin typeface="Cambria Math" panose="02040503050406030204" pitchFamily="18" charset="0"/>
                                            <a:ea typeface="+mn-ea"/>
                                            <a:cs typeface="+mn-cs"/>
                                          </a:rPr>
                                          <m:t>𝑥</m:t>
                                        </m:r>
                                      </m:e>
                                      <m:sub>
                                        <m:r>
                                          <a:rPr lang="en-US" sz="1600" b="0" i="1">
                                            <a:solidFill>
                                              <a:schemeClr val="tx1"/>
                                            </a:solidFill>
                                            <a:effectLst/>
                                            <a:latin typeface="Cambria Math" panose="02040503050406030204" pitchFamily="18" charset="0"/>
                                            <a:ea typeface="+mn-ea"/>
                                            <a:cs typeface="+mn-cs"/>
                                          </a:rPr>
                                          <m:t>𝑎𝑣𝑔</m:t>
                                        </m:r>
                                      </m:sub>
                                    </m:sSub>
                                    <m:r>
                                      <a:rPr lang="en-US" sz="1600" b="0" i="1">
                                        <a:solidFill>
                                          <a:schemeClr val="tx1"/>
                                        </a:solidFill>
                                        <a:effectLst/>
                                        <a:latin typeface="Cambria Math" panose="02040503050406030204" pitchFamily="18" charset="0"/>
                                        <a:ea typeface="+mn-ea"/>
                                        <a:cs typeface="+mn-cs"/>
                                      </a:rPr>
                                      <m:t>)</m:t>
                                    </m:r>
                                  </m:e>
                                  <m:sup>
                                    <m:r>
                                      <a:rPr lang="en-US" sz="1600" b="0" i="1">
                                        <a:solidFill>
                                          <a:schemeClr val="tx1"/>
                                        </a:solidFill>
                                        <a:effectLst/>
                                        <a:latin typeface="Cambria Math" panose="02040503050406030204" pitchFamily="18" charset="0"/>
                                        <a:ea typeface="+mn-ea"/>
                                        <a:cs typeface="+mn-cs"/>
                                      </a:rPr>
                                      <m:t>2</m:t>
                                    </m:r>
                                  </m:sup>
                                </m:sSup>
                              </m:e>
                            </m:nary>
                          </m:num>
                          <m:den>
                            <m:r>
                              <a:rPr lang="en-US" sz="1600" b="0" i="1">
                                <a:latin typeface="Cambria Math" panose="02040503050406030204" pitchFamily="18" charset="0"/>
                              </a:rPr>
                              <m:t>𝑁</m:t>
                            </m:r>
                            <m:r>
                              <a:rPr lang="en-US" sz="1600" b="0" i="1">
                                <a:latin typeface="Cambria Math" panose="02040503050406030204" pitchFamily="18" charset="0"/>
                              </a:rPr>
                              <m:t>(</m:t>
                            </m:r>
                            <m:r>
                              <a:rPr lang="en-US" sz="1600" b="0" i="1">
                                <a:latin typeface="Cambria Math" panose="02040503050406030204" pitchFamily="18" charset="0"/>
                              </a:rPr>
                              <m:t>𝑁</m:t>
                            </m:r>
                            <m:r>
                              <a:rPr lang="en-US" sz="1600" b="0" i="1">
                                <a:latin typeface="Cambria Math" panose="02040503050406030204" pitchFamily="18" charset="0"/>
                              </a:rPr>
                              <m:t>−1)</m:t>
                            </m:r>
                          </m:den>
                        </m:f>
                      </m:e>
                    </m:rad>
                  </m:oMath>
                </m:oMathPara>
              </a14:m>
              <a:endParaRPr lang="en-US" sz="1600"/>
            </a:p>
          </xdr:txBody>
        </xdr:sp>
      </mc:Choice>
      <mc:Fallback xmlns="">
        <xdr:sp macro="" textlink="">
          <xdr:nvSpPr>
            <xdr:cNvPr id="6" name="TextBox 5">
              <a:extLst>
                <a:ext uri="{FF2B5EF4-FFF2-40B4-BE49-F238E27FC236}">
                  <a16:creationId xmlns:a16="http://schemas.microsoft.com/office/drawing/2014/main" id="{1A96C237-4CAE-4E54-AC2C-D37A8C9CA2C5}"/>
                </a:ext>
              </a:extLst>
            </xdr:cNvPr>
            <xdr:cNvSpPr txBox="1"/>
          </xdr:nvSpPr>
          <xdr:spPr>
            <a:xfrm>
              <a:off x="2114550" y="4776787"/>
              <a:ext cx="2847574" cy="727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i="0">
                  <a:latin typeface="Cambria Math" panose="02040503050406030204" pitchFamily="18" charset="0"/>
                  <a:ea typeface="Cambria Math" panose="02040503050406030204" pitchFamily="18" charset="0"/>
                </a:rPr>
                <a:t>𝜎_</a:t>
              </a:r>
              <a:r>
                <a:rPr lang="en-US" sz="1600" b="0" i="0">
                  <a:latin typeface="Cambria Math" panose="02040503050406030204" pitchFamily="18" charset="0"/>
                </a:rPr>
                <a:t>𝑚=</a:t>
              </a:r>
              <a:r>
                <a:rPr lang="en-US" sz="1600" b="0" i="0">
                  <a:latin typeface="Cambria Math" panose="02040503050406030204" pitchFamily="18" charset="0"/>
                  <a:ea typeface="Cambria Math" panose="02040503050406030204" pitchFamily="18" charset="0"/>
                </a:rPr>
                <a:t>𝜎/√</a:t>
              </a:r>
              <a:r>
                <a:rPr lang="en-US" sz="1600" b="0" i="0">
                  <a:latin typeface="Cambria Math" panose="02040503050406030204" pitchFamily="18" charset="0"/>
                </a:rPr>
                <a:t>𝑁= √((</a:t>
              </a:r>
              <a:r>
                <a:rPr lang="en-US" sz="1600" b="0" i="0">
                  <a:solidFill>
                    <a:schemeClr val="tx1"/>
                  </a:solidFill>
                  <a:effectLst/>
                  <a:latin typeface="+mn-lt"/>
                  <a:ea typeface="+mn-ea"/>
                  <a:cs typeface="+mn-cs"/>
                </a:rPr>
                <a:t>∑_(𝑖=1)^𝑁▒〖(𝑥_0− 𝑥_𝑎𝑣𝑔)〗^2 </a:t>
              </a:r>
              <a:r>
                <a:rPr lang="en-US" sz="1600" b="0" i="0">
                  <a:solidFill>
                    <a:schemeClr val="tx1"/>
                  </a:solidFill>
                  <a:effectLst/>
                  <a:latin typeface="Cambria Math" panose="02040503050406030204" pitchFamily="18" charset="0"/>
                  <a:ea typeface="+mn-ea"/>
                  <a:cs typeface="+mn-cs"/>
                </a:rPr>
                <a:t>)/(</a:t>
              </a:r>
              <a:r>
                <a:rPr lang="en-US" sz="1600" b="0" i="0">
                  <a:latin typeface="Cambria Math" panose="02040503050406030204" pitchFamily="18" charset="0"/>
                </a:rPr>
                <a:t>𝑁(𝑁−1)))</a:t>
              </a:r>
              <a:endParaRPr lang="en-US" sz="16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0</xdr:col>
      <xdr:colOff>38099</xdr:colOff>
      <xdr:row>9</xdr:row>
      <xdr:rowOff>9525</xdr:rowOff>
    </xdr:from>
    <xdr:to>
      <xdr:col>8</xdr:col>
      <xdr:colOff>428624</xdr:colOff>
      <xdr:row>22</xdr:row>
      <xdr:rowOff>142875</xdr:rowOff>
    </xdr:to>
    <xdr:graphicFrame macro="">
      <xdr:nvGraphicFramePr>
        <xdr:cNvPr id="3" name="Chart 2">
          <a:extLst>
            <a:ext uri="{FF2B5EF4-FFF2-40B4-BE49-F238E27FC236}">
              <a16:creationId xmlns:a16="http://schemas.microsoft.com/office/drawing/2014/main" id="{13228B71-BE12-4812-8C66-3B371B36F9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16946</xdr:colOff>
      <xdr:row>4</xdr:row>
      <xdr:rowOff>76201</xdr:rowOff>
    </xdr:from>
    <xdr:to>
      <xdr:col>11</xdr:col>
      <xdr:colOff>276225</xdr:colOff>
      <xdr:row>8</xdr:row>
      <xdr:rowOff>9525</xdr:rowOff>
    </xdr:to>
    <xdr:pic>
      <xdr:nvPicPr>
        <xdr:cNvPr id="9" name="Picture 8">
          <a:extLst>
            <a:ext uri="{FF2B5EF4-FFF2-40B4-BE49-F238E27FC236}">
              <a16:creationId xmlns:a16="http://schemas.microsoft.com/office/drawing/2014/main" id="{88E035FC-FE1F-43AD-B71E-E8BB8D1C97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03346" y="1619251"/>
          <a:ext cx="1478479" cy="1457324"/>
        </a:xfrm>
        <a:prstGeom prst="rect">
          <a:avLst/>
        </a:prstGeom>
      </xdr:spPr>
    </xdr:pic>
    <xdr:clientData/>
  </xdr:twoCellAnchor>
  <xdr:twoCellAnchor editAs="oneCell">
    <xdr:from>
      <xdr:col>11</xdr:col>
      <xdr:colOff>323850</xdr:colOff>
      <xdr:row>4</xdr:row>
      <xdr:rowOff>38100</xdr:rowOff>
    </xdr:from>
    <xdr:to>
      <xdr:col>13</xdr:col>
      <xdr:colOff>579782</xdr:colOff>
      <xdr:row>8</xdr:row>
      <xdr:rowOff>28147</xdr:rowOff>
    </xdr:to>
    <xdr:pic>
      <xdr:nvPicPr>
        <xdr:cNvPr id="11" name="Picture 10">
          <a:extLst>
            <a:ext uri="{FF2B5EF4-FFF2-40B4-BE49-F238E27FC236}">
              <a16:creationId xmlns:a16="http://schemas.microsoft.com/office/drawing/2014/main" id="{38F35EF5-54CC-4841-9186-01A5F390914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065893" y="1578665"/>
          <a:ext cx="1481759" cy="1514047"/>
        </a:xfrm>
        <a:prstGeom prst="rect">
          <a:avLst/>
        </a:prstGeom>
      </xdr:spPr>
    </xdr:pic>
    <xdr:clientData/>
  </xdr:twoCellAnchor>
  <xdr:twoCellAnchor>
    <xdr:from>
      <xdr:col>9</xdr:col>
      <xdr:colOff>97047</xdr:colOff>
      <xdr:row>4</xdr:row>
      <xdr:rowOff>118613</xdr:rowOff>
    </xdr:from>
    <xdr:to>
      <xdr:col>10</xdr:col>
      <xdr:colOff>539151</xdr:colOff>
      <xdr:row>4</xdr:row>
      <xdr:rowOff>370216</xdr:rowOff>
    </xdr:to>
    <xdr:sp macro="" textlink="">
      <xdr:nvSpPr>
        <xdr:cNvPr id="12" name="TextBox 11">
          <a:extLst>
            <a:ext uri="{FF2B5EF4-FFF2-40B4-BE49-F238E27FC236}">
              <a16:creationId xmlns:a16="http://schemas.microsoft.com/office/drawing/2014/main" id="{1AA48A39-1936-4E1A-9C25-B28CF8C3F39F}"/>
            </a:ext>
          </a:extLst>
        </xdr:cNvPr>
        <xdr:cNvSpPr txBox="1"/>
      </xdr:nvSpPr>
      <xdr:spPr>
        <a:xfrm>
          <a:off x="5596387" y="1660585"/>
          <a:ext cx="1053141" cy="2516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800"/>
            <a:t>წინაღობის</a:t>
          </a:r>
          <a:r>
            <a:rPr lang="ka-GE" sz="800" baseline="0"/>
            <a:t> გარეშე</a:t>
          </a:r>
          <a:endParaRPr lang="en-US" sz="800"/>
        </a:p>
      </xdr:txBody>
    </xdr:sp>
    <xdr:clientData/>
  </xdr:twoCellAnchor>
  <xdr:twoCellAnchor>
    <xdr:from>
      <xdr:col>11</xdr:col>
      <xdr:colOff>452887</xdr:colOff>
      <xdr:row>4</xdr:row>
      <xdr:rowOff>111424</xdr:rowOff>
    </xdr:from>
    <xdr:to>
      <xdr:col>13</xdr:col>
      <xdr:colOff>0</xdr:colOff>
      <xdr:row>4</xdr:row>
      <xdr:rowOff>327085</xdr:rowOff>
    </xdr:to>
    <xdr:sp macro="" textlink="">
      <xdr:nvSpPr>
        <xdr:cNvPr id="13" name="TextBox 12">
          <a:extLst>
            <a:ext uri="{FF2B5EF4-FFF2-40B4-BE49-F238E27FC236}">
              <a16:creationId xmlns:a16="http://schemas.microsoft.com/office/drawing/2014/main" id="{BE313892-8F01-4399-BCAF-889E5759AB16}"/>
            </a:ext>
          </a:extLst>
        </xdr:cNvPr>
        <xdr:cNvSpPr txBox="1"/>
      </xdr:nvSpPr>
      <xdr:spPr>
        <a:xfrm>
          <a:off x="7174302" y="1653396"/>
          <a:ext cx="769189" cy="2156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800"/>
            <a:t>წინაღობით</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352424</xdr:colOff>
      <xdr:row>1</xdr:row>
      <xdr:rowOff>333375</xdr:rowOff>
    </xdr:from>
    <xdr:to>
      <xdr:col>10</xdr:col>
      <xdr:colOff>581024</xdr:colOff>
      <xdr:row>4</xdr:row>
      <xdr:rowOff>390525</xdr:rowOff>
    </xdr:to>
    <xdr:sp macro="" textlink="">
      <xdr:nvSpPr>
        <xdr:cNvPr id="2" name="TextBox 1">
          <a:extLst>
            <a:ext uri="{FF2B5EF4-FFF2-40B4-BE49-F238E27FC236}">
              <a16:creationId xmlns:a16="http://schemas.microsoft.com/office/drawing/2014/main" id="{1DE566F8-1A0B-4481-80E8-19530B7414B9}"/>
            </a:ext>
          </a:extLst>
        </xdr:cNvPr>
        <xdr:cNvSpPr txBox="1"/>
      </xdr:nvSpPr>
      <xdr:spPr>
        <a:xfrm>
          <a:off x="5267324" y="885825"/>
          <a:ext cx="2771775" cy="1428750"/>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ka-GE" sz="1400" b="1"/>
            <a:t>პასუხები:</a:t>
          </a:r>
        </a:p>
        <a:p>
          <a:pPr algn="l"/>
          <a:r>
            <a:rPr lang="ka-GE" sz="1400"/>
            <a:t>1) აჩქარება გაიზრდება 2-ჯერ;</a:t>
          </a:r>
        </a:p>
        <a:p>
          <a:pPr algn="l"/>
          <a:r>
            <a:rPr lang="ka-GE" sz="1400"/>
            <a:t>2) აჩქარება შემცირდება 2-ჯერ;</a:t>
          </a:r>
        </a:p>
        <a:p>
          <a:pPr algn="l"/>
          <a:r>
            <a:rPr lang="ka-GE" sz="1400"/>
            <a:t>3) აჩქარება გაიზრდება 2-ჯერ;</a:t>
          </a:r>
        </a:p>
        <a:p>
          <a:pPr algn="l"/>
          <a:r>
            <a:rPr lang="ka-GE" sz="1400"/>
            <a:t>4) აჩქარება შემცირდება 4-ჯერ;</a:t>
          </a:r>
          <a:endParaRPr lang="en-US" sz="14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10</xdr:col>
      <xdr:colOff>27546</xdr:colOff>
      <xdr:row>3</xdr:row>
      <xdr:rowOff>247650</xdr:rowOff>
    </xdr:from>
    <xdr:ext cx="925125" cy="362535"/>
    <xdr:sp macro="" textlink="">
      <xdr:nvSpPr>
        <xdr:cNvPr id="2" name="TextBox 1">
          <a:extLst>
            <a:ext uri="{FF2B5EF4-FFF2-40B4-BE49-F238E27FC236}">
              <a16:creationId xmlns:a16="http://schemas.microsoft.com/office/drawing/2014/main" id="{AFD76284-7E2E-4C3B-91B8-84D1694FB28D}"/>
            </a:ext>
          </a:extLst>
        </xdr:cNvPr>
        <xdr:cNvSpPr txBox="1"/>
      </xdr:nvSpPr>
      <xdr:spPr>
        <a:xfrm>
          <a:off x="7123671" y="1247775"/>
          <a:ext cx="925125" cy="362535"/>
        </a:xfrm>
        <a:prstGeom prst="rect">
          <a:avLst/>
        </a:prstGeom>
        <a:solidFill>
          <a:schemeClr val="bg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600"/>
            <a:t>F</a:t>
          </a:r>
          <a:r>
            <a:rPr lang="ka-GE" sz="1600" baseline="-25000"/>
            <a:t>ხახ</a:t>
          </a:r>
          <a:r>
            <a:rPr lang="ka-GE" sz="1600"/>
            <a:t> = µ</a:t>
          </a:r>
          <a:r>
            <a:rPr lang="en-US" sz="1600"/>
            <a:t>N</a:t>
          </a:r>
        </a:p>
      </xdr:txBody>
    </xdr:sp>
    <xdr:clientData/>
  </xdr:oneCellAnchor>
  <xdr:oneCellAnchor>
    <xdr:from>
      <xdr:col>10</xdr:col>
      <xdr:colOff>28574</xdr:colOff>
      <xdr:row>3</xdr:row>
      <xdr:rowOff>609600</xdr:rowOff>
    </xdr:from>
    <xdr:ext cx="933451" cy="428625"/>
    <xdr:sp macro="" textlink="">
      <xdr:nvSpPr>
        <xdr:cNvPr id="3" name="TextBox 2">
          <a:extLst>
            <a:ext uri="{FF2B5EF4-FFF2-40B4-BE49-F238E27FC236}">
              <a16:creationId xmlns:a16="http://schemas.microsoft.com/office/drawing/2014/main" id="{48926709-62BB-433F-AB03-B65708F44994}"/>
            </a:ext>
          </a:extLst>
        </xdr:cNvPr>
        <xdr:cNvSpPr txBox="1"/>
      </xdr:nvSpPr>
      <xdr:spPr>
        <a:xfrm>
          <a:off x="7124699" y="1609725"/>
          <a:ext cx="933451" cy="428625"/>
        </a:xfrm>
        <a:prstGeom prst="rect">
          <a:avLst/>
        </a:prstGeom>
        <a:solidFill>
          <a:schemeClr val="bg1"/>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600" b="0" i="0" u="none" strike="noStrike">
              <a:solidFill>
                <a:schemeClr val="tx1"/>
              </a:solidFill>
              <a:effectLst/>
              <a:latin typeface="+mn-lt"/>
              <a:ea typeface="+mn-ea"/>
              <a:cs typeface="+mn-cs"/>
            </a:rPr>
            <a:t>F</a:t>
          </a:r>
          <a:r>
            <a:rPr lang="ka-GE" sz="1600" b="0" i="0" u="none" strike="noStrike" baseline="-25000">
              <a:solidFill>
                <a:schemeClr val="tx1"/>
              </a:solidFill>
              <a:effectLst/>
              <a:latin typeface="+mn-lt"/>
              <a:ea typeface="+mn-ea"/>
              <a:cs typeface="+mn-cs"/>
            </a:rPr>
            <a:t>სრ</a:t>
          </a:r>
          <a:r>
            <a:rPr lang="ka-GE" sz="1600" b="0" i="0" u="none" strike="noStrike">
              <a:solidFill>
                <a:schemeClr val="tx1"/>
              </a:solidFill>
              <a:effectLst/>
              <a:latin typeface="+mn-lt"/>
              <a:ea typeface="+mn-ea"/>
              <a:cs typeface="+mn-cs"/>
            </a:rPr>
            <a:t> = µ</a:t>
          </a:r>
          <a:r>
            <a:rPr lang="en-US" sz="1600" b="0" i="0" u="none" strike="noStrike" baseline="-25000">
              <a:solidFill>
                <a:schemeClr val="tx1"/>
              </a:solidFill>
              <a:effectLst/>
              <a:latin typeface="+mn-lt"/>
              <a:ea typeface="+mn-ea"/>
              <a:cs typeface="+mn-cs"/>
            </a:rPr>
            <a:t>k</a:t>
          </a:r>
          <a:r>
            <a:rPr lang="en-US" sz="1600" b="0" i="0" u="none" strike="noStrike">
              <a:solidFill>
                <a:schemeClr val="tx1"/>
              </a:solidFill>
              <a:effectLst/>
              <a:latin typeface="+mn-lt"/>
              <a:ea typeface="+mn-ea"/>
              <a:cs typeface="+mn-cs"/>
            </a:rPr>
            <a:t>N</a:t>
          </a:r>
          <a:r>
            <a:rPr lang="en-US" sz="1600"/>
            <a:t> </a:t>
          </a:r>
        </a:p>
      </xdr:txBody>
    </xdr:sp>
    <xdr:clientData/>
  </xdr:oneCellAnchor>
  <xdr:twoCellAnchor>
    <xdr:from>
      <xdr:col>10</xdr:col>
      <xdr:colOff>28575</xdr:colOff>
      <xdr:row>4</xdr:row>
      <xdr:rowOff>542925</xdr:rowOff>
    </xdr:from>
    <xdr:to>
      <xdr:col>13</xdr:col>
      <xdr:colOff>561975</xdr:colOff>
      <xdr:row>5</xdr:row>
      <xdr:rowOff>161925</xdr:rowOff>
    </xdr:to>
    <xdr:sp macro="" textlink="">
      <xdr:nvSpPr>
        <xdr:cNvPr id="4" name="TextBox 3">
          <a:extLst>
            <a:ext uri="{FF2B5EF4-FFF2-40B4-BE49-F238E27FC236}">
              <a16:creationId xmlns:a16="http://schemas.microsoft.com/office/drawing/2014/main" id="{AF65B1F6-B0A4-421F-BA1C-4133B74DB635}"/>
            </a:ext>
          </a:extLst>
        </xdr:cNvPr>
        <xdr:cNvSpPr txBox="1"/>
      </xdr:nvSpPr>
      <xdr:spPr>
        <a:xfrm>
          <a:off x="7019925" y="2447925"/>
          <a:ext cx="2362200" cy="352425"/>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500"/>
            <a:t>F</a:t>
          </a:r>
          <a:r>
            <a:rPr lang="en-US" sz="1500" baseline="30000"/>
            <a:t>max</a:t>
          </a:r>
          <a:r>
            <a:rPr lang="en-US" sz="1500"/>
            <a:t> = mg sin</a:t>
          </a:r>
          <a:r>
            <a:rPr lang="el-GR" sz="1500"/>
            <a:t>α = µ</a:t>
          </a:r>
          <a:r>
            <a:rPr lang="en-US" sz="1500"/>
            <a:t>mg cos</a:t>
          </a:r>
          <a:r>
            <a:rPr lang="el-GR" sz="1500"/>
            <a:t>α</a:t>
          </a:r>
          <a:endParaRPr lang="en-US" sz="1500"/>
        </a:p>
      </xdr:txBody>
    </xdr:sp>
    <xdr:clientData/>
  </xdr:twoCellAnchor>
  <xdr:twoCellAnchor>
    <xdr:from>
      <xdr:col>10</xdr:col>
      <xdr:colOff>28575</xdr:colOff>
      <xdr:row>4</xdr:row>
      <xdr:rowOff>152400</xdr:rowOff>
    </xdr:from>
    <xdr:to>
      <xdr:col>12</xdr:col>
      <xdr:colOff>304800</xdr:colOff>
      <xdr:row>4</xdr:row>
      <xdr:rowOff>514350</xdr:rowOff>
    </xdr:to>
    <xdr:sp macro="" textlink="">
      <xdr:nvSpPr>
        <xdr:cNvPr id="5" name="TextBox 4">
          <a:extLst>
            <a:ext uri="{FF2B5EF4-FFF2-40B4-BE49-F238E27FC236}">
              <a16:creationId xmlns:a16="http://schemas.microsoft.com/office/drawing/2014/main" id="{540F9C4D-E3C5-47CE-9FBD-77E1AB112BF0}"/>
            </a:ext>
          </a:extLst>
        </xdr:cNvPr>
        <xdr:cNvSpPr txBox="1"/>
      </xdr:nvSpPr>
      <xdr:spPr>
        <a:xfrm>
          <a:off x="7019925" y="2057400"/>
          <a:ext cx="1495425" cy="361950"/>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ma = mg - µ</a:t>
          </a:r>
          <a:r>
            <a:rPr lang="en-US" sz="1600" baseline="-25000"/>
            <a:t>k</a:t>
          </a:r>
          <a:r>
            <a:rPr lang="en-US" sz="1600"/>
            <a:t>N</a:t>
          </a:r>
        </a:p>
      </xdr:txBody>
    </xdr:sp>
    <xdr:clientData/>
  </xdr:twoCellAnchor>
  <xdr:twoCellAnchor>
    <xdr:from>
      <xdr:col>1</xdr:col>
      <xdr:colOff>0</xdr:colOff>
      <xdr:row>8</xdr:row>
      <xdr:rowOff>28575</xdr:rowOff>
    </xdr:from>
    <xdr:to>
      <xdr:col>10</xdr:col>
      <xdr:colOff>171450</xdr:colOff>
      <xdr:row>17</xdr:row>
      <xdr:rowOff>152400</xdr:rowOff>
    </xdr:to>
    <xdr:sp macro="" textlink="">
      <xdr:nvSpPr>
        <xdr:cNvPr id="6" name="TextBox 5">
          <a:extLst>
            <a:ext uri="{FF2B5EF4-FFF2-40B4-BE49-F238E27FC236}">
              <a16:creationId xmlns:a16="http://schemas.microsoft.com/office/drawing/2014/main" id="{CABDD73F-3801-4DF3-A003-83464EEB694E}"/>
            </a:ext>
          </a:extLst>
        </xdr:cNvPr>
        <xdr:cNvSpPr txBox="1"/>
      </xdr:nvSpPr>
      <xdr:spPr>
        <a:xfrm>
          <a:off x="28575" y="4410075"/>
          <a:ext cx="7134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p>
        <a:p>
          <a:r>
            <a:rPr lang="ka-GE" sz="1200"/>
            <a:t>1) აშკარად ჩანს;</a:t>
          </a:r>
        </a:p>
        <a:p>
          <a:r>
            <a:rPr lang="ka-GE" sz="1200"/>
            <a:t>2) ექსპერიმენტის ცდომილება არ აღემატება 0.1%-ს;</a:t>
          </a:r>
        </a:p>
        <a:p>
          <a:r>
            <a:rPr lang="ka-GE" sz="1200"/>
            <a:t>3) არ შეიცვლება ხახუნის კოეფიციენტი,  </a:t>
          </a:r>
          <a:r>
            <a:rPr lang="en-US" sz="1200"/>
            <a:t>f(x) = µmg;</a:t>
          </a:r>
        </a:p>
        <a:p>
          <a:r>
            <a:rPr lang="en-US" sz="1200"/>
            <a:t>4) </a:t>
          </a:r>
          <a:r>
            <a:rPr lang="ka-GE" sz="1200"/>
            <a:t>ამის შედეგად ცდომილება გაიზრდება;</a:t>
          </a:r>
        </a:p>
        <a:p>
          <a:r>
            <a:rPr lang="ka-GE" sz="1200"/>
            <a:t>5) µ</a:t>
          </a:r>
          <a:r>
            <a:rPr lang="en-US" sz="1200"/>
            <a:t>s </a:t>
          </a:r>
          <a:r>
            <a:rPr lang="ka-GE" sz="1200"/>
            <a:t>არის მაქსიმალური მნიშვნელობა, µ</a:t>
          </a:r>
          <a:r>
            <a:rPr lang="en-US" sz="1200"/>
            <a:t>s &gt; µk;</a:t>
          </a:r>
        </a:p>
        <a:p>
          <a:r>
            <a:rPr lang="en-US" sz="1200"/>
            <a:t>6) </a:t>
          </a:r>
          <a:r>
            <a:rPr lang="ka-GE" sz="1200"/>
            <a:t>კი, როდესაც 2 სხეულის ზედაპირი თითქმის იდეალურად ბრტყელია/გაპრიალებულია, ხახუნის კოეფიციენტი ბევრად აღემატება 1-ს;</a:t>
          </a:r>
          <a:endParaRPr lang="en-US" sz="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47626</xdr:colOff>
      <xdr:row>10</xdr:row>
      <xdr:rowOff>180976</xdr:rowOff>
    </xdr:from>
    <xdr:to>
      <xdr:col>3</xdr:col>
      <xdr:colOff>447675</xdr:colOff>
      <xdr:row>13</xdr:row>
      <xdr:rowOff>38100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7CC12FA9-6211-4D9A-82BE-28A04430159E}"/>
                </a:ext>
              </a:extLst>
            </xdr:cNvPr>
            <xdr:cNvSpPr txBox="1"/>
          </xdr:nvSpPr>
          <xdr:spPr>
            <a:xfrm>
              <a:off x="47626" y="3124201"/>
              <a:ext cx="2143124"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r>
                      <a:rPr lang="en-US" sz="1200" b="1" i="1">
                        <a:latin typeface="Cambria Math" panose="02040503050406030204" pitchFamily="18" charset="0"/>
                      </a:rPr>
                      <m:t>𝒗</m:t>
                    </m:r>
                    <m:r>
                      <a:rPr lang="en-US" sz="1200" b="1" i="1">
                        <a:latin typeface="Cambria Math" panose="02040503050406030204" pitchFamily="18" charset="0"/>
                      </a:rPr>
                      <m:t>=</m:t>
                    </m:r>
                    <m:f>
                      <m:fPr>
                        <m:ctrlPr>
                          <a:rPr lang="en-US" sz="1200" b="1" i="1">
                            <a:latin typeface="Cambria Math" panose="02040503050406030204" pitchFamily="18" charset="0"/>
                          </a:rPr>
                        </m:ctrlPr>
                      </m:fPr>
                      <m:num>
                        <m:r>
                          <a:rPr lang="en-US" sz="1200" b="1" i="1">
                            <a:latin typeface="Cambria Math" panose="02040503050406030204" pitchFamily="18" charset="0"/>
                          </a:rPr>
                          <m:t>𝒎</m:t>
                        </m:r>
                        <m:r>
                          <a:rPr lang="en-US" sz="1200" b="1" i="1">
                            <a:latin typeface="Cambria Math" panose="02040503050406030204" pitchFamily="18" charset="0"/>
                          </a:rPr>
                          <m:t>+</m:t>
                        </m:r>
                        <m:r>
                          <a:rPr lang="en-US" sz="1200" b="1" i="1">
                            <a:latin typeface="Cambria Math" panose="02040503050406030204" pitchFamily="18" charset="0"/>
                          </a:rPr>
                          <m:t>𝑴</m:t>
                        </m:r>
                      </m:num>
                      <m:den>
                        <m:r>
                          <a:rPr lang="en-US" sz="1200" b="1" i="1">
                            <a:latin typeface="Cambria Math" panose="02040503050406030204" pitchFamily="18" charset="0"/>
                          </a:rPr>
                          <m:t>𝒎</m:t>
                        </m:r>
                      </m:den>
                    </m:f>
                    <m:rad>
                      <m:radPr>
                        <m:degHide m:val="on"/>
                        <m:ctrlPr>
                          <a:rPr lang="en-US" sz="1200" b="1" i="1">
                            <a:latin typeface="Cambria Math" panose="02040503050406030204" pitchFamily="18" charset="0"/>
                          </a:rPr>
                        </m:ctrlPr>
                      </m:radPr>
                      <m:deg/>
                      <m:e>
                        <m:r>
                          <a:rPr lang="en-US" sz="1200" b="1" i="1">
                            <a:latin typeface="Cambria Math" panose="02040503050406030204" pitchFamily="18" charset="0"/>
                          </a:rPr>
                          <m:t>𝟐</m:t>
                        </m:r>
                        <m:r>
                          <a:rPr lang="en-US" sz="1200" b="1" i="1">
                            <a:latin typeface="Cambria Math" panose="02040503050406030204" pitchFamily="18" charset="0"/>
                          </a:rPr>
                          <m:t>𝒈𝑳</m:t>
                        </m:r>
                        <m:r>
                          <a:rPr lang="en-US" sz="1200" b="1" i="1">
                            <a:latin typeface="Cambria Math" panose="02040503050406030204" pitchFamily="18" charset="0"/>
                          </a:rPr>
                          <m:t>(</m:t>
                        </m:r>
                        <m:r>
                          <a:rPr lang="en-US" sz="1200" b="1" i="1">
                            <a:latin typeface="Cambria Math" panose="02040503050406030204" pitchFamily="18" charset="0"/>
                          </a:rPr>
                          <m:t>𝟏</m:t>
                        </m:r>
                        <m:r>
                          <a:rPr lang="en-US" sz="1200" b="1" i="1">
                            <a:latin typeface="Cambria Math" panose="02040503050406030204" pitchFamily="18" charset="0"/>
                          </a:rPr>
                          <m:t>−</m:t>
                        </m:r>
                        <m:func>
                          <m:funcPr>
                            <m:ctrlPr>
                              <a:rPr lang="en-US" sz="1200" b="1" i="1">
                                <a:latin typeface="Cambria Math" panose="02040503050406030204" pitchFamily="18" charset="0"/>
                              </a:rPr>
                            </m:ctrlPr>
                          </m:funcPr>
                          <m:fName>
                            <m:r>
                              <a:rPr lang="en-US" sz="1200" b="1" i="0">
                                <a:latin typeface="Cambria Math" panose="02040503050406030204" pitchFamily="18" charset="0"/>
                              </a:rPr>
                              <m:t>𝐜𝐨𝐬</m:t>
                            </m:r>
                          </m:fName>
                          <m:e>
                            <m:r>
                              <m:rPr>
                                <m:nor/>
                              </m:rPr>
                              <a:rPr lang="el-GR" sz="1200" b="1" i="0">
                                <a:solidFill>
                                  <a:schemeClr val="dk1"/>
                                </a:solidFill>
                                <a:effectLst/>
                                <a:latin typeface="+mn-lt"/>
                                <a:ea typeface="+mn-ea"/>
                                <a:cs typeface="+mn-cs"/>
                              </a:rPr>
                              <m:t>θ</m:t>
                            </m:r>
                          </m:e>
                        </m:func>
                        <m:r>
                          <a:rPr lang="en-US" sz="1200" b="1" i="1">
                            <a:latin typeface="Cambria Math" panose="02040503050406030204" pitchFamily="18" charset="0"/>
                          </a:rPr>
                          <m:t>)</m:t>
                        </m:r>
                      </m:e>
                    </m:rad>
                  </m:oMath>
                </m:oMathPara>
              </a14:m>
              <a:endParaRPr lang="en-US" sz="1200" b="1"/>
            </a:p>
          </xdr:txBody>
        </xdr:sp>
      </mc:Choice>
      <mc:Fallback xmlns="">
        <xdr:sp macro="" textlink="">
          <xdr:nvSpPr>
            <xdr:cNvPr id="2" name="TextBox 1">
              <a:extLst>
                <a:ext uri="{FF2B5EF4-FFF2-40B4-BE49-F238E27FC236}">
                  <a16:creationId xmlns:a16="http://schemas.microsoft.com/office/drawing/2014/main" id="{7CC12FA9-6211-4D9A-82BE-28A04430159E}"/>
                </a:ext>
              </a:extLst>
            </xdr:cNvPr>
            <xdr:cNvSpPr txBox="1"/>
          </xdr:nvSpPr>
          <xdr:spPr>
            <a:xfrm>
              <a:off x="47626" y="3124201"/>
              <a:ext cx="2143124"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rPr>
                <a:t>𝒗=(𝒎+𝑴)/𝒎 √(𝟐𝒈𝑳(𝟏−𝐜𝐨𝐬⁡</a:t>
              </a:r>
              <a:r>
                <a:rPr lang="el-GR" sz="1200" b="1" i="0">
                  <a:solidFill>
                    <a:schemeClr val="dk1"/>
                  </a:solidFill>
                  <a:effectLst/>
                  <a:latin typeface="+mn-lt"/>
                  <a:ea typeface="+mn-ea"/>
                  <a:cs typeface="+mn-cs"/>
                </a:rPr>
                <a:t>"θ</a:t>
              </a:r>
              <a:r>
                <a:rPr lang="en-US" sz="1200" b="1" i="0">
                  <a:solidFill>
                    <a:schemeClr val="dk1"/>
                  </a:solidFill>
                  <a:effectLst/>
                  <a:latin typeface="Cambria Math" panose="02040503050406030204" pitchFamily="18" charset="0"/>
                  <a:ea typeface="+mn-ea"/>
                  <a:cs typeface="+mn-cs"/>
                </a:rPr>
                <a:t>" </a:t>
              </a:r>
              <a:r>
                <a:rPr lang="en-US" sz="1200" b="1" i="0">
                  <a:latin typeface="Cambria Math" panose="02040503050406030204" pitchFamily="18" charset="0"/>
                </a:rPr>
                <a:t>))</a:t>
              </a:r>
              <a:endParaRPr lang="en-US" sz="1200" b="1"/>
            </a:p>
          </xdr:txBody>
        </xdr:sp>
      </mc:Fallback>
    </mc:AlternateContent>
    <xdr:clientData/>
  </xdr:twoCellAnchor>
  <xdr:twoCellAnchor>
    <xdr:from>
      <xdr:col>0</xdr:col>
      <xdr:colOff>47625</xdr:colOff>
      <xdr:row>13</xdr:row>
      <xdr:rowOff>76201</xdr:rowOff>
    </xdr:from>
    <xdr:to>
      <xdr:col>2</xdr:col>
      <xdr:colOff>142875</xdr:colOff>
      <xdr:row>15</xdr:row>
      <xdr:rowOff>171451</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297A1A0-DD0C-4E5A-B34B-1104FD639996}"/>
                </a:ext>
              </a:extLst>
            </xdr:cNvPr>
            <xdr:cNvSpPr txBox="1"/>
          </xdr:nvSpPr>
          <xdr:spPr>
            <a:xfrm>
              <a:off x="47625" y="3590926"/>
              <a:ext cx="13144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f>
                      <m:fPr>
                        <m:ctrlPr>
                          <a:rPr lang="en-US" sz="1200" b="1" i="1">
                            <a:latin typeface="Cambria Math" panose="02040503050406030204" pitchFamily="18" charset="0"/>
                          </a:rPr>
                        </m:ctrlPr>
                      </m:fPr>
                      <m:num>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en-US" sz="1200" b="1" i="1">
                                <a:latin typeface="Cambria Math" panose="02040503050406030204" pitchFamily="18" charset="0"/>
                              </a:rPr>
                              <m:t>𝟎</m:t>
                            </m:r>
                          </m:sub>
                        </m:sSub>
                        <m:r>
                          <a:rPr lang="en-US" sz="1200" b="1" i="1">
                            <a:latin typeface="Cambria Math" panose="02040503050406030204" pitchFamily="18" charset="0"/>
                          </a:rPr>
                          <m:t>−</m:t>
                        </m:r>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en-US" sz="1200" b="1" i="1">
                                <a:latin typeface="Cambria Math" panose="02040503050406030204" pitchFamily="18" charset="0"/>
                              </a:rPr>
                              <m:t>𝒇</m:t>
                            </m:r>
                          </m:sub>
                        </m:sSub>
                      </m:num>
                      <m:den>
                        <m:sSub>
                          <m:sSubPr>
                            <m:ctrlPr>
                              <a:rPr lang="en-US" sz="1200" b="1" i="1">
                                <a:latin typeface="Cambria Math" panose="02040503050406030204" pitchFamily="18" charset="0"/>
                              </a:rPr>
                            </m:ctrlPr>
                          </m:sSubPr>
                          <m:e>
                            <m:r>
                              <a:rPr lang="en-US" sz="1200" b="1" i="1">
                                <a:latin typeface="Cambria Math" panose="02040503050406030204" pitchFamily="18" charset="0"/>
                              </a:rPr>
                              <m:t>𝒗</m:t>
                            </m:r>
                          </m:e>
                          <m:sub>
                            <m:r>
                              <a:rPr lang="ka-GE" sz="1200" b="1" i="1">
                                <a:latin typeface="Cambria Math" panose="02040503050406030204" pitchFamily="18" charset="0"/>
                              </a:rPr>
                              <m:t>საშ</m:t>
                            </m:r>
                          </m:sub>
                        </m:sSub>
                      </m:den>
                    </m:f>
                    <m:r>
                      <a:rPr lang="en-US" sz="1200" b="1" i="1">
                        <a:latin typeface="Cambria Math" panose="02040503050406030204" pitchFamily="18" charset="0"/>
                      </a:rPr>
                      <m:t>=</m:t>
                    </m:r>
                    <m:r>
                      <a:rPr lang="en-US" sz="1200" b="1" i="1">
                        <a:latin typeface="Cambria Math" panose="02040503050406030204" pitchFamily="18" charset="0"/>
                      </a:rPr>
                      <m:t>𝟕</m:t>
                    </m:r>
                    <m:r>
                      <a:rPr lang="en-US" sz="1200" b="1" i="1">
                        <a:latin typeface="Cambria Math" panose="02040503050406030204" pitchFamily="18" charset="0"/>
                      </a:rPr>
                      <m:t>.</m:t>
                    </m:r>
                    <m:r>
                      <a:rPr lang="en-US" sz="1200" b="1" i="1">
                        <a:latin typeface="Cambria Math" panose="02040503050406030204" pitchFamily="18" charset="0"/>
                      </a:rPr>
                      <m:t>𝟒</m:t>
                    </m:r>
                    <m:r>
                      <a:rPr lang="en-US" sz="1200" b="1" i="1">
                        <a:latin typeface="Cambria Math" panose="02040503050406030204" pitchFamily="18" charset="0"/>
                      </a:rPr>
                      <m:t>%</m:t>
                    </m:r>
                  </m:oMath>
                </m:oMathPara>
              </a14:m>
              <a:endParaRPr lang="en-US" sz="1200" b="1"/>
            </a:p>
          </xdr:txBody>
        </xdr:sp>
      </mc:Choice>
      <mc:Fallback xmlns="">
        <xdr:sp macro="" textlink="">
          <xdr:nvSpPr>
            <xdr:cNvPr id="3" name="TextBox 2">
              <a:extLst>
                <a:ext uri="{FF2B5EF4-FFF2-40B4-BE49-F238E27FC236}">
                  <a16:creationId xmlns:a16="http://schemas.microsoft.com/office/drawing/2014/main" id="{6297A1A0-DD0C-4E5A-B34B-1104FD639996}"/>
                </a:ext>
              </a:extLst>
            </xdr:cNvPr>
            <xdr:cNvSpPr txBox="1"/>
          </xdr:nvSpPr>
          <xdr:spPr>
            <a:xfrm>
              <a:off x="47625" y="3590926"/>
              <a:ext cx="13144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rPr>
                <a:t>(𝒗_𝟎−𝒗_𝒇)/𝒗_</a:t>
              </a:r>
              <a:r>
                <a:rPr lang="ka-GE" sz="1200" b="1" i="0">
                  <a:latin typeface="Cambria Math" panose="02040503050406030204" pitchFamily="18" charset="0"/>
                </a:rPr>
                <a:t>საშ</a:t>
              </a:r>
              <a:r>
                <a:rPr lang="en-US" sz="1200" b="1" i="0">
                  <a:latin typeface="Cambria Math" panose="02040503050406030204" pitchFamily="18" charset="0"/>
                </a:rPr>
                <a:t> =𝟕.𝟒%</a:t>
              </a:r>
              <a:endParaRPr lang="en-US" sz="1200" b="1"/>
            </a:p>
          </xdr:txBody>
        </xdr:sp>
      </mc:Fallback>
    </mc:AlternateContent>
    <xdr:clientData/>
  </xdr:twoCellAnchor>
  <xdr:twoCellAnchor>
    <xdr:from>
      <xdr:col>0</xdr:col>
      <xdr:colOff>47624</xdr:colOff>
      <xdr:row>16</xdr:row>
      <xdr:rowOff>9525</xdr:rowOff>
    </xdr:from>
    <xdr:to>
      <xdr:col>2</xdr:col>
      <xdr:colOff>266700</xdr:colOff>
      <xdr:row>21</xdr:row>
      <xdr:rowOff>142875</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9B1B-7CB4-40FE-AF0E-D520763C9644}"/>
                </a:ext>
              </a:extLst>
            </xdr:cNvPr>
            <xdr:cNvSpPr txBox="1"/>
          </xdr:nvSpPr>
          <xdr:spPr>
            <a:xfrm>
              <a:off x="47624" y="4095750"/>
              <a:ext cx="1438276"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14:m>
                <m:oMathPara xmlns:m="http://schemas.openxmlformats.org/officeDocument/2006/math">
                  <m:oMathParaPr>
                    <m:jc m:val="centerGroup"/>
                  </m:oMathParaPr>
                  <m:oMath xmlns:m="http://schemas.openxmlformats.org/officeDocument/2006/math">
                    <m:f>
                      <m:fPr>
                        <m:ctrlPr>
                          <a:rPr lang="en-US" sz="1200" b="1" i="1">
                            <a:latin typeface="Cambria Math" panose="02040503050406030204" pitchFamily="18" charset="0"/>
                          </a:rPr>
                        </m:ctrlPr>
                      </m:fPr>
                      <m:num>
                        <m:r>
                          <a:rPr lang="en-US" sz="1200" b="1" i="1">
                            <a:latin typeface="Cambria Math" panose="02040503050406030204" pitchFamily="18" charset="0"/>
                          </a:rPr>
                          <m:t>𝒎</m:t>
                        </m:r>
                        <m:sSup>
                          <m:sSupPr>
                            <m:ctrlPr>
                              <a:rPr lang="en-US" sz="1200" b="1" i="1">
                                <a:latin typeface="Cambria Math" panose="02040503050406030204" pitchFamily="18" charset="0"/>
                              </a:rPr>
                            </m:ctrlPr>
                          </m:sSupPr>
                          <m:e>
                            <m:r>
                              <a:rPr lang="en-US" sz="1200" b="1" i="1">
                                <a:latin typeface="Cambria Math" panose="02040503050406030204" pitchFamily="18" charset="0"/>
                              </a:rPr>
                              <m:t>𝒗</m:t>
                            </m:r>
                          </m:e>
                          <m:sup>
                            <m:r>
                              <a:rPr lang="en-US" sz="1200" b="1" i="1">
                                <a:latin typeface="Cambria Math" panose="02040503050406030204" pitchFamily="18" charset="0"/>
                              </a:rPr>
                              <m:t>𝟐</m:t>
                            </m:r>
                          </m:sup>
                        </m:sSup>
                      </m:num>
                      <m:den>
                        <m:r>
                          <a:rPr lang="en-US" sz="1200" b="1" i="1">
                            <a:latin typeface="Cambria Math" panose="02040503050406030204" pitchFamily="18" charset="0"/>
                          </a:rPr>
                          <m:t>𝟐</m:t>
                        </m:r>
                      </m:den>
                    </m:f>
                    <m:r>
                      <a:rPr lang="en-US" sz="1200" b="1" i="1">
                        <a:latin typeface="Cambria Math" panose="02040503050406030204" pitchFamily="18" charset="0"/>
                      </a:rPr>
                      <m:t>=</m:t>
                    </m:r>
                    <m:r>
                      <a:rPr lang="en-US" sz="1200" b="1" i="1">
                        <a:latin typeface="Cambria Math" panose="02040503050406030204" pitchFamily="18" charset="0"/>
                      </a:rPr>
                      <m:t>𝟎</m:t>
                    </m:r>
                    <m:r>
                      <a:rPr lang="en-US" sz="1200" b="1" i="1">
                        <a:latin typeface="Cambria Math" panose="02040503050406030204" pitchFamily="18" charset="0"/>
                      </a:rPr>
                      <m:t>.</m:t>
                    </m:r>
                    <m:r>
                      <a:rPr lang="en-US" sz="1200" b="1" i="1">
                        <a:latin typeface="Cambria Math" panose="02040503050406030204" pitchFamily="18" charset="0"/>
                      </a:rPr>
                      <m:t>𝟏𝟏𝟕</m:t>
                    </m:r>
                  </m:oMath>
                </m:oMathPara>
              </a14:m>
              <a:endParaRPr lang="ka-GE" sz="1200" b="1"/>
            </a:p>
            <a:p>
              <a:pPr algn="ctr"/>
              <a:endParaRPr lang="en-US" sz="1200" b="1"/>
            </a:p>
            <a:p>
              <a:pPr algn="ctr"/>
              <a14:m>
                <m:oMathPara xmlns:m="http://schemas.openxmlformats.org/officeDocument/2006/math">
                  <m:oMathParaPr>
                    <m:jc m:val="centerGroup"/>
                  </m:oMathParaPr>
                  <m:oMath xmlns:m="http://schemas.openxmlformats.org/officeDocument/2006/math">
                    <m:f>
                      <m:fPr>
                        <m:ctrlPr>
                          <a:rPr lang="en-US" sz="1200" b="1" i="1">
                            <a:solidFill>
                              <a:schemeClr val="dk1"/>
                            </a:solidFill>
                            <a:effectLst/>
                            <a:latin typeface="Cambria Math" panose="02040503050406030204" pitchFamily="18" charset="0"/>
                            <a:ea typeface="+mn-ea"/>
                            <a:cs typeface="+mn-cs"/>
                          </a:rPr>
                        </m:ctrlPr>
                      </m:fPr>
                      <m:num>
                        <m:r>
                          <a:rPr lang="en-US" sz="1200" b="1" i="1">
                            <a:solidFill>
                              <a:schemeClr val="dk1"/>
                            </a:solidFill>
                            <a:effectLst/>
                            <a:latin typeface="Cambria Math" panose="02040503050406030204" pitchFamily="18" charset="0"/>
                            <a:ea typeface="+mn-ea"/>
                            <a:cs typeface="+mn-cs"/>
                          </a:rPr>
                          <m:t>𝒎</m:t>
                        </m:r>
                        <m:sSub>
                          <m:sSubPr>
                            <m:ctrlPr>
                              <a:rPr lang="en-US" sz="1200" b="1" i="1">
                                <a:solidFill>
                                  <a:schemeClr val="dk1"/>
                                </a:solidFill>
                                <a:effectLst/>
                                <a:latin typeface="Cambria Math" panose="02040503050406030204" pitchFamily="18" charset="0"/>
                                <a:ea typeface="+mn-ea"/>
                                <a:cs typeface="+mn-cs"/>
                              </a:rPr>
                            </m:ctrlPr>
                          </m:sSubPr>
                          <m:e>
                            <m:sSup>
                              <m:sSupPr>
                                <m:ctrlPr>
                                  <a:rPr lang="en-US" sz="1200" b="1" i="1">
                                    <a:solidFill>
                                      <a:schemeClr val="dk1"/>
                                    </a:solidFill>
                                    <a:effectLst/>
                                    <a:latin typeface="Cambria Math" panose="02040503050406030204" pitchFamily="18" charset="0"/>
                                    <a:ea typeface="+mn-ea"/>
                                    <a:cs typeface="+mn-cs"/>
                                  </a:rPr>
                                </m:ctrlPr>
                              </m:sSupPr>
                              <m:e>
                                <m:r>
                                  <a:rPr lang="en-US" sz="1200" b="1" i="1">
                                    <a:solidFill>
                                      <a:schemeClr val="dk1"/>
                                    </a:solidFill>
                                    <a:effectLst/>
                                    <a:latin typeface="Cambria Math" panose="02040503050406030204" pitchFamily="18" charset="0"/>
                                    <a:ea typeface="+mn-ea"/>
                                    <a:cs typeface="+mn-cs"/>
                                  </a:rPr>
                                  <m:t>𝒗</m:t>
                                </m:r>
                              </m:e>
                              <m:sup>
                                <m:r>
                                  <a:rPr lang="en-US" sz="1200" b="1" i="1">
                                    <a:solidFill>
                                      <a:schemeClr val="dk1"/>
                                    </a:solidFill>
                                    <a:effectLst/>
                                    <a:latin typeface="Cambria Math" panose="02040503050406030204" pitchFamily="18" charset="0"/>
                                    <a:ea typeface="+mn-ea"/>
                                    <a:cs typeface="+mn-cs"/>
                                  </a:rPr>
                                  <m:t>𝟐</m:t>
                                </m:r>
                              </m:sup>
                            </m:sSup>
                          </m:e>
                          <m:sub>
                            <m:r>
                              <a:rPr lang="ka-GE" sz="1200" b="1" i="1">
                                <a:solidFill>
                                  <a:schemeClr val="dk1"/>
                                </a:solidFill>
                                <a:effectLst/>
                                <a:latin typeface="Cambria Math" panose="02040503050406030204" pitchFamily="18" charset="0"/>
                                <a:ea typeface="+mn-ea"/>
                                <a:cs typeface="+mn-cs"/>
                              </a:rPr>
                              <m:t>ექსპ</m:t>
                            </m:r>
                          </m:sub>
                        </m:sSub>
                      </m:num>
                      <m:den>
                        <m:r>
                          <a:rPr lang="en-US" sz="1200" b="1" i="1">
                            <a:solidFill>
                              <a:schemeClr val="dk1"/>
                            </a:solidFill>
                            <a:effectLst/>
                            <a:latin typeface="Cambria Math" panose="02040503050406030204" pitchFamily="18" charset="0"/>
                            <a:ea typeface="+mn-ea"/>
                            <a:cs typeface="+mn-cs"/>
                          </a:rPr>
                          <m:t>𝟐</m:t>
                        </m:r>
                      </m:den>
                    </m:f>
                    <m:r>
                      <a:rPr lang="en-US" sz="1200" b="1" i="1">
                        <a:solidFill>
                          <a:schemeClr val="dk1"/>
                        </a:solidFill>
                        <a:effectLst/>
                        <a:latin typeface="Cambria Math" panose="02040503050406030204" pitchFamily="18" charset="0"/>
                        <a:ea typeface="+mn-ea"/>
                        <a:cs typeface="+mn-cs"/>
                      </a:rPr>
                      <m:t>=</m:t>
                    </m:r>
                    <m:r>
                      <a:rPr lang="en-US" sz="1200" b="1" i="1">
                        <a:solidFill>
                          <a:schemeClr val="dk1"/>
                        </a:solidFill>
                        <a:effectLst/>
                        <a:latin typeface="Cambria Math" panose="02040503050406030204" pitchFamily="18" charset="0"/>
                        <a:ea typeface="+mn-ea"/>
                        <a:cs typeface="+mn-cs"/>
                      </a:rPr>
                      <m:t>𝟎</m:t>
                    </m:r>
                    <m:r>
                      <a:rPr lang="en-US" sz="1200" b="1" i="1">
                        <a:solidFill>
                          <a:schemeClr val="dk1"/>
                        </a:solidFill>
                        <a:effectLst/>
                        <a:latin typeface="Cambria Math" panose="02040503050406030204" pitchFamily="18" charset="0"/>
                        <a:ea typeface="+mn-ea"/>
                        <a:cs typeface="+mn-cs"/>
                      </a:rPr>
                      <m:t>.</m:t>
                    </m:r>
                    <m:r>
                      <a:rPr lang="ka-GE" sz="1200" b="1" i="1">
                        <a:solidFill>
                          <a:schemeClr val="dk1"/>
                        </a:solidFill>
                        <a:effectLst/>
                        <a:latin typeface="Cambria Math" panose="02040503050406030204" pitchFamily="18" charset="0"/>
                        <a:ea typeface="+mn-ea"/>
                        <a:cs typeface="+mn-cs"/>
                      </a:rPr>
                      <m:t>𝟏𝟎𝟏</m:t>
                    </m:r>
                  </m:oMath>
                </m:oMathPara>
              </a14:m>
              <a:endParaRPr lang="en-US" sz="1200" b="1"/>
            </a:p>
          </xdr:txBody>
        </xdr:sp>
      </mc:Choice>
      <mc:Fallback xmlns="">
        <xdr:sp macro="" textlink="">
          <xdr:nvSpPr>
            <xdr:cNvPr id="4" name="TextBox 3">
              <a:extLst>
                <a:ext uri="{FF2B5EF4-FFF2-40B4-BE49-F238E27FC236}">
                  <a16:creationId xmlns:a16="http://schemas.microsoft.com/office/drawing/2014/main" id="{9F9A9B1B-7CB4-40FE-AF0E-D520763C9644}"/>
                </a:ext>
              </a:extLst>
            </xdr:cNvPr>
            <xdr:cNvSpPr txBox="1"/>
          </xdr:nvSpPr>
          <xdr:spPr>
            <a:xfrm>
              <a:off x="47624" y="4095750"/>
              <a:ext cx="1438276"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a:latin typeface="Cambria Math" panose="02040503050406030204" pitchFamily="18" charset="0"/>
                </a:rPr>
                <a:t>(𝒎𝒗^𝟐)/𝟐=𝟎.𝟏𝟏𝟕</a:t>
              </a:r>
              <a:endParaRPr lang="ka-GE" sz="1200" b="1"/>
            </a:p>
            <a:p>
              <a:pPr algn="ctr"/>
              <a:endParaRPr lang="en-US" sz="1200" b="1"/>
            </a:p>
            <a:p>
              <a:pPr algn="ctr"/>
              <a:r>
                <a:rPr lang="en-US" sz="1200" b="1" i="0">
                  <a:solidFill>
                    <a:schemeClr val="dk1"/>
                  </a:solidFill>
                  <a:effectLst/>
                  <a:latin typeface="+mn-lt"/>
                  <a:ea typeface="+mn-ea"/>
                  <a:cs typeface="+mn-cs"/>
                </a:rPr>
                <a:t>(𝒎</a:t>
              </a:r>
              <a:r>
                <a:rPr lang="en-US" sz="1200" b="1" i="0">
                  <a:solidFill>
                    <a:schemeClr val="dk1"/>
                  </a:solidFill>
                  <a:effectLst/>
                  <a:latin typeface="Cambria Math" panose="02040503050406030204" pitchFamily="18" charset="0"/>
                  <a:ea typeface="+mn-ea"/>
                  <a:cs typeface="+mn-cs"/>
                </a:rPr>
                <a:t>〖</a:t>
              </a:r>
              <a:r>
                <a:rPr lang="en-US" sz="1200" b="1" i="0">
                  <a:solidFill>
                    <a:schemeClr val="dk1"/>
                  </a:solidFill>
                  <a:effectLst/>
                  <a:latin typeface="+mn-lt"/>
                  <a:ea typeface="+mn-ea"/>
                  <a:cs typeface="+mn-cs"/>
                </a:rPr>
                <a:t>𝒗^𝟐</a:t>
              </a:r>
              <a:r>
                <a:rPr lang="en-US" sz="1200" b="1" i="0">
                  <a:solidFill>
                    <a:schemeClr val="dk1"/>
                  </a:solidFill>
                  <a:effectLst/>
                  <a:latin typeface="Cambria Math" panose="02040503050406030204" pitchFamily="18" charset="0"/>
                  <a:ea typeface="+mn-ea"/>
                  <a:cs typeface="+mn-cs"/>
                </a:rPr>
                <a:t>〗_</a:t>
              </a:r>
              <a:r>
                <a:rPr lang="ka-GE" sz="1200" b="1" i="0">
                  <a:solidFill>
                    <a:schemeClr val="dk1"/>
                  </a:solidFill>
                  <a:effectLst/>
                  <a:latin typeface="Cambria Math" panose="02040503050406030204" pitchFamily="18" charset="0"/>
                  <a:ea typeface="+mn-ea"/>
                  <a:cs typeface="+mn-cs"/>
                </a:rPr>
                <a:t>ექსპ</a:t>
              </a:r>
              <a:r>
                <a:rPr lang="en-US" sz="1200" b="1" i="0">
                  <a:solidFill>
                    <a:schemeClr val="dk1"/>
                  </a:solidFill>
                  <a:effectLst/>
                  <a:latin typeface="+mn-lt"/>
                  <a:ea typeface="+mn-ea"/>
                  <a:cs typeface="+mn-cs"/>
                </a:rPr>
                <a:t>)/𝟐=𝟎.</a:t>
              </a:r>
              <a:r>
                <a:rPr lang="ka-GE" sz="1200" b="1" i="0">
                  <a:solidFill>
                    <a:schemeClr val="dk1"/>
                  </a:solidFill>
                  <a:effectLst/>
                  <a:latin typeface="+mn-lt"/>
                  <a:ea typeface="+mn-ea"/>
                  <a:cs typeface="+mn-cs"/>
                </a:rPr>
                <a:t>𝟏𝟎𝟏</a:t>
              </a:r>
              <a:endParaRPr lang="en-US" sz="1200" b="1"/>
            </a:p>
          </xdr:txBody>
        </xdr:sp>
      </mc:Fallback>
    </mc:AlternateContent>
    <xdr:clientData/>
  </xdr:twoCellAnchor>
  <xdr:twoCellAnchor>
    <xdr:from>
      <xdr:col>0</xdr:col>
      <xdr:colOff>47625</xdr:colOff>
      <xdr:row>21</xdr:row>
      <xdr:rowOff>171450</xdr:rowOff>
    </xdr:from>
    <xdr:to>
      <xdr:col>2</xdr:col>
      <xdr:colOff>266701</xdr:colOff>
      <xdr:row>23</xdr:row>
      <xdr:rowOff>104775</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62CAD561-2EF0-4B26-84E5-31397829E91F}"/>
                </a:ext>
              </a:extLst>
            </xdr:cNvPr>
            <xdr:cNvSpPr txBox="1"/>
          </xdr:nvSpPr>
          <xdr:spPr>
            <a:xfrm>
              <a:off x="47625" y="5210175"/>
              <a:ext cx="1438276"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14:m>
                <m:oMathPara xmlns:m="http://schemas.openxmlformats.org/officeDocument/2006/math">
                  <m:oMathParaPr>
                    <m:jc m:val="center"/>
                  </m:oMathParaPr>
                  <m:oMath xmlns:m="http://schemas.openxmlformats.org/officeDocument/2006/math">
                    <m:r>
                      <a:rPr lang="en-US" sz="1200" b="1" i="1">
                        <a:latin typeface="Cambria Math" panose="02040503050406030204" pitchFamily="18" charset="0"/>
                        <a:ea typeface="Cambria Math" panose="02040503050406030204" pitchFamily="18" charset="0"/>
                      </a:rPr>
                      <m:t>∆</m:t>
                    </m:r>
                    <m:r>
                      <a:rPr lang="ka-GE" sz="1200" b="1" i="1">
                        <a:latin typeface="Cambria Math" panose="02040503050406030204" pitchFamily="18" charset="0"/>
                        <a:ea typeface="Cambria Math" panose="02040503050406030204" pitchFamily="18" charset="0"/>
                      </a:rPr>
                      <m:t> </m:t>
                    </m:r>
                    <m:sSub>
                      <m:sSubPr>
                        <m:ctrlPr>
                          <a:rPr lang="ka-GE" sz="1200" b="1" i="1">
                            <a:latin typeface="Cambria Math" panose="02040503050406030204" pitchFamily="18" charset="0"/>
                            <a:ea typeface="Cambria Math" panose="02040503050406030204" pitchFamily="18" charset="0"/>
                          </a:rPr>
                        </m:ctrlPr>
                      </m:sSubPr>
                      <m:e>
                        <m:r>
                          <a:rPr lang="en-US" sz="1200" b="1" i="1">
                            <a:latin typeface="Cambria Math" panose="02040503050406030204" pitchFamily="18" charset="0"/>
                            <a:ea typeface="Cambria Math" panose="02040503050406030204" pitchFamily="18" charset="0"/>
                          </a:rPr>
                          <m:t>𝑬</m:t>
                        </m:r>
                      </m:e>
                      <m:sub>
                        <m:r>
                          <a:rPr lang="ka-GE" sz="1200" b="1" i="1">
                            <a:latin typeface="Cambria Math" panose="02040503050406030204" pitchFamily="18" charset="0"/>
                            <a:ea typeface="Cambria Math" panose="02040503050406030204" pitchFamily="18" charset="0"/>
                          </a:rPr>
                          <m:t>პროც</m:t>
                        </m:r>
                      </m:sub>
                    </m:sSub>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𝟏𝟒</m:t>
                    </m:r>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𝟕</m:t>
                    </m:r>
                    <m:r>
                      <a:rPr lang="en-US" sz="1200" b="1" i="1">
                        <a:latin typeface="Cambria Math" panose="02040503050406030204" pitchFamily="18" charset="0"/>
                        <a:ea typeface="Cambria Math" panose="02040503050406030204" pitchFamily="18" charset="0"/>
                      </a:rPr>
                      <m:t>%</m:t>
                    </m:r>
                  </m:oMath>
                </m:oMathPara>
              </a14:m>
              <a:endParaRPr lang="en-US" sz="1200" b="1"/>
            </a:p>
          </xdr:txBody>
        </xdr:sp>
      </mc:Choice>
      <mc:Fallback xmlns="">
        <xdr:sp macro="" textlink="">
          <xdr:nvSpPr>
            <xdr:cNvPr id="5" name="TextBox 4">
              <a:extLst>
                <a:ext uri="{FF2B5EF4-FFF2-40B4-BE49-F238E27FC236}">
                  <a16:creationId xmlns:a16="http://schemas.microsoft.com/office/drawing/2014/main" id="{62CAD561-2EF0-4B26-84E5-31397829E91F}"/>
                </a:ext>
              </a:extLst>
            </xdr:cNvPr>
            <xdr:cNvSpPr txBox="1"/>
          </xdr:nvSpPr>
          <xdr:spPr>
            <a:xfrm>
              <a:off x="47625" y="5210175"/>
              <a:ext cx="1438276"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en-US" sz="1200" b="1" i="0">
                  <a:latin typeface="Cambria Math" panose="02040503050406030204" pitchFamily="18" charset="0"/>
                  <a:ea typeface="Cambria Math" panose="02040503050406030204" pitchFamily="18" charset="0"/>
                </a:rPr>
                <a:t>∆</a:t>
              </a:r>
              <a:r>
                <a:rPr lang="ka-GE" sz="1200" b="1" i="0">
                  <a:latin typeface="Cambria Math" panose="02040503050406030204" pitchFamily="18" charset="0"/>
                  <a:ea typeface="Cambria Math" panose="02040503050406030204" pitchFamily="18" charset="0"/>
                </a:rPr>
                <a:t> </a:t>
              </a:r>
              <a:r>
                <a:rPr lang="en-US" sz="1200" b="1" i="0">
                  <a:latin typeface="Cambria Math" panose="02040503050406030204" pitchFamily="18" charset="0"/>
                  <a:ea typeface="Cambria Math" panose="02040503050406030204" pitchFamily="18" charset="0"/>
                </a:rPr>
                <a:t>𝑬</a:t>
              </a:r>
              <a:r>
                <a:rPr lang="ka-GE" sz="1200" b="1" i="0">
                  <a:latin typeface="Cambria Math" panose="02040503050406030204" pitchFamily="18" charset="0"/>
                  <a:ea typeface="Cambria Math" panose="02040503050406030204" pitchFamily="18" charset="0"/>
                </a:rPr>
                <a:t>_</a:t>
              </a:r>
              <a:r>
                <a:rPr lang="ka-GE" sz="1200" b="1" i="0">
                  <a:ea typeface="Cambria Math" panose="02040503050406030204" pitchFamily="18" charset="0"/>
                </a:rPr>
                <a:t>პროც</a:t>
              </a:r>
              <a:r>
                <a:rPr lang="en-US" sz="1200" b="1" i="0">
                  <a:latin typeface="Cambria Math" panose="02040503050406030204" pitchFamily="18" charset="0"/>
                  <a:ea typeface="Cambria Math" panose="02040503050406030204" pitchFamily="18" charset="0"/>
                </a:rPr>
                <a:t>=𝟏𝟒.𝟕%</a:t>
              </a:r>
              <a:endParaRPr lang="en-US" sz="1200" b="1"/>
            </a:p>
          </xdr:txBody>
        </xdr:sp>
      </mc:Fallback>
    </mc:AlternateContent>
    <xdr:clientData/>
  </xdr:twoCellAnchor>
  <xdr:twoCellAnchor>
    <xdr:from>
      <xdr:col>3</xdr:col>
      <xdr:colOff>781050</xdr:colOff>
      <xdr:row>11</xdr:row>
      <xdr:rowOff>157161</xdr:rowOff>
    </xdr:from>
    <xdr:to>
      <xdr:col>13</xdr:col>
      <xdr:colOff>295275</xdr:colOff>
      <xdr:row>26</xdr:row>
      <xdr:rowOff>161925</xdr:rowOff>
    </xdr:to>
    <xdr:sp macro="" textlink="">
      <xdr:nvSpPr>
        <xdr:cNvPr id="6" name="TextBox 5">
          <a:extLst>
            <a:ext uri="{FF2B5EF4-FFF2-40B4-BE49-F238E27FC236}">
              <a16:creationId xmlns:a16="http://schemas.microsoft.com/office/drawing/2014/main" id="{5928183A-C03A-404F-B60A-7AFEE68654B4}"/>
            </a:ext>
          </a:extLst>
        </xdr:cNvPr>
        <xdr:cNvSpPr txBox="1"/>
      </xdr:nvSpPr>
      <xdr:spPr>
        <a:xfrm>
          <a:off x="2524125" y="3290886"/>
          <a:ext cx="6210300" cy="286226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a-GE" sz="1200" b="1"/>
            <a:t>პასუხები:</a:t>
          </a:r>
          <a:endParaRPr lang="en-US" sz="1200" b="1"/>
        </a:p>
        <a:p>
          <a:r>
            <a:rPr lang="ka-GE" sz="1200"/>
            <a:t>2) მეორე მეგობარი არის სწორი, რადგან ენერგიის დანაკარგს არ</a:t>
          </a:r>
          <a:r>
            <a:rPr lang="ka-GE" sz="1200" baseline="0"/>
            <a:t> ვითვალისწინებთ, მხოლოდ პოტენციური ენერგიის ცვლილებას აქვს მნიშვნელობა და მთავარია პირველი მწვერვალი იყოს უმაღლესი, რომ დანარჩენებზე ეყოს პოტენციური ენერგია;</a:t>
          </a:r>
        </a:p>
        <a:p>
          <a:endParaRPr lang="ka-GE" sz="1200"/>
        </a:p>
        <a:p>
          <a:r>
            <a:rPr lang="ka-GE" sz="1200"/>
            <a:t>3) არადრეკადია, რადგან ხახუნის შედეგად ენერგია</a:t>
          </a:r>
          <a:r>
            <a:rPr lang="ka-GE" sz="1200" baseline="0"/>
            <a:t> სითბურ ენერგიად გარდაიქმნება (წინააღმდეგ შემთხვევაში თვითმფრინავი არ გაჩერდება);</a:t>
          </a:r>
        </a:p>
        <a:p>
          <a:endParaRPr lang="ka-GE" sz="1200" baseline="0"/>
        </a:p>
        <a:p>
          <a:r>
            <a:rPr lang="ka-GE" sz="1200" baseline="0"/>
            <a:t>4)</a:t>
          </a:r>
        </a:p>
        <a:p>
          <a:r>
            <a:rPr lang="ka-GE" sz="1200" baseline="0"/>
            <a:t>    ა) ქვევიდან ზევით ტყორცნისას ენერგიის ნაწილი დაიხარჯა ჰორიზონტალური ენერგიის ცვლილებაში, ამიტომ სიჩქარე ნაკლები იქნება ვიდრე ჰორიზონტალურში;</a:t>
          </a:r>
        </a:p>
        <a:p>
          <a:r>
            <a:rPr lang="ka-GE" sz="1200" baseline="0"/>
            <a:t>    ბ) თუ ორივე ფოტო რელე აღიქვამს ბურთს და თან ვიცით, რომ თავისუფალი ფრენის დროს ჰორიზონტალური სიჩქარე არ იცვლება, მაშინ გავლენა არ აქვს;</a:t>
          </a:r>
          <a:endParaRPr lang="en-US" sz="12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xdr:colOff>
      <xdr:row>15</xdr:row>
      <xdr:rowOff>161925</xdr:rowOff>
    </xdr:from>
    <xdr:to>
      <xdr:col>6</xdr:col>
      <xdr:colOff>657225</xdr:colOff>
      <xdr:row>32</xdr:row>
      <xdr:rowOff>19050</xdr:rowOff>
    </xdr:to>
    <xdr:sp macro="" textlink="">
      <xdr:nvSpPr>
        <xdr:cNvPr id="2" name="TextBox 1">
          <a:extLst>
            <a:ext uri="{FF2B5EF4-FFF2-40B4-BE49-F238E27FC236}">
              <a16:creationId xmlns:a16="http://schemas.microsoft.com/office/drawing/2014/main" id="{F392C407-A7E4-4E83-9FD7-13FF6D622DBE}"/>
            </a:ext>
          </a:extLst>
        </xdr:cNvPr>
        <xdr:cNvSpPr txBox="1"/>
      </xdr:nvSpPr>
      <xdr:spPr>
        <a:xfrm>
          <a:off x="57150" y="3848100"/>
          <a:ext cx="9058275" cy="309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r>
            <a:rPr lang="ka-GE" sz="1000" b="1" u="none"/>
            <a:t>პასუხები:</a:t>
          </a:r>
        </a:p>
        <a:p>
          <a:pPr/>
          <a:r>
            <a:rPr lang="ka-GE" sz="1000" b="1"/>
            <a:t>1)</a:t>
          </a:r>
          <a:r>
            <a:rPr lang="ka-GE" sz="1000" b="1" baseline="0"/>
            <a:t> </a:t>
          </a:r>
          <a:r>
            <a:rPr lang="ka-GE" sz="1000" b="0" i="0">
              <a:solidFill>
                <a:schemeClr val="dk1"/>
              </a:solidFill>
              <a:effectLst/>
              <a:latin typeface="+mn-lt"/>
              <a:ea typeface="+mn-ea"/>
              <a:cs typeface="+mn-cs"/>
            </a:rPr>
            <a:t>დრეკადი დაჯახებისას სხეულები დამოუკიდებლად აგრძელებენ მოძრაობას, ინახება იმპულსი და თუ დაჯახება აბსოლიტურად დრეკადია, ენერგიაც. თუ არარის აბსოლიტურად დრეკადი მაშინ ხდება ენერგიის გარდაქმნა. არადრეკადი დაჯახების დროს იმპულსი ინახება, ენერგიის ნაწილი კი გარდაიქმნება;</a:t>
          </a:r>
        </a:p>
        <a:p>
          <a:pPr/>
          <a:r>
            <a:rPr lang="ka-GE" sz="1000" b="1" i="0">
              <a:solidFill>
                <a:schemeClr val="dk1"/>
              </a:solidFill>
              <a:effectLst/>
              <a:latin typeface="+mn-lt"/>
              <a:ea typeface="+mn-ea"/>
              <a:cs typeface="+mn-cs"/>
            </a:rPr>
            <a:t>2)</a:t>
          </a:r>
          <a:r>
            <a:rPr lang="ka-GE" sz="1000" b="1" i="0" baseline="0">
              <a:solidFill>
                <a:schemeClr val="dk1"/>
              </a:solidFill>
              <a:effectLst/>
              <a:latin typeface="+mn-lt"/>
              <a:ea typeface="+mn-ea"/>
              <a:cs typeface="+mn-cs"/>
            </a:rPr>
            <a:t> </a:t>
          </a:r>
          <a:r>
            <a:rPr lang="ka-GE" sz="1000" b="0" i="0">
              <a:solidFill>
                <a:schemeClr val="dk1"/>
              </a:solidFill>
              <a:effectLst/>
              <a:latin typeface="+mn-lt"/>
              <a:ea typeface="+mn-ea"/>
              <a:cs typeface="+mn-cs"/>
            </a:rPr>
            <a:t>იმპულსი ინახება ბურთის კედელთან დაჯახებისას, კედელი რჩება უძრავად</a:t>
          </a:r>
          <a:r>
            <a:rPr lang="en-US" sz="1000" b="0" i="0">
              <a:solidFill>
                <a:schemeClr val="dk1"/>
              </a:solidFill>
              <a:effectLst/>
              <a:latin typeface="+mn-lt"/>
              <a:ea typeface="+mn-ea"/>
              <a:cs typeface="+mn-cs"/>
            </a:rPr>
            <a:t>,</a:t>
          </a:r>
          <a:r>
            <a:rPr lang="ka-GE" sz="1000" b="0" i="0">
              <a:solidFill>
                <a:schemeClr val="dk1"/>
              </a:solidFill>
              <a:effectLst/>
              <a:latin typeface="+mn-lt"/>
              <a:ea typeface="+mn-ea"/>
              <a:cs typeface="+mn-cs"/>
            </a:rPr>
            <a:t> სხეული კი თითქმის იმავე სიჩქარით წამოვა უკან. იმპულსის ცვლილება იქნება 2</a:t>
          </a:r>
          <a:r>
            <a:rPr lang="en-US" sz="1000" b="0" i="0">
              <a:solidFill>
                <a:schemeClr val="dk1"/>
              </a:solidFill>
              <a:effectLst/>
              <a:latin typeface="+mn-lt"/>
              <a:ea typeface="+mn-ea"/>
              <a:cs typeface="+mn-cs"/>
            </a:rPr>
            <a:t>p</a:t>
          </a:r>
          <a:r>
            <a:rPr lang="ka-GE" sz="1000" b="0" i="0">
              <a:solidFill>
                <a:schemeClr val="dk1"/>
              </a:solidFill>
              <a:effectLst/>
              <a:latin typeface="+mn-lt"/>
              <a:ea typeface="+mn-ea"/>
              <a:cs typeface="+mn-cs"/>
            </a:rPr>
            <a:t>;</a:t>
          </a:r>
        </a:p>
        <a:p>
          <a:pPr/>
          <a:r>
            <a:rPr lang="ka-GE" sz="1000" b="1" i="0">
              <a:solidFill>
                <a:schemeClr val="dk1"/>
              </a:solidFill>
              <a:effectLst/>
              <a:latin typeface="+mn-lt"/>
              <a:ea typeface="+mn-ea"/>
              <a:cs typeface="+mn-cs"/>
            </a:rPr>
            <a:t>3) </a:t>
          </a:r>
          <a:r>
            <a:rPr lang="ka-GE" sz="1000" b="0" i="0">
              <a:solidFill>
                <a:schemeClr val="dk1"/>
              </a:solidFill>
              <a:effectLst/>
              <a:latin typeface="+mn-lt"/>
              <a:ea typeface="+mn-ea"/>
              <a:cs typeface="+mn-cs"/>
            </a:rPr>
            <a:t>ისეთ ზედაპირზე სადაც ხახუნის ძალა ნულის ტოლია სიარული შეუძლებელია, მაგრამ შესაძლებელია მოძრაობა თუ გარკვეული მასის ტვირთს გადავაგდებთ ერთი მიმართულებით გარკვეული იმპულსით, იმავე იმპულსით ავმოძრავდებით საპირისპირო მიმართულებით;</a:t>
          </a:r>
        </a:p>
        <a:p>
          <a:pPr/>
          <a:r>
            <a:rPr lang="ka-GE" sz="1000" b="1" i="0">
              <a:solidFill>
                <a:schemeClr val="dk1"/>
              </a:solidFill>
              <a:effectLst/>
              <a:latin typeface="+mn-lt"/>
              <a:ea typeface="+mn-ea"/>
              <a:cs typeface="+mn-cs"/>
            </a:rPr>
            <a:t>4) </a:t>
          </a:r>
          <a:r>
            <a:rPr lang="ka-GE" sz="1000" b="0" i="0">
              <a:solidFill>
                <a:schemeClr val="dk1"/>
              </a:solidFill>
              <a:effectLst/>
              <a:latin typeface="+mn-lt"/>
              <a:ea typeface="+mn-ea"/>
              <a:cs typeface="+mn-cs"/>
            </a:rPr>
            <a:t>ავტომობილი იმპულსს გადასცემს დედამიწის ზედაპირს, რაც შეეხება ენერგიას, ის გარდაიქმნება სითბურ ენერგიად, და ნაწილი გადაეცემა დედამიწის ზედაპირს;</a:t>
          </a:r>
        </a:p>
        <a:p>
          <a:pPr/>
          <a:r>
            <a:rPr lang="ka-GE" sz="1000" b="0" i="0">
              <a:solidFill>
                <a:schemeClr val="dk1"/>
              </a:solidFill>
              <a:effectLst/>
              <a:latin typeface="+mn-lt"/>
              <a:ea typeface="+mn-ea"/>
              <a:cs typeface="+mn-cs"/>
            </a:rPr>
            <a:t>5)</a:t>
          </a:r>
          <a:r>
            <a:rPr lang="ka-GE" sz="1000" b="0" i="0" baseline="0">
              <a:solidFill>
                <a:schemeClr val="dk1"/>
              </a:solidFill>
              <a:effectLst/>
              <a:latin typeface="+mn-lt"/>
              <a:ea typeface="+mn-ea"/>
              <a:cs typeface="+mn-cs"/>
            </a:rPr>
            <a:t> </a:t>
          </a:r>
          <a:r>
            <a:rPr lang="ka-GE" sz="1000" b="0" i="0">
              <a:solidFill>
                <a:schemeClr val="dk1"/>
              </a:solidFill>
              <a:effectLst/>
              <a:latin typeface="+mn-lt"/>
              <a:ea typeface="+mn-ea"/>
              <a:cs typeface="+mn-cs"/>
            </a:rPr>
            <a:t>იმპულსი ინახება, ამ ორი ურიკის იმპულსების ვექტორული ჯამი ნულის ტოლი იქნება, რაც შეეხება კინეტიკურ ენერგიას, ნაწილი გადავა ურიკების კინეტიკურ ენერგიაში, ნაწილი კი გამოიყოფა სითბოსა და ხმის სახით;</a:t>
          </a:r>
        </a:p>
        <a:p>
          <a:pPr/>
          <a:r>
            <a:rPr lang="ka-GE" sz="1000" b="1" i="0">
              <a:solidFill>
                <a:schemeClr val="dk1"/>
              </a:solidFill>
              <a:effectLst/>
              <a:latin typeface="+mn-lt"/>
              <a:ea typeface="+mn-ea"/>
              <a:cs typeface="+mn-cs"/>
            </a:rPr>
            <a:t>6)</a:t>
          </a:r>
          <a:r>
            <a:rPr lang="ka-GE" sz="1000" b="1" i="0" baseline="0">
              <a:solidFill>
                <a:schemeClr val="dk1"/>
              </a:solidFill>
              <a:effectLst/>
              <a:latin typeface="+mn-lt"/>
              <a:ea typeface="+mn-ea"/>
              <a:cs typeface="+mn-cs"/>
            </a:rPr>
            <a:t> </a:t>
          </a:r>
          <a:r>
            <a:rPr lang="ka-GE" sz="1000" b="0" i="0">
              <a:solidFill>
                <a:schemeClr val="dk1"/>
              </a:solidFill>
              <a:effectLst/>
              <a:latin typeface="+mn-lt"/>
              <a:ea typeface="+mn-ea"/>
              <a:cs typeface="+mn-cs"/>
            </a:rPr>
            <a:t>ვთქვათ პირველმა ასტრონავტმა მოისროლა მეორე ასტრონავტი მესამეს მიმართულებით, პირველს და მეორეს მიენიჭებათ ერთნაირი იმპულსი, და რადგან მასა ერთნაირი აქვთ, სიჩქარეც მოდულით ტოლი ექნებათ. მეორე ასტრონავტის სიჩქარე არის </a:t>
          </a:r>
          <a:r>
            <a:rPr lang="en-US" sz="1000" b="0" i="0">
              <a:solidFill>
                <a:schemeClr val="dk1"/>
              </a:solidFill>
              <a:effectLst/>
              <a:latin typeface="+mn-lt"/>
              <a:ea typeface="+mn-ea"/>
              <a:cs typeface="+mn-cs"/>
            </a:rPr>
            <a:t>V </a:t>
          </a:r>
          <a:r>
            <a:rPr lang="ka-GE" sz="1000" b="0" i="0">
              <a:solidFill>
                <a:schemeClr val="dk1"/>
              </a:solidFill>
              <a:effectLst/>
              <a:latin typeface="+mn-lt"/>
              <a:ea typeface="+mn-ea"/>
              <a:cs typeface="+mn-cs"/>
            </a:rPr>
            <a:t>პირველის -</a:t>
          </a:r>
          <a:r>
            <a:rPr lang="en-US" sz="1000" b="0" i="0">
              <a:solidFill>
                <a:schemeClr val="dk1"/>
              </a:solidFill>
              <a:effectLst/>
              <a:latin typeface="+mn-lt"/>
              <a:ea typeface="+mn-ea"/>
              <a:cs typeface="+mn-cs"/>
            </a:rPr>
            <a:t>V , </a:t>
          </a:r>
          <a:r>
            <a:rPr lang="ka-GE" sz="1000" b="0" i="0">
              <a:solidFill>
                <a:schemeClr val="dk1"/>
              </a:solidFill>
              <a:effectLst/>
              <a:latin typeface="+mn-lt"/>
              <a:ea typeface="+mn-ea"/>
              <a:cs typeface="+mn-cs"/>
            </a:rPr>
            <a:t>როდესაც მესამე ასტრონავტი დაიჭერს მეორეს, მათი სიჩქარე გახდება </a:t>
          </a:r>
          <a:r>
            <a:rPr lang="en-US" sz="1000" b="0" i="0">
              <a:solidFill>
                <a:schemeClr val="dk1"/>
              </a:solidFill>
              <a:effectLst/>
              <a:latin typeface="+mn-lt"/>
              <a:ea typeface="+mn-ea"/>
              <a:cs typeface="+mn-cs"/>
            </a:rPr>
            <a:t>V/2 , </a:t>
          </a:r>
          <a:r>
            <a:rPr lang="ka-GE" sz="1000" b="0" i="0">
              <a:solidFill>
                <a:schemeClr val="dk1"/>
              </a:solidFill>
              <a:effectLst/>
              <a:latin typeface="+mn-lt"/>
              <a:ea typeface="+mn-ea"/>
              <a:cs typeface="+mn-cs"/>
            </a:rPr>
            <a:t>შემდეგ მესამე გაისვრის მეორეს, რადგან ყველა ასტრონავტს ერთნაირი ძალა და მასა აქვთ, მეორე ასტრონავტის სიჩქარე გასროლის შემდეგ გახდება -</a:t>
          </a:r>
          <a:r>
            <a:rPr lang="en-US" sz="1000" b="0" i="0">
              <a:solidFill>
                <a:schemeClr val="dk1"/>
              </a:solidFill>
              <a:effectLst/>
              <a:latin typeface="+mn-lt"/>
              <a:ea typeface="+mn-ea"/>
              <a:cs typeface="+mn-cs"/>
            </a:rPr>
            <a:t>v/2 . </a:t>
          </a:r>
          <a:r>
            <a:rPr lang="ka-GE" sz="1000" b="0" i="0">
              <a:solidFill>
                <a:schemeClr val="dk1"/>
              </a:solidFill>
              <a:effectLst/>
              <a:latin typeface="+mn-lt"/>
              <a:ea typeface="+mn-ea"/>
              <a:cs typeface="+mn-cs"/>
            </a:rPr>
            <a:t>რადგან პირველი ასტრონავტის სიჩქარე არის -</a:t>
          </a:r>
          <a:r>
            <a:rPr lang="en-US" sz="1000" b="0" i="0">
              <a:solidFill>
                <a:schemeClr val="dk1"/>
              </a:solidFill>
              <a:effectLst/>
              <a:latin typeface="+mn-lt"/>
              <a:ea typeface="+mn-ea"/>
              <a:cs typeface="+mn-cs"/>
            </a:rPr>
            <a:t>v </a:t>
          </a:r>
          <a:r>
            <a:rPr lang="ka-GE" sz="1000" b="0" i="0">
              <a:solidFill>
                <a:schemeClr val="dk1"/>
              </a:solidFill>
              <a:effectLst/>
              <a:latin typeface="+mn-lt"/>
              <a:ea typeface="+mn-ea"/>
              <a:cs typeface="+mn-cs"/>
            </a:rPr>
            <a:t>და მეორის -</a:t>
          </a:r>
          <a:r>
            <a:rPr lang="en-US" sz="1000" b="0" i="0">
              <a:solidFill>
                <a:schemeClr val="dk1"/>
              </a:solidFill>
              <a:effectLst/>
              <a:latin typeface="+mn-lt"/>
              <a:ea typeface="+mn-ea"/>
              <a:cs typeface="+mn-cs"/>
            </a:rPr>
            <a:t>v/2</a:t>
          </a:r>
          <a:r>
            <a:rPr lang="ka-GE" sz="1000" b="0" i="0">
              <a:solidFill>
                <a:schemeClr val="dk1"/>
              </a:solidFill>
              <a:effectLst/>
              <a:latin typeface="+mn-lt"/>
              <a:ea typeface="+mn-ea"/>
              <a:cs typeface="+mn-cs"/>
            </a:rPr>
            <a:t>,</a:t>
          </a:r>
          <a:r>
            <a:rPr lang="en-US" sz="1000" b="0" i="0">
              <a:solidFill>
                <a:schemeClr val="dk1"/>
              </a:solidFill>
              <a:effectLst/>
              <a:latin typeface="+mn-lt"/>
              <a:ea typeface="+mn-ea"/>
              <a:cs typeface="+mn-cs"/>
            </a:rPr>
            <a:t> </a:t>
          </a:r>
          <a:r>
            <a:rPr lang="ka-GE" sz="1000" b="0" i="0">
              <a:solidFill>
                <a:schemeClr val="dk1"/>
              </a:solidFill>
              <a:effectLst/>
              <a:latin typeface="+mn-lt"/>
              <a:ea typeface="+mn-ea"/>
              <a:cs typeface="+mn-cs"/>
            </a:rPr>
            <a:t>მეორე ვერ დაეწევა პირველს, ასე რომ, ჯამში მოხდება მხოლოდ 2 გასროლა;</a:t>
          </a:r>
          <a:endParaRPr 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AF04-10AE-472A-9F56-F1601CEB5CA6}">
  <dimension ref="A1:M11"/>
  <sheetViews>
    <sheetView workbookViewId="0">
      <selection sqref="A1:M1"/>
    </sheetView>
  </sheetViews>
  <sheetFormatPr defaultRowHeight="15" x14ac:dyDescent="0.25"/>
  <cols>
    <col min="1" max="1" width="7.140625" customWidth="1"/>
    <col min="11" max="11" width="22" customWidth="1"/>
  </cols>
  <sheetData>
    <row r="1" spans="1:13" ht="101.25" customHeight="1" x14ac:dyDescent="0.25">
      <c r="A1" s="61" t="s">
        <v>61</v>
      </c>
      <c r="B1" s="61"/>
      <c r="C1" s="61"/>
      <c r="D1" s="61"/>
      <c r="E1" s="61"/>
      <c r="F1" s="61"/>
      <c r="G1" s="61"/>
      <c r="H1" s="61"/>
      <c r="I1" s="61"/>
      <c r="J1" s="61"/>
      <c r="K1" s="61"/>
      <c r="L1" s="61"/>
      <c r="M1" s="61"/>
    </row>
    <row r="2" spans="1:13" ht="36" customHeight="1" x14ac:dyDescent="0.35">
      <c r="A2" s="2" t="s">
        <v>3</v>
      </c>
      <c r="B2" s="3">
        <v>2.1556999999999999</v>
      </c>
      <c r="C2" s="9"/>
      <c r="D2" s="9"/>
      <c r="E2" s="9"/>
      <c r="F2" s="9"/>
      <c r="G2" s="9"/>
    </row>
    <row r="3" spans="1:13" ht="36" customHeight="1" x14ac:dyDescent="0.35">
      <c r="A3" s="2" t="s">
        <v>4</v>
      </c>
      <c r="B3" s="3">
        <v>2.1499000000000001</v>
      </c>
      <c r="C3" s="9"/>
      <c r="D3" s="5"/>
      <c r="E3" s="6"/>
      <c r="F3" s="6"/>
      <c r="G3" s="7"/>
      <c r="L3" s="2" t="s">
        <v>1</v>
      </c>
      <c r="M3" s="3">
        <f>(SUM(B2:B11)/COUNT(B2:B11))</f>
        <v>2.1419900000000003</v>
      </c>
    </row>
    <row r="4" spans="1:13" ht="36" customHeight="1" x14ac:dyDescent="0.35">
      <c r="A4" s="2" t="s">
        <v>5</v>
      </c>
      <c r="B4" s="3">
        <v>2.1492</v>
      </c>
      <c r="C4" s="9"/>
      <c r="D4" s="8"/>
      <c r="E4" s="9"/>
      <c r="F4" s="9"/>
      <c r="G4" s="10"/>
      <c r="L4" s="2" t="s">
        <v>0</v>
      </c>
      <c r="M4" s="3" cm="1">
        <f t="array" ref="M4">SQRT((1/(COUNT(B2:B11)-1))*SUM((B2:B11-M3)^2))</f>
        <v>1.6009056464666733E-2</v>
      </c>
    </row>
    <row r="5" spans="1:13" ht="36" customHeight="1" x14ac:dyDescent="0.35">
      <c r="A5" s="2" t="s">
        <v>6</v>
      </c>
      <c r="B5" s="3">
        <v>2.1406000000000001</v>
      </c>
      <c r="C5" s="9"/>
      <c r="D5" s="11"/>
      <c r="E5" s="12"/>
      <c r="F5" s="12"/>
      <c r="G5" s="13"/>
      <c r="L5" s="2" t="s">
        <v>2</v>
      </c>
      <c r="M5" s="3">
        <f>M4/SQRT(COUNT(B2:B11))</f>
        <v>5.0625081618589779E-3</v>
      </c>
    </row>
    <row r="6" spans="1:13" ht="36" customHeight="1" x14ac:dyDescent="0.35">
      <c r="A6" s="2" t="s">
        <v>7</v>
      </c>
      <c r="B6" s="3">
        <v>2.1520999999999999</v>
      </c>
      <c r="D6" s="5"/>
      <c r="E6" s="6"/>
      <c r="F6" s="6"/>
      <c r="G6" s="6"/>
      <c r="H6" s="7"/>
      <c r="K6" s="23"/>
      <c r="L6" s="24" t="s">
        <v>31</v>
      </c>
      <c r="M6" s="25">
        <f>(M3+M4)</f>
        <v>2.1579990564646669</v>
      </c>
    </row>
    <row r="7" spans="1:13" ht="36" customHeight="1" x14ac:dyDescent="0.35">
      <c r="A7" s="2" t="s">
        <v>8</v>
      </c>
      <c r="B7" s="4">
        <v>2.1429999999999998</v>
      </c>
      <c r="D7" s="8"/>
      <c r="E7" s="9"/>
      <c r="F7" s="9"/>
      <c r="G7" s="9"/>
      <c r="H7" s="10"/>
      <c r="L7" s="26" t="s">
        <v>32</v>
      </c>
      <c r="M7" s="3">
        <f>(M3*M4)</f>
        <v>3.4291238856751498E-2</v>
      </c>
    </row>
    <row r="8" spans="1:13" ht="36" customHeight="1" x14ac:dyDescent="0.35">
      <c r="A8" s="2" t="s">
        <v>9</v>
      </c>
      <c r="B8" s="4">
        <v>2.1150000000000002</v>
      </c>
      <c r="D8" s="8"/>
      <c r="E8" s="9"/>
      <c r="F8" s="9"/>
      <c r="G8" s="9"/>
      <c r="H8" s="10"/>
      <c r="L8" s="14"/>
      <c r="M8" s="14"/>
    </row>
    <row r="9" spans="1:13" ht="36" customHeight="1" x14ac:dyDescent="0.35">
      <c r="A9" s="2" t="s">
        <v>10</v>
      </c>
      <c r="B9" s="3">
        <v>2.1555</v>
      </c>
      <c r="D9" s="5"/>
      <c r="E9" s="6"/>
      <c r="F9" s="6"/>
      <c r="G9" s="6"/>
      <c r="H9" s="6"/>
      <c r="I9" s="7"/>
    </row>
    <row r="10" spans="1:13" ht="36" customHeight="1" x14ac:dyDescent="0.35">
      <c r="A10" s="2" t="s">
        <v>11</v>
      </c>
      <c r="B10" s="3">
        <v>2.1478000000000002</v>
      </c>
      <c r="D10" s="8"/>
      <c r="E10" s="9"/>
      <c r="F10" s="9"/>
      <c r="G10" s="9"/>
      <c r="H10" s="9"/>
      <c r="I10" s="10"/>
    </row>
    <row r="11" spans="1:13" ht="36" customHeight="1" x14ac:dyDescent="0.35">
      <c r="A11" s="2" t="s">
        <v>12</v>
      </c>
      <c r="B11" s="3">
        <v>2.1111</v>
      </c>
      <c r="D11" s="11"/>
      <c r="E11" s="12"/>
      <c r="F11" s="12"/>
      <c r="G11" s="12"/>
      <c r="H11" s="12"/>
      <c r="I11" s="13"/>
    </row>
  </sheetData>
  <mergeCells count="1">
    <mergeCell ref="A1:M1"/>
  </mergeCells>
  <phoneticPr fontId="3"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F488-8A07-44F3-B45D-4ED1CA3499D8}">
  <dimension ref="A1:N20"/>
  <sheetViews>
    <sheetView zoomScale="115" zoomScaleNormal="115" workbookViewId="0">
      <selection activeCell="J14" sqref="J14:M16"/>
    </sheetView>
  </sheetViews>
  <sheetFormatPr defaultRowHeight="15" x14ac:dyDescent="0.25"/>
  <cols>
    <col min="2" max="9" width="9.140625" customWidth="1"/>
  </cols>
  <sheetData>
    <row r="1" spans="1:14" ht="46.5" customHeight="1" x14ac:dyDescent="0.25">
      <c r="A1" s="76" t="s">
        <v>62</v>
      </c>
      <c r="B1" s="77"/>
      <c r="C1" s="77"/>
      <c r="D1" s="77"/>
      <c r="E1" s="77"/>
      <c r="F1" s="77"/>
      <c r="G1" s="77"/>
      <c r="H1" s="77"/>
      <c r="I1" s="77"/>
      <c r="J1" s="77"/>
      <c r="K1" s="77"/>
      <c r="L1" s="77"/>
      <c r="M1" s="77"/>
      <c r="N1" s="77"/>
    </row>
    <row r="3" spans="1:14" ht="30" customHeight="1" x14ac:dyDescent="0.25">
      <c r="B3" s="15" t="s">
        <v>13</v>
      </c>
      <c r="C3" s="16" t="s">
        <v>14</v>
      </c>
      <c r="D3" s="16" t="s">
        <v>15</v>
      </c>
      <c r="E3" s="16" t="s">
        <v>16</v>
      </c>
      <c r="F3" s="16" t="s">
        <v>17</v>
      </c>
      <c r="G3" s="16" t="s">
        <v>18</v>
      </c>
      <c r="H3" s="16" t="s">
        <v>19</v>
      </c>
      <c r="I3" s="16" t="s">
        <v>20</v>
      </c>
      <c r="J3" s="78" t="s">
        <v>33</v>
      </c>
      <c r="K3" s="79"/>
      <c r="L3" s="79"/>
      <c r="M3" s="79"/>
      <c r="N3" s="79"/>
    </row>
    <row r="4" spans="1:14" ht="30" customHeight="1" x14ac:dyDescent="0.25">
      <c r="B4" s="1">
        <v>0.25</v>
      </c>
      <c r="C4" s="18">
        <v>0.22600000000000001</v>
      </c>
      <c r="D4" s="18">
        <v>0.22600000000000001</v>
      </c>
      <c r="E4" s="18">
        <v>0.22500000000000001</v>
      </c>
      <c r="F4" s="17">
        <f>(AVERAGE(C4:E4))</f>
        <v>0.22566666666666668</v>
      </c>
      <c r="G4" s="17">
        <f>(B4/F4)</f>
        <v>1.1078286558345642</v>
      </c>
      <c r="H4" s="17">
        <f>G4*2</f>
        <v>2.2156573116691285</v>
      </c>
      <c r="I4" s="1">
        <v>9.7893340000000002</v>
      </c>
      <c r="J4" s="78"/>
      <c r="K4" s="79"/>
      <c r="L4" s="79"/>
      <c r="M4" s="79"/>
      <c r="N4" s="79"/>
    </row>
    <row r="5" spans="1:14" ht="30" customHeight="1" x14ac:dyDescent="0.25">
      <c r="B5" s="1">
        <v>0.5</v>
      </c>
      <c r="C5" s="18">
        <v>0.31900000000000001</v>
      </c>
      <c r="D5" s="18">
        <v>0.32</v>
      </c>
      <c r="E5" s="18">
        <v>0.31900000000000001</v>
      </c>
      <c r="F5" s="17">
        <f t="shared" ref="F5:F8" si="0">(AVERAGE(C5:E5))</f>
        <v>0.3193333333333333</v>
      </c>
      <c r="G5" s="17">
        <f t="shared" ref="G5:G8" si="1">(B5/F5)</f>
        <v>1.5657620041753655</v>
      </c>
      <c r="H5" s="17">
        <f t="shared" ref="H5:H8" si="2">G5*2</f>
        <v>3.131524008350731</v>
      </c>
      <c r="I5" s="1">
        <v>9.8269470000000005</v>
      </c>
      <c r="J5" s="78"/>
      <c r="K5" s="79"/>
      <c r="L5" s="79"/>
      <c r="M5" s="79"/>
      <c r="N5" s="79"/>
    </row>
    <row r="6" spans="1:14" ht="30" customHeight="1" x14ac:dyDescent="0.25">
      <c r="B6" s="1">
        <v>0.75</v>
      </c>
      <c r="C6" s="18">
        <v>0.39100000000000001</v>
      </c>
      <c r="D6" s="18">
        <v>0.39200000000000002</v>
      </c>
      <c r="E6" s="18">
        <v>0.39</v>
      </c>
      <c r="F6" s="17">
        <f t="shared" si="0"/>
        <v>0.39100000000000001</v>
      </c>
      <c r="G6" s="17">
        <f t="shared" si="1"/>
        <v>1.918158567774936</v>
      </c>
      <c r="H6" s="17">
        <f t="shared" si="2"/>
        <v>3.836317135549872</v>
      </c>
      <c r="I6" s="1">
        <v>9.811223</v>
      </c>
      <c r="J6" s="78"/>
      <c r="K6" s="79"/>
      <c r="L6" s="79"/>
      <c r="M6" s="79"/>
      <c r="N6" s="79"/>
    </row>
    <row r="7" spans="1:14" ht="30" customHeight="1" x14ac:dyDescent="0.25">
      <c r="B7" s="1">
        <v>1</v>
      </c>
      <c r="C7" s="18">
        <v>0.45200000000000001</v>
      </c>
      <c r="D7" s="18">
        <v>0.45100000000000001</v>
      </c>
      <c r="E7" s="18">
        <v>0.45</v>
      </c>
      <c r="F7" s="17">
        <f t="shared" si="0"/>
        <v>0.45100000000000001</v>
      </c>
      <c r="G7" s="17">
        <f t="shared" si="1"/>
        <v>2.2172949002217295</v>
      </c>
      <c r="H7" s="17">
        <f t="shared" si="2"/>
        <v>4.434589800443459</v>
      </c>
      <c r="I7" s="1">
        <v>9.8327930000000006</v>
      </c>
      <c r="J7" s="29"/>
      <c r="K7" s="28"/>
      <c r="L7" s="28"/>
      <c r="M7" s="28"/>
      <c r="N7" s="28"/>
    </row>
    <row r="8" spans="1:14" ht="30" customHeight="1" x14ac:dyDescent="0.25">
      <c r="B8" s="1">
        <v>1.5</v>
      </c>
      <c r="C8" s="1">
        <v>0.55730000000000002</v>
      </c>
      <c r="D8" s="1">
        <v>0.5575</v>
      </c>
      <c r="E8" s="1">
        <v>0.54910000000000003</v>
      </c>
      <c r="F8" s="17">
        <f t="shared" si="0"/>
        <v>0.55463333333333331</v>
      </c>
      <c r="G8" s="17">
        <f t="shared" si="1"/>
        <v>2.7044894524911354</v>
      </c>
      <c r="H8" s="17">
        <f t="shared" si="2"/>
        <v>5.4089789049822707</v>
      </c>
      <c r="I8" s="1">
        <v>9.774661</v>
      </c>
      <c r="J8" s="30"/>
      <c r="K8" s="28"/>
      <c r="L8" s="28"/>
      <c r="M8" s="28"/>
      <c r="N8" s="28"/>
    </row>
    <row r="9" spans="1:14" ht="30" customHeight="1" x14ac:dyDescent="0.25">
      <c r="J9" s="62" t="s">
        <v>59</v>
      </c>
      <c r="K9" s="63"/>
      <c r="L9" s="63"/>
      <c r="M9" s="63"/>
      <c r="N9" s="63"/>
    </row>
    <row r="10" spans="1:14" x14ac:dyDescent="0.25">
      <c r="J10" s="63"/>
      <c r="K10" s="63"/>
      <c r="L10" s="63"/>
      <c r="M10" s="63"/>
      <c r="N10" s="63"/>
    </row>
    <row r="11" spans="1:14" ht="15" customHeight="1" x14ac:dyDescent="0.25">
      <c r="J11" s="63"/>
      <c r="K11" s="63"/>
      <c r="L11" s="63"/>
      <c r="M11" s="63"/>
      <c r="N11" s="63"/>
    </row>
    <row r="12" spans="1:14" ht="15" customHeight="1" x14ac:dyDescent="0.25"/>
    <row r="13" spans="1:14" ht="15" customHeight="1" x14ac:dyDescent="0.25"/>
    <row r="14" spans="1:14" ht="15" customHeight="1" x14ac:dyDescent="0.25">
      <c r="J14" s="64" t="s">
        <v>21</v>
      </c>
      <c r="K14" s="65"/>
      <c r="L14" s="65"/>
      <c r="M14" s="66"/>
    </row>
    <row r="15" spans="1:14" ht="21" customHeight="1" x14ac:dyDescent="0.25">
      <c r="J15" s="67"/>
      <c r="K15" s="68"/>
      <c r="L15" s="68"/>
      <c r="M15" s="69"/>
    </row>
    <row r="16" spans="1:14" ht="21" customHeight="1" x14ac:dyDescent="0.25">
      <c r="J16" s="67"/>
      <c r="K16" s="68"/>
      <c r="L16" s="68"/>
      <c r="M16" s="69"/>
    </row>
    <row r="17" spans="10:13" ht="15" customHeight="1" x14ac:dyDescent="0.25">
      <c r="J17" s="70" t="s">
        <v>22</v>
      </c>
      <c r="K17" s="71"/>
      <c r="L17" s="71"/>
      <c r="M17" s="72"/>
    </row>
    <row r="18" spans="10:13" x14ac:dyDescent="0.25">
      <c r="J18" s="70"/>
      <c r="K18" s="71"/>
      <c r="L18" s="71"/>
      <c r="M18" s="72"/>
    </row>
    <row r="19" spans="10:13" x14ac:dyDescent="0.25">
      <c r="J19" s="70"/>
      <c r="K19" s="71"/>
      <c r="L19" s="71"/>
      <c r="M19" s="72"/>
    </row>
    <row r="20" spans="10:13" x14ac:dyDescent="0.25">
      <c r="J20" s="73"/>
      <c r="K20" s="74"/>
      <c r="L20" s="74"/>
      <c r="M20" s="75"/>
    </row>
  </sheetData>
  <mergeCells count="5">
    <mergeCell ref="J9:N11"/>
    <mergeCell ref="J14:M16"/>
    <mergeCell ref="J17:M20"/>
    <mergeCell ref="A1:N1"/>
    <mergeCell ref="J3:N6"/>
  </mergeCells>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11D4-4E51-4050-8FDC-C5145DCB4175}">
  <dimension ref="A1:N13"/>
  <sheetViews>
    <sheetView zoomScaleNormal="100" workbookViewId="0">
      <selection sqref="A1:K1"/>
    </sheetView>
  </sheetViews>
  <sheetFormatPr defaultRowHeight="15" x14ac:dyDescent="0.25"/>
  <cols>
    <col min="1" max="1" width="6.5703125" customWidth="1"/>
    <col min="2" max="2" width="7.140625" customWidth="1"/>
    <col min="4" max="11" width="12.7109375" customWidth="1"/>
  </cols>
  <sheetData>
    <row r="1" spans="1:14" ht="43.5" customHeight="1" x14ac:dyDescent="0.25">
      <c r="A1" s="76" t="s">
        <v>63</v>
      </c>
      <c r="B1" s="76"/>
      <c r="C1" s="76"/>
      <c r="D1" s="76"/>
      <c r="E1" s="76"/>
      <c r="F1" s="76"/>
      <c r="G1" s="76"/>
      <c r="H1" s="76"/>
      <c r="I1" s="76"/>
      <c r="J1" s="76"/>
      <c r="K1" s="76"/>
      <c r="L1" s="21"/>
      <c r="M1" s="21"/>
      <c r="N1" s="21"/>
    </row>
    <row r="2" spans="1:14" ht="33" x14ac:dyDescent="0.25">
      <c r="A2" s="31" t="s">
        <v>46</v>
      </c>
      <c r="B2" s="32" t="s">
        <v>45</v>
      </c>
      <c r="D2" s="1"/>
      <c r="E2" s="16" t="s">
        <v>34</v>
      </c>
      <c r="F2" s="16" t="s">
        <v>35</v>
      </c>
      <c r="G2" s="16" t="s">
        <v>36</v>
      </c>
      <c r="H2" s="36"/>
      <c r="I2" s="28"/>
      <c r="J2" s="28"/>
      <c r="K2" s="28"/>
    </row>
    <row r="3" spans="1:14" ht="30" x14ac:dyDescent="0.25">
      <c r="A3" s="31" t="s">
        <v>40</v>
      </c>
      <c r="B3" s="33">
        <v>0.52</v>
      </c>
      <c r="D3" s="16" t="s">
        <v>37</v>
      </c>
      <c r="E3" s="18">
        <v>1.6779999999999999</v>
      </c>
      <c r="F3" s="1">
        <v>1.6709000000000001</v>
      </c>
      <c r="G3" s="1">
        <v>1.6661999999999999</v>
      </c>
      <c r="H3" s="28"/>
      <c r="I3" s="28"/>
      <c r="J3" s="28"/>
      <c r="K3" s="28"/>
    </row>
    <row r="4" spans="1:14" ht="45" customHeight="1" x14ac:dyDescent="0.25">
      <c r="A4" s="31" t="s">
        <v>41</v>
      </c>
      <c r="B4" s="33">
        <v>0.02</v>
      </c>
      <c r="D4" s="16" t="s">
        <v>38</v>
      </c>
      <c r="E4" s="1">
        <v>1.2065999999999999</v>
      </c>
      <c r="F4" s="1">
        <v>1.1960999999999999</v>
      </c>
      <c r="G4" s="18">
        <v>1.2</v>
      </c>
      <c r="H4" s="28"/>
      <c r="I4" s="28"/>
      <c r="J4" s="28"/>
      <c r="K4" s="28"/>
    </row>
    <row r="5" spans="1:14" ht="45" customHeight="1" x14ac:dyDescent="0.25">
      <c r="A5" s="31" t="s">
        <v>42</v>
      </c>
      <c r="B5" s="33">
        <v>0.92</v>
      </c>
      <c r="D5" s="16" t="s">
        <v>39</v>
      </c>
      <c r="E5" s="18">
        <v>1.79</v>
      </c>
      <c r="F5" s="18">
        <v>1.79</v>
      </c>
      <c r="G5" s="18">
        <v>1.77</v>
      </c>
      <c r="H5" s="28"/>
      <c r="I5" s="28"/>
      <c r="J5" s="28"/>
      <c r="K5" s="28"/>
    </row>
    <row r="6" spans="1:14" ht="45" customHeight="1" x14ac:dyDescent="0.25">
      <c r="A6" s="31" t="s">
        <v>43</v>
      </c>
      <c r="B6" s="33">
        <v>0.36</v>
      </c>
      <c r="H6" s="28"/>
      <c r="I6" s="28"/>
      <c r="J6" s="28"/>
      <c r="K6" s="28"/>
    </row>
    <row r="7" spans="1:14" ht="45" customHeight="1" x14ac:dyDescent="0.25">
      <c r="A7" s="31" t="s">
        <v>44</v>
      </c>
      <c r="B7" s="33">
        <v>0.02</v>
      </c>
      <c r="D7" s="80" t="s">
        <v>50</v>
      </c>
      <c r="E7" s="81"/>
      <c r="G7" s="80" t="s">
        <v>51</v>
      </c>
      <c r="H7" s="81"/>
      <c r="J7" s="80" t="s">
        <v>52</v>
      </c>
      <c r="K7" s="81"/>
    </row>
    <row r="8" spans="1:14" ht="45" customHeight="1" x14ac:dyDescent="0.35">
      <c r="A8" s="31" t="s">
        <v>42</v>
      </c>
      <c r="B8" s="33">
        <v>1.84</v>
      </c>
      <c r="D8" s="37" t="s">
        <v>49</v>
      </c>
      <c r="E8" s="34">
        <v>1.6717</v>
      </c>
      <c r="G8" s="37" t="s">
        <v>53</v>
      </c>
      <c r="H8" s="34">
        <v>1.2009000000000001</v>
      </c>
      <c r="J8" s="37" t="s">
        <v>54</v>
      </c>
      <c r="K8" s="34">
        <v>1.7833000000000001</v>
      </c>
    </row>
    <row r="9" spans="1:14" ht="45" customHeight="1" x14ac:dyDescent="0.35">
      <c r="D9" s="37" t="s">
        <v>48</v>
      </c>
      <c r="E9" s="34">
        <v>0.2863</v>
      </c>
      <c r="G9" s="37" t="s">
        <v>56</v>
      </c>
      <c r="H9" s="34">
        <v>0.55469999999999997</v>
      </c>
      <c r="J9" s="37" t="s">
        <v>55</v>
      </c>
      <c r="K9" s="34">
        <v>0.25159999999999999</v>
      </c>
    </row>
    <row r="10" spans="1:14" ht="45" customHeight="1" x14ac:dyDescent="0.35">
      <c r="D10" s="37" t="s">
        <v>47</v>
      </c>
      <c r="E10" s="34">
        <v>0.21329999999999999</v>
      </c>
      <c r="G10" s="37" t="s">
        <v>57</v>
      </c>
      <c r="H10" s="34">
        <v>0.42649999999999999</v>
      </c>
      <c r="J10" s="37" t="s">
        <v>58</v>
      </c>
      <c r="K10" s="34">
        <v>0.21329999999999999</v>
      </c>
    </row>
    <row r="11" spans="1:14" ht="45" customHeight="1" x14ac:dyDescent="0.25">
      <c r="D11" s="37" t="s">
        <v>30</v>
      </c>
      <c r="E11" s="35">
        <v>0.34</v>
      </c>
      <c r="G11" s="37" t="s">
        <v>30</v>
      </c>
      <c r="H11" s="35">
        <v>0.3</v>
      </c>
      <c r="J11" s="37" t="s">
        <v>30</v>
      </c>
      <c r="K11" s="35">
        <v>0.18</v>
      </c>
    </row>
    <row r="12" spans="1:14" ht="45" customHeight="1" x14ac:dyDescent="0.25"/>
    <row r="13" spans="1:14" ht="45" customHeight="1" x14ac:dyDescent="0.25"/>
  </sheetData>
  <mergeCells count="4">
    <mergeCell ref="D7:E7"/>
    <mergeCell ref="G7:H7"/>
    <mergeCell ref="J7:K7"/>
    <mergeCell ref="A1:K1"/>
  </mergeCells>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9C81-82B6-45CB-A056-2EC90B7C30A0}">
  <dimension ref="A1:P19"/>
  <sheetViews>
    <sheetView workbookViewId="0">
      <selection activeCell="I8" sqref="I8"/>
    </sheetView>
  </sheetViews>
  <sheetFormatPr defaultRowHeight="15" x14ac:dyDescent="0.25"/>
  <cols>
    <col min="1" max="1" width="0.42578125" customWidth="1"/>
    <col min="2" max="2" width="4.140625" customWidth="1"/>
    <col min="3" max="4" width="6.42578125" customWidth="1"/>
    <col min="5" max="8" width="15.140625" customWidth="1"/>
    <col min="9" max="9" width="14.5703125" customWidth="1"/>
    <col min="10" max="10" width="12.28515625" customWidth="1"/>
    <col min="11" max="11" width="9.140625" customWidth="1"/>
  </cols>
  <sheetData>
    <row r="1" spans="1:16" ht="48.75" customHeight="1" x14ac:dyDescent="0.25">
      <c r="A1" s="76" t="s">
        <v>64</v>
      </c>
      <c r="B1" s="76"/>
      <c r="C1" s="76"/>
      <c r="D1" s="76"/>
      <c r="E1" s="76"/>
      <c r="F1" s="76"/>
      <c r="G1" s="76"/>
      <c r="H1" s="76"/>
      <c r="I1" s="76"/>
      <c r="J1" s="76"/>
      <c r="K1" s="76"/>
      <c r="L1" s="76"/>
      <c r="M1" s="76"/>
      <c r="N1" s="76"/>
      <c r="O1" s="21"/>
      <c r="P1" s="21"/>
    </row>
    <row r="4" spans="1:16" ht="71.25" customHeight="1" x14ac:dyDescent="0.25">
      <c r="C4" s="9"/>
      <c r="D4" s="9"/>
      <c r="E4" s="16" t="s">
        <v>23</v>
      </c>
      <c r="F4" s="16" t="s">
        <v>24</v>
      </c>
      <c r="G4" s="16" t="s">
        <v>25</v>
      </c>
      <c r="H4" s="16" t="s">
        <v>26</v>
      </c>
      <c r="I4" s="16" t="s">
        <v>60</v>
      </c>
      <c r="J4" s="38" t="s">
        <v>94</v>
      </c>
    </row>
    <row r="5" spans="1:16" ht="57.75" customHeight="1" x14ac:dyDescent="0.25">
      <c r="B5" s="86" t="s">
        <v>92</v>
      </c>
      <c r="C5" s="31">
        <v>0.05</v>
      </c>
      <c r="D5" s="32" t="s">
        <v>93</v>
      </c>
      <c r="E5" s="19">
        <v>1.4676</v>
      </c>
      <c r="F5" s="19">
        <v>1.4705999999999999</v>
      </c>
      <c r="G5" s="19">
        <v>1.4693000000000001</v>
      </c>
      <c r="H5" s="19">
        <v>0.556917</v>
      </c>
      <c r="I5" s="19">
        <v>0.40139000000000002</v>
      </c>
      <c r="J5" s="49">
        <f>(9.80665*C5*I5)</f>
        <v>0.19681456217500001</v>
      </c>
    </row>
    <row r="6" spans="1:16" ht="57.75" customHeight="1" x14ac:dyDescent="0.25">
      <c r="B6" s="87"/>
      <c r="C6" s="31">
        <v>0.06</v>
      </c>
      <c r="D6" s="32" t="s">
        <v>93</v>
      </c>
      <c r="E6" s="19">
        <v>0.96840000000000004</v>
      </c>
      <c r="F6" s="19">
        <v>0.97640000000000005</v>
      </c>
      <c r="G6" s="19">
        <v>0.97009999999999996</v>
      </c>
      <c r="H6" s="19">
        <v>1.0628120000000001</v>
      </c>
      <c r="I6" s="19">
        <v>0.40792</v>
      </c>
      <c r="J6" s="49">
        <f t="shared" ref="J6:J7" si="0">(9.80665*C6*I6)</f>
        <v>0.24001972007999997</v>
      </c>
    </row>
    <row r="7" spans="1:16" ht="57.75" customHeight="1" x14ac:dyDescent="0.25">
      <c r="B7" s="88"/>
      <c r="C7" s="31">
        <v>7.0000000000000007E-2</v>
      </c>
      <c r="D7" s="32" t="s">
        <v>93</v>
      </c>
      <c r="E7" s="19">
        <v>0.7984</v>
      </c>
      <c r="F7" s="20">
        <v>0.80100000000000005</v>
      </c>
      <c r="G7" s="19">
        <v>0.79679999999999995</v>
      </c>
      <c r="H7" s="27">
        <v>1.5625</v>
      </c>
      <c r="I7" s="19">
        <v>0.40544999999999998</v>
      </c>
      <c r="J7" s="49">
        <f t="shared" si="0"/>
        <v>0.27832743697500001</v>
      </c>
    </row>
    <row r="8" spans="1:16" ht="21.75" customHeight="1" x14ac:dyDescent="0.25">
      <c r="I8" s="31" t="s">
        <v>91</v>
      </c>
      <c r="J8" s="50">
        <f>(AVERAGE(J5:J7))</f>
        <v>0.23838723974333331</v>
      </c>
      <c r="L8" s="84" t="s">
        <v>118</v>
      </c>
      <c r="M8" s="85"/>
      <c r="N8" s="41" t="s">
        <v>27</v>
      </c>
    </row>
    <row r="9" spans="1:16" x14ac:dyDescent="0.25">
      <c r="L9" s="39"/>
      <c r="M9" s="40" t="s">
        <v>28</v>
      </c>
      <c r="N9" s="41" t="s">
        <v>29</v>
      </c>
    </row>
    <row r="10" spans="1:16" ht="15.75" x14ac:dyDescent="0.25">
      <c r="B10" s="22"/>
      <c r="L10" s="82" t="s">
        <v>30</v>
      </c>
      <c r="M10" s="83"/>
      <c r="N10" s="51">
        <v>1E-3</v>
      </c>
    </row>
    <row r="11" spans="1:16" ht="15" customHeight="1" x14ac:dyDescent="0.25">
      <c r="A11" s="42"/>
      <c r="B11" s="42"/>
      <c r="C11" s="42"/>
      <c r="D11" s="42"/>
      <c r="E11" s="42"/>
      <c r="F11" s="42"/>
      <c r="G11" s="42"/>
      <c r="H11" s="42"/>
      <c r="I11" s="42"/>
      <c r="J11" s="42"/>
      <c r="K11" s="42"/>
      <c r="L11" s="42"/>
      <c r="M11" s="42"/>
    </row>
    <row r="12" spans="1:16" ht="15" customHeight="1" x14ac:dyDescent="0.25">
      <c r="A12" s="42"/>
      <c r="B12" s="42"/>
      <c r="C12" s="42"/>
      <c r="D12" s="42"/>
      <c r="E12" s="42"/>
      <c r="F12" s="42"/>
      <c r="G12" s="42"/>
      <c r="H12" s="42"/>
      <c r="I12" s="42"/>
      <c r="J12" s="42"/>
      <c r="K12" s="42"/>
      <c r="L12" s="42"/>
      <c r="M12" s="42"/>
    </row>
    <row r="13" spans="1:16" ht="15" customHeight="1" x14ac:dyDescent="0.25">
      <c r="A13" s="42"/>
      <c r="B13" s="42"/>
      <c r="C13" s="42"/>
      <c r="D13" s="42"/>
      <c r="E13" s="42"/>
      <c r="F13" s="42"/>
      <c r="G13" s="42"/>
      <c r="H13" s="42"/>
      <c r="I13" s="42"/>
      <c r="J13" s="42"/>
      <c r="K13" s="42"/>
      <c r="L13" s="42"/>
      <c r="M13" s="42"/>
    </row>
    <row r="14" spans="1:16" ht="15" customHeight="1" x14ac:dyDescent="0.25">
      <c r="A14" s="42"/>
      <c r="B14" s="42"/>
      <c r="C14" s="42"/>
      <c r="D14" s="42"/>
      <c r="E14" s="42"/>
      <c r="F14" s="42"/>
      <c r="G14" s="42"/>
      <c r="H14" s="42"/>
      <c r="I14" s="42"/>
      <c r="J14" s="42"/>
      <c r="K14" s="42"/>
      <c r="L14" s="42"/>
      <c r="M14" s="42"/>
    </row>
    <row r="15" spans="1:16" ht="15" customHeight="1" x14ac:dyDescent="0.25">
      <c r="A15" s="42"/>
      <c r="B15" s="42"/>
      <c r="C15" s="42"/>
      <c r="D15" s="42"/>
      <c r="E15" s="42"/>
      <c r="F15" s="42"/>
      <c r="G15" s="42"/>
      <c r="H15" s="42"/>
      <c r="I15" s="42"/>
      <c r="J15" s="42"/>
      <c r="K15" s="42"/>
      <c r="L15" s="42"/>
      <c r="M15" s="42"/>
    </row>
    <row r="16" spans="1:16" ht="15" customHeight="1" x14ac:dyDescent="0.25">
      <c r="A16" s="42"/>
      <c r="B16" s="42"/>
      <c r="C16" s="42"/>
      <c r="D16" s="42"/>
      <c r="E16" s="42"/>
      <c r="F16" s="42"/>
      <c r="G16" s="42"/>
      <c r="H16" s="42"/>
      <c r="I16" s="42"/>
      <c r="J16" s="42"/>
      <c r="K16" s="42"/>
      <c r="L16" s="42"/>
      <c r="M16" s="42"/>
    </row>
    <row r="17" spans="1:13" ht="15" customHeight="1" x14ac:dyDescent="0.25">
      <c r="A17" s="42"/>
      <c r="B17" s="42"/>
      <c r="C17" s="42"/>
      <c r="D17" s="42"/>
      <c r="E17" s="42"/>
      <c r="F17" s="42"/>
      <c r="G17" s="42"/>
      <c r="H17" s="42"/>
      <c r="I17" s="42"/>
      <c r="J17" s="42"/>
      <c r="K17" s="42"/>
      <c r="L17" s="42"/>
      <c r="M17" s="42"/>
    </row>
    <row r="18" spans="1:13" ht="15" customHeight="1" x14ac:dyDescent="0.25">
      <c r="A18" s="42"/>
      <c r="B18" s="42"/>
      <c r="C18" s="42"/>
      <c r="D18" s="42"/>
      <c r="E18" s="42"/>
      <c r="F18" s="42"/>
      <c r="G18" s="42"/>
      <c r="H18" s="42"/>
      <c r="I18" s="42"/>
      <c r="J18" s="42"/>
      <c r="K18" s="42"/>
      <c r="L18" s="42"/>
      <c r="M18" s="42"/>
    </row>
    <row r="19" spans="1:13" ht="15" customHeight="1" x14ac:dyDescent="0.25">
      <c r="A19" s="42"/>
      <c r="B19" s="42"/>
      <c r="C19" s="42"/>
      <c r="D19" s="42"/>
      <c r="E19" s="42"/>
      <c r="F19" s="42"/>
      <c r="G19" s="42"/>
      <c r="H19" s="42"/>
      <c r="I19" s="42"/>
      <c r="J19" s="42"/>
      <c r="K19" s="42"/>
      <c r="L19" s="42"/>
      <c r="M19" s="42"/>
    </row>
  </sheetData>
  <mergeCells count="4">
    <mergeCell ref="L10:M10"/>
    <mergeCell ref="L8:M8"/>
    <mergeCell ref="B5:B7"/>
    <mergeCell ref="A1:N1"/>
  </mergeCells>
  <pageMargins left="0.25" right="0.25"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6FDA-2A00-4E45-A273-11FFE99BEEE9}">
  <dimension ref="A1:O9"/>
  <sheetViews>
    <sheetView workbookViewId="0">
      <selection activeCell="H9" sqref="H9"/>
    </sheetView>
  </sheetViews>
  <sheetFormatPr defaultRowHeight="15" x14ac:dyDescent="0.25"/>
  <sheetData>
    <row r="1" spans="1:15" s="21" customFormat="1" ht="48" customHeight="1" x14ac:dyDescent="0.25">
      <c r="A1" s="76" t="s">
        <v>88</v>
      </c>
      <c r="B1" s="77"/>
      <c r="C1" s="77"/>
      <c r="D1" s="77"/>
      <c r="E1" s="77"/>
      <c r="F1" s="77"/>
      <c r="G1" s="77"/>
      <c r="H1" s="77"/>
      <c r="I1" s="77"/>
      <c r="J1" s="77"/>
      <c r="K1" s="77"/>
      <c r="L1" s="77"/>
      <c r="M1" s="77"/>
      <c r="N1" s="77"/>
      <c r="O1" s="77"/>
    </row>
    <row r="8" spans="1:15" x14ac:dyDescent="0.25">
      <c r="H8" t="s">
        <v>89</v>
      </c>
    </row>
    <row r="9" spans="1:15" x14ac:dyDescent="0.25">
      <c r="H9" t="s">
        <v>90</v>
      </c>
    </row>
  </sheetData>
  <mergeCells count="1">
    <mergeCell ref="A1:O1"/>
  </mergeCells>
  <pageMargins left="0.25" right="0.25"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4F534-8F62-43AA-9740-81595D0D0225}">
  <dimension ref="A1:O10"/>
  <sheetViews>
    <sheetView topLeftCell="A4" workbookViewId="0">
      <selection activeCell="R15" sqref="R15"/>
    </sheetView>
  </sheetViews>
  <sheetFormatPr defaultRowHeight="15" x14ac:dyDescent="0.25"/>
  <cols>
    <col min="3" max="3" width="7.85546875" customWidth="1"/>
    <col min="4" max="4" width="16.42578125" customWidth="1"/>
    <col min="12" max="12" width="8.42578125" customWidth="1"/>
    <col min="13" max="13" width="10.85546875" customWidth="1"/>
  </cols>
  <sheetData>
    <row r="1" spans="1:15" ht="46.5" customHeight="1" x14ac:dyDescent="0.25">
      <c r="A1" s="76" t="s">
        <v>97</v>
      </c>
      <c r="B1" s="76"/>
      <c r="C1" s="76"/>
      <c r="D1" s="76"/>
      <c r="E1" s="76"/>
      <c r="F1" s="76"/>
      <c r="G1" s="76"/>
      <c r="H1" s="76"/>
      <c r="I1" s="76"/>
      <c r="J1" s="76"/>
      <c r="K1" s="76"/>
      <c r="L1" s="76"/>
      <c r="M1" s="76"/>
      <c r="N1" s="76"/>
      <c r="O1" s="21"/>
    </row>
    <row r="3" spans="1:15" ht="18" x14ac:dyDescent="0.35">
      <c r="A3" s="47" t="s">
        <v>84</v>
      </c>
      <c r="B3" s="48" t="s">
        <v>66</v>
      </c>
      <c r="D3" s="89" t="s">
        <v>74</v>
      </c>
      <c r="E3" s="89"/>
      <c r="F3" s="89"/>
      <c r="G3" s="89"/>
      <c r="H3" s="89"/>
      <c r="I3" s="89"/>
      <c r="J3" s="89"/>
    </row>
    <row r="4" spans="1:15" ht="18" x14ac:dyDescent="0.35">
      <c r="A4" s="47" t="s">
        <v>85</v>
      </c>
      <c r="B4" s="48" t="s">
        <v>65</v>
      </c>
      <c r="D4" s="1"/>
      <c r="E4" s="19" t="s">
        <v>67</v>
      </c>
      <c r="F4" s="19" t="s">
        <v>68</v>
      </c>
      <c r="G4" s="19" t="s">
        <v>69</v>
      </c>
      <c r="H4" s="19" t="s">
        <v>70</v>
      </c>
      <c r="I4" s="19" t="s">
        <v>71</v>
      </c>
      <c r="J4" s="19" t="s">
        <v>72</v>
      </c>
    </row>
    <row r="5" spans="1:15" ht="18.75" customHeight="1" x14ac:dyDescent="0.35">
      <c r="A5" s="48" t="s">
        <v>86</v>
      </c>
      <c r="B5" s="48" t="s">
        <v>83</v>
      </c>
      <c r="D5" s="19" t="s">
        <v>73</v>
      </c>
      <c r="E5" s="44">
        <v>0.02</v>
      </c>
      <c r="F5" s="44">
        <v>0.02</v>
      </c>
      <c r="G5" s="44">
        <v>0.02</v>
      </c>
      <c r="H5" s="44">
        <v>2.01E-2</v>
      </c>
      <c r="I5" s="44">
        <v>0.02</v>
      </c>
      <c r="J5" s="44">
        <v>2.01E-2</v>
      </c>
    </row>
    <row r="6" spans="1:15" ht="33" customHeight="1" x14ac:dyDescent="0.25">
      <c r="D6" s="16" t="s">
        <v>76</v>
      </c>
      <c r="E6" s="45">
        <v>5</v>
      </c>
      <c r="F6" s="45">
        <v>5</v>
      </c>
      <c r="G6" s="45">
        <v>5</v>
      </c>
      <c r="H6" s="45">
        <v>4.9749999999999996</v>
      </c>
      <c r="I6" s="45">
        <v>5</v>
      </c>
      <c r="J6" s="45">
        <v>4.9749999999999996</v>
      </c>
      <c r="L6" s="31" t="s">
        <v>95</v>
      </c>
      <c r="M6" s="32" t="s">
        <v>75</v>
      </c>
    </row>
    <row r="8" spans="1:15" x14ac:dyDescent="0.25">
      <c r="D8" s="89" t="s">
        <v>87</v>
      </c>
      <c r="E8" s="89"/>
      <c r="F8" s="89"/>
      <c r="G8" s="89"/>
      <c r="H8" s="89"/>
      <c r="I8" s="89"/>
      <c r="J8" s="89"/>
    </row>
    <row r="9" spans="1:15" x14ac:dyDescent="0.25">
      <c r="D9" s="1"/>
      <c r="E9" s="43" t="s">
        <v>67</v>
      </c>
      <c r="F9" s="43" t="s">
        <v>68</v>
      </c>
      <c r="G9" s="43" t="s">
        <v>69</v>
      </c>
      <c r="H9" s="43" t="s">
        <v>70</v>
      </c>
      <c r="I9" s="43" t="s">
        <v>71</v>
      </c>
      <c r="J9" s="43" t="s">
        <v>72</v>
      </c>
    </row>
    <row r="10" spans="1:15" ht="37.5" customHeight="1" x14ac:dyDescent="0.25">
      <c r="D10" s="16" t="s">
        <v>77</v>
      </c>
      <c r="E10" s="46" t="s">
        <v>79</v>
      </c>
      <c r="F10" s="46" t="s">
        <v>79</v>
      </c>
      <c r="G10" s="46" t="s">
        <v>79</v>
      </c>
      <c r="H10" s="46" t="s">
        <v>80</v>
      </c>
      <c r="I10" s="46" t="s">
        <v>81</v>
      </c>
      <c r="J10" s="46" t="s">
        <v>82</v>
      </c>
      <c r="L10" s="31" t="s">
        <v>96</v>
      </c>
      <c r="M10" s="32" t="s">
        <v>78</v>
      </c>
    </row>
  </sheetData>
  <mergeCells count="3">
    <mergeCell ref="D3:J3"/>
    <mergeCell ref="D8:J8"/>
    <mergeCell ref="A1:N1"/>
  </mergeCells>
  <phoneticPr fontId="3" type="noConversion"/>
  <pageMargins left="0.25" right="0.25" top="0.75" bottom="0.75" header="0.3" footer="0.3"/>
  <pageSetup paperSize="9"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D09DC-E39F-4D44-9F38-DC60927FED1E}">
  <dimension ref="A1:O14"/>
  <sheetViews>
    <sheetView tabSelected="1" topLeftCell="A7" workbookViewId="0">
      <selection activeCell="K23" sqref="K23"/>
    </sheetView>
  </sheetViews>
  <sheetFormatPr defaultRowHeight="15" x14ac:dyDescent="0.25"/>
  <cols>
    <col min="1" max="1" width="10.7109375" customWidth="1"/>
    <col min="2" max="2" width="35.7109375" customWidth="1"/>
    <col min="3" max="3" width="15.7109375" customWidth="1"/>
    <col min="4" max="4" width="13.28515625" customWidth="1"/>
    <col min="5" max="5" width="35.7109375" customWidth="1"/>
    <col min="6" max="6" width="15.7109375" customWidth="1"/>
    <col min="7" max="7" width="10.7109375" customWidth="1"/>
  </cols>
  <sheetData>
    <row r="1" spans="1:15" ht="37.5" customHeight="1" x14ac:dyDescent="0.25">
      <c r="A1" s="76" t="s">
        <v>98</v>
      </c>
      <c r="B1" s="76"/>
      <c r="C1" s="76"/>
      <c r="D1" s="76"/>
      <c r="E1" s="76"/>
      <c r="F1" s="76"/>
      <c r="G1" s="76"/>
      <c r="H1" s="92"/>
      <c r="I1" s="92"/>
      <c r="J1" s="92"/>
      <c r="K1" s="92"/>
      <c r="L1" s="92"/>
      <c r="M1" s="92"/>
      <c r="N1" s="92"/>
      <c r="O1" s="92"/>
    </row>
    <row r="3" spans="1:15" ht="15.75" x14ac:dyDescent="0.25">
      <c r="B3" s="90" t="s">
        <v>99</v>
      </c>
      <c r="C3" s="91"/>
      <c r="E3" s="90" t="s">
        <v>117</v>
      </c>
      <c r="F3" s="91"/>
    </row>
    <row r="4" spans="1:15" ht="18" x14ac:dyDescent="0.25">
      <c r="B4" s="31" t="s">
        <v>110</v>
      </c>
      <c r="C4" s="53" t="s">
        <v>101</v>
      </c>
      <c r="D4" s="9"/>
      <c r="E4" s="31" t="s">
        <v>110</v>
      </c>
      <c r="F4" s="53" t="s">
        <v>101</v>
      </c>
    </row>
    <row r="5" spans="1:15" ht="18.75" x14ac:dyDescent="0.25">
      <c r="B5" s="54" t="s">
        <v>111</v>
      </c>
      <c r="C5" s="53" t="s">
        <v>100</v>
      </c>
      <c r="D5" s="9"/>
      <c r="E5" s="54" t="s">
        <v>111</v>
      </c>
      <c r="F5" s="53" t="s">
        <v>100</v>
      </c>
    </row>
    <row r="6" spans="1:15" ht="25.5" customHeight="1" x14ac:dyDescent="0.25">
      <c r="B6" s="31" t="s">
        <v>106</v>
      </c>
      <c r="C6" s="53" t="s">
        <v>102</v>
      </c>
      <c r="D6" s="9"/>
      <c r="E6" s="31" t="s">
        <v>106</v>
      </c>
      <c r="F6" s="53" t="s">
        <v>104</v>
      </c>
    </row>
    <row r="7" spans="1:15" ht="18.75" x14ac:dyDescent="0.25">
      <c r="B7" s="55" t="s">
        <v>107</v>
      </c>
      <c r="C7" s="56" t="s">
        <v>103</v>
      </c>
      <c r="D7" s="9"/>
      <c r="E7" s="55" t="s">
        <v>107</v>
      </c>
      <c r="F7" s="56" t="s">
        <v>105</v>
      </c>
    </row>
    <row r="8" spans="1:15" ht="18" x14ac:dyDescent="0.25">
      <c r="B8" s="31" t="s">
        <v>113</v>
      </c>
      <c r="C8" s="57">
        <v>9.5000000000000001E-2</v>
      </c>
      <c r="D8" s="9"/>
      <c r="E8" s="31" t="s">
        <v>113</v>
      </c>
      <c r="F8" s="57">
        <v>3.9E-2</v>
      </c>
    </row>
    <row r="9" spans="1:15" ht="18" x14ac:dyDescent="0.25">
      <c r="B9" s="55" t="s">
        <v>108</v>
      </c>
      <c r="C9" s="58" t="str">
        <f>(0.518*6.3)&amp;" კგ.მ/წმ"</f>
        <v>3.2634 კგ.მ/წმ</v>
      </c>
      <c r="D9" s="9"/>
      <c r="E9" s="55" t="s">
        <v>108</v>
      </c>
      <c r="F9" s="58" t="str">
        <f>(0.518*21.3)&amp;" კგ.მ/წმ"</f>
        <v>11.0334 კგ.მ/წმ</v>
      </c>
    </row>
    <row r="10" spans="1:15" ht="18" x14ac:dyDescent="0.25">
      <c r="B10" s="55" t="s">
        <v>109</v>
      </c>
      <c r="C10" s="58" t="str">
        <f>(0.518*5.7)&amp;" კგ.მ/წმ"</f>
        <v>2.9526 კგ.მ/წმ</v>
      </c>
      <c r="D10" s="9"/>
      <c r="E10" s="55" t="s">
        <v>109</v>
      </c>
      <c r="F10" s="58" t="str">
        <f>(0.518*16.7)&amp;" კგ.მ/წმ"</f>
        <v>8.6506 კგ.მ/წმ</v>
      </c>
    </row>
    <row r="11" spans="1:15" ht="18" x14ac:dyDescent="0.25">
      <c r="B11" s="55" t="s">
        <v>112</v>
      </c>
      <c r="C11" s="60">
        <v>9.5200000000000007E-2</v>
      </c>
      <c r="D11" s="9"/>
      <c r="E11" s="55" t="s">
        <v>112</v>
      </c>
      <c r="F11" s="59" t="str">
        <f>21.6&amp;"%"</f>
        <v>21.6%</v>
      </c>
    </row>
    <row r="12" spans="1:15" ht="18" x14ac:dyDescent="0.25">
      <c r="B12" s="55" t="s">
        <v>115</v>
      </c>
      <c r="C12" s="58" t="str">
        <f>(0.5*0.518*6.3^2)&amp;" ჯ"</f>
        <v>10.27971 ჯ</v>
      </c>
      <c r="D12" s="52"/>
      <c r="E12" s="55" t="s">
        <v>115</v>
      </c>
      <c r="F12" s="58" t="str">
        <f>(0.5*0.518*21.3*21.3)&amp;" ჯ"</f>
        <v>117.50571 ჯ</v>
      </c>
    </row>
    <row r="13" spans="1:15" ht="18" x14ac:dyDescent="0.25">
      <c r="B13" s="55" t="s">
        <v>114</v>
      </c>
      <c r="C13" s="58" t="str">
        <f>0.5*0.518*5.7^2&amp;" ჯ"</f>
        <v>8.41491 ჯ</v>
      </c>
      <c r="D13" s="9"/>
      <c r="E13" s="55" t="s">
        <v>114</v>
      </c>
      <c r="F13" s="58" t="str">
        <f>(0.5*0.518*16.7*16.7)&amp;" ჯ"</f>
        <v>72.23251 ჯ</v>
      </c>
    </row>
    <row r="14" spans="1:15" ht="18" x14ac:dyDescent="0.25">
      <c r="B14" s="55" t="s">
        <v>116</v>
      </c>
      <c r="C14" s="60">
        <v>0.18140000000000001</v>
      </c>
      <c r="D14" s="9"/>
      <c r="E14" s="55" t="s">
        <v>116</v>
      </c>
      <c r="F14" s="60">
        <v>0.38519999999999999</v>
      </c>
    </row>
  </sheetData>
  <mergeCells count="3">
    <mergeCell ref="A1:G1"/>
    <mergeCell ref="B3:C3"/>
    <mergeCell ref="E3:F3"/>
  </mergeCells>
  <pageMargins left="0.25" right="0.25" top="0.25" bottom="0.25" header="0.25" footer="0.25"/>
  <pageSetup paperSize="9"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Experiment_0</vt:lpstr>
      <vt:lpstr>Experiment_1</vt:lpstr>
      <vt:lpstr>Experiment_2</vt:lpstr>
      <vt:lpstr>Experiment_3</vt:lpstr>
      <vt:lpstr>Experiment_4</vt:lpstr>
      <vt:lpstr>Experiment_5</vt:lpstr>
      <vt:lpstr>Experiment_6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 kandashvili</dc:creator>
  <cp:lastModifiedBy>saba kandashvili</cp:lastModifiedBy>
  <cp:lastPrinted>2023-05-31T17:20:45Z</cp:lastPrinted>
  <dcterms:created xsi:type="dcterms:W3CDTF">2023-04-08T10:56:15Z</dcterms:created>
  <dcterms:modified xsi:type="dcterms:W3CDTF">2023-05-31T17:29:49Z</dcterms:modified>
</cp:coreProperties>
</file>