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6C1AC8F8-E615-44DE-BA4B-531E386F065C}" xr6:coauthVersionLast="47" xr6:coauthVersionMax="47" xr10:uidLastSave="{00000000-0000-0000-0000-000000000000}"/>
  <bookViews>
    <workbookView xWindow="-120" yWindow="-120" windowWidth="29040" windowHeight="15720" activeTab="6" xr2:uid="{6671F666-8E3F-41E1-B59C-C232B66DC115}"/>
  </bookViews>
  <sheets>
    <sheet name="I" sheetId="1" r:id="rId1"/>
    <sheet name="II" sheetId="2" r:id="rId2"/>
    <sheet name="III" sheetId="3" r:id="rId3"/>
    <sheet name="IV" sheetId="4" r:id="rId4"/>
    <sheet name="V" sheetId="5" r:id="rId5"/>
    <sheet name="VI" sheetId="6" r:id="rId6"/>
    <sheet name="VI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B4" i="6"/>
  <c r="D17" i="5"/>
  <c r="D18" i="5"/>
  <c r="D19" i="5"/>
  <c r="D16" i="5"/>
  <c r="P9" i="4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<sst xmlns="http://schemas.openxmlformats.org/spreadsheetml/2006/main" count="103" uniqueCount="81">
  <si>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</si>
  <si>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</si>
  <si>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</si>
  <si>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</si>
  <si>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</si>
  <si>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</si>
  <si>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</si>
  <si>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</si>
  <si>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</si>
  <si>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</si>
  <si>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</si>
  <si>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</si>
  <si>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</si>
  <si>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</si>
  <si>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</si>
  <si>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</si>
  <si>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</si>
  <si>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</si>
  <si>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</si>
  <si>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</si>
  <si>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</si>
  <si>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</si>
  <si>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</si>
  <si>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</si>
  <si>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</si>
  <si>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</si>
  <si>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</si>
  <si>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</si>
  <si>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</si>
  <si>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</si>
  <si>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</si>
  <si>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</si>
  <si>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</si>
  <si>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</si>
  <si>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</si>
  <si>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</si>
  <si>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</si>
  <si>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</si>
  <si>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</si>
  <si>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</si>
  <si>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</si>
  <si>
    <t>R(Ω)</t>
  </si>
  <si>
    <t>I(ა)</t>
  </si>
  <si>
    <t>V(ვ)</t>
  </si>
  <si>
    <t>გაზომვა</t>
  </si>
  <si>
    <t>უსასრულო სოლენოიდი</t>
  </si>
  <si>
    <r>
      <rPr>
        <b/>
        <sz val="12"/>
        <color theme="1"/>
        <rFont val="Calibri"/>
        <family val="2"/>
        <scheme val="minor"/>
      </rPr>
      <t>მიმდევრობითი/პარალელური შეერთების წრედები</t>
    </r>
    <r>
      <rPr>
        <sz val="11"/>
        <color theme="1"/>
        <rFont val="Calibri"/>
        <family val="2"/>
        <scheme val="minor"/>
      </rPr>
      <t xml:space="preserve">
ექსპერიმენტი #6</t>
    </r>
  </si>
  <si>
    <r>
      <t>µ</t>
    </r>
    <r>
      <rPr>
        <vertAlign val="subscript"/>
        <sz val="11"/>
        <color theme="1"/>
        <rFont val="Calibri"/>
        <family val="2"/>
      </rPr>
      <t>0</t>
    </r>
  </si>
  <si>
    <r>
      <t>4*</t>
    </r>
    <r>
      <rPr>
        <sz val="11"/>
        <color theme="1"/>
        <rFont val="Calibri"/>
        <family val="2"/>
      </rPr>
      <t>π*10</t>
    </r>
    <r>
      <rPr>
        <vertAlign val="superscript"/>
        <sz val="11"/>
        <color theme="1"/>
        <rFont val="Calibri"/>
        <family val="2"/>
      </rPr>
      <t>-7</t>
    </r>
  </si>
  <si>
    <t>ფონი</t>
  </si>
  <si>
    <t>B</t>
  </si>
  <si>
    <t>გაზომილი</t>
  </si>
  <si>
    <t>0 სმ</t>
  </si>
  <si>
    <t>6.6 სმ</t>
  </si>
  <si>
    <t>3.12 გ</t>
  </si>
  <si>
    <t>4.13 გ</t>
  </si>
  <si>
    <t>25 სმ</t>
  </si>
  <si>
    <t>4.25 გ</t>
  </si>
  <si>
    <t>25+ სმ</t>
  </si>
  <si>
    <t>4.5 გ</t>
  </si>
  <si>
    <r>
      <rPr>
        <b/>
        <sz val="18"/>
        <color theme="1"/>
        <rFont val="Calibri"/>
        <family val="2"/>
        <scheme val="minor"/>
      </rPr>
      <t>Experiment #10</t>
    </r>
    <r>
      <rPr>
        <sz val="14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RC Time Constants</t>
    </r>
  </si>
  <si>
    <t>ძაბვა (ვ)</t>
  </si>
  <si>
    <t>დრო (წმ)</t>
  </si>
  <si>
    <t>ვოლტი</t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</si>
  <si>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</si>
  <si>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12</t>
    </r>
  </si>
  <si>
    <r>
      <t>V</t>
    </r>
    <r>
      <rPr>
        <vertAlign val="subscript"/>
        <sz val="11"/>
        <color theme="1"/>
        <rFont val="Calibri"/>
        <family val="2"/>
        <scheme val="minor"/>
      </rPr>
      <t>23</t>
    </r>
  </si>
  <si>
    <r>
      <t>V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</si>
  <si>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</si>
  <si>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</si>
  <si>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</si>
  <si>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25</t>
    </r>
  </si>
  <si>
    <t>a</t>
  </si>
  <si>
    <t>b</t>
  </si>
  <si>
    <t>0.5 სმ</t>
  </si>
  <si>
    <t>10 ვ</t>
  </si>
  <si>
    <t>8 სმ</t>
  </si>
  <si>
    <t>k</t>
  </si>
  <si>
    <t>Experiment 2</t>
  </si>
  <si>
    <r>
      <t xml:space="preserve">სმ </t>
    </r>
    <r>
      <rPr>
        <vertAlign val="subscript"/>
        <sz val="8"/>
        <color theme="1"/>
        <rFont val="Calibri"/>
        <family val="2"/>
        <scheme val="minor"/>
      </rPr>
      <t>(ცენტრიდან)</t>
    </r>
  </si>
  <si>
    <r>
      <t>8.99*10</t>
    </r>
    <r>
      <rPr>
        <vertAlign val="superscript"/>
        <sz val="11"/>
        <color theme="1"/>
        <rFont val="Calibri"/>
        <family val="2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</si>
</sst>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170136</xdr:rowOff>
    </xdr:from>
    <xdr:to>
      <xdr:col>5</xdr:col>
      <xdr:colOff>65689</xdr:colOff>
      <xdr:row>13</xdr:row>
      <xdr:rowOff>111672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6AAD72-B6B8-4D1C-92E1-3C9499A4349B}"/>
                </a:ext>
              </a:extLst>
            </xdr:cNvPr>
            <xdr:cNvSpPr txBox="1"/>
          </xdr:nvSpPr>
          <xdr:spPr>
            <a:xfrm>
              <a:off x="610914" y="2403584"/>
              <a:ext cx="2758965" cy="7035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func>
                      <m:func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f>
                          <m:f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den>
                        </m:f>
                      </m:e>
                    </m:func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⟺    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𝜆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𝑏</m:t>
                                </m:r>
                              </m:den>
                            </m:f>
                          </m:e>
                        </m:func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6AAD72-B6B8-4D1C-92E1-3C9499A4349B}"/>
                </a:ext>
              </a:extLst>
            </xdr:cNvPr>
            <xdr:cNvSpPr txBox="1"/>
          </xdr:nvSpPr>
          <xdr:spPr>
            <a:xfrm>
              <a:off x="610914" y="2403584"/>
              <a:ext cx="2758965" cy="7035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𝑉=2𝑘𝜆 ln⁡〖𝑎/𝑏〗     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⟺    𝜆=𝑉/(2𝑘 ln⁡〖𝑎/𝑏〗 )</a:t>
              </a:r>
              <a:endParaRPr lang="en-US" sz="14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0</xdr:colOff>
      <xdr:row>14</xdr:row>
      <xdr:rowOff>129409</xdr:rowOff>
    </xdr:from>
    <xdr:to>
      <xdr:col>2</xdr:col>
      <xdr:colOff>123826</xdr:colOff>
      <xdr:row>17</xdr:row>
      <xdr:rowOff>100834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E360D8-13CC-4618-A528-BE593F9B3A46}"/>
                </a:ext>
              </a:extLst>
            </xdr:cNvPr>
            <xdr:cNvSpPr txBox="1"/>
          </xdr:nvSpPr>
          <xdr:spPr>
            <a:xfrm>
              <a:off x="610914" y="3315357"/>
              <a:ext cx="98436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E360D8-13CC-4618-A528-BE593F9B3A46}"/>
                </a:ext>
              </a:extLst>
            </xdr:cNvPr>
            <xdr:cNvSpPr txBox="1"/>
          </xdr:nvSpPr>
          <xdr:spPr>
            <a:xfrm>
              <a:off x="610914" y="3315357"/>
              <a:ext cx="98436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𝐸=2𝑘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𝜆/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8</xdr:col>
      <xdr:colOff>391259</xdr:colOff>
      <xdr:row>16</xdr:row>
      <xdr:rowOff>140676</xdr:rowOff>
    </xdr:from>
    <xdr:to>
      <xdr:col>13</xdr:col>
      <xdr:colOff>591354</xdr:colOff>
      <xdr:row>20</xdr:row>
      <xdr:rowOff>45427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8A311E-25CD-47B0-B608-8B433A64FA76}"/>
                </a:ext>
              </a:extLst>
            </xdr:cNvPr>
            <xdr:cNvSpPr txBox="1"/>
          </xdr:nvSpPr>
          <xdr:spPr>
            <a:xfrm>
              <a:off x="5505451" y="3694234"/>
              <a:ext cx="3240768" cy="6667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</m:s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∗2∗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=1.8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8A311E-25CD-47B0-B608-8B433A64FA76}"/>
                </a:ext>
              </a:extLst>
            </xdr:cNvPr>
            <xdr:cNvSpPr txBox="1"/>
          </xdr:nvSpPr>
          <xdr:spPr>
            <a:xfrm>
              <a:off x="5505451" y="3694234"/>
              <a:ext cx="3240768" cy="6667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𝐸_</a:t>
              </a:r>
              <a:r>
                <a:rPr lang="ka-GE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=(2∗9∗10^9∗2∗10^(−10))/2=1.8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387265</xdr:colOff>
      <xdr:row>20</xdr:row>
      <xdr:rowOff>52493</xdr:rowOff>
    </xdr:from>
    <xdr:to>
      <xdr:col>13</xdr:col>
      <xdr:colOff>591354</xdr:colOff>
      <xdr:row>23</xdr:row>
      <xdr:rowOff>109644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C623A84-A6C8-4946-90A7-05C4B3DA11DE}"/>
                </a:ext>
              </a:extLst>
            </xdr:cNvPr>
            <xdr:cNvSpPr txBox="1"/>
          </xdr:nvSpPr>
          <xdr:spPr>
            <a:xfrm>
              <a:off x="5501457" y="4368051"/>
              <a:ext cx="3244762" cy="6286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∗2∗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=0.9</m:t>
                    </m:r>
                  </m:oMath>
                </m:oMathPara>
              </a14:m>
              <a:endParaRPr lang="en-US" sz="1600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C623A84-A6C8-4946-90A7-05C4B3DA11DE}"/>
                </a:ext>
              </a:extLst>
            </xdr:cNvPr>
            <xdr:cNvSpPr txBox="1"/>
          </xdr:nvSpPr>
          <xdr:spPr>
            <a:xfrm>
              <a:off x="5501457" y="4368051"/>
              <a:ext cx="3244762" cy="6286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𝐸_4=(2∗9∗10^9∗2∗10^(−10))/4=0.9</a:t>
              </a:r>
              <a:endParaRPr lang="en-US" sz="16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390028</xdr:colOff>
      <xdr:row>23</xdr:row>
      <xdr:rowOff>114560</xdr:rowOff>
    </xdr:from>
    <xdr:to>
      <xdr:col>13</xdr:col>
      <xdr:colOff>597498</xdr:colOff>
      <xdr:row>26</xdr:row>
      <xdr:rowOff>143135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A11C97-2A6B-4D41-B3CF-DBC190806C6E}"/>
                </a:ext>
              </a:extLst>
            </xdr:cNvPr>
            <xdr:cNvSpPr txBox="1"/>
          </xdr:nvSpPr>
          <xdr:spPr>
            <a:xfrm>
              <a:off x="5504220" y="5001618"/>
              <a:ext cx="324814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∗2∗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=0.6</m:t>
                    </m:r>
                  </m:oMath>
                </m:oMathPara>
              </a14:m>
              <a:endParaRPr lang="en-US" sz="1600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A11C97-2A6B-4D41-B3CF-DBC190806C6E}"/>
                </a:ext>
              </a:extLst>
            </xdr:cNvPr>
            <xdr:cNvSpPr txBox="1"/>
          </xdr:nvSpPr>
          <xdr:spPr>
            <a:xfrm>
              <a:off x="5504220" y="5001618"/>
              <a:ext cx="324814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𝐸_6=(2∗9∗10^9∗2∗10^(−10))/6=0.6</a:t>
              </a:r>
              <a:endParaRPr lang="en-US" sz="16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0</xdr:colOff>
      <xdr:row>7</xdr:row>
      <xdr:rowOff>1</xdr:rowOff>
    </xdr:from>
    <xdr:to>
      <xdr:col>1</xdr:col>
      <xdr:colOff>781707</xdr:colOff>
      <xdr:row>9</xdr:row>
      <xdr:rowOff>98536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925D81-9DD0-4885-A3C3-99FA74339196}"/>
                </a:ext>
              </a:extLst>
            </xdr:cNvPr>
            <xdr:cNvSpPr txBox="1"/>
          </xdr:nvSpPr>
          <xdr:spPr>
            <a:xfrm>
              <a:off x="610914" y="1773622"/>
              <a:ext cx="781707" cy="55836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925D81-9DD0-4885-A3C3-99FA74339196}"/>
                </a:ext>
              </a:extLst>
            </xdr:cNvPr>
            <xdr:cNvSpPr txBox="1"/>
          </xdr:nvSpPr>
          <xdr:spPr>
            <a:xfrm>
              <a:off x="610914" y="1773622"/>
              <a:ext cx="781707" cy="55836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𝐸=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∆𝜑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1</xdr:col>
      <xdr:colOff>7327</xdr:colOff>
      <xdr:row>18</xdr:row>
      <xdr:rowOff>117231</xdr:rowOff>
    </xdr:from>
    <xdr:to>
      <xdr:col>5</xdr:col>
      <xdr:colOff>381000</xdr:colOff>
      <xdr:row>28</xdr:row>
      <xdr:rowOff>29308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D89204-2CCF-4AC0-9E3F-3667568A5D64}"/>
                </a:ext>
              </a:extLst>
            </xdr:cNvPr>
            <xdr:cNvSpPr txBox="1"/>
          </xdr:nvSpPr>
          <xdr:spPr>
            <a:xfrm>
              <a:off x="615462" y="4051789"/>
              <a:ext cx="3055326" cy="18170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=2.89875∗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400"/>
            </a:p>
            <a:p>
              <a:endParaRPr lang="en-US" sz="14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10=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2.89875∗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𝜆</m:t>
                    </m:r>
                    <m:func>
                      <m:func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f>
                          <m:f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0.5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400"/>
            </a:p>
            <a:p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𝜆</m:t>
                    </m:r>
                    <m:r>
                      <a:rPr lang="ka-GE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72∗</m:t>
                        </m:r>
                        <m:sSup>
                          <m:sSupPr>
                            <m:ctrlPr>
                              <a:rPr lang="ka-GE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ka-GE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ka-GE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</m:t>
                            </m:r>
                          </m:sup>
                        </m:sSup>
                        <m: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ka-GE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func>
                      </m:den>
                    </m:f>
                    <m:r>
                      <a:rPr lang="ka-GE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=2∗</m:t>
                    </m:r>
                    <m:sSup>
                      <m:sSupPr>
                        <m:ctrlP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ka-GE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−10</m:t>
                        </m:r>
                      </m:sup>
                    </m:sSup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D89204-2CCF-4AC0-9E3F-3667568A5D64}"/>
                </a:ext>
              </a:extLst>
            </xdr:cNvPr>
            <xdr:cNvSpPr txBox="1"/>
          </xdr:nvSpPr>
          <xdr:spPr>
            <a:xfrm>
              <a:off x="615462" y="4051789"/>
              <a:ext cx="3055326" cy="18170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𝑉=2.89875∗10^9∗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 ln⁡〖𝑎/𝑏〗</a:t>
              </a:r>
              <a:endParaRPr lang="en-US" sz="1400"/>
            </a:p>
            <a:p>
              <a:endParaRPr lang="en-US" sz="1400"/>
            </a:p>
            <a:p>
              <a:r>
                <a:rPr lang="en-US" sz="1400" b="0" i="0">
                  <a:latin typeface="Cambria Math" panose="02040503050406030204" pitchFamily="18" charset="0"/>
                </a:rPr>
                <a:t>10=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2.89875∗10^9∗𝜆 ln⁡〖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400"/>
            </a:p>
            <a:p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ka-GE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=1/(72∗10^8∗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ln⁡</a:t>
              </a:r>
              <a:r>
                <a:rPr lang="ka-GE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2 )=2∗10^(−10)</a:t>
              </a:r>
              <a:endParaRPr lang="en-US" sz="14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180975</xdr:rowOff>
    </xdr:from>
    <xdr:to>
      <xdr:col>8</xdr:col>
      <xdr:colOff>47626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მიმდევრობით</m:t>
                        </m:r>
                      </m:sub>
                    </m:sSub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ka-GE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პარალელურად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𝑅=𝑉/𝐼</a:t>
              </a:r>
              <a:endParaRPr lang="en-US" sz="1600" b="0"/>
            </a:p>
            <a:p>
              <a:pPr/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latin typeface="Cambria Math" panose="02040503050406030204" pitchFamily="18" charset="0"/>
                </a:rPr>
                <a:t>მიმდევრობით=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US" sz="1600"/>
            </a:p>
            <a:p>
              <a:pPr/>
              <a:endParaRPr lang="en-US" sz="1600"/>
            </a:p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ka-GE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პარალელურად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𝑅_2 +…+1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𝑅_𝑛 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</xdr:col>
      <xdr:colOff>9525</xdr:colOff>
      <xdr:row>22</xdr:row>
      <xdr:rowOff>28575</xdr:rowOff>
    </xdr:from>
    <xdr:to>
      <xdr:col>16</xdr:col>
      <xdr:colOff>228600</xdr:colOff>
      <xdr:row>31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a-G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=3172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=14.93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ვ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den>
                    </m:f>
                    <m:r>
                      <a:rPr lang="ka-GE" sz="2000" b="0" i="1">
                        <a:latin typeface="Cambria Math" panose="02040503050406030204" pitchFamily="18" charset="0"/>
                      </a:rPr>
                      <m:t>=0,0047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ა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𝑅</a:t>
              </a:r>
              <a:r>
                <a:rPr lang="ka-GE" sz="2000" b="0" i="0">
                  <a:latin typeface="Cambria Math" panose="02040503050406030204" pitchFamily="18" charset="0"/>
                </a:rPr>
                <a:t>_ექ</a:t>
              </a:r>
              <a:r>
                <a:rPr lang="en-US" sz="2000" b="0" i="0">
                  <a:latin typeface="Cambria Math" panose="02040503050406030204" pitchFamily="18" charset="0"/>
                </a:rPr>
                <a:t>=𝑅_1+〖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(1/𝑅_2 +1/(𝑅_3+𝑅_4 ))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2000" b="0" i="0">
                  <a:latin typeface="Cambria Math" panose="02040503050406030204" pitchFamily="18" charset="0"/>
                </a:rPr>
                <a:t>−1)=3172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=𝑉_1+𝑉_2=14.93 </a:t>
              </a:r>
              <a:r>
                <a:rPr lang="ka-GE" sz="2000" b="0" i="0">
                  <a:latin typeface="Cambria Math" panose="02040503050406030204" pitchFamily="18" charset="0"/>
                </a:rPr>
                <a:t>ვ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𝐼_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/𝑅_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=0,0047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ა</a:t>
              </a:r>
              <a:endParaRPr lang="en-US" sz="2000"/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0</xdr:row>
      <xdr:rowOff>428624</xdr:rowOff>
    </xdr:from>
    <xdr:to>
      <xdr:col>16</xdr:col>
      <xdr:colOff>571500</xdr:colOff>
      <xdr:row>22</xdr:row>
      <xdr:rowOff>68331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BEF2D14-2B59-4B37-B297-CA7AC7AC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09950" y="428624"/>
          <a:ext cx="5543550" cy="40974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242255</xdr:colOff>
      <xdr:row>1</xdr:row>
      <xdr:rowOff>156541</xdr:rowOff>
    </xdr:from>
    <xdr:to>
      <xdr:col>13</xdr:col>
      <xdr:colOff>437736</xdr:colOff>
      <xdr:row>17</xdr:row>
      <xdr:rowOff>41413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06ADF8-75DB-484B-B0F6-B637D0646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6820" y="810867"/>
          <a:ext cx="5098786" cy="2974285"/>
        </a:xfrm>
        <a:prstGeom prst="rect">
          <a:avLst/>
        </a:prstGeom>
      </xdr:spPr>
    </xdr:pic>
    <xdr:clientData/>
  </xdr:twoCellAnchor>
  <xdr:twoCellAnchor>
    <xdr:from>
      <xdr:col>2</xdr:col>
      <xdr:colOff>179732</xdr:colOff>
      <xdr:row>7</xdr:row>
      <xdr:rowOff>157369</xdr:rowOff>
    </xdr:from>
    <xdr:to>
      <xdr:col>4</xdr:col>
      <xdr:colOff>436907</xdr:colOff>
      <xdr:row>11</xdr:row>
      <xdr:rowOff>109744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𝑁𝐼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𝐵=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800" b="0" i="0">
                  <a:latin typeface="Cambria Math" panose="02040503050406030204" pitchFamily="18" charset="0"/>
                </a:rPr>
                <a:t>0  𝑁𝐼/𝐿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1</xdr:col>
      <xdr:colOff>231912</xdr:colOff>
      <xdr:row>18</xdr:row>
      <xdr:rowOff>140804</xdr:rowOff>
    </xdr:from>
    <xdr:to>
      <xdr:col>14</xdr:col>
      <xdr:colOff>36442</xdr:colOff>
      <xdr:row>29</xdr:row>
      <xdr:rowOff>65249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82AC36-7DED-4BBA-ADFF-6725B8C97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25" y="4083326"/>
          <a:ext cx="7772400" cy="2019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1</xdr:row>
      <xdr:rowOff>180975</xdr:rowOff>
    </xdr:from>
    <xdr:to>
      <xdr:col>14</xdr:col>
      <xdr:colOff>455800</xdr:colOff>
      <xdr:row>28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60C6F-F613-4756-8CF7-77A073F3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76275"/>
          <a:ext cx="6856600" cy="50196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B5" sqref="B5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4"/>
      <c r="L1" s="4"/>
      <c r="M1" s="4"/>
      <c r="N1" s="4"/>
      <c r="O1" s="4"/>
    </row>
    <row r="3" spans="1:15" ht="16.5" customHeight="1" x14ac:dyDescent="0.25">
      <c r="A3" s="34" t="s">
        <v>4</v>
      </c>
      <c r="B3" s="34"/>
      <c r="D3" s="35" t="s">
        <v>3</v>
      </c>
      <c r="E3" s="36"/>
      <c r="F3" s="37"/>
      <c r="H3" s="35" t="s">
        <v>9</v>
      </c>
      <c r="I3" s="36"/>
      <c r="J3" s="37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:O9"/>
  <sheetViews>
    <sheetView topLeftCell="A4" zoomScale="130" zoomScaleNormal="130" workbookViewId="0">
      <selection activeCell="K8" sqref="K8"/>
    </sheetView>
  </sheetViews>
  <sheetFormatPr defaultRowHeight="15" x14ac:dyDescent="0.25"/>
  <cols>
    <col min="2" max="2" width="12.85546875" customWidth="1"/>
  </cols>
  <sheetData>
    <row r="1" spans="1:15" ht="38.25" customHeight="1" x14ac:dyDescent="0.25">
      <c r="A1" s="47" t="s">
        <v>78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3" spans="1:15" ht="18" x14ac:dyDescent="0.35">
      <c r="B3" s="48" t="s">
        <v>64</v>
      </c>
      <c r="C3" s="48" t="s">
        <v>75</v>
      </c>
      <c r="G3" s="30" t="s">
        <v>79</v>
      </c>
      <c r="H3" s="30" t="s">
        <v>63</v>
      </c>
      <c r="L3" s="9" t="s">
        <v>65</v>
      </c>
      <c r="M3" s="9">
        <v>1.3</v>
      </c>
    </row>
    <row r="4" spans="1:15" ht="13.5" customHeight="1" x14ac:dyDescent="0.25">
      <c r="B4" s="49" t="s">
        <v>72</v>
      </c>
      <c r="C4" s="49" t="s">
        <v>74</v>
      </c>
      <c r="F4" s="33"/>
      <c r="G4" s="49">
        <v>2</v>
      </c>
      <c r="H4" s="49">
        <v>6</v>
      </c>
      <c r="K4" s="33"/>
      <c r="L4" s="49" t="s">
        <v>66</v>
      </c>
      <c r="M4" s="49">
        <v>0.74</v>
      </c>
      <c r="N4" s="33"/>
      <c r="O4" s="33"/>
    </row>
    <row r="5" spans="1:15" ht="18" x14ac:dyDescent="0.25">
      <c r="B5" s="49" t="s">
        <v>73</v>
      </c>
      <c r="C5" s="49" t="s">
        <v>76</v>
      </c>
      <c r="G5" s="49">
        <v>3</v>
      </c>
      <c r="H5" s="49">
        <v>6.9</v>
      </c>
      <c r="L5" s="49" t="s">
        <v>67</v>
      </c>
      <c r="M5" s="49">
        <v>0.5</v>
      </c>
    </row>
    <row r="6" spans="1:15" ht="18" x14ac:dyDescent="0.25">
      <c r="B6" s="49" t="s">
        <v>77</v>
      </c>
      <c r="C6" s="49" t="s">
        <v>80</v>
      </c>
      <c r="G6" s="49">
        <v>4</v>
      </c>
      <c r="H6" s="49">
        <v>7.5</v>
      </c>
      <c r="L6" s="49" t="s">
        <v>68</v>
      </c>
      <c r="M6" s="49">
        <v>0.4</v>
      </c>
    </row>
    <row r="7" spans="1:15" ht="18" x14ac:dyDescent="0.25">
      <c r="G7" s="49">
        <v>5</v>
      </c>
      <c r="H7" s="49">
        <v>8</v>
      </c>
      <c r="L7" s="49" t="s">
        <v>69</v>
      </c>
      <c r="M7" s="49">
        <v>0.4</v>
      </c>
    </row>
    <row r="8" spans="1:15" ht="18" x14ac:dyDescent="0.25">
      <c r="G8" s="49">
        <v>6</v>
      </c>
      <c r="H8" s="49">
        <v>8.3000000000000007</v>
      </c>
      <c r="L8" s="49" t="s">
        <v>70</v>
      </c>
      <c r="M8" s="49">
        <v>0.5</v>
      </c>
    </row>
    <row r="9" spans="1:15" ht="18" x14ac:dyDescent="0.25">
      <c r="G9" s="49">
        <v>7</v>
      </c>
      <c r="H9" s="49">
        <v>8.8000000000000007</v>
      </c>
      <c r="L9" s="49" t="s">
        <v>71</v>
      </c>
      <c r="M9" s="49">
        <v>1.75</v>
      </c>
    </row>
  </sheetData>
  <mergeCells count="1">
    <mergeCell ref="A1:O1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workbookViewId="0">
      <selection activeCell="B12" sqref="B12"/>
    </sheetView>
  </sheetViews>
  <sheetFormatPr defaultRowHeight="15" x14ac:dyDescent="0.25"/>
  <cols>
    <col min="2" max="2" width="7" customWidth="1"/>
    <col min="3" max="3" width="11.140625" customWidth="1"/>
    <col min="14" max="14" width="14.28515625" customWidth="1"/>
  </cols>
  <sheetData>
    <row r="1" spans="1:15" ht="39" customHeight="1" x14ac:dyDescent="0.2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40" t="s">
        <v>4</v>
      </c>
      <c r="C4" s="41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4" spans="1:17" x14ac:dyDescent="0.25">
      <c r="A4" s="42" t="s">
        <v>33</v>
      </c>
      <c r="B4" s="42"/>
      <c r="C4" s="42"/>
      <c r="H4" s="42" t="s">
        <v>34</v>
      </c>
      <c r="I4" s="42"/>
      <c r="J4" s="42"/>
      <c r="N4" s="42" t="s">
        <v>35</v>
      </c>
      <c r="O4" s="42"/>
      <c r="P4" s="42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8F6-3D81-4270-8CC2-113BF72AFF6F}">
  <dimension ref="A1:Q20"/>
  <sheetViews>
    <sheetView workbookViewId="0">
      <selection sqref="A1:Q1"/>
    </sheetView>
  </sheetViews>
  <sheetFormatPr defaultRowHeight="15" x14ac:dyDescent="0.25"/>
  <cols>
    <col min="1" max="1" width="3.85546875" customWidth="1"/>
    <col min="2" max="2" width="2" customWidth="1"/>
    <col min="3" max="3" width="9.5703125" customWidth="1"/>
    <col min="4" max="4" width="9.5703125" bestFit="1" customWidth="1"/>
    <col min="6" max="6" width="4.7109375" customWidth="1"/>
    <col min="7" max="7" width="4.5703125" customWidth="1"/>
  </cols>
  <sheetData>
    <row r="1" spans="1:17" ht="33.75" customHeight="1" x14ac:dyDescent="0.25">
      <c r="A1" s="43" t="s">
        <v>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6" spans="1:17" ht="17.25" customHeight="1" x14ac:dyDescent="0.25"/>
    <row r="14" spans="1:17" x14ac:dyDescent="0.25">
      <c r="B14" s="40" t="s">
        <v>44</v>
      </c>
      <c r="C14" s="44"/>
      <c r="D14" s="44"/>
      <c r="E14" s="41"/>
    </row>
    <row r="15" spans="1:17" x14ac:dyDescent="0.25">
      <c r="B15" s="9"/>
      <c r="C15" s="25" t="s">
        <v>41</v>
      </c>
      <c r="D15" s="25" t="s">
        <v>42</v>
      </c>
      <c r="E15" s="25" t="s">
        <v>43</v>
      </c>
    </row>
    <row r="16" spans="1:17" x14ac:dyDescent="0.25">
      <c r="B16" s="9">
        <v>1</v>
      </c>
      <c r="C16" s="9">
        <v>1000</v>
      </c>
      <c r="D16" s="23">
        <f>E16/C16</f>
        <v>4.7000000000000002E-3</v>
      </c>
      <c r="E16" s="24">
        <v>4.7</v>
      </c>
    </row>
    <row r="17" spans="2:5" x14ac:dyDescent="0.25">
      <c r="B17" s="9">
        <v>2</v>
      </c>
      <c r="C17" s="9">
        <v>3900</v>
      </c>
      <c r="D17" s="23">
        <f t="shared" ref="D17:D19" si="0">E17/C17</f>
        <v>2.6230769230769233E-3</v>
      </c>
      <c r="E17" s="24">
        <v>10.23</v>
      </c>
    </row>
    <row r="18" spans="2:5" x14ac:dyDescent="0.25">
      <c r="B18" s="9">
        <v>3</v>
      </c>
      <c r="C18" s="9">
        <v>2200</v>
      </c>
      <c r="D18" s="23">
        <f t="shared" si="0"/>
        <v>2.0818181818181816E-3</v>
      </c>
      <c r="E18" s="24">
        <v>4.58</v>
      </c>
    </row>
    <row r="19" spans="2:5" x14ac:dyDescent="0.25">
      <c r="B19" s="9">
        <v>4</v>
      </c>
      <c r="C19" s="9">
        <v>2700</v>
      </c>
      <c r="D19" s="23">
        <f t="shared" si="0"/>
        <v>2.0851851851851851E-3</v>
      </c>
      <c r="E19" s="24">
        <v>5.63</v>
      </c>
    </row>
    <row r="20" spans="2:5" x14ac:dyDescent="0.25">
      <c r="D20" s="27"/>
    </row>
  </sheetData>
  <mergeCells count="2">
    <mergeCell ref="B14:E14"/>
    <mergeCell ref="A1:Q1"/>
  </mergeCells>
  <pageMargins left="0.25" right="0.25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371A-9F67-4F3D-B8D5-1EC47F7296F2}">
  <dimension ref="A1:O16"/>
  <sheetViews>
    <sheetView topLeftCell="A4" zoomScale="115" zoomScaleNormal="115" workbookViewId="0">
      <selection activeCell="P12" sqref="P12"/>
    </sheetView>
  </sheetViews>
  <sheetFormatPr defaultRowHeight="15" x14ac:dyDescent="0.25"/>
  <sheetData>
    <row r="1" spans="1:15" ht="51.75" customHeight="1" x14ac:dyDescent="0.25">
      <c r="A1" s="45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42" t="s">
        <v>4</v>
      </c>
      <c r="B3" s="42"/>
    </row>
    <row r="4" spans="1:15" x14ac:dyDescent="0.25">
      <c r="A4" s="26" t="s">
        <v>15</v>
      </c>
      <c r="B4" s="26">
        <f>900*1.16</f>
        <v>1044</v>
      </c>
    </row>
    <row r="5" spans="1:15" x14ac:dyDescent="0.25">
      <c r="A5" s="26" t="s">
        <v>14</v>
      </c>
      <c r="B5" s="26">
        <v>1.1599999999999999</v>
      </c>
    </row>
    <row r="6" spans="1:15" x14ac:dyDescent="0.25">
      <c r="A6" s="26" t="s">
        <v>18</v>
      </c>
      <c r="B6" s="26">
        <v>0.37</v>
      </c>
    </row>
    <row r="7" spans="1:15" ht="18" x14ac:dyDescent="0.25">
      <c r="A7" s="28" t="s">
        <v>47</v>
      </c>
      <c r="B7" s="26" t="s">
        <v>48</v>
      </c>
    </row>
    <row r="8" spans="1:15" x14ac:dyDescent="0.25">
      <c r="A8" s="28" t="s">
        <v>49</v>
      </c>
      <c r="B8" s="26">
        <v>0.15</v>
      </c>
    </row>
    <row r="9" spans="1:15" x14ac:dyDescent="0.25">
      <c r="A9" s="28" t="s">
        <v>50</v>
      </c>
      <c r="B9" s="26">
        <f>((4*PI()*10^(-7)*B4*B6*10^4)/B5)</f>
        <v>4.1846014145816053</v>
      </c>
    </row>
    <row r="12" spans="1:15" x14ac:dyDescent="0.25">
      <c r="A12" s="42" t="s">
        <v>51</v>
      </c>
      <c r="B12" s="42"/>
    </row>
    <row r="13" spans="1:15" x14ac:dyDescent="0.25">
      <c r="A13" s="9" t="s">
        <v>52</v>
      </c>
      <c r="B13" s="9" t="s">
        <v>54</v>
      </c>
    </row>
    <row r="14" spans="1:15" x14ac:dyDescent="0.25">
      <c r="A14" s="9" t="s">
        <v>53</v>
      </c>
      <c r="B14" s="9" t="s">
        <v>55</v>
      </c>
    </row>
    <row r="15" spans="1:15" x14ac:dyDescent="0.25">
      <c r="A15" s="9" t="s">
        <v>56</v>
      </c>
      <c r="B15" s="9" t="s">
        <v>57</v>
      </c>
    </row>
    <row r="16" spans="1:15" x14ac:dyDescent="0.25">
      <c r="A16" s="9" t="s">
        <v>58</v>
      </c>
      <c r="B16" s="9" t="s">
        <v>59</v>
      </c>
    </row>
  </sheetData>
  <mergeCells count="3">
    <mergeCell ref="A1:O1"/>
    <mergeCell ref="A3:B3"/>
    <mergeCell ref="A12:B12"/>
  </mergeCells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AD0-7264-46D4-B59C-C56F06CBC265}">
  <dimension ref="A1:O29"/>
  <sheetViews>
    <sheetView tabSelected="1" workbookViewId="0">
      <selection activeCell="Q15" sqref="Q15"/>
    </sheetView>
  </sheetViews>
  <sheetFormatPr defaultRowHeight="15" x14ac:dyDescent="0.25"/>
  <cols>
    <col min="1" max="2" width="10.140625" customWidth="1"/>
  </cols>
  <sheetData>
    <row r="1" spans="1:15" ht="39" customHeight="1" x14ac:dyDescent="0.25">
      <c r="A1" s="43" t="s">
        <v>60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25">
      <c r="A3" s="29" t="s">
        <v>62</v>
      </c>
      <c r="B3" s="31" t="s">
        <v>61</v>
      </c>
    </row>
    <row r="4" spans="1:15" x14ac:dyDescent="0.25">
      <c r="A4" s="29">
        <v>0</v>
      </c>
      <c r="B4" s="32">
        <v>9.9499999999999993</v>
      </c>
    </row>
    <row r="5" spans="1:15" x14ac:dyDescent="0.25">
      <c r="A5" s="29">
        <v>20</v>
      </c>
      <c r="B5" s="32">
        <v>8.1999999999999993</v>
      </c>
    </row>
    <row r="6" spans="1:15" x14ac:dyDescent="0.25">
      <c r="A6" s="29">
        <v>40</v>
      </c>
      <c r="B6" s="32">
        <v>6.7</v>
      </c>
    </row>
    <row r="7" spans="1:15" x14ac:dyDescent="0.25">
      <c r="A7" s="29">
        <v>60</v>
      </c>
      <c r="B7" s="32">
        <v>5.55</v>
      </c>
    </row>
    <row r="8" spans="1:15" x14ac:dyDescent="0.25">
      <c r="A8" s="29">
        <v>80</v>
      </c>
      <c r="B8" s="32">
        <v>4.42</v>
      </c>
    </row>
    <row r="9" spans="1:15" x14ac:dyDescent="0.25">
      <c r="A9" s="29">
        <v>100</v>
      </c>
      <c r="B9" s="32">
        <v>3.71</v>
      </c>
    </row>
    <row r="10" spans="1:15" x14ac:dyDescent="0.25">
      <c r="A10" s="29">
        <v>120</v>
      </c>
      <c r="B10" s="32">
        <v>3.05</v>
      </c>
    </row>
    <row r="11" spans="1:15" x14ac:dyDescent="0.25">
      <c r="A11" s="29">
        <v>140</v>
      </c>
      <c r="B11" s="32">
        <v>2.5099999999999998</v>
      </c>
    </row>
    <row r="12" spans="1:15" x14ac:dyDescent="0.25">
      <c r="A12" s="29">
        <v>160</v>
      </c>
      <c r="B12" s="32">
        <v>2.06</v>
      </c>
    </row>
    <row r="13" spans="1:15" x14ac:dyDescent="0.25">
      <c r="A13" s="29">
        <v>180</v>
      </c>
      <c r="B13" s="32">
        <v>1.69</v>
      </c>
    </row>
    <row r="14" spans="1:15" x14ac:dyDescent="0.25">
      <c r="A14" s="29">
        <v>200</v>
      </c>
      <c r="B14" s="32">
        <v>1.39</v>
      </c>
    </row>
    <row r="15" spans="1:15" x14ac:dyDescent="0.25">
      <c r="A15" s="29">
        <v>220</v>
      </c>
      <c r="B15" s="32">
        <v>1.1399999999999999</v>
      </c>
    </row>
    <row r="16" spans="1:15" x14ac:dyDescent="0.25">
      <c r="A16" s="29">
        <v>240</v>
      </c>
      <c r="B16" s="32">
        <v>0.93</v>
      </c>
    </row>
    <row r="17" spans="1:2" x14ac:dyDescent="0.25">
      <c r="A17" s="29">
        <v>260</v>
      </c>
      <c r="B17" s="32">
        <v>0.77</v>
      </c>
    </row>
    <row r="18" spans="1:2" x14ac:dyDescent="0.25">
      <c r="A18" s="29">
        <v>280</v>
      </c>
      <c r="B18" s="32">
        <v>0.63</v>
      </c>
    </row>
    <row r="19" spans="1:2" x14ac:dyDescent="0.25">
      <c r="A19" s="29">
        <v>300</v>
      </c>
      <c r="B19" s="32">
        <v>0.52</v>
      </c>
    </row>
    <row r="20" spans="1:2" x14ac:dyDescent="0.25">
      <c r="A20" s="29">
        <v>320</v>
      </c>
      <c r="B20" s="32">
        <v>0.43</v>
      </c>
    </row>
    <row r="21" spans="1:2" x14ac:dyDescent="0.25">
      <c r="A21" s="29">
        <v>340</v>
      </c>
      <c r="B21" s="32">
        <v>0.35</v>
      </c>
    </row>
    <row r="22" spans="1:2" x14ac:dyDescent="0.25">
      <c r="A22" s="29">
        <v>360</v>
      </c>
      <c r="B22" s="32">
        <v>0.28999999999999998</v>
      </c>
    </row>
    <row r="23" spans="1:2" x14ac:dyDescent="0.25">
      <c r="A23" s="29">
        <v>380</v>
      </c>
      <c r="B23" s="32">
        <v>0.24</v>
      </c>
    </row>
    <row r="24" spans="1:2" x14ac:dyDescent="0.25">
      <c r="A24" s="29">
        <v>400</v>
      </c>
      <c r="B24" s="32">
        <v>0.19</v>
      </c>
    </row>
    <row r="25" spans="1:2" x14ac:dyDescent="0.25">
      <c r="A25" s="29">
        <v>420</v>
      </c>
      <c r="B25" s="32">
        <v>0.16</v>
      </c>
    </row>
    <row r="26" spans="1:2" x14ac:dyDescent="0.25">
      <c r="A26" s="29">
        <v>440</v>
      </c>
      <c r="B26" s="32">
        <v>0.13</v>
      </c>
    </row>
    <row r="27" spans="1:2" x14ac:dyDescent="0.25">
      <c r="A27" s="29">
        <v>460</v>
      </c>
      <c r="B27" s="32">
        <v>0.11</v>
      </c>
    </row>
    <row r="28" spans="1:2" x14ac:dyDescent="0.25">
      <c r="A28" s="29">
        <v>480</v>
      </c>
      <c r="B28" s="32">
        <v>0.09</v>
      </c>
    </row>
    <row r="29" spans="1:2" x14ac:dyDescent="0.25">
      <c r="A29" s="29">
        <v>500</v>
      </c>
      <c r="B29" s="32">
        <v>7.0000000000000007E-2</v>
      </c>
    </row>
  </sheetData>
  <mergeCells count="1">
    <mergeCell ref="A1:O1"/>
  </mergeCells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</vt:lpstr>
      <vt:lpstr>II</vt:lpstr>
      <vt:lpstr>III</vt:lpstr>
      <vt:lpstr>IV</vt:lpstr>
      <vt:lpstr>V</vt:lpstr>
      <vt:lpstr>VI</vt:lpstr>
      <vt:lpstr>VII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2023-11-10T04:17:02Z</cp:lastPrinted>
  <dcterms:created xsi:type="dcterms:W3CDTF">2023-09-23T19:23:48Z</dcterms:created>
  <dcterms:modified xsi:type="dcterms:W3CDTF">2023-11-10T04:18:58Z</dcterms:modified>
</cp:coreProperties>
</file>