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E88491C1-B6CB-4DD1-B0DF-73423F459662}" xr6:coauthVersionLast="47" xr6:coauthVersionMax="47" xr10:uidLastSave="{00000000-0000-0000-0000-000000000000}"/>
  <bookViews>
    <workbookView xWindow="-120" yWindow="-120" windowWidth="29040" windowHeight="15720" activeTab="3" xr2:uid="{02603006-0041-44C1-99BD-A7230703DB2F}"/>
  </bookViews>
  <sheets>
    <sheet name="Experiment_1" sheetId="1" r:id="rId1"/>
    <sheet name="Experiment_2" sheetId="2" r:id="rId2"/>
    <sheet name="Experiment_3" sheetId="3" r:id="rId3"/>
    <sheet name="Experimen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<sst xmlns="http://schemas.openxmlformats.org/spreadsheetml/2006/main" count="45" uniqueCount="45">
  <si>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σ =</t>
  </si>
  <si>
    <r>
      <rPr>
        <sz val="20"/>
        <color theme="1"/>
        <rFont val="Calibri"/>
        <family val="2"/>
        <scheme val="minor"/>
      </rPr>
      <t>ექსპერიმენტი I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</si>
  <si>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</si>
  <si>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</si>
  <si>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</si>
  <si>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</si>
  <si>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</si>
  <si>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</si>
  <si>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</si>
  <si>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</si>
  <si>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</si>
  <si>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</si>
  <si>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</si>
  <si>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</si>
  <si>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</si>
  <si>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</si>
  <si>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</si>
  <si>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</si>
  <si>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</si>
  <si>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</si>
  <si>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</si>
  <si>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</si>
  <si>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</si>
  <si>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</si>
  <si>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</si>
  <si>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</si>
  <si>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</si>
  <si>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</si>
  <si>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</si>
  <si>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</si>
  <si>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</si>
  <si>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</si>
  <si>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</si>
  <si>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8"/>
        <color theme="1"/>
        <rFont val="Calibri"/>
        <family val="2"/>
        <scheme val="minor"/>
      </rP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</si>
  <si>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</si>
  <si>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</si>
  <si>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</si>
  <si>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</si>
  <si>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</si>
  <si>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</si>
  <si>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</si>
  <si>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</si>
  <si>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</si>
  <si>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t>3) როცა წინაღობის ძალა g-ს გაუტოლდება;
4) ერთდროულად;</t>
  </si>
  <si>
    <r>
      <t xml:space="preserve">პასუხები:
1) აშკარად ჩანს;
2) ექსპერიმენტის ცდომილება არ აღემატება 0.1%-ს;
3) არ შეიცვლება ხახუნის კოეფიციენტი,  </t>
    </r>
    <r>
      <rPr>
        <b/>
        <sz val="12"/>
        <color theme="1"/>
        <rFont val="Calibri"/>
        <family val="2"/>
        <scheme val="minor"/>
      </rPr>
      <t xml:space="preserve">mg sinα = µmg cosα;
</t>
    </r>
    <r>
      <rPr>
        <sz val="12"/>
        <color theme="1"/>
        <rFont val="Calibri"/>
        <family val="2"/>
        <scheme val="minor"/>
      </rPr>
      <t>4) ამის შედეგად ცდომილება გაიზრდება;
5)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არის მაქსიმალური მნიშვნელობა,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&gt; µ</t>
    </r>
    <r>
      <rPr>
        <vertAlign val="subscript"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</si>
</sst>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12" fillId="0" borderId="6" xfId="0" applyFont="1" applyBorder="1"/>
    <xf numFmtId="0" fontId="12" fillId="0" borderId="11" xfId="0" applyFont="1" applyBorder="1"/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Experiment_2!$F$4:$F$8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Experiment_2!$H$4:$H$8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4</xdr:row>
      <xdr:rowOff>114301</xdr:rowOff>
    </xdr:from>
    <xdr:to>
      <xdr:col>10</xdr:col>
      <xdr:colOff>272328</xdr:colOff>
      <xdr:row>25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E5E7B7-09E1-412D-A44D-CF26FC982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238251"/>
          <a:ext cx="4206153" cy="3981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409812</xdr:colOff>
      <xdr:row>3</xdr:row>
      <xdr:rowOff>9525</xdr:rowOff>
    </xdr:from>
    <xdr:ext cx="1017843" cy="3963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82087" y="1009650"/>
          <a:ext cx="1017843" cy="396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800"/>
            <a:t>F</a:t>
          </a:r>
          <a:r>
            <a:rPr lang="ka-GE" sz="1800" baseline="-25000"/>
            <a:t>ხახ</a:t>
          </a:r>
          <a:r>
            <a:rPr lang="ka-GE" sz="1800"/>
            <a:t> = µ</a:t>
          </a:r>
          <a:r>
            <a:rPr lang="en-US" sz="1800"/>
            <a:t>N</a:t>
          </a:r>
        </a:p>
      </xdr:txBody>
    </xdr:sp>
    <xdr:clientData/>
  </xdr:oneCellAnchor>
  <xdr:oneCellAnchor>
    <xdr:from>
      <xdr:col>8</xdr:col>
      <xdr:colOff>342899</xdr:colOff>
      <xdr:row>3</xdr:row>
      <xdr:rowOff>438150</xdr:rowOff>
    </xdr:from>
    <xdr:ext cx="1114425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15174" y="1438275"/>
          <a:ext cx="1114425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800"/>
            <a:t> </a:t>
          </a:r>
        </a:p>
      </xdr:txBody>
    </xdr:sp>
    <xdr:clientData/>
  </xdr:oneCellAnchor>
  <xdr:twoCellAnchor>
    <xdr:from>
      <xdr:col>7</xdr:col>
      <xdr:colOff>57150</xdr:colOff>
      <xdr:row>4</xdr:row>
      <xdr:rowOff>638175</xdr:rowOff>
    </xdr:from>
    <xdr:to>
      <xdr:col>11</xdr:col>
      <xdr:colOff>419101</xdr:colOff>
      <xdr:row>5</xdr:row>
      <xdr:rowOff>361950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6362700" y="2371725"/>
          <a:ext cx="26574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</a:t>
          </a:r>
          <a:r>
            <a:rPr lang="en-US" sz="1800" baseline="30000"/>
            <a:t>max</a:t>
          </a:r>
          <a:r>
            <a:rPr lang="en-US" sz="1800"/>
            <a:t> = mg sin</a:t>
          </a:r>
          <a:r>
            <a:rPr lang="el-GR" sz="1800"/>
            <a:t>α = µ</a:t>
          </a:r>
          <a:r>
            <a:rPr lang="en-US" sz="1800"/>
            <a:t>mg cos</a:t>
          </a:r>
          <a:r>
            <a:rPr lang="el-GR" sz="1800"/>
            <a:t>α</a:t>
          </a:r>
          <a:endParaRPr lang="en-US" sz="1800"/>
        </a:p>
      </xdr:txBody>
    </xdr:sp>
    <xdr:clientData/>
  </xdr:twoCellAnchor>
  <xdr:twoCellAnchor>
    <xdr:from>
      <xdr:col>8</xdr:col>
      <xdr:colOff>66675</xdr:colOff>
      <xdr:row>4</xdr:row>
      <xdr:rowOff>171450</xdr:rowOff>
    </xdr:from>
    <xdr:to>
      <xdr:col>10</xdr:col>
      <xdr:colOff>447675</xdr:colOff>
      <xdr:row>4</xdr:row>
      <xdr:rowOff>533400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6838950" y="1905000"/>
          <a:ext cx="1600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ma = mg - µ</a:t>
          </a:r>
          <a:r>
            <a:rPr lang="en-US" sz="1800" baseline="-25000"/>
            <a:t>k</a:t>
          </a:r>
          <a:r>
            <a:rPr lang="en-US" sz="18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N11"/>
  <sheetViews>
    <sheetView topLeftCell="B1" workbookViewId="0">
      <selection activeCell="J4" sqref="J4"/>
    </sheetView>
  </sheetViews>
  <sheetFormatPr defaultRowHeight="15" x14ac:dyDescent="0.25"/>
  <cols>
    <col min="1" max="1" width="7.140625" customWidth="1"/>
    <col min="11" max="11" width="22" customWidth="1"/>
  </cols>
  <sheetData>
    <row r="1" spans="1:14" ht="101.25" customHeight="1" x14ac:dyDescent="0.25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2"/>
    </row>
    <row r="2" spans="1:14" ht="36" customHeight="1" x14ac:dyDescent="0.35">
      <c r="A2" s="3" t="s">
        <v>4</v>
      </c>
      <c r="B2" s="4">
        <v>2.1556999999999999</v>
      </c>
      <c r="C2" s="10"/>
      <c r="D2" s="10"/>
      <c r="E2" s="10"/>
      <c r="F2" s="10"/>
      <c r="G2" s="10"/>
    </row>
    <row r="3" spans="1:14" ht="36" customHeight="1" x14ac:dyDescent="0.35">
      <c r="A3" s="3" t="s">
        <v>5</v>
      </c>
      <c r="B3" s="4">
        <v>2.1499000000000001</v>
      </c>
      <c r="C3" s="10"/>
      <c r="D3" s="6"/>
      <c r="E3" s="7"/>
      <c r="F3" s="7"/>
      <c r="G3" s="8"/>
      <c r="L3" s="3" t="s">
        <v>2</v>
      </c>
      <c r="M3" s="4">
        <f>(SUM(B2:B11)/COUNT(B2:B11))</f>
        <v>2.1419900000000003</v>
      </c>
    </row>
    <row r="4" spans="1:14" ht="36" customHeight="1" x14ac:dyDescent="0.35">
      <c r="A4" s="3" t="s">
        <v>6</v>
      </c>
      <c r="B4" s="4">
        <v>2.1492</v>
      </c>
      <c r="C4" s="10"/>
      <c r="D4" s="9"/>
      <c r="E4" s="10"/>
      <c r="F4" s="10"/>
      <c r="G4" s="11"/>
      <c r="L4" s="3" t="s">
        <v>0</v>
      </c>
      <c r="M4" s="4" cm="1">
        <f t="array" ref="M4">SQRT((1/(COUNT(B2:B11)-1))*SUM((B2:B11-M3)^2))</f>
        <v>1.6009056464666733E-2</v>
      </c>
    </row>
    <row r="5" spans="1:14" ht="36" customHeight="1" x14ac:dyDescent="0.35">
      <c r="A5" s="3" t="s">
        <v>7</v>
      </c>
      <c r="B5" s="4">
        <v>2.1406000000000001</v>
      </c>
      <c r="C5" s="10"/>
      <c r="D5" s="12"/>
      <c r="E5" s="13"/>
      <c r="F5" s="13"/>
      <c r="G5" s="14"/>
      <c r="L5" s="3" t="s">
        <v>3</v>
      </c>
      <c r="M5" s="4">
        <f>M4/SQRT(COUNT(B2:B11))</f>
        <v>5.0625081618589779E-3</v>
      </c>
    </row>
    <row r="6" spans="1:14" ht="36" customHeight="1" x14ac:dyDescent="0.35">
      <c r="A6" s="3" t="s">
        <v>8</v>
      </c>
      <c r="B6" s="4">
        <v>2.1520999999999999</v>
      </c>
      <c r="D6" s="6"/>
      <c r="E6" s="7"/>
      <c r="F6" s="7"/>
      <c r="G6" s="7"/>
      <c r="H6" s="8"/>
      <c r="K6" s="29"/>
      <c r="L6" s="30" t="s">
        <v>39</v>
      </c>
      <c r="M6" s="31">
        <f>(M3+M4)</f>
        <v>2.1579990564646669</v>
      </c>
    </row>
    <row r="7" spans="1:14" ht="36" customHeight="1" x14ac:dyDescent="0.35">
      <c r="A7" s="3" t="s">
        <v>9</v>
      </c>
      <c r="B7" s="5">
        <v>2.1429999999999998</v>
      </c>
      <c r="D7" s="9"/>
      <c r="E7" s="10"/>
      <c r="F7" s="10"/>
      <c r="G7" s="10"/>
      <c r="H7" s="11"/>
      <c r="L7" s="32" t="s">
        <v>40</v>
      </c>
      <c r="M7" s="4">
        <f>(M3*M4)</f>
        <v>3.4291238856751498E-2</v>
      </c>
    </row>
    <row r="8" spans="1:14" ht="36" customHeight="1" x14ac:dyDescent="0.35">
      <c r="A8" s="3" t="s">
        <v>10</v>
      </c>
      <c r="B8" s="5">
        <v>2.1150000000000002</v>
      </c>
      <c r="D8" s="9"/>
      <c r="E8" s="10"/>
      <c r="F8" s="10"/>
      <c r="G8" s="10"/>
      <c r="H8" s="11"/>
      <c r="L8" s="15"/>
      <c r="M8" s="15"/>
    </row>
    <row r="9" spans="1:14" ht="36" customHeight="1" x14ac:dyDescent="0.35">
      <c r="A9" s="3" t="s">
        <v>11</v>
      </c>
      <c r="B9" s="4">
        <v>2.1555</v>
      </c>
      <c r="D9" s="6"/>
      <c r="E9" s="7"/>
      <c r="F9" s="7"/>
      <c r="G9" s="7"/>
      <c r="H9" s="7"/>
      <c r="I9" s="8"/>
    </row>
    <row r="10" spans="1:14" ht="36" customHeight="1" x14ac:dyDescent="0.35">
      <c r="A10" s="3" t="s">
        <v>12</v>
      </c>
      <c r="B10" s="4">
        <v>2.1478000000000002</v>
      </c>
      <c r="D10" s="9"/>
      <c r="E10" s="10"/>
      <c r="F10" s="10"/>
      <c r="G10" s="10"/>
      <c r="H10" s="10"/>
      <c r="I10" s="11"/>
    </row>
    <row r="11" spans="1:14" ht="36" customHeight="1" x14ac:dyDescent="0.35">
      <c r="A11" s="3" t="s">
        <v>13</v>
      </c>
      <c r="B11" s="4">
        <v>2.1111</v>
      </c>
      <c r="D11" s="12"/>
      <c r="E11" s="13"/>
      <c r="F11" s="13"/>
      <c r="G11" s="13"/>
      <c r="H11" s="13"/>
      <c r="I11" s="14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topLeftCell="A4" zoomScale="115" zoomScaleNormal="115" workbookViewId="0">
      <selection activeCell="T13" sqref="T13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34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3" spans="1:14" ht="30" customHeight="1" x14ac:dyDescent="0.25">
      <c r="B3" s="16" t="s">
        <v>15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57" t="s">
        <v>42</v>
      </c>
      <c r="K3" s="58"/>
      <c r="L3" s="58"/>
      <c r="M3" s="58"/>
      <c r="N3" s="58"/>
    </row>
    <row r="4" spans="1:14" ht="30" customHeight="1" x14ac:dyDescent="0.25">
      <c r="B4" s="1">
        <v>0.25</v>
      </c>
      <c r="C4" s="19">
        <v>0.22600000000000001</v>
      </c>
      <c r="D4" s="19">
        <v>0.22600000000000001</v>
      </c>
      <c r="E4" s="19">
        <v>0.22500000000000001</v>
      </c>
      <c r="F4" s="18">
        <f>(AVERAGE(C4:E4))</f>
        <v>0.22566666666666668</v>
      </c>
      <c r="G4" s="18">
        <f>(B4/F4)</f>
        <v>1.1078286558345642</v>
      </c>
      <c r="H4" s="18">
        <f>G4*2</f>
        <v>2.2156573116691285</v>
      </c>
      <c r="I4" s="1">
        <v>9.7893340000000002</v>
      </c>
      <c r="J4" s="57"/>
      <c r="K4" s="58"/>
      <c r="L4" s="58"/>
      <c r="M4" s="58"/>
      <c r="N4" s="58"/>
    </row>
    <row r="5" spans="1:14" ht="30" customHeight="1" x14ac:dyDescent="0.25">
      <c r="B5" s="1">
        <v>0.5</v>
      </c>
      <c r="C5" s="19">
        <v>0.31900000000000001</v>
      </c>
      <c r="D5" s="19">
        <v>0.32</v>
      </c>
      <c r="E5" s="19">
        <v>0.31900000000000001</v>
      </c>
      <c r="F5" s="18">
        <f t="shared" ref="F5:F8" si="0">(AVERAGE(C5:E5))</f>
        <v>0.3193333333333333</v>
      </c>
      <c r="G5" s="18">
        <f t="shared" ref="G5:G8" si="1">(B5/F5)</f>
        <v>1.5657620041753655</v>
      </c>
      <c r="H5" s="18">
        <f t="shared" ref="H5:H8" si="2">G5*2</f>
        <v>3.131524008350731</v>
      </c>
      <c r="I5" s="1">
        <v>9.8269470000000005</v>
      </c>
      <c r="J5" s="57"/>
      <c r="K5" s="58"/>
      <c r="L5" s="58"/>
      <c r="M5" s="58"/>
      <c r="N5" s="58"/>
    </row>
    <row r="6" spans="1:14" ht="30" customHeight="1" x14ac:dyDescent="0.25">
      <c r="B6" s="1">
        <v>0.75</v>
      </c>
      <c r="C6" s="19">
        <v>0.39100000000000001</v>
      </c>
      <c r="D6" s="19">
        <v>0.39200000000000002</v>
      </c>
      <c r="E6" s="19">
        <v>0.39</v>
      </c>
      <c r="F6" s="18">
        <f t="shared" si="0"/>
        <v>0.39100000000000001</v>
      </c>
      <c r="G6" s="18">
        <f t="shared" si="1"/>
        <v>1.918158567774936</v>
      </c>
      <c r="H6" s="18">
        <f t="shared" si="2"/>
        <v>3.836317135549872</v>
      </c>
      <c r="I6" s="1">
        <v>9.811223</v>
      </c>
      <c r="J6" s="57"/>
      <c r="K6" s="58"/>
      <c r="L6" s="58"/>
      <c r="M6" s="58"/>
      <c r="N6" s="58"/>
    </row>
    <row r="7" spans="1:14" ht="30" customHeight="1" x14ac:dyDescent="0.25">
      <c r="B7" s="1">
        <v>1</v>
      </c>
      <c r="C7" s="19">
        <v>0.45200000000000001</v>
      </c>
      <c r="D7" s="19">
        <v>0.45100000000000001</v>
      </c>
      <c r="E7" s="19">
        <v>0.45</v>
      </c>
      <c r="F7" s="18">
        <f t="shared" si="0"/>
        <v>0.45100000000000001</v>
      </c>
      <c r="G7" s="18">
        <f t="shared" si="1"/>
        <v>2.2172949002217295</v>
      </c>
      <c r="H7" s="18">
        <f t="shared" si="2"/>
        <v>4.434589800443459</v>
      </c>
      <c r="I7" s="1">
        <v>9.8327930000000006</v>
      </c>
      <c r="J7" s="55"/>
      <c r="K7" s="54"/>
      <c r="L7" s="54"/>
      <c r="M7" s="54"/>
      <c r="N7" s="54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8">
        <f t="shared" si="0"/>
        <v>0.55463333333333331</v>
      </c>
      <c r="G8" s="18">
        <f t="shared" si="1"/>
        <v>2.7044894524911354</v>
      </c>
      <c r="H8" s="18">
        <f t="shared" si="2"/>
        <v>5.4089789049822707</v>
      </c>
      <c r="I8" s="1">
        <v>9.774661</v>
      </c>
      <c r="J8" s="56"/>
      <c r="K8" s="54"/>
      <c r="L8" s="54"/>
      <c r="M8" s="54"/>
      <c r="N8" s="54"/>
    </row>
    <row r="9" spans="1:14" ht="30" customHeight="1" x14ac:dyDescent="0.25">
      <c r="J9" s="53" t="s">
        <v>43</v>
      </c>
      <c r="K9" s="52"/>
      <c r="L9" s="52"/>
      <c r="M9" s="52"/>
      <c r="N9" s="52"/>
    </row>
    <row r="10" spans="1:14" x14ac:dyDescent="0.25">
      <c r="J10" s="52"/>
      <c r="K10" s="52"/>
      <c r="L10" s="52"/>
      <c r="M10" s="52"/>
      <c r="N10" s="52"/>
    </row>
    <row r="11" spans="1:14" ht="15" customHeight="1" x14ac:dyDescent="0.25">
      <c r="J11" s="52"/>
      <c r="K11" s="52"/>
      <c r="L11" s="52"/>
      <c r="M11" s="52"/>
      <c r="N11" s="52"/>
    </row>
    <row r="12" spans="1:14" ht="15" customHeight="1" x14ac:dyDescent="0.25"/>
    <row r="13" spans="1:14" ht="15" customHeight="1" x14ac:dyDescent="0.25"/>
    <row r="14" spans="1:14" ht="15" customHeight="1" x14ac:dyDescent="0.25">
      <c r="J14" s="36" t="s">
        <v>23</v>
      </c>
      <c r="K14" s="37"/>
      <c r="L14" s="37"/>
      <c r="M14" s="38"/>
    </row>
    <row r="15" spans="1:14" ht="21" customHeight="1" x14ac:dyDescent="0.25">
      <c r="J15" s="39"/>
      <c r="K15" s="40"/>
      <c r="L15" s="40"/>
      <c r="M15" s="41"/>
    </row>
    <row r="16" spans="1:14" ht="21" customHeight="1" x14ac:dyDescent="0.25">
      <c r="J16" s="39"/>
      <c r="K16" s="40"/>
      <c r="L16" s="40"/>
      <c r="M16" s="41"/>
    </row>
    <row r="17" spans="10:13" ht="15" customHeight="1" x14ac:dyDescent="0.25">
      <c r="J17" s="42" t="s">
        <v>24</v>
      </c>
      <c r="K17" s="43"/>
      <c r="L17" s="43"/>
      <c r="M17" s="44"/>
    </row>
    <row r="18" spans="10:13" x14ac:dyDescent="0.25">
      <c r="J18" s="42"/>
      <c r="K18" s="43"/>
      <c r="L18" s="43"/>
      <c r="M18" s="44"/>
    </row>
    <row r="19" spans="10:13" x14ac:dyDescent="0.25">
      <c r="J19" s="42"/>
      <c r="K19" s="43"/>
      <c r="L19" s="43"/>
      <c r="M19" s="44"/>
    </row>
    <row r="20" spans="10:13" x14ac:dyDescent="0.25">
      <c r="J20" s="45"/>
      <c r="K20" s="46"/>
      <c r="L20" s="46"/>
      <c r="M20" s="47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"/>
  <sheetViews>
    <sheetView zoomScaleNormal="100" workbookViewId="0">
      <selection sqref="A1:N1"/>
    </sheetView>
  </sheetViews>
  <sheetFormatPr defaultRowHeight="15" x14ac:dyDescent="0.25"/>
  <sheetData>
    <row r="1" spans="1:14" ht="43.5" customHeight="1" x14ac:dyDescent="0.25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</sheetData>
  <mergeCells count="1">
    <mergeCell ref="A1:N1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O19"/>
  <sheetViews>
    <sheetView tabSelected="1" workbookViewId="0">
      <selection activeCell="O14" sqref="O14"/>
    </sheetView>
  </sheetViews>
  <sheetFormatPr defaultRowHeight="15" x14ac:dyDescent="0.25"/>
  <cols>
    <col min="1" max="1" width="3.7109375" customWidth="1"/>
    <col min="2" max="7" width="15.140625" customWidth="1"/>
    <col min="8" max="8" width="7" customWidth="1"/>
  </cols>
  <sheetData>
    <row r="1" spans="1:15" ht="48.75" customHeight="1" x14ac:dyDescent="0.25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2"/>
      <c r="N1" s="22"/>
      <c r="O1" s="22"/>
    </row>
    <row r="4" spans="1:15" ht="57.75" customHeight="1" x14ac:dyDescent="0.25">
      <c r="B4" s="1"/>
      <c r="C4" s="17" t="s">
        <v>27</v>
      </c>
      <c r="D4" s="17" t="s">
        <v>28</v>
      </c>
      <c r="E4" s="17" t="s">
        <v>29</v>
      </c>
      <c r="F4" s="17" t="s">
        <v>32</v>
      </c>
      <c r="G4" s="17" t="s">
        <v>33</v>
      </c>
    </row>
    <row r="5" spans="1:15" ht="57.75" customHeight="1" x14ac:dyDescent="0.25">
      <c r="B5" s="20" t="s">
        <v>30</v>
      </c>
      <c r="C5" s="20">
        <v>1.4676</v>
      </c>
      <c r="D5" s="20">
        <v>1.4705999999999999</v>
      </c>
      <c r="E5" s="20">
        <v>1.4693000000000001</v>
      </c>
      <c r="F5" s="20">
        <v>0.556917</v>
      </c>
      <c r="G5" s="20">
        <v>0.40139000000000002</v>
      </c>
    </row>
    <row r="6" spans="1:15" ht="57.75" customHeight="1" x14ac:dyDescent="0.25">
      <c r="B6" s="20" t="s">
        <v>31</v>
      </c>
      <c r="C6" s="20">
        <v>0.96840000000000004</v>
      </c>
      <c r="D6" s="20">
        <v>0.97640000000000005</v>
      </c>
      <c r="E6" s="20">
        <v>0.97009999999999996</v>
      </c>
      <c r="F6" s="20">
        <v>1.0628120000000001</v>
      </c>
      <c r="G6" s="20">
        <v>0.40792</v>
      </c>
    </row>
    <row r="7" spans="1:15" ht="57.75" customHeight="1" x14ac:dyDescent="0.25">
      <c r="B7" s="20" t="s">
        <v>41</v>
      </c>
      <c r="C7" s="20">
        <v>0.7984</v>
      </c>
      <c r="D7" s="21">
        <v>0.80100000000000005</v>
      </c>
      <c r="E7" s="20">
        <v>0.79679999999999995</v>
      </c>
      <c r="F7" s="50">
        <v>1.5625</v>
      </c>
      <c r="G7" s="20">
        <v>0.40544999999999998</v>
      </c>
    </row>
    <row r="8" spans="1:15" x14ac:dyDescent="0.25">
      <c r="I8" s="6"/>
      <c r="J8" s="27" t="s">
        <v>34</v>
      </c>
      <c r="K8" s="25" t="s">
        <v>35</v>
      </c>
    </row>
    <row r="9" spans="1:15" x14ac:dyDescent="0.25">
      <c r="I9" s="12"/>
      <c r="J9" s="28" t="s">
        <v>36</v>
      </c>
      <c r="K9" s="26" t="s">
        <v>37</v>
      </c>
    </row>
    <row r="10" spans="1:15" ht="15.75" x14ac:dyDescent="0.25">
      <c r="B10" s="23"/>
      <c r="I10" s="48" t="s">
        <v>38</v>
      </c>
      <c r="J10" s="49"/>
      <c r="K10" s="24">
        <v>1E-3</v>
      </c>
    </row>
    <row r="11" spans="1:15" ht="15" customHeight="1" x14ac:dyDescent="0.25">
      <c r="A11" s="51" t="s">
        <v>44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</row>
    <row r="12" spans="1:15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</row>
    <row r="15" spans="1:15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12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</row>
    <row r="18" spans="1:12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</row>
    <row r="19" spans="1:12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</row>
  </sheetData>
  <mergeCells count="3">
    <mergeCell ref="I10:J10"/>
    <mergeCell ref="A1:L1"/>
    <mergeCell ref="A11:L19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Experiment_1</vt:lpstr>
      <vt:lpstr>Experiment_2</vt:lpstr>
      <vt:lpstr>Experiment_3</vt:lpstr>
      <vt:lpstr>Experiment_4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2023-04-20T18:09:25Z</cp:lastPrinted>
  <dcterms:created xsi:type="dcterms:W3CDTF">2023-04-08T10:56:15Z</dcterms:created>
  <dcterms:modified xsi:type="dcterms:W3CDTF">2023-04-20T18:09:53Z</dcterms:modified>
</cp:coreProperties>
</file>