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A8158355-847F-4FA3-B7DF-A78DCFEC92F3}" xr6:coauthVersionLast="47" xr6:coauthVersionMax="47" xr10:uidLastSave="{00000000-0000-0000-0000-000000000000}"/>
  <bookViews>
    <workbookView xWindow="-120" yWindow="-120" windowWidth="29040" windowHeight="15720" activeTab="4" xr2:uid="{6671F666-8E3F-41E1-B59C-C232B66DC115}"/>
  </bookViews>
  <sheets>
    <sheet name="I" sheetId="1" r:id="rId1"/>
    <sheet name="II" sheetId="2" r:id="rId2"/>
    <sheet name="III" sheetId="3" r:id="rId3"/>
    <sheet name="IV" sheetId="4" r:id="rId4"/>
    <sheet name="V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18" i="5"/>
  <c r="D19" i="5"/>
  <c r="D16" i="5"/>
  <c r="P9" i="4"/>
  <c r="P10" i="4" s="1"/>
  <c r="J9" i="4"/>
  <c r="J10" i="4" s="1"/>
  <c r="C9" i="4"/>
  <c r="C10" i="4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<sst xmlns="http://schemas.openxmlformats.org/spreadsheetml/2006/main" count="64" uniqueCount="46">
  <si>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</si>
  <si>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</si>
  <si>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</si>
  <si>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</si>
  <si>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</si>
  <si>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</si>
  <si>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</si>
  <si>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</si>
  <si>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</si>
  <si>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</si>
  <si>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</si>
  <si>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</si>
  <si>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</si>
  <si>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</si>
  <si>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</si>
  <si>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</si>
  <si>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</si>
  <si>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</si>
  <si>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</si>
  <si>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</si>
  <si>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</si>
  <si>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</si>
  <si>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</si>
  <si>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0.37 ა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</si>
  <si>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</si>
  <si>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</si>
  <si>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</si>
  <si>
    <r>
      <rPr>
        <b/>
        <sz val="12"/>
        <color theme="1"/>
        <rFont val="Calibri"/>
        <family val="2"/>
        <scheme val="minor"/>
      </rPr>
      <t>ამოცანა SD-3</t>
    </r>
    <r>
      <rPr>
        <sz val="11"/>
        <color theme="1"/>
        <rFont val="Calibri"/>
        <family val="2"/>
        <scheme val="minor"/>
      </rPr>
      <t xml:space="preserve">
კონდენსატორების მიმდევრობითი და პარალელური შეერთება</t>
    </r>
  </si>
  <si>
    <t>C (µF)</t>
  </si>
  <si>
    <t>V(volt)</t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</si>
  <si>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</si>
  <si>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</si>
  <si>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</si>
  <si>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მიმდევრობით</t>
  </si>
  <si>
    <t>ნაწილობრივ</t>
  </si>
  <si>
    <t>პარალელურად</t>
  </si>
  <si>
    <t>V =</t>
  </si>
  <si>
    <t>% ცდომილება:</t>
  </si>
  <si>
    <t>600 ხ</t>
  </si>
  <si>
    <r>
      <t>B</t>
    </r>
    <r>
      <rPr>
        <vertAlign val="subscript"/>
        <sz val="11"/>
        <color theme="1"/>
        <rFont val="Calibri"/>
        <family val="2"/>
        <scheme val="minor"/>
      </rPr>
      <t>max</t>
    </r>
  </si>
  <si>
    <t>17 გ</t>
  </si>
  <si>
    <t>მიმდევრობითი/პარალელური შეერთების წრედები
ექსპერიმენტი #6</t>
  </si>
  <si>
    <t>R(Ω)</t>
  </si>
  <si>
    <t>I(ა)</t>
  </si>
  <si>
    <t>V(ვ)</t>
  </si>
  <si>
    <t>გაზომვა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</si>
</sst>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right"/>
    </xf>
    <xf numFmtId="2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2" fontId="0" fillId="0" borderId="1" xfId="0" applyNumberForma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sv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0</xdr:row>
      <xdr:rowOff>0</xdr:rowOff>
    </xdr:from>
    <xdr:to>
      <xdr:col>12</xdr:col>
      <xdr:colOff>588226</xdr:colOff>
      <xdr:row>44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C3D6DE-7D78-4924-A5DD-40A929F8C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694288" y="2220487"/>
          <a:ext cx="8429625" cy="39886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295275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3409950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 〗))/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  <xdr:twoCellAnchor editAs="oneCell">
    <xdr:from>
      <xdr:col>4</xdr:col>
      <xdr:colOff>368872</xdr:colOff>
      <xdr:row>3</xdr:row>
      <xdr:rowOff>57150</xdr:rowOff>
    </xdr:from>
    <xdr:to>
      <xdr:col>13</xdr:col>
      <xdr:colOff>933449</xdr:colOff>
      <xdr:row>21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E05DB-E9D5-4066-9D4C-D1D9A8B8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572" y="933450"/>
          <a:ext cx="6050977" cy="3562350"/>
        </a:xfrm>
        <a:prstGeom prst="rect">
          <a:avLst/>
        </a:prstGeom>
      </xdr:spPr>
    </xdr:pic>
    <xdr:clientData/>
  </xdr:twoCellAnchor>
  <xdr:twoCellAnchor>
    <xdr:from>
      <xdr:col>1</xdr:col>
      <xdr:colOff>295275</xdr:colOff>
      <xdr:row>24</xdr:row>
      <xdr:rowOff>114300</xdr:rowOff>
    </xdr:from>
    <xdr:to>
      <xdr:col>12</xdr:col>
      <xdr:colOff>476250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−7</m:t>
                            </m:r>
                          </m:sup>
                        </m:s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∗600∗0.37∗2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func>
                              <m:func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sz="1400" b="0" i="0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f>
                                  <m:f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3</m:t>
                                    </m:r>
                                  </m:num>
                                  <m:den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7.5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func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2∗0.15</m:t>
                        </m:r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0.001727(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ტესლა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ka-GE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US" sz="14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17.26802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  <m:r>
                      <m:rPr>
                        <m:nor/>
                      </m:rPr>
                      <a:rPr lang="ka-GE" sz="1400" b="0" i="0"/>
                      <m:t>(გაუსი)</m:t>
                    </m:r>
                    <m:r>
                      <m:rPr>
                        <m:nor/>
                      </m:rPr>
                      <a:rPr lang="en-US" sz="1400"/>
                      <m:t> </m:t>
                    </m:r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8AB0C81-A267-43AD-B6F6-D92A177F9FF7}"/>
                </a:ext>
              </a:extLst>
            </xdr:cNvPr>
            <xdr:cNvSpPr txBox="1"/>
          </xdr:nvSpPr>
          <xdr:spPr>
            <a:xfrm>
              <a:off x="904875" y="5172075"/>
              <a:ext cx="7000875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𝐵=(4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𝜋10^(−7)∗600∗0.37∗2 cos⁡〖(tan^(−1)⁡〖3/7.5〗)〗)/(</a:t>
              </a:r>
              <a:r>
                <a:rPr lang="en-US" sz="1400" b="0" i="0">
                  <a:latin typeface="Cambria Math" panose="02040503050406030204" pitchFamily="18" charset="0"/>
                </a:rPr>
                <a:t>2∗0.15)=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"0.001727(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ტესლა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ka-GE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= </a:t>
              </a:r>
              <a:r>
                <a:rPr lang="en-US" sz="14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17.26802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ka-GE" sz="1400" b="0" i="0">
                  <a:latin typeface="Cambria Math" panose="02040503050406030204" pitchFamily="18" charset="0"/>
                </a:rPr>
                <a:t>(გაუსი)</a:t>
              </a:r>
              <a:r>
                <a:rPr lang="en-US" sz="1400" i="0">
                  <a:latin typeface="Cambria Math" panose="02040503050406030204" pitchFamily="18" charset="0"/>
                </a:rPr>
                <a:t> </a:t>
              </a:r>
              <a:r>
                <a:rPr lang="en-US" sz="1400" i="0"/>
                <a:t>"</a:t>
              </a:r>
              <a:endParaRPr lang="en-US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12</xdr:row>
      <xdr:rowOff>180974</xdr:rowOff>
    </xdr:from>
    <xdr:to>
      <xdr:col>11</xdr:col>
      <xdr:colOff>390525</xdr:colOff>
      <xdr:row>27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4688E-D0B3-423C-80EB-006B5097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0350" y="2800349"/>
          <a:ext cx="3771900" cy="28289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9524</xdr:colOff>
      <xdr:row>13</xdr:row>
      <xdr:rowOff>114299</xdr:rowOff>
    </xdr:from>
    <xdr:to>
      <xdr:col>5</xdr:col>
      <xdr:colOff>104774</xdr:colOff>
      <xdr:row>26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1760E-3C28-4007-9793-82D9FB016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2924174"/>
          <a:ext cx="2486025" cy="2486025"/>
        </a:xfrm>
        <a:prstGeom prst="rect">
          <a:avLst/>
        </a:prstGeom>
        <a:ln>
          <a:solidFill>
            <a:schemeClr val="tx1">
              <a:alpha val="93000"/>
            </a:schemeClr>
          </a:solidFill>
        </a:ln>
      </xdr:spPr>
    </xdr:pic>
    <xdr:clientData/>
  </xdr:twoCellAnchor>
  <xdr:twoCellAnchor editAs="oneCell">
    <xdr:from>
      <xdr:col>12</xdr:col>
      <xdr:colOff>238125</xdr:colOff>
      <xdr:row>13</xdr:row>
      <xdr:rowOff>33300</xdr:rowOff>
    </xdr:from>
    <xdr:to>
      <xdr:col>16</xdr:col>
      <xdr:colOff>261900</xdr:colOff>
      <xdr:row>30</xdr:row>
      <xdr:rowOff>139920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8FEE4B-4BAB-44EE-A1E4-A56DEC64D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2843175"/>
          <a:ext cx="2090700" cy="334512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0</xdr:colOff>
      <xdr:row>11</xdr:row>
      <xdr:rowOff>95251</xdr:rowOff>
    </xdr:from>
    <xdr:to>
      <xdr:col>4</xdr:col>
      <xdr:colOff>85724</xdr:colOff>
      <xdr:row>13</xdr:row>
      <xdr:rowOff>114301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944A4C-72D1-42FC-A16F-6749A5E28C33}"/>
                </a:ext>
              </a:extLst>
            </xdr:cNvPr>
            <xdr:cNvSpPr txBox="1"/>
          </xdr:nvSpPr>
          <xdr:spPr>
            <a:xfrm>
              <a:off x="0" y="2524126"/>
              <a:ext cx="2276474" cy="400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𝑉=𝑉_1+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12</xdr:col>
      <xdr:colOff>342899</xdr:colOff>
      <xdr:row>10</xdr:row>
      <xdr:rowOff>142876</xdr:rowOff>
    </xdr:from>
    <xdr:to>
      <xdr:col>16</xdr:col>
      <xdr:colOff>209549</xdr:colOff>
      <xdr:row>13</xdr:row>
      <xdr:rowOff>28576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8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686E63D-7D14-4450-8AD2-FF513979F841}"/>
                </a:ext>
              </a:extLst>
            </xdr:cNvPr>
            <xdr:cNvSpPr txBox="1"/>
          </xdr:nvSpPr>
          <xdr:spPr>
            <a:xfrm>
              <a:off x="6915149" y="2381251"/>
              <a:ext cx="193357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  <xdr:twoCellAnchor>
    <xdr:from>
      <xdr:col>5</xdr:col>
      <xdr:colOff>657224</xdr:colOff>
      <xdr:row>10</xdr:row>
      <xdr:rowOff>180976</xdr:rowOff>
    </xdr:from>
    <xdr:to>
      <xdr:col>10</xdr:col>
      <xdr:colOff>447675</xdr:colOff>
      <xdr:row>12</xdr:row>
      <xdr:rowOff>142876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14:m>
                <m:oMath xmlns:m="http://schemas.openxmlformats.org/officeDocument/2006/math">
                  <m:r>
                    <a:rPr lang="en-US" sz="18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8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8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8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  <m:sub>
                      <m:r>
                        <a:rPr lang="en-US" sz="18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4F129BC-C388-47C0-BDBA-223DE11189E4}"/>
                </a:ext>
              </a:extLst>
            </xdr:cNvPr>
            <xdr:cNvSpPr txBox="1"/>
          </xdr:nvSpPr>
          <xdr:spPr>
            <a:xfrm>
              <a:off x="3047999" y="2419351"/>
              <a:ext cx="2943226" cy="342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0" i="0">
                  <a:latin typeface="Cambria Math" panose="02040503050406030204" pitchFamily="18" charset="0"/>
                </a:rPr>
                <a:t>𝑉=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𝑉_1</a:t>
              </a:r>
              <a:r>
                <a:rPr lang="en-US" sz="1800"/>
                <a:t>+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𝑉_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8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180975</xdr:rowOff>
    </xdr:from>
    <xdr:to>
      <xdr:col>8</xdr:col>
      <xdr:colOff>47626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ka-GE" sz="1600" b="0" i="1">
                            <a:latin typeface="Cambria Math" panose="02040503050406030204" pitchFamily="18" charset="0"/>
                          </a:rPr>
                          <m:t>მიმდევრობით</m:t>
                        </m:r>
                      </m:sub>
                    </m:sSub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sSub>
                      <m:sSub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600"/>
            </a:p>
            <a:p>
              <a:pPr/>
              <a:endParaRPr lang="en-US" sz="16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ka-GE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ka-GE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პარალელურად</m:t>
                            </m:r>
                          </m:sub>
                        </m:sSub>
                      </m:den>
                    </m:f>
                    <m:r>
                      <a:rPr lang="ka-GE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6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+…+</m:t>
                    </m:r>
                    <m:f>
                      <m:fPr>
                        <m:ctrlPr>
                          <a:rPr lang="ka-GE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6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0F912F3-6809-472A-A67D-2E7AD0C8FAFC}"/>
                </a:ext>
              </a:extLst>
            </xdr:cNvPr>
            <xdr:cNvSpPr txBox="1"/>
          </xdr:nvSpPr>
          <xdr:spPr>
            <a:xfrm>
              <a:off x="114300" y="609600"/>
              <a:ext cx="3438526" cy="18097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𝑅=𝑉/𝐼</a:t>
              </a:r>
              <a:endParaRPr lang="en-US" sz="1600" b="0"/>
            </a:p>
            <a:p>
              <a:pPr/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latin typeface="Cambria Math" panose="02040503050406030204" pitchFamily="18" charset="0"/>
                </a:rPr>
                <a:t>მიმდევრობით=</a:t>
              </a:r>
              <a:r>
                <a:rPr lang="en-US" sz="1600" b="0" i="0">
                  <a:latin typeface="Cambria Math" panose="02040503050406030204" pitchFamily="18" charset="0"/>
                </a:rPr>
                <a:t>𝑅</a:t>
              </a:r>
              <a:r>
                <a:rPr lang="ka-GE" sz="1600" b="0" i="0">
                  <a:latin typeface="Cambria Math" panose="02040503050406030204" pitchFamily="18" charset="0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</a:rPr>
                <a:t>1+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2+…+𝑅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endParaRPr lang="en-US" sz="1600"/>
            </a:p>
            <a:p>
              <a:pPr/>
              <a:endParaRPr lang="en-US" sz="1600"/>
            </a:p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1</a:t>
              </a:r>
              <a:r>
                <a:rPr lang="ka-GE" sz="1600" b="0" i="0">
                  <a:latin typeface="Cambria Math" panose="02040503050406030204" pitchFamily="18" charset="0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პარალელურად </a:t>
              </a:r>
              <a:r>
                <a:rPr lang="ka-GE" sz="1600" b="0" i="0">
                  <a:latin typeface="Cambria Math" panose="02040503050406030204" pitchFamily="18" charset="0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𝑅_1 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𝑅_2 +…+1</a:t>
              </a:r>
              <a:r>
                <a:rPr lang="ka-GE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𝑅_𝑛 </a:t>
              </a:r>
              <a:endParaRPr lang="en-US" sz="1600"/>
            </a:p>
          </xdr:txBody>
        </xdr:sp>
      </mc:Fallback>
    </mc:AlternateContent>
    <xdr:clientData/>
  </xdr:twoCellAnchor>
  <xdr:twoCellAnchor>
    <xdr:from>
      <xdr:col>1</xdr:col>
      <xdr:colOff>9525</xdr:colOff>
      <xdr:row>22</xdr:row>
      <xdr:rowOff>28575</xdr:rowOff>
    </xdr:from>
    <xdr:to>
      <xdr:col>16</xdr:col>
      <xdr:colOff>228600</xdr:colOff>
      <xdr:row>31</xdr:row>
      <xdr:rowOff>142875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ka-G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20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20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b>
                            </m:sSub>
                          </m:den>
                        </m:f>
                        <m:r>
                          <a:rPr lang="en-US" sz="20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=3172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Ω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=14.93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ვ</m:t>
                    </m:r>
                  </m:oMath>
                </m:oMathPara>
              </a14:m>
              <a:endParaRPr lang="en-US" sz="20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ka-GE" sz="2000" b="0" i="1">
                            <a:latin typeface="Cambria Math" panose="02040503050406030204" pitchFamily="18" charset="0"/>
                          </a:rPr>
                          <m:t>ექ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ka-GE" sz="2000" b="0" i="1">
                                <a:latin typeface="Cambria Math" panose="02040503050406030204" pitchFamily="18" charset="0"/>
                              </a:rPr>
                              <m:t>ექ</m:t>
                            </m:r>
                          </m:sub>
                        </m:sSub>
                      </m:den>
                    </m:f>
                    <m:r>
                      <a:rPr lang="ka-GE" sz="2000" b="0" i="1">
                        <a:latin typeface="Cambria Math" panose="02040503050406030204" pitchFamily="18" charset="0"/>
                      </a:rPr>
                      <m:t>=0,0047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ka-GE" sz="2000" b="0" i="1">
                        <a:latin typeface="Cambria Math" panose="02040503050406030204" pitchFamily="18" charset="0"/>
                      </a:rPr>
                      <m:t>ა</m:t>
                    </m:r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09B3370-6190-4F12-A4D8-E3DB64282DB5}"/>
                </a:ext>
              </a:extLst>
            </xdr:cNvPr>
            <xdr:cNvSpPr txBox="1"/>
          </xdr:nvSpPr>
          <xdr:spPr>
            <a:xfrm>
              <a:off x="266700" y="4486275"/>
              <a:ext cx="8343900" cy="1828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𝑅</a:t>
              </a:r>
              <a:r>
                <a:rPr lang="ka-GE" sz="2000" b="0" i="0">
                  <a:latin typeface="Cambria Math" panose="02040503050406030204" pitchFamily="18" charset="0"/>
                </a:rPr>
                <a:t>_ექ</a:t>
              </a:r>
              <a:r>
                <a:rPr lang="en-US" sz="2000" b="0" i="0">
                  <a:latin typeface="Cambria Math" panose="02040503050406030204" pitchFamily="18" charset="0"/>
                </a:rPr>
                <a:t>=𝑅_1+〖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(1/𝑅_2 +1/(𝑅_3+𝑅_4 ))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〗^(</a:t>
              </a:r>
              <a:r>
                <a:rPr lang="en-US" sz="2000" b="0" i="0">
                  <a:latin typeface="Cambria Math" panose="02040503050406030204" pitchFamily="18" charset="0"/>
                </a:rPr>
                <a:t>−1)=3172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Ω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=𝑉_1+𝑉_2=14.93 </a:t>
              </a:r>
              <a:r>
                <a:rPr lang="ka-GE" sz="2000" b="0" i="0">
                  <a:latin typeface="Cambria Math" panose="02040503050406030204" pitchFamily="18" charset="0"/>
                </a:rPr>
                <a:t>ვ</a:t>
              </a:r>
              <a:endParaRPr lang="en-US" sz="200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𝐼_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=𝑉_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/𝑅_</a:t>
              </a:r>
              <a:r>
                <a:rPr lang="ka-GE" sz="2000" b="0" i="0">
                  <a:latin typeface="Cambria Math" panose="02040503050406030204" pitchFamily="18" charset="0"/>
                </a:rPr>
                <a:t>ექ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=0,0047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r>
                <a:rPr lang="ka-GE" sz="2000" b="0" i="0">
                  <a:latin typeface="Cambria Math" panose="02040503050406030204" pitchFamily="18" charset="0"/>
                </a:rPr>
                <a:t>ა</a:t>
              </a:r>
              <a:endParaRPr lang="en-US" sz="2000"/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0</xdr:row>
      <xdr:rowOff>428624</xdr:rowOff>
    </xdr:from>
    <xdr:to>
      <xdr:col>16</xdr:col>
      <xdr:colOff>571500</xdr:colOff>
      <xdr:row>22</xdr:row>
      <xdr:rowOff>68331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7BEF2D14-2B59-4B37-B297-CA7AC7AC2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09950" y="428624"/>
          <a:ext cx="5543550" cy="4097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zoomScaleNormal="100" workbookViewId="0">
      <selection activeCell="R3" sqref="R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4"/>
      <c r="L1" s="4"/>
      <c r="M1" s="4"/>
      <c r="N1" s="4"/>
      <c r="O1" s="4"/>
    </row>
    <row r="3" spans="1:15" ht="16.5" customHeight="1" x14ac:dyDescent="0.25">
      <c r="A3" s="26" t="s">
        <v>4</v>
      </c>
      <c r="B3" s="26"/>
      <c r="D3" s="27" t="s">
        <v>3</v>
      </c>
      <c r="E3" s="28"/>
      <c r="F3" s="29"/>
      <c r="H3" s="27" t="s">
        <v>9</v>
      </c>
      <c r="I3" s="28"/>
      <c r="J3" s="29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>
      <selection activeCell="P20" sqref="P20"/>
    </sheetView>
  </sheetViews>
  <sheetFormatPr defaultRowHeight="15" x14ac:dyDescent="0.25"/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26"/>
  <sheetViews>
    <sheetView workbookViewId="0">
      <selection activeCell="Q6" sqref="Q6"/>
    </sheetView>
  </sheetViews>
  <sheetFormatPr defaultRowHeight="15" x14ac:dyDescent="0.25"/>
  <cols>
    <col min="2" max="2" width="7" customWidth="1"/>
    <col min="3" max="3" width="11.140625" customWidth="1"/>
    <col min="14" max="14" width="14.28515625" customWidth="1"/>
  </cols>
  <sheetData>
    <row r="1" spans="1:15" ht="39" customHeight="1" x14ac:dyDescent="0.25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x14ac:dyDescent="0.25">
      <c r="C2" s="10"/>
    </row>
    <row r="3" spans="1:15" x14ac:dyDescent="0.25">
      <c r="C3" s="10"/>
      <c r="D3" s="10"/>
    </row>
    <row r="4" spans="1:15" x14ac:dyDescent="0.25">
      <c r="B4" s="32" t="s">
        <v>4</v>
      </c>
      <c r="C4" s="33"/>
    </row>
    <row r="5" spans="1:15" x14ac:dyDescent="0.25">
      <c r="B5" s="11" t="s">
        <v>14</v>
      </c>
      <c r="C5" s="2" t="s">
        <v>24</v>
      </c>
    </row>
    <row r="6" spans="1:15" x14ac:dyDescent="0.25">
      <c r="B6" s="11" t="s">
        <v>17</v>
      </c>
      <c r="C6" s="2" t="s">
        <v>25</v>
      </c>
    </row>
    <row r="7" spans="1:15" x14ac:dyDescent="0.25">
      <c r="B7" s="11" t="s">
        <v>15</v>
      </c>
      <c r="C7" s="2" t="s">
        <v>38</v>
      </c>
    </row>
    <row r="8" spans="1:15" x14ac:dyDescent="0.25">
      <c r="B8" s="11" t="s">
        <v>18</v>
      </c>
      <c r="C8" s="2" t="s">
        <v>23</v>
      </c>
    </row>
    <row r="9" spans="1:15" ht="18.75" x14ac:dyDescent="0.35">
      <c r="B9" s="12" t="s">
        <v>19</v>
      </c>
      <c r="C9" s="2" t="s">
        <v>26</v>
      </c>
    </row>
    <row r="10" spans="1:15" ht="18.75" x14ac:dyDescent="0.35">
      <c r="B10" s="12" t="s">
        <v>20</v>
      </c>
      <c r="C10" s="2" t="s">
        <v>26</v>
      </c>
      <c r="E10" s="10"/>
    </row>
    <row r="11" spans="1:15" ht="18.75" x14ac:dyDescent="0.35">
      <c r="B11" s="12" t="s">
        <v>21</v>
      </c>
      <c r="C11" s="2" t="s">
        <v>22</v>
      </c>
    </row>
    <row r="12" spans="1:15" ht="18" x14ac:dyDescent="0.35">
      <c r="B12" s="22" t="s">
        <v>39</v>
      </c>
      <c r="C12" s="2" t="s">
        <v>40</v>
      </c>
    </row>
    <row r="26" spans="11:11" x14ac:dyDescent="0.25">
      <c r="K26" s="13"/>
    </row>
  </sheetData>
  <mergeCells count="2">
    <mergeCell ref="A1:O1"/>
    <mergeCell ref="B4:C4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:Q10"/>
  <sheetViews>
    <sheetView workbookViewId="0">
      <selection activeCell="V11" sqref="V11"/>
    </sheetView>
  </sheetViews>
  <sheetFormatPr defaultRowHeight="15" x14ac:dyDescent="0.25"/>
  <cols>
    <col min="1" max="1" width="3" customWidth="1"/>
    <col min="2" max="2" width="11.5703125" customWidth="1"/>
    <col min="5" max="5" width="3" customWidth="1"/>
    <col min="6" max="6" width="11.5703125" customWidth="1"/>
    <col min="8" max="8" width="2.85546875" customWidth="1"/>
    <col min="9" max="9" width="12.140625" customWidth="1"/>
    <col min="10" max="10" width="11.5703125" customWidth="1"/>
    <col min="11" max="11" width="9.5703125" bestFit="1" customWidth="1"/>
    <col min="13" max="13" width="7.42578125" customWidth="1"/>
    <col min="14" max="14" width="2.7109375" customWidth="1"/>
    <col min="15" max="15" width="11.7109375" customWidth="1"/>
  </cols>
  <sheetData>
    <row r="1" spans="1:17" ht="32.25" customHeight="1" x14ac:dyDescent="0.25">
      <c r="A1" s="35" t="s">
        <v>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4" spans="1:17" x14ac:dyDescent="0.25">
      <c r="A4" s="34" t="s">
        <v>33</v>
      </c>
      <c r="B4" s="34"/>
      <c r="C4" s="34"/>
      <c r="H4" s="34" t="s">
        <v>34</v>
      </c>
      <c r="I4" s="34"/>
      <c r="J4" s="34"/>
      <c r="N4" s="34" t="s">
        <v>35</v>
      </c>
      <c r="O4" s="34"/>
      <c r="P4" s="34"/>
    </row>
    <row r="5" spans="1:17" x14ac:dyDescent="0.25">
      <c r="A5" s="9"/>
      <c r="B5" s="14" t="s">
        <v>28</v>
      </c>
      <c r="C5" s="14" t="s">
        <v>29</v>
      </c>
      <c r="H5" s="9"/>
      <c r="I5" s="14" t="s">
        <v>28</v>
      </c>
      <c r="J5" s="14" t="s">
        <v>29</v>
      </c>
      <c r="N5" s="9"/>
      <c r="O5" s="14" t="s">
        <v>28</v>
      </c>
      <c r="P5" s="14" t="s">
        <v>29</v>
      </c>
    </row>
    <row r="6" spans="1:17" ht="18" x14ac:dyDescent="0.35">
      <c r="A6" s="9" t="s">
        <v>30</v>
      </c>
      <c r="B6" s="9">
        <v>3.9</v>
      </c>
      <c r="C6" s="9">
        <v>4.9800000000000004</v>
      </c>
      <c r="H6" s="9" t="s">
        <v>30</v>
      </c>
      <c r="I6" s="9">
        <v>3.9</v>
      </c>
      <c r="J6" s="9">
        <v>7.92</v>
      </c>
      <c r="N6" s="9" t="s">
        <v>30</v>
      </c>
      <c r="O6" s="9">
        <v>3.9</v>
      </c>
      <c r="P6" s="9">
        <v>9.81</v>
      </c>
    </row>
    <row r="7" spans="1:17" ht="18" x14ac:dyDescent="0.35">
      <c r="A7" s="9" t="s">
        <v>31</v>
      </c>
      <c r="B7" s="9">
        <v>6.8</v>
      </c>
      <c r="C7" s="9">
        <v>2.85</v>
      </c>
      <c r="H7" s="9" t="s">
        <v>31</v>
      </c>
      <c r="I7" s="9">
        <v>6.8</v>
      </c>
      <c r="J7" s="9">
        <v>1.86</v>
      </c>
      <c r="N7" s="9" t="s">
        <v>31</v>
      </c>
      <c r="O7" s="9">
        <v>6.8</v>
      </c>
      <c r="P7" s="9">
        <v>9.86</v>
      </c>
    </row>
    <row r="8" spans="1:17" ht="18" x14ac:dyDescent="0.35">
      <c r="A8" s="9" t="s">
        <v>32</v>
      </c>
      <c r="B8" s="17">
        <v>10</v>
      </c>
      <c r="C8" s="17">
        <v>1.96</v>
      </c>
      <c r="H8" s="9" t="s">
        <v>32</v>
      </c>
      <c r="I8" s="17">
        <v>10</v>
      </c>
      <c r="J8" s="17">
        <v>1.86</v>
      </c>
      <c r="N8" s="9" t="s">
        <v>32</v>
      </c>
      <c r="O8" s="17">
        <v>10</v>
      </c>
      <c r="P8" s="17">
        <v>9.84</v>
      </c>
    </row>
    <row r="9" spans="1:17" x14ac:dyDescent="0.25">
      <c r="A9" s="16"/>
      <c r="B9" s="18" t="s">
        <v>36</v>
      </c>
      <c r="C9" s="15">
        <f>SUM(C6:C8)</f>
        <v>9.7899999999999991</v>
      </c>
      <c r="H9" s="16"/>
      <c r="I9" s="18" t="s">
        <v>36</v>
      </c>
      <c r="J9" s="15">
        <f>(J6+J7)</f>
        <v>9.7799999999999994</v>
      </c>
      <c r="N9" s="16"/>
      <c r="O9" s="18" t="s">
        <v>36</v>
      </c>
      <c r="P9" s="19">
        <f>AVERAGE(P6:P8)</f>
        <v>9.8366666666666678</v>
      </c>
    </row>
    <row r="10" spans="1:17" x14ac:dyDescent="0.25">
      <c r="A10" s="16"/>
      <c r="B10" s="21" t="s">
        <v>37</v>
      </c>
      <c r="C10" s="15">
        <f>(ABS((10-C9)/10)*100)</f>
        <v>2.1000000000000085</v>
      </c>
      <c r="H10" s="16"/>
      <c r="I10" s="21" t="s">
        <v>37</v>
      </c>
      <c r="J10" s="15">
        <f>(ABS((10-J9)/10)*100)</f>
        <v>2.2000000000000064</v>
      </c>
      <c r="N10" s="16"/>
      <c r="O10" s="21" t="s">
        <v>37</v>
      </c>
      <c r="P10" s="20">
        <f>(ABS((10-P9)/10)*100)</f>
        <v>1.633333333333322</v>
      </c>
    </row>
  </sheetData>
  <mergeCells count="4">
    <mergeCell ref="A4:C4"/>
    <mergeCell ref="H4:J4"/>
    <mergeCell ref="N4:P4"/>
    <mergeCell ref="A1:Q1"/>
  </mergeCells>
  <phoneticPr fontId="8" type="noConversion"/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8F6-3D81-4270-8CC2-113BF72AFF6F}">
  <dimension ref="A1:Q20"/>
  <sheetViews>
    <sheetView tabSelected="1" workbookViewId="0">
      <selection activeCell="R25" sqref="R25"/>
    </sheetView>
  </sheetViews>
  <sheetFormatPr defaultRowHeight="15" x14ac:dyDescent="0.25"/>
  <cols>
    <col min="1" max="1" width="3.85546875" customWidth="1"/>
    <col min="2" max="2" width="2" customWidth="1"/>
    <col min="3" max="3" width="9.5703125" customWidth="1"/>
    <col min="4" max="4" width="9.5703125" bestFit="1" customWidth="1"/>
    <col min="6" max="6" width="4.7109375" customWidth="1"/>
    <col min="7" max="7" width="4.5703125" customWidth="1"/>
  </cols>
  <sheetData>
    <row r="1" spans="1:17" ht="33.75" customHeight="1" x14ac:dyDescent="0.25">
      <c r="A1" s="35" t="s">
        <v>41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6" spans="1:17" ht="17.25" customHeight="1" x14ac:dyDescent="0.25"/>
    <row r="14" spans="1:17" x14ac:dyDescent="0.25">
      <c r="B14" s="32" t="s">
        <v>45</v>
      </c>
      <c r="C14" s="36"/>
      <c r="D14" s="36"/>
      <c r="E14" s="33"/>
    </row>
    <row r="15" spans="1:17" x14ac:dyDescent="0.25">
      <c r="B15" s="9"/>
      <c r="C15" s="25" t="s">
        <v>42</v>
      </c>
      <c r="D15" s="25" t="s">
        <v>43</v>
      </c>
      <c r="E15" s="25" t="s">
        <v>44</v>
      </c>
    </row>
    <row r="16" spans="1:17" x14ac:dyDescent="0.25">
      <c r="B16" s="9">
        <v>1</v>
      </c>
      <c r="C16" s="9">
        <v>1000</v>
      </c>
      <c r="D16" s="23">
        <f>E16/C16</f>
        <v>4.7000000000000002E-3</v>
      </c>
      <c r="E16" s="24">
        <v>4.7</v>
      </c>
    </row>
    <row r="17" spans="2:5" x14ac:dyDescent="0.25">
      <c r="B17" s="9">
        <v>2</v>
      </c>
      <c r="C17" s="9">
        <v>3900</v>
      </c>
      <c r="D17" s="23">
        <f t="shared" ref="D17:D19" si="0">E17/C17</f>
        <v>2.6230769230769233E-3</v>
      </c>
      <c r="E17" s="24">
        <v>10.23</v>
      </c>
    </row>
    <row r="18" spans="2:5" x14ac:dyDescent="0.25">
      <c r="B18" s="9">
        <v>3</v>
      </c>
      <c r="C18" s="9">
        <v>2200</v>
      </c>
      <c r="D18" s="23">
        <f t="shared" si="0"/>
        <v>2.0818181818181816E-3</v>
      </c>
      <c r="E18" s="24">
        <v>4.58</v>
      </c>
    </row>
    <row r="19" spans="2:5" x14ac:dyDescent="0.25">
      <c r="B19" s="9">
        <v>4</v>
      </c>
      <c r="C19" s="9">
        <v>2700</v>
      </c>
      <c r="D19" s="23">
        <f t="shared" si="0"/>
        <v>2.0851851851851851E-3</v>
      </c>
      <c r="E19" s="24">
        <v>5.63</v>
      </c>
    </row>
    <row r="20" spans="2:5" x14ac:dyDescent="0.25">
      <c r="D20" s="37"/>
    </row>
  </sheetData>
  <mergeCells count="2">
    <mergeCell ref="B14:E14"/>
    <mergeCell ref="A1:Q1"/>
  </mergeCells>
  <pageMargins left="0.25" right="0.25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</vt:lpstr>
      <vt:lpstr>II</vt:lpstr>
      <vt:lpstr>III</vt:lpstr>
      <vt:lpstr>IV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2023-10-29T13:31:59Z</cp:lastPrinted>
  <dcterms:created xsi:type="dcterms:W3CDTF">2023-09-23T19:23:48Z</dcterms:created>
  <dcterms:modified xsi:type="dcterms:W3CDTF">2023-10-29T13:35:13Z</dcterms:modified>
</cp:coreProperties>
</file>