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hidePivotFieldList="1" defaultThemeVersion="166925"/>
  <mc:AlternateContent xmlns:mc="http://schemas.openxmlformats.org/markup-compatibility/2006">
    <mc:Choice Requires="x15">
      <x15ac:absPath xmlns:x15ac="http://schemas.microsoft.com/office/spreadsheetml/2010/11/ac" url="D:\فرادرس\EXCEL\"/>
    </mc:Choice>
  </mc:AlternateContent>
  <xr:revisionPtr revIDLastSave="0" documentId="13_ncr:1_{9E8F4638-E3A5-4FA4-89F1-33A95E5DBABD}" xr6:coauthVersionLast="36" xr6:coauthVersionMax="36" xr10:uidLastSave="{00000000-0000-0000-0000-000000000000}"/>
  <bookViews>
    <workbookView xWindow="-120" yWindow="-120" windowWidth="20736" windowHeight="11760" firstSheet="1" activeTab="1" xr2:uid="{65413B0E-DDC6-419D-869E-C7057D34DCD4}"/>
  </bookViews>
  <sheets>
    <sheet name="Data" sheetId="1" state="hidden" r:id="rId1"/>
    <sheet name="Dashboard" sheetId="3" r:id="rId2"/>
    <sheet name="Analysis" sheetId="4" state="hidden" r:id="rId3"/>
  </sheets>
  <definedNames>
    <definedName name="_xlchart.v5.0" hidden="1">Analysis!$F$3:$F$11</definedName>
    <definedName name="_xlchart.v5.1" hidden="1">Analysis!$G$2</definedName>
    <definedName name="_xlchart.v5.2" hidden="1">Analysis!$G$3:$G$11</definedName>
    <definedName name="_xlchart.v5.3" hidden="1">Analysis!$F$3:$F$11</definedName>
    <definedName name="_xlchart.v5.4" hidden="1">Analysis!$G$2</definedName>
    <definedName name="_xlchart.v5.5" hidden="1">Analysis!$G$3:$G$11</definedName>
    <definedName name="Slicer_Category">#N/A</definedName>
    <definedName name="Slicer_Month_Number">#N/A</definedName>
  </definedNames>
  <calcPr calcId="191029"/>
  <pivotCaches>
    <pivotCache cacheId="7"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5" i="4" l="1"/>
  <c r="M69" i="4"/>
  <c r="M70" i="4"/>
  <c r="M71" i="4"/>
  <c r="M72" i="4"/>
  <c r="M73" i="4"/>
  <c r="M74" i="4"/>
  <c r="M75" i="4"/>
  <c r="M76" i="4"/>
  <c r="M77" i="4"/>
  <c r="M78" i="4"/>
  <c r="M68" i="4"/>
  <c r="B3" i="4" l="1"/>
  <c r="B2" i="4"/>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<sst xmlns="http://schemas.openxmlformats.org/spreadsheetml/2006/main" count="2337" uniqueCount="371">
  <si>
    <t>Date</t>
  </si>
  <si>
    <t>Description</t>
  </si>
  <si>
    <t>Debit</t>
  </si>
  <si>
    <t>Credit</t>
  </si>
  <si>
    <t>Sub-category</t>
  </si>
  <si>
    <t>Category</t>
  </si>
  <si>
    <t>Category Type</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</si>
  <si>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</si>
  <si>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</si>
  <si>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</si>
  <si>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</si>
  <si>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</si>
  <si>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</si>
  <si>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</si>
  <si>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</si>
  <si>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</si>
  <si>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</si>
  <si>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</si>
  <si>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</si>
  <si>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</si>
  <si>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</si>
  <si>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</si>
  <si>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</si>
  <si>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</si>
  <si>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</si>
  <si>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</si>
  <si>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</si>
  <si>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</si>
  <si>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</si>
  <si>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</si>
  <si>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</si>
  <si>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</si>
  <si>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</si>
  <si>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</si>
  <si>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</si>
  <si>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</si>
  <si>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</si>
  <si>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</si>
  <si>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</si>
  <si>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</si>
  <si>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</si>
  <si>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</si>
  <si>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</si>
  <si>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</si>
  <si>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</si>
  <si>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</si>
  <si>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</si>
  <si>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</si>
  <si>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</si>
  <si>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</si>
  <si>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</si>
  <si>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</si>
  <si>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</si>
  <si>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</si>
  <si>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</si>
  <si>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</si>
  <si>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</si>
  <si>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</si>
  <si>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</si>
  <si>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</si>
  <si>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</si>
  <si>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Month Number</t>
  </si>
  <si>
    <t>Week Days</t>
  </si>
  <si>
    <t>Amount</t>
  </si>
  <si>
    <t>Row Labels</t>
  </si>
  <si>
    <t>Grand Total</t>
  </si>
  <si>
    <t>4-Jan</t>
  </si>
  <si>
    <t>5-Jan</t>
  </si>
  <si>
    <t>6-Jan</t>
  </si>
  <si>
    <t>7-Jan</t>
  </si>
  <si>
    <t>8-Jan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</si>
  <si>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</si>
  <si>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</si>
  <si>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</si>
  <si>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</si>
  <si>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</si>
  <si>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</si>
  <si>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</si>
  <si>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</si>
  <si>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</si>
  <si>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</si>
  <si>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</si>
  <si>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</si>
  <si>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</si>
  <si>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</si>
  <si>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</si>
  <si>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</si>
  <si>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</si>
  <si>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</si>
  <si>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</si>
  <si>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</si>
  <si>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</si>
  <si>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</si>
  <si>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</si>
  <si>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</si>
  <si>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</si>
  <si>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</si>
  <si>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</si>
  <si>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</si>
  <si>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</si>
  <si>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</si>
  <si>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</si>
  <si>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</si>
  <si>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</si>
  <si>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</si>
  <si>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</si>
  <si>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</si>
  <si>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</si>
  <si>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</si>
  <si>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</si>
  <si>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</si>
  <si>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</si>
  <si>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</si>
  <si>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</si>
  <si>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</si>
  <si>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</si>
  <si>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</si>
  <si>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</si>
  <si>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</si>
  <si>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</si>
  <si>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</si>
  <si>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</si>
  <si>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</si>
  <si>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</si>
  <si>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</si>
  <si>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</si>
  <si>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</si>
  <si>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</si>
  <si>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</si>
  <si>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</si>
  <si>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</si>
  <si>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</si>
  <si>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</si>
  <si>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</si>
  <si>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</si>
  <si>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</si>
  <si>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</si>
  <si>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</si>
  <si>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</si>
  <si>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</si>
  <si>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</si>
  <si>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</si>
  <si>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</si>
  <si>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</si>
  <si>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</si>
  <si>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</si>
  <si>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</si>
  <si>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</si>
  <si>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</si>
  <si>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</si>
  <si>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</si>
  <si>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</si>
  <si>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</si>
  <si>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</si>
  <si>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</si>
  <si>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</si>
  <si>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</si>
  <si>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</si>
  <si>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</si>
  <si>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</si>
  <si>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</si>
  <si>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</si>
  <si>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</si>
  <si>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</si>
  <si>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</si>
  <si>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</si>
  <si>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</si>
  <si>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</si>
  <si>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</si>
  <si>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</si>
  <si>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</si>
  <si>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</si>
  <si>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</si>
  <si>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</si>
  <si>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</si>
  <si>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2-May</t>
  </si>
  <si>
    <t>3-May</t>
  </si>
  <si>
    <t>4-May</t>
  </si>
  <si>
    <t>5-May</t>
  </si>
  <si>
    <t>6-May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</si>
  <si>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</si>
  <si>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</si>
  <si>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</si>
  <si>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</si>
  <si>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</si>
  <si>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</si>
  <si>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</si>
  <si>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</si>
  <si>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</si>
  <si>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</si>
  <si>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</si>
  <si>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</si>
  <si>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</si>
  <si>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</si>
  <si>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</si>
  <si>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</si>
  <si>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</si>
  <si>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</si>
  <si>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</si>
  <si>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</si>
  <si>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</si>
  <si>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</si>
  <si>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</si>
  <si>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</si>
  <si>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3-Jun</t>
  </si>
  <si>
    <t>4-Jun</t>
  </si>
  <si>
    <t>5-Jun</t>
  </si>
  <si>
    <t>6-Jun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</si>
  <si>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</si>
  <si>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</si>
  <si>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</si>
  <si>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</si>
  <si>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</si>
  <si>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</si>
  <si>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</si>
  <si>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</si>
  <si>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</si>
  <si>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</si>
  <si>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</si>
  <si>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</si>
  <si>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</si>
  <si>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</si>
  <si>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</si>
  <si>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</si>
  <si>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</si>
  <si>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</si>
  <si>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</si>
  <si>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</si>
  <si>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</si>
  <si>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</si>
  <si>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</si>
  <si>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</si>
  <si>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</si>
  <si>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5-Jul</t>
  </si>
  <si>
    <t>6-Jul</t>
  </si>
  <si>
    <t>7-Jul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</si>
  <si>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</si>
  <si>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</si>
  <si>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</si>
  <si>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</si>
  <si>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</si>
  <si>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</si>
  <si>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</si>
  <si>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</si>
  <si>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</si>
  <si>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</si>
  <si>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</si>
  <si>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</si>
  <si>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</si>
  <si>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</si>
  <si>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</si>
  <si>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</si>
  <si>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</si>
  <si>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</si>
  <si>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</si>
  <si>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</si>
  <si>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</si>
  <si>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</si>
  <si>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2-Aug</t>
  </si>
  <si>
    <t>3-Aug</t>
  </si>
  <si>
    <t>5-Aug</t>
  </si>
  <si>
    <t>6-Aug</t>
  </si>
  <si>
    <t>7-Aug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</si>
  <si>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</si>
  <si>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</si>
  <si>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</si>
  <si>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</si>
  <si>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</si>
  <si>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</si>
  <si>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</si>
  <si>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</si>
  <si>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</si>
  <si>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</si>
  <si>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</si>
  <si>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</si>
  <si>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</si>
  <si>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</si>
  <si>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</si>
  <si>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</si>
  <si>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</si>
  <si>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</si>
  <si>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</si>
  <si>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</si>
  <si>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</si>
  <si>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</si>
  <si>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2-Sep</t>
  </si>
  <si>
    <t>3-Sep</t>
  </si>
  <si>
    <t>5-Sep</t>
  </si>
  <si>
    <t>6-Sep</t>
  </si>
  <si>
    <t>7-Sep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</si>
  <si>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</si>
  <si>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</si>
  <si>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</si>
  <si>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</si>
  <si>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</si>
  <si>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</si>
  <si>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</si>
  <si>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</si>
  <si>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</si>
  <si>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</si>
  <si>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</si>
  <si>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</si>
  <si>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</si>
  <si>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</si>
  <si>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</si>
  <si>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</si>
  <si>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</si>
  <si>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</si>
  <si>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</si>
  <si>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</si>
  <si>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</si>
  <si>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</si>
  <si>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3-Oct</t>
  </si>
  <si>
    <t>4-Oct</t>
  </si>
  <si>
    <t>6-Oct</t>
  </si>
  <si>
    <t>7-Oct</t>
  </si>
  <si>
    <t>8-Oct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</si>
  <si>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</si>
  <si>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</si>
  <si>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</si>
  <si>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</si>
  <si>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</si>
  <si>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</si>
  <si>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</si>
  <si>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</si>
  <si>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</si>
  <si>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</si>
  <si>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</si>
  <si>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</si>
  <si>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</si>
  <si>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</si>
  <si>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</si>
  <si>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</si>
  <si>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</si>
  <si>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</si>
  <si>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</si>
  <si>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</si>
  <si>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</si>
  <si>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Max</t>
  </si>
  <si>
    <t>Min</t>
  </si>
  <si>
    <t>Sum of Amount</t>
  </si>
  <si>
    <t>Sum of Debit</t>
  </si>
  <si>
    <t xml:space="preserve"> Debit</t>
  </si>
  <si>
    <t xml:space="preserve"> Credit</t>
  </si>
  <si>
    <t xml:space="preserve"> Amount</t>
  </si>
  <si>
    <t>DWD</t>
  </si>
  <si>
    <t>Teach</t>
  </si>
  <si>
    <t>Column Labels</t>
  </si>
  <si>
    <t xml:space="preserve"> YouTube</t>
  </si>
  <si>
    <t>Jan</t>
  </si>
  <si>
    <t>Feb</t>
  </si>
  <si>
    <t>Mar</t>
  </si>
  <si>
    <t>Apr</t>
  </si>
  <si>
    <t>May</t>
  </si>
  <si>
    <t>Jun</t>
  </si>
  <si>
    <t>Jul</t>
  </si>
  <si>
    <t>Aug</t>
  </si>
  <si>
    <t>Sep</t>
  </si>
  <si>
    <t>Oct</t>
  </si>
  <si>
    <t>January</t>
  </si>
  <si>
    <t>February</t>
  </si>
  <si>
    <t>March</t>
  </si>
  <si>
    <t>April</t>
  </si>
  <si>
    <t>June</t>
  </si>
  <si>
    <t>July</t>
  </si>
  <si>
    <t>August</t>
  </si>
  <si>
    <t>September</t>
  </si>
  <si>
    <t>October</t>
  </si>
  <si>
    <t>November</t>
  </si>
  <si>
    <t>December</t>
  </si>
  <si>
    <t>selected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</si>
</sst>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d"/>
    <numFmt numFmtId="165" formatCode="[$-F800]dddd\,\ mmmm\ dd\,\ yyyy"/>
    <numFmt numFmtId="166" formatCode="&quot;$&quot;#,##0"/>
  </numFmts>
  <fonts count="3" x14ac:knownFonts="1">
    <font>
      <sz val="11"/>
      <color theme="1"/>
      <name val="Calibri"/>
      <family val="2"/>
      <scheme val="minor"/>
    </font>
    <font>
      <b/>
      <sz val="11"/>
      <color theme="1"/>
      <name val="Calibri"/>
      <family val="2"/>
      <scheme val="minor"/>
    </font>
    <font>
      <sz val="8"/>
      <name val="Segoe UI"/>
      <family val="2"/>
    </font>
  </fonts>
  <fills count="4">
    <fill>
      <patternFill patternType="none"/>
    </fill>
    <fill>
      <patternFill patternType="gray125"/>
    </fill>
    <fill>
      <patternFill patternType="solid">
        <fgColor rgb="FF1D1B4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2" borderId="0" xfId="0" applyFill="1"/>
    <xf numFmtId="166" fontId="0" fillId="0" borderId="0" xfId="0" applyNumberFormat="1"/>
    <xf numFmtId="0" fontId="1" fillId="3" borderId="1" xfId="0" applyFont="1" applyFill="1" applyBorder="1"/>
    <xf numFmtId="164" fontId="0" fillId="0" borderId="0" xfId="0" applyNumberFormat="1" applyAlignment="1">
      <alignment horizontal="left"/>
    </xf>
  </cellXfs>
  <cellStyles count="1">
    <cellStyle name="Normal" xfId="0" builtinId="0"/>
  </cellStyles>
  <dxfs count="9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color theme="0"/>
      </font>
      <fill>
        <patternFill>
          <bgColor rgb="FF22204C"/>
        </patternFill>
      </fill>
      <border>
        <bottom style="thin">
          <color theme="4"/>
        </bottom>
        <vertical/>
        <horizontal/>
      </border>
    </dxf>
    <dxf>
      <font>
        <color theme="0"/>
      </font>
      <fill>
        <patternFill>
          <bgColor rgb="FF22204C"/>
        </patternFill>
      </fill>
      <border diagonalUp="0" diagonalDown="0">
        <left/>
        <right/>
        <top/>
        <bottom/>
        <vertical/>
        <horizontal/>
      </border>
    </dxf>
    <dxf>
      <font>
        <sz val="12"/>
      </font>
      <fill>
        <patternFill>
          <bgColor rgb="FF22204C"/>
        </patternFill>
      </fill>
      <border diagonalUp="0" diagonalDown="0">
        <left/>
        <right/>
        <top/>
        <bottom/>
        <vertical/>
        <horizontal/>
      </border>
    </dxf>
    <dxf>
      <fill>
        <patternFill>
          <bgColor rgb="FF22204C"/>
        </patternFill>
      </fill>
      <border diagonalUp="0" diagonalDown="0">
        <left/>
        <right/>
        <top/>
        <bottom/>
        <vertical/>
        <horizontal/>
      </border>
    </dxf>
    <dxf>
      <numFmt numFmtId="166" formatCode="&quot;$&quot;#,##0"/>
    </dxf>
    <dxf>
      <numFmt numFmtId="166" formatCode="&quot;$&quot;#,##0"/>
    </dxf>
    <dxf>
      <numFmt numFmtId="166" formatCode="&quot;$&quot;#,##0"/>
    </dxf>
    <dxf>
      <numFmt numFmtId="164" formatCode="ddd"/>
    </dxf>
    <dxf>
      <numFmt numFmtId="19" formatCode="m/d/yyyy"/>
    </dxf>
  </dxfs>
  <tableStyles count="3" defaultTableStyle="TableStyleMedium2" defaultPivotStyle="PivotStyleLight16">
    <tableStyle name="Slicer Style Month Saba" pivot="0" table="0" count="5" xr9:uid="{0BAE965C-CB17-4832-92A9-129188B9E2C8}">
      <tableStyleElement type="wholeTable" dxfId="86"/>
    </tableStyle>
    <tableStyle name="Slicer Style Saba" pivot="0" table="0" count="5" xr9:uid="{63ADF815-9859-4C90-BB7F-831155A62173}">
      <tableStyleElement type="wholeTable" dxfId="87"/>
    </tableStyle>
    <tableStyle name="SlicerStyleLight_Saba" pivot="0" table="0" count="10" xr9:uid="{7EAD7195-CD95-4BA1-86CA-77593E312CD4}">
      <tableStyleElement type="wholeTable" dxfId="85"/>
      <tableStyleElement type="headerRow" dxfId="84"/>
    </tableStyle>
  </tableStyles>
  <colors>
    <mruColors>
      <color rgb="FFFFDB7D"/>
      <color rgb="FF30AFFC"/>
      <color rgb="FF800080"/>
      <color rgb="FFE91D62"/>
      <color rgb="FF66FFFF"/>
      <color rgb="FF22204C"/>
      <color rgb="FFCCFFFF"/>
      <color rgb="FF41D3BC"/>
      <color rgb="FF261036"/>
      <color rgb="FF18315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CCFF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22204C"/>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22204C"/>
            </patternFill>
          </fill>
          <border>
            <left style="thin">
              <color rgb="FFCCCCCC"/>
            </left>
            <right style="thin">
              <color rgb="FFCCCCCC"/>
            </right>
            <top style="thin">
              <color rgb="FFCCCCCC"/>
            </top>
            <bottom style="thin">
              <color rgb="FFCCCCCC"/>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8"/>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4"/>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Month Saba">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Saba">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StyleLight_Sab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0AFFC"/>
          </a:solidFill>
          <a:ln>
            <a:noFill/>
          </a:ln>
          <a:effectLst/>
        </c:spPr>
        <c:marker>
          <c:symbol val="none"/>
        </c:marker>
      </c:pivotFmt>
    </c:pivotFmts>
    <c:plotArea>
      <c:layout>
        <c:manualLayout>
          <c:layoutTarget val="inner"/>
          <c:xMode val="edge"/>
          <c:yMode val="edge"/>
          <c:x val="7.3751619655138045E-2"/>
          <c:y val="0.10080424862181328"/>
          <c:w val="0.56384934821865929"/>
          <c:h val="0.82243890074488357"/>
        </c:manualLayout>
      </c:layout>
      <c:barChart>
        <c:barDir val="bar"/>
        <c:grouping val="clustered"/>
        <c:varyColors val="0"/>
        <c:ser>
          <c:idx val="0"/>
          <c:order val="0"/>
          <c:tx>
            <c:strRef>
              <c:f>Analysis!$G$16</c:f>
              <c:strCache>
                <c:ptCount val="1"/>
                <c:pt idx="0">
                  <c:v>Total</c:v>
                </c:pt>
              </c:strCache>
            </c:strRef>
          </c:tx>
          <c:spPr>
            <a:solidFill>
              <a:srgbClr val="30AFFC"/>
            </a:solidFill>
            <a:ln>
              <a:noFill/>
            </a:ln>
            <a:effectLst/>
          </c:spPr>
          <c:invertIfNegative val="0"/>
          <c:cat>
            <c:strRef>
              <c:f>Analysis!$F$17:$F$22</c:f>
              <c:strCache>
                <c:ptCount val="5"/>
                <c:pt idx="0">
                  <c:v>Rent</c:v>
                </c:pt>
                <c:pt idx="1">
                  <c:v>Groceries</c:v>
                </c:pt>
                <c:pt idx="2">
                  <c:v>Clothes</c:v>
                </c:pt>
                <c:pt idx="3">
                  <c:v>Entertainment</c:v>
                </c:pt>
                <c:pt idx="4">
                  <c:v>Cash loan</c:v>
                </c:pt>
              </c:strCache>
            </c:strRef>
          </c:cat>
          <c:val>
            <c:numRef>
              <c:f>Analysis!$G$17:$G$22</c:f>
              <c:numCache>
                <c:formatCode>"$"#,##0</c:formatCode>
                <c:ptCount val="5"/>
                <c:pt idx="0">
                  <c:v>9000</c:v>
                </c:pt>
                <c:pt idx="1">
                  <c:v>6454.0999999999995</c:v>
                </c:pt>
                <c:pt idx="2">
                  <c:v>4303.6000000000004</c:v>
                </c:pt>
                <c:pt idx="3">
                  <c:v>1812.5999999999995</c:v>
                </c:pt>
                <c:pt idx="4">
                  <c:v>1500</c:v>
                </c:pt>
              </c:numCache>
            </c:numRef>
          </c:val>
          <c:extLst>
            <c:ext xmlns:c16="http://schemas.microsoft.com/office/drawing/2014/chart" uri="{C3380CC4-5D6E-409C-BE32-E72D297353CC}">
              <c16:uniqueId val="{00000000-8D8C-4E5F-83FE-A4B5651F0F97}"/>
            </c:ext>
          </c:extLst>
        </c:ser>
        <c:dLbls>
          <c:showLegendKey val="0"/>
          <c:showVal val="0"/>
          <c:showCatName val="0"/>
          <c:showSerName val="0"/>
          <c:showPercent val="0"/>
          <c:showBubbleSize val="0"/>
        </c:dLbls>
        <c:gapWidth val="55"/>
        <c:overlap val="-20"/>
        <c:axId val="1205243872"/>
        <c:axId val="1119612832"/>
      </c:barChart>
      <c:catAx>
        <c:axId val="1205243872"/>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19612832"/>
        <c:crosses val="autoZero"/>
        <c:auto val="1"/>
        <c:lblAlgn val="ctr"/>
        <c:lblOffset val="100"/>
        <c:noMultiLvlLbl val="0"/>
      </c:catAx>
      <c:valAx>
        <c:axId val="1119612832"/>
        <c:scaling>
          <c:orientation val="minMax"/>
        </c:scaling>
        <c:delete val="1"/>
        <c:axPos val="t"/>
        <c:numFmt formatCode="&quot;$&quot;#,##0" sourceLinked="1"/>
        <c:majorTickMark val="none"/>
        <c:minorTickMark val="none"/>
        <c:tickLblPos val="nextTo"/>
        <c:crossAx val="1205243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Financial Analyst Dashboard.xlsx]Analysis!PivotTable4</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30AF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96779898738766E-2"/>
          <c:y val="0.13665203946037074"/>
          <c:w val="0.86367549708389946"/>
          <c:h val="0.80885757748533627"/>
        </c:manualLayout>
      </c:layout>
      <c:barChart>
        <c:barDir val="col"/>
        <c:grouping val="percentStacked"/>
        <c:varyColors val="0"/>
        <c:ser>
          <c:idx val="0"/>
          <c:order val="0"/>
          <c:tx>
            <c:strRef>
              <c:f>Analysis!$F$25</c:f>
              <c:strCache>
                <c:ptCount val="1"/>
                <c:pt idx="0">
                  <c:v> Credit</c:v>
                </c:pt>
              </c:strCache>
            </c:strRef>
          </c:tx>
          <c:spPr>
            <a:solidFill>
              <a:srgbClr val="00B05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0-8038-4D1B-A62B-D69D8B8821C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Analysis!$F$26</c:f>
              <c:strCache>
                <c:ptCount val="1"/>
                <c:pt idx="0">
                  <c:v>Total</c:v>
                </c:pt>
              </c:strCache>
            </c:strRef>
          </c:cat>
          <c:val>
            <c:numRef>
              <c:f>Analysis!$F$26</c:f>
              <c:numCache>
                <c:formatCode>"$"#,##0</c:formatCode>
                <c:ptCount val="1"/>
                <c:pt idx="0">
                  <c:v>65440</c:v>
                </c:pt>
              </c:numCache>
            </c:numRef>
          </c:val>
          <c:extLst>
            <c:ext xmlns:c16="http://schemas.microsoft.com/office/drawing/2014/chart" uri="{C3380CC4-5D6E-409C-BE32-E72D297353CC}">
              <c16:uniqueId val="{00000000-C3D2-4841-B7C6-387C6F3B835D}"/>
            </c:ext>
          </c:extLst>
        </c:ser>
        <c:ser>
          <c:idx val="1"/>
          <c:order val="1"/>
          <c:tx>
            <c:strRef>
              <c:f>Analysis!$G$25</c:f>
              <c:strCache>
                <c:ptCount val="1"/>
                <c:pt idx="0">
                  <c:v> Debit</c:v>
                </c:pt>
              </c:strCache>
            </c:strRef>
          </c:tx>
          <c:spPr>
            <a:solidFill>
              <a:srgbClr val="30AFF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Analysis!$F$26</c:f>
              <c:strCache>
                <c:ptCount val="1"/>
                <c:pt idx="0">
                  <c:v>Total</c:v>
                </c:pt>
              </c:strCache>
            </c:strRef>
          </c:cat>
          <c:val>
            <c:numRef>
              <c:f>Analysis!$G$26</c:f>
              <c:numCache>
                <c:formatCode>"$"#,##0</c:formatCode>
                <c:ptCount val="1"/>
                <c:pt idx="0">
                  <c:v>30190.999999999993</c:v>
                </c:pt>
              </c:numCache>
            </c:numRef>
          </c:val>
          <c:extLst>
            <c:ext xmlns:c16="http://schemas.microsoft.com/office/drawing/2014/chart" uri="{C3380CC4-5D6E-409C-BE32-E72D297353CC}">
              <c16:uniqueId val="{00000001-C3D2-4841-B7C6-387C6F3B835D}"/>
            </c:ext>
          </c:extLst>
        </c:ser>
        <c:ser>
          <c:idx val="2"/>
          <c:order val="2"/>
          <c:tx>
            <c:strRef>
              <c:f>Analysis!$H$25</c:f>
              <c:strCache>
                <c:ptCount val="1"/>
                <c:pt idx="0">
                  <c:v> Amount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Analysis!$F$26</c:f>
              <c:strCache>
                <c:ptCount val="1"/>
                <c:pt idx="0">
                  <c:v>Total</c:v>
                </c:pt>
              </c:strCache>
            </c:strRef>
          </c:cat>
          <c:val>
            <c:numRef>
              <c:f>Analysis!$H$26</c:f>
              <c:numCache>
                <c:formatCode>"$"#,##0</c:formatCode>
                <c:ptCount val="1"/>
                <c:pt idx="0">
                  <c:v>35249.000000000007</c:v>
                </c:pt>
              </c:numCache>
            </c:numRef>
          </c:val>
          <c:extLst>
            <c:ext xmlns:c16="http://schemas.microsoft.com/office/drawing/2014/chart" uri="{C3380CC4-5D6E-409C-BE32-E72D297353CC}">
              <c16:uniqueId val="{00000002-C3D2-4841-B7C6-387C6F3B835D}"/>
            </c:ext>
          </c:extLst>
        </c:ser>
        <c:dLbls>
          <c:dLblPos val="ctr"/>
          <c:showLegendKey val="0"/>
          <c:showVal val="1"/>
          <c:showCatName val="0"/>
          <c:showSerName val="0"/>
          <c:showPercent val="0"/>
          <c:showBubbleSize val="0"/>
        </c:dLbls>
        <c:gapWidth val="150"/>
        <c:overlap val="100"/>
        <c:axId val="1754957872"/>
        <c:axId val="1609179264"/>
      </c:barChart>
      <c:catAx>
        <c:axId val="1754957872"/>
        <c:scaling>
          <c:orientation val="minMax"/>
        </c:scaling>
        <c:delete val="1"/>
        <c:axPos val="b"/>
        <c:numFmt formatCode="General" sourceLinked="1"/>
        <c:majorTickMark val="none"/>
        <c:minorTickMark val="none"/>
        <c:tickLblPos val="nextTo"/>
        <c:crossAx val="1609179264"/>
        <c:crosses val="autoZero"/>
        <c:auto val="1"/>
        <c:lblAlgn val="ctr"/>
        <c:lblOffset val="100"/>
        <c:noMultiLvlLbl val="0"/>
      </c:catAx>
      <c:valAx>
        <c:axId val="1609179264"/>
        <c:scaling>
          <c:orientation val="minMax"/>
        </c:scaling>
        <c:delete val="1"/>
        <c:axPos val="l"/>
        <c:numFmt formatCode="0%" sourceLinked="1"/>
        <c:majorTickMark val="none"/>
        <c:minorTickMark val="none"/>
        <c:tickLblPos val="nextTo"/>
        <c:crossAx val="17549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[Personal_Financial_Analyst_Dashboard.xlsx]Analysis!PivotTable5</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pivotFmt>
      <c:pivotFmt>
        <c:idx val="6"/>
        <c:spPr>
          <a:solidFill>
            <a:srgbClr val="00B050"/>
          </a:solidFill>
          <a:ln w="19050">
            <a:noFill/>
          </a:ln>
          <a:effectLst/>
        </c:spPr>
      </c:pivotFmt>
      <c:pivotFmt>
        <c:idx val="7"/>
        <c:spPr>
          <a:solidFill>
            <a:srgbClr val="30AFFC"/>
          </a:solidFill>
          <a:ln w="19050">
            <a:noFill/>
          </a:ln>
          <a:effectLst/>
        </c:spPr>
      </c:pivotFmt>
      <c:pivotFmt>
        <c:idx val="8"/>
        <c:spPr>
          <a:solidFill>
            <a:srgbClr val="FFC000"/>
          </a:solidFill>
          <a:ln w="152400">
            <a:solidFill>
              <a:srgbClr val="FFC000"/>
            </a:solidFill>
          </a:ln>
          <a:effectLst/>
        </c:spPr>
      </c:pivotFmt>
    </c:pivotFmts>
    <c:plotArea>
      <c:layout>
        <c:manualLayout>
          <c:layoutTarget val="inner"/>
          <c:xMode val="edge"/>
          <c:yMode val="edge"/>
          <c:x val="0.12909932525608181"/>
          <c:y val="0.15191003044862228"/>
          <c:w val="0.58830182679037069"/>
          <c:h val="0.80800988873212443"/>
        </c:manualLayout>
      </c:layout>
      <c:doughnutChart>
        <c:varyColors val="1"/>
        <c:ser>
          <c:idx val="0"/>
          <c:order val="0"/>
          <c:tx>
            <c:strRef>
              <c:f>Analysis!$G$31</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2632-45AE-B67F-56558F2BDA85}"/>
              </c:ext>
            </c:extLst>
          </c:dPt>
          <c:dPt>
            <c:idx val="1"/>
            <c:bubble3D val="0"/>
            <c:spPr>
              <a:solidFill>
                <a:srgbClr val="30AFFC"/>
              </a:solidFill>
              <a:ln w="19050">
                <a:noFill/>
              </a:ln>
              <a:effectLst/>
            </c:spPr>
            <c:extLst>
              <c:ext xmlns:c16="http://schemas.microsoft.com/office/drawing/2014/chart" uri="{C3380CC4-5D6E-409C-BE32-E72D297353CC}">
                <c16:uniqueId val="{00000003-2632-45AE-B67F-56558F2BDA85}"/>
              </c:ext>
            </c:extLst>
          </c:dPt>
          <c:dPt>
            <c:idx val="2"/>
            <c:bubble3D val="0"/>
            <c:spPr>
              <a:solidFill>
                <a:srgbClr val="FFC000"/>
              </a:solidFill>
              <a:ln w="152400">
                <a:solidFill>
                  <a:srgbClr val="FFC000"/>
                </a:solidFill>
              </a:ln>
              <a:effectLst/>
            </c:spPr>
            <c:extLst>
              <c:ext xmlns:c16="http://schemas.microsoft.com/office/drawing/2014/chart" uri="{C3380CC4-5D6E-409C-BE32-E72D297353CC}">
                <c16:uniqueId val="{00000005-2632-45AE-B67F-56558F2BDA85}"/>
              </c:ext>
            </c:extLst>
          </c:dPt>
          <c:cat>
            <c:strRef>
              <c:f>Analysis!$F$32:$F$35</c:f>
              <c:strCache>
                <c:ptCount val="3"/>
                <c:pt idx="0">
                  <c:v>DWD</c:v>
                </c:pt>
                <c:pt idx="1">
                  <c:v>Teach</c:v>
                </c:pt>
                <c:pt idx="2">
                  <c:v> YouTube</c:v>
                </c:pt>
              </c:strCache>
            </c:strRef>
          </c:cat>
          <c:val>
            <c:numRef>
              <c:f>Analysis!$G$32:$G$35</c:f>
              <c:numCache>
                <c:formatCode>"$"#,##0</c:formatCode>
                <c:ptCount val="3"/>
                <c:pt idx="0">
                  <c:v>50000</c:v>
                </c:pt>
                <c:pt idx="1">
                  <c:v>4500</c:v>
                </c:pt>
                <c:pt idx="2">
                  <c:v>10940</c:v>
                </c:pt>
              </c:numCache>
            </c:numRef>
          </c:val>
          <c:extLst>
            <c:ext xmlns:c16="http://schemas.microsoft.com/office/drawing/2014/chart" uri="{C3380CC4-5D6E-409C-BE32-E72D297353CC}">
              <c16:uniqueId val="{00000006-2632-45AE-B67F-56558F2BDA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[Personal_Financial_Analyst_Dashboard.xlsx]Analysis!PivotTable4</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1">
              <a:lumMod val="50000"/>
            </a:schemeClr>
          </a:solidFill>
          <a:ln>
            <a:noFill/>
          </a:ln>
          <a:effectLst/>
        </c:spPr>
        <c:marker>
          <c:symbol val="none"/>
        </c:marker>
      </c:pivotFmt>
      <c:pivotFmt>
        <c:idx val="13"/>
        <c:spPr>
          <a:solidFill>
            <a:srgbClr val="FFDB7D"/>
          </a:solidFill>
          <a:ln>
            <a:noFill/>
          </a:ln>
          <a:effectLst/>
        </c:spPr>
        <c:marker>
          <c:symbol val="none"/>
        </c:marker>
      </c:pivotFmt>
      <c:pivotFmt>
        <c:idx val="14"/>
        <c:spPr>
          <a:solidFill>
            <a:srgbClr val="0070C0"/>
          </a:solidFill>
          <a:ln>
            <a:noFill/>
          </a:ln>
          <a:effectLst/>
        </c:spPr>
        <c:marker>
          <c:symbol val="none"/>
        </c:marker>
      </c:pivotFmt>
      <c:pivotFmt>
        <c:idx val="15"/>
        <c:spPr>
          <a:solidFill>
            <a:srgbClr val="30AFFC"/>
          </a:solidFill>
          <a:ln>
            <a:noFill/>
          </a:ln>
          <a:effectLst/>
        </c:spPr>
        <c:marker>
          <c:symbol val="none"/>
        </c:marker>
      </c:pivotFmt>
      <c:pivotFmt>
        <c:idx val="16"/>
        <c:spPr>
          <a:solidFill>
            <a:srgbClr val="800080"/>
          </a:solidFill>
          <a:ln>
            <a:noFill/>
          </a:ln>
          <a:effectLst/>
        </c:spPr>
        <c:marker>
          <c:symbol val="none"/>
        </c:marker>
      </c:pivotFmt>
      <c:pivotFmt>
        <c:idx val="17"/>
        <c:spPr>
          <a:solidFill>
            <a:srgbClr val="FFC000"/>
          </a:solidFill>
          <a:ln>
            <a:noFill/>
          </a:ln>
          <a:effectLst/>
        </c:spPr>
        <c:marker>
          <c:symbol val="none"/>
        </c:marker>
      </c:pivotFmt>
    </c:pivotFmts>
    <c:plotArea>
      <c:layout/>
      <c:barChart>
        <c:barDir val="col"/>
        <c:grouping val="percentStacked"/>
        <c:varyColors val="0"/>
        <c:ser>
          <c:idx val="0"/>
          <c:order val="0"/>
          <c:tx>
            <c:strRef>
              <c:f>Analysis!$G$41:$G$42</c:f>
              <c:strCache>
                <c:ptCount val="1"/>
                <c:pt idx="0">
                  <c:v>Discretionary</c:v>
                </c:pt>
              </c:strCache>
            </c:strRef>
          </c:tx>
          <c:spPr>
            <a:solidFill>
              <a:schemeClr val="bg1">
                <a:lumMod val="50000"/>
              </a:schemeClr>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Analysis!$G$43:$G$50</c:f>
              <c:numCache>
                <c:formatCode>"$"#,##0</c:formatCode>
                <c:ptCount val="7"/>
                <c:pt idx="0">
                  <c:v>1146.5</c:v>
                </c:pt>
                <c:pt idx="1">
                  <c:v>696.4</c:v>
                </c:pt>
                <c:pt idx="2">
                  <c:v>805.7</c:v>
                </c:pt>
                <c:pt idx="3">
                  <c:v>938.4</c:v>
                </c:pt>
                <c:pt idx="4">
                  <c:v>702.3</c:v>
                </c:pt>
                <c:pt idx="5">
                  <c:v>745.8</c:v>
                </c:pt>
                <c:pt idx="6">
                  <c:v>1992.5000000000002</c:v>
                </c:pt>
              </c:numCache>
            </c:numRef>
          </c:val>
          <c:extLst>
            <c:ext xmlns:c16="http://schemas.microsoft.com/office/drawing/2014/chart" uri="{C3380CC4-5D6E-409C-BE32-E72D297353CC}">
              <c16:uniqueId val="{00000000-5846-4A4B-9F78-486181CB883F}"/>
            </c:ext>
          </c:extLst>
        </c:ser>
        <c:ser>
          <c:idx val="1"/>
          <c:order val="1"/>
          <c:tx>
            <c:strRef>
              <c:f>Analysis!$H$41:$H$42</c:f>
              <c:strCache>
                <c:ptCount val="1"/>
                <c:pt idx="0">
                  <c:v>Dining Out</c:v>
                </c:pt>
              </c:strCache>
            </c:strRef>
          </c:tx>
          <c:spPr>
            <a:solidFill>
              <a:srgbClr val="FFDB7D"/>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Analysis!$H$43:$H$50</c:f>
              <c:numCache>
                <c:formatCode>"$"#,##0</c:formatCode>
                <c:ptCount val="7"/>
                <c:pt idx="0">
                  <c:v>293.3</c:v>
                </c:pt>
                <c:pt idx="1">
                  <c:v>353.2</c:v>
                </c:pt>
                <c:pt idx="2">
                  <c:v>297.10000000000002</c:v>
                </c:pt>
                <c:pt idx="3">
                  <c:v>367.5</c:v>
                </c:pt>
                <c:pt idx="4">
                  <c:v>341.20000000000005</c:v>
                </c:pt>
                <c:pt idx="5">
                  <c:v>305.2</c:v>
                </c:pt>
                <c:pt idx="6">
                  <c:v>516.4</c:v>
                </c:pt>
              </c:numCache>
            </c:numRef>
          </c:val>
          <c:extLst>
            <c:ext xmlns:c16="http://schemas.microsoft.com/office/drawing/2014/chart" uri="{C3380CC4-5D6E-409C-BE32-E72D297353CC}">
              <c16:uniqueId val="{00000001-5846-4A4B-9F78-486181CB883F}"/>
            </c:ext>
          </c:extLst>
        </c:ser>
        <c:ser>
          <c:idx val="2"/>
          <c:order val="2"/>
          <c:tx>
            <c:strRef>
              <c:f>Analysis!$I$41:$I$42</c:f>
              <c:strCache>
                <c:ptCount val="1"/>
                <c:pt idx="0">
                  <c:v>Charity</c:v>
                </c:pt>
              </c:strCache>
            </c:strRef>
          </c:tx>
          <c:spPr>
            <a:solidFill>
              <a:srgbClr val="0070C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Analysis!$I$43:$I$50</c:f>
              <c:numCache>
                <c:formatCode>"$"#,##0</c:formatCode>
                <c:ptCount val="7"/>
                <c:pt idx="0">
                  <c:v>55</c:v>
                </c:pt>
                <c:pt idx="1">
                  <c:v>220</c:v>
                </c:pt>
                <c:pt idx="2">
                  <c:v>55</c:v>
                </c:pt>
                <c:pt idx="3">
                  <c:v>55</c:v>
                </c:pt>
                <c:pt idx="4">
                  <c:v>55</c:v>
                </c:pt>
                <c:pt idx="5">
                  <c:v>55</c:v>
                </c:pt>
                <c:pt idx="6">
                  <c:v>55</c:v>
                </c:pt>
              </c:numCache>
            </c:numRef>
          </c:val>
          <c:extLst>
            <c:ext xmlns:c16="http://schemas.microsoft.com/office/drawing/2014/chart" uri="{C3380CC4-5D6E-409C-BE32-E72D297353CC}">
              <c16:uniqueId val="{00000002-5846-4A4B-9F78-486181CB883F}"/>
            </c:ext>
          </c:extLst>
        </c:ser>
        <c:ser>
          <c:idx val="3"/>
          <c:order val="3"/>
          <c:tx>
            <c:strRef>
              <c:f>Analysis!$J$41:$J$42</c:f>
              <c:strCache>
                <c:ptCount val="1"/>
                <c:pt idx="0">
                  <c:v>Living Expenses</c:v>
                </c:pt>
              </c:strCache>
            </c:strRef>
          </c:tx>
          <c:spPr>
            <a:solidFill>
              <a:srgbClr val="30AFFC"/>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Analysis!$J$43:$J$50</c:f>
              <c:numCache>
                <c:formatCode>"$"#,##0</c:formatCode>
                <c:ptCount val="7"/>
                <c:pt idx="0">
                  <c:v>1654.1999999999998</c:v>
                </c:pt>
                <c:pt idx="1">
                  <c:v>2646.3</c:v>
                </c:pt>
                <c:pt idx="2">
                  <c:v>3624.3</c:v>
                </c:pt>
                <c:pt idx="3">
                  <c:v>1685.1</c:v>
                </c:pt>
                <c:pt idx="4">
                  <c:v>2542.1</c:v>
                </c:pt>
                <c:pt idx="5">
                  <c:v>3578.6000000000004</c:v>
                </c:pt>
                <c:pt idx="6">
                  <c:v>669.2</c:v>
                </c:pt>
              </c:numCache>
            </c:numRef>
          </c:val>
          <c:extLst>
            <c:ext xmlns:c16="http://schemas.microsoft.com/office/drawing/2014/chart" uri="{C3380CC4-5D6E-409C-BE32-E72D297353CC}">
              <c16:uniqueId val="{00000003-5846-4A4B-9F78-486181CB883F}"/>
            </c:ext>
          </c:extLst>
        </c:ser>
        <c:ser>
          <c:idx val="4"/>
          <c:order val="4"/>
          <c:tx>
            <c:strRef>
              <c:f>Analysis!$K$41:$K$42</c:f>
              <c:strCache>
                <c:ptCount val="1"/>
                <c:pt idx="0">
                  <c:v>Medical</c:v>
                </c:pt>
              </c:strCache>
            </c:strRef>
          </c:tx>
          <c:spPr>
            <a:solidFill>
              <a:srgbClr val="80008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Analysis!$K$43:$K$50</c:f>
              <c:numCache>
                <c:formatCode>"$"#,##0</c:formatCode>
                <c:ptCount val="7"/>
                <c:pt idx="1">
                  <c:v>75</c:v>
                </c:pt>
                <c:pt idx="2">
                  <c:v>150</c:v>
                </c:pt>
              </c:numCache>
            </c:numRef>
          </c:val>
          <c:extLst>
            <c:ext xmlns:c16="http://schemas.microsoft.com/office/drawing/2014/chart" uri="{C3380CC4-5D6E-409C-BE32-E72D297353CC}">
              <c16:uniqueId val="{00000004-5846-4A4B-9F78-486181CB883F}"/>
            </c:ext>
          </c:extLst>
        </c:ser>
        <c:ser>
          <c:idx val="5"/>
          <c:order val="5"/>
          <c:tx>
            <c:strRef>
              <c:f>Analysis!$L$41:$L$42</c:f>
              <c:strCache>
                <c:ptCount val="1"/>
                <c:pt idx="0">
                  <c:v>Transport</c:v>
                </c:pt>
              </c:strCache>
            </c:strRef>
          </c:tx>
          <c:spPr>
            <a:solidFill>
              <a:srgbClr val="FFC00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Analysis!$L$43:$L$50</c:f>
              <c:numCache>
                <c:formatCode>"$"#,##0</c:formatCode>
                <c:ptCount val="7"/>
                <c:pt idx="0">
                  <c:v>530.6</c:v>
                </c:pt>
                <c:pt idx="1">
                  <c:v>712.1</c:v>
                </c:pt>
                <c:pt idx="2">
                  <c:v>662.00000000000011</c:v>
                </c:pt>
                <c:pt idx="3">
                  <c:v>518.29999999999995</c:v>
                </c:pt>
                <c:pt idx="4">
                  <c:v>517.6</c:v>
                </c:pt>
                <c:pt idx="5">
                  <c:v>366.20000000000005</c:v>
                </c:pt>
                <c:pt idx="6">
                  <c:v>207.90000000000003</c:v>
                </c:pt>
              </c:numCache>
            </c:numRef>
          </c:val>
          <c:extLst>
            <c:ext xmlns:c16="http://schemas.microsoft.com/office/drawing/2014/chart" uri="{C3380CC4-5D6E-409C-BE32-E72D297353CC}">
              <c16:uniqueId val="{00000032-5846-4A4B-9F78-486181CB883F}"/>
            </c:ext>
          </c:extLst>
        </c:ser>
        <c:dLbls>
          <c:showLegendKey val="0"/>
          <c:showVal val="0"/>
          <c:showCatName val="0"/>
          <c:showSerName val="0"/>
          <c:showPercent val="0"/>
          <c:showBubbleSize val="0"/>
        </c:dLbls>
        <c:gapWidth val="150"/>
        <c:overlap val="100"/>
        <c:axId val="1935458095"/>
        <c:axId val="1688539919"/>
      </c:barChart>
      <c:catAx>
        <c:axId val="1935458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88539919"/>
        <c:crosses val="autoZero"/>
        <c:auto val="1"/>
        <c:lblAlgn val="ctr"/>
        <c:lblOffset val="100"/>
        <c:noMultiLvlLbl val="0"/>
      </c:catAx>
      <c:valAx>
        <c:axId val="1688539919"/>
        <c:scaling>
          <c:orientation val="minMax"/>
        </c:scaling>
        <c:delete val="1"/>
        <c:axPos val="l"/>
        <c:numFmt formatCode="0%" sourceLinked="1"/>
        <c:majorTickMark val="none"/>
        <c:minorTickMark val="none"/>
        <c:tickLblPos val="nextTo"/>
        <c:crossAx val="1935458095"/>
        <c:crosses val="autoZero"/>
        <c:crossBetween val="between"/>
      </c:valAx>
      <c:spPr>
        <a:noFill/>
        <a:ln>
          <a:noFill/>
        </a:ln>
        <a:effectLst>
          <a:glow>
            <a:schemeClr val="accent1">
              <a:alpha val="40000"/>
            </a:schemeClr>
          </a:glow>
          <a:softEdge rad="0"/>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14180303986608E-2"/>
          <c:y val="2.2601698746050634E-2"/>
          <c:w val="0.92078419215971796"/>
          <c:h val="0.78866165909519648"/>
        </c:manualLayout>
      </c:layout>
      <c:barChart>
        <c:barDir val="col"/>
        <c:grouping val="clustered"/>
        <c:varyColors val="0"/>
        <c:ser>
          <c:idx val="0"/>
          <c:order val="0"/>
          <c:spPr>
            <a:solidFill>
              <a:srgbClr val="FFC000"/>
            </a:solidFill>
            <a:ln>
              <a:noFill/>
            </a:ln>
            <a:effectLst/>
          </c:spPr>
          <c:invertIfNegative val="0"/>
          <c:cat>
            <c:strRef>
              <c:f>Analysis!$L$69:$L$78</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Analysis!$M$69:$M$78</c:f>
              <c:numCache>
                <c:formatCode>"$"#,##0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EB59-40BC-A6C2-57A8D1DCED83}"/>
            </c:ext>
          </c:extLst>
        </c:ser>
        <c:dLbls>
          <c:showLegendKey val="0"/>
          <c:showVal val="0"/>
          <c:showCatName val="0"/>
          <c:showSerName val="0"/>
          <c:showPercent val="0"/>
          <c:showBubbleSize val="0"/>
        </c:dLbls>
        <c:gapWidth val="40"/>
        <c:overlap val="-27"/>
        <c:axId val="1786793647"/>
        <c:axId val="121968271"/>
      </c:barChart>
      <c:catAx>
        <c:axId val="178679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1968271"/>
        <c:crosses val="autoZero"/>
        <c:auto val="1"/>
        <c:lblAlgn val="ctr"/>
        <c:lblOffset val="100"/>
        <c:noMultiLvlLbl val="0"/>
      </c:catAx>
      <c:valAx>
        <c:axId val="121968271"/>
        <c:scaling>
          <c:orientation val="minMax"/>
        </c:scaling>
        <c:delete val="1"/>
        <c:axPos val="l"/>
        <c:numFmt formatCode="&quot;$&quot;#,##0" sourceLinked="1"/>
        <c:majorTickMark val="none"/>
        <c:minorTickMark val="none"/>
        <c:tickLblPos val="nextTo"/>
        <c:crossAx val="1786793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strDim>
      <cx:numDim type="val">
        <cx:f>_xlchart.v5.5</cx:f>
      </cx:numDim>
    </cx:data>
  </cx:chartData>
  <cx:chart>
    <cx:plotArea>
      <cx:plotAreaRegion>
        <cx:plotSurface>
          <cx:spPr>
            <a:solidFill>
              <a:srgbClr val="5150EC"/>
            </a:solidFill>
          </cx:spPr>
        </cx:plotSurface>
        <cx:series layoutId="waterfall" uniqueId="{52003776-8B28-4F6B-BE1D-73E692A8A905}">
          <cx:tx>
            <cx:txData>
              <cx:f>_xlchart.v5.4</cx:f>
              <cx:v>Sum of Amount</cx:v>
            </cx:txData>
          </cx:tx>
          <cx:spPr>
            <a:solidFill>
              <a:srgbClr val="30AFFC"/>
            </a:solidFill>
            <a:ln>
              <a:noFill/>
            </a:ln>
          </cx:spPr>
          <cx:dataPt idx="0">
            <cx:spPr>
              <a:solidFill>
                <a:srgbClr val="7030A0"/>
              </a:solidFill>
            </cx:spPr>
          </cx:dataPt>
          <cx:dataPt idx="1">
            <cx:spPr>
              <a:solidFill>
                <a:srgbClr val="7030A0"/>
              </a:solidFill>
            </cx:spPr>
          </cx:dataPt>
          <cx:dataPt idx="8">
            <cx:spPr>
              <a:solidFill>
                <a:sysClr val="window" lastClr="FFFFFF">
                  <a:lumMod val="50000"/>
                </a:sysClr>
              </a:solidFill>
            </cx:spPr>
          </cx:dataPt>
          <cx:dataLabels pos="outEnd">
            <cx:txPr>
              <a:bodyPr vertOverflow="overflow" horzOverflow="overflow" wrap="square" lIns="0" tIns="0" rIns="0" bIns="0"/>
              <a:lstStyle/>
              <a:p>
                <a:pPr algn="ctr" rtl="0">
                  <a:defRPr lang="en-US" sz="1100">
                    <a:solidFill>
                      <a:schemeClr val="bg1"/>
                    </a:solidFill>
                  </a:defRPr>
                </a:pPr>
                <a:endParaRPr lang="en-US" sz="1100">
                  <a:solidFill>
                    <a:schemeClr val="bg1"/>
                  </a:solidFill>
                </a:endParaRPr>
              </a:p>
            </cx:txPr>
            <cx:visibility seriesName="0" categoryName="0" value="1"/>
            <cx:separator>, </cx:separator>
          </cx:dataLabels>
          <cx:dataId val="0"/>
          <cx:layoutPr>
            <cx:visibility connectorLines="1"/>
            <cx:subtotals>
              <cx:idx val="8"/>
            </cx:subtotals>
          </cx:layoutPr>
        </cx:series>
      </cx:plotAreaRegion>
      <cx:axis id="0">
        <cx:catScaling gapWidth="0.239999995"/>
        <cx:tickLabels/>
        <cx:txPr>
          <a:bodyPr vertOverflow="overflow" horzOverflow="overflow" wrap="square" lIns="0" tIns="0" rIns="0" bIns="0"/>
          <a:lstStyle/>
          <a:p>
            <a:pPr algn="ctr" rtl="0">
              <a:defRPr lang="en-US" sz="1200" b="0">
                <a:ln>
                  <a:noFill/>
                </a:ln>
                <a:solidFill>
                  <a:schemeClr val="bg1"/>
                </a:solidFill>
              </a:defRPr>
            </a:pPr>
            <a:endParaRPr lang="en-US" sz="1200" b="0">
              <a:ln>
                <a:noFill/>
              </a:ln>
              <a:solidFill>
                <a:schemeClr val="bg1"/>
              </a:solidFill>
            </a:endParaRPr>
          </a:p>
        </cx:txPr>
      </cx:axis>
      <cx:axis id="1" hidden="1">
        <cx:valScaling/>
        <cx:tickLabels/>
        <cx:txPr>
          <a:bodyPr vertOverflow="overflow" horzOverflow="overflow" wrap="square" lIns="0" tIns="0" rIns="0" bIns="0"/>
          <a:lstStyle/>
          <a:p>
            <a:pPr algn="ctr" rtl="0">
              <a:defRPr lang="en-US">
                <a:solidFill>
                  <a:schemeClr val="bg1"/>
                </a:solidFill>
              </a:defRPr>
            </a:pPr>
            <a:endParaRPr lang="en-US">
              <a:solidFill>
                <a:schemeClr val="bg1"/>
              </a:solidFill>
            </a:endParaRPr>
          </a:p>
        </cx:txPr>
      </cx:axis>
    </cx:plotArea>
  </cx:chart>
  <cx:spPr>
    <a:noFill/>
    <a:ln>
      <a:noFill/>
    </a:ln>
  </cx:spPr>
  <cx:fmtOvrs>
    <cx:fmtOvr idx="0">
      <cx:spPr>
        <a:solidFill>
          <a:srgbClr val="00B050">
            <a:alpha val="41000"/>
          </a:srgbClr>
        </a:solidFill>
        <a:ln>
          <a:noFill/>
        </a:ln>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8">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L$67"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image" Target="../media/image20.svg"/><Relationship Id="rId3" Type="http://schemas.openxmlformats.org/officeDocument/2006/relationships/image" Target="../media/image3.png"/><Relationship Id="rId21" Type="http://schemas.openxmlformats.org/officeDocument/2006/relationships/image" Target="../media/image16.svg"/><Relationship Id="rId7" Type="http://schemas.microsoft.com/office/2014/relationships/chartEx" Target="../charts/chartEx1.xml"/><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image" Target="../media/image19.pn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24"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0.svg"/><Relationship Id="rId23" Type="http://schemas.openxmlformats.org/officeDocument/2006/relationships/image" Target="../media/image18.svg"/><Relationship Id="rId28" Type="http://schemas.openxmlformats.org/officeDocument/2006/relationships/image" Target="../media/image22.svg"/><Relationship Id="rId10" Type="http://schemas.openxmlformats.org/officeDocument/2006/relationships/chart" Target="../charts/chart3.xml"/><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9.png"/><Relationship Id="rId22" Type="http://schemas.openxmlformats.org/officeDocument/2006/relationships/image" Target="../media/image17.png"/><Relationship Id="rId27"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104141</xdr:rowOff>
    </xdr:from>
    <xdr:to>
      <xdr:col>26</xdr:col>
      <xdr:colOff>101600</xdr:colOff>
      <xdr:row>43</xdr:row>
      <xdr:rowOff>160865</xdr:rowOff>
    </xdr:to>
    <xdr:sp macro="" textlink="">
      <xdr:nvSpPr>
        <xdr:cNvPr id="13" name="Rectangle: Rounded Corners 12">
          <a:extLst>
            <a:ext uri="{FF2B5EF4-FFF2-40B4-BE49-F238E27FC236}">
              <a16:creationId xmlns:a16="http://schemas.microsoft.com/office/drawing/2014/main" id="{9C8B8837-59AD-4AA3-81D6-EA7A0D8938CF}"/>
            </a:ext>
          </a:extLst>
        </xdr:cNvPr>
        <xdr:cNvSpPr/>
      </xdr:nvSpPr>
      <xdr:spPr>
        <a:xfrm>
          <a:off x="609601" y="104141"/>
          <a:ext cx="15341599" cy="8066191"/>
        </a:xfrm>
        <a:prstGeom prst="roundRect">
          <a:avLst>
            <a:gd name="adj" fmla="val 6691"/>
          </a:avLst>
        </a:prstGeom>
        <a:gradFill flip="none" rotWithShape="1">
          <a:gsLst>
            <a:gs pos="36000">
              <a:srgbClr val="141430"/>
            </a:gs>
            <a:gs pos="90000">
              <a:srgbClr val="22204C"/>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457200</xdr:colOff>
      <xdr:row>21</xdr:row>
      <xdr:rowOff>67734</xdr:rowOff>
    </xdr:from>
    <xdr:to>
      <xdr:col>21</xdr:col>
      <xdr:colOff>211666</xdr:colOff>
      <xdr:row>35</xdr:row>
      <xdr:rowOff>111761</xdr:rowOff>
    </xdr:to>
    <xdr:sp macro="" textlink="">
      <xdr:nvSpPr>
        <xdr:cNvPr id="80" name="Rectangle: Rounded Corners 79">
          <a:extLst>
            <a:ext uri="{FF2B5EF4-FFF2-40B4-BE49-F238E27FC236}">
              <a16:creationId xmlns:a16="http://schemas.microsoft.com/office/drawing/2014/main" id="{440374B8-B4D8-414C-B785-1E6653A62EBD}"/>
            </a:ext>
          </a:extLst>
        </xdr:cNvPr>
        <xdr:cNvSpPr/>
      </xdr:nvSpPr>
      <xdr:spPr>
        <a:xfrm>
          <a:off x="7162800" y="3979334"/>
          <a:ext cx="5850466"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25399</xdr:colOff>
      <xdr:row>21</xdr:row>
      <xdr:rowOff>42334</xdr:rowOff>
    </xdr:from>
    <xdr:to>
      <xdr:col>11</xdr:col>
      <xdr:colOff>220132</xdr:colOff>
      <xdr:row>35</xdr:row>
      <xdr:rowOff>86361</xdr:rowOff>
    </xdr:to>
    <xdr:sp macro="" textlink="">
      <xdr:nvSpPr>
        <xdr:cNvPr id="79" name="Rectangle: Rounded Corners 78">
          <a:extLst>
            <a:ext uri="{FF2B5EF4-FFF2-40B4-BE49-F238E27FC236}">
              <a16:creationId xmlns:a16="http://schemas.microsoft.com/office/drawing/2014/main" id="{40698774-7A33-40B6-A9EB-707A9266C806}"/>
            </a:ext>
          </a:extLst>
        </xdr:cNvPr>
        <xdr:cNvSpPr/>
      </xdr:nvSpPr>
      <xdr:spPr>
        <a:xfrm>
          <a:off x="3682999" y="3953934"/>
          <a:ext cx="3242733"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237065</xdr:colOff>
      <xdr:row>21</xdr:row>
      <xdr:rowOff>8467</xdr:rowOff>
    </xdr:from>
    <xdr:to>
      <xdr:col>5</xdr:col>
      <xdr:colOff>397933</xdr:colOff>
      <xdr:row>35</xdr:row>
      <xdr:rowOff>16934</xdr:rowOff>
    </xdr:to>
    <xdr:sp macro="" textlink="">
      <xdr:nvSpPr>
        <xdr:cNvPr id="78" name="Rectangle: Rounded Corners 77">
          <a:extLst>
            <a:ext uri="{FF2B5EF4-FFF2-40B4-BE49-F238E27FC236}">
              <a16:creationId xmlns:a16="http://schemas.microsoft.com/office/drawing/2014/main" id="{9733ABAE-E412-4181-9255-6E58764F08E4}"/>
            </a:ext>
          </a:extLst>
        </xdr:cNvPr>
        <xdr:cNvSpPr/>
      </xdr:nvSpPr>
      <xdr:spPr>
        <a:xfrm>
          <a:off x="846665" y="3920067"/>
          <a:ext cx="2599268" cy="26162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279400</xdr:colOff>
      <xdr:row>4</xdr:row>
      <xdr:rowOff>177800</xdr:rowOff>
    </xdr:from>
    <xdr:to>
      <xdr:col>21</xdr:col>
      <xdr:colOff>203200</xdr:colOff>
      <xdr:row>20</xdr:row>
      <xdr:rowOff>42334</xdr:rowOff>
    </xdr:to>
    <xdr:sp macro="" textlink="">
      <xdr:nvSpPr>
        <xdr:cNvPr id="77" name="Rectangle: Rounded Corners 76">
          <a:extLst>
            <a:ext uri="{FF2B5EF4-FFF2-40B4-BE49-F238E27FC236}">
              <a16:creationId xmlns:a16="http://schemas.microsoft.com/office/drawing/2014/main" id="{3A221467-A8D0-47A6-9BDE-C0E69557261C}"/>
            </a:ext>
          </a:extLst>
        </xdr:cNvPr>
        <xdr:cNvSpPr/>
      </xdr:nvSpPr>
      <xdr:spPr>
        <a:xfrm>
          <a:off x="10033000" y="922867"/>
          <a:ext cx="2971800" cy="28448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237066</xdr:colOff>
      <xdr:row>4</xdr:row>
      <xdr:rowOff>186265</xdr:rowOff>
    </xdr:from>
    <xdr:to>
      <xdr:col>16</xdr:col>
      <xdr:colOff>101599</xdr:colOff>
      <xdr:row>20</xdr:row>
      <xdr:rowOff>33866</xdr:rowOff>
    </xdr:to>
    <xdr:sp macro="" textlink="">
      <xdr:nvSpPr>
        <xdr:cNvPr id="76" name="Rectangle: Rounded Corners 75">
          <a:extLst>
            <a:ext uri="{FF2B5EF4-FFF2-40B4-BE49-F238E27FC236}">
              <a16:creationId xmlns:a16="http://schemas.microsoft.com/office/drawing/2014/main" id="{9CE3C85B-FD10-49EF-9421-FFB0E4C916E4}"/>
            </a:ext>
          </a:extLst>
        </xdr:cNvPr>
        <xdr:cNvSpPr/>
      </xdr:nvSpPr>
      <xdr:spPr>
        <a:xfrm>
          <a:off x="846666" y="931332"/>
          <a:ext cx="9008533" cy="2827867"/>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152400</xdr:colOff>
      <xdr:row>1</xdr:row>
      <xdr:rowOff>53340</xdr:rowOff>
    </xdr:from>
    <xdr:ext cx="2960682" cy="405432"/>
    <xdr:sp macro="" textlink="">
      <xdr:nvSpPr>
        <xdr:cNvPr id="7" name="TextBox 6">
          <a:extLst>
            <a:ext uri="{FF2B5EF4-FFF2-40B4-BE49-F238E27FC236}">
              <a16:creationId xmlns:a16="http://schemas.microsoft.com/office/drawing/2014/main" id="{439B80C0-6961-4240-91E6-F1758A4397A6}"/>
            </a:ext>
          </a:extLst>
        </xdr:cNvPr>
        <xdr:cNvSpPr txBox="1"/>
      </xdr:nvSpPr>
      <xdr:spPr>
        <a:xfrm>
          <a:off x="1371600" y="236220"/>
          <a:ext cx="29606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0">
              <a:solidFill>
                <a:schemeClr val="bg1"/>
              </a:solidFill>
            </a:rPr>
            <a:t>Personal Financial Analysis</a:t>
          </a:r>
        </a:p>
      </xdr:txBody>
    </xdr:sp>
    <xdr:clientData/>
  </xdr:oneCellAnchor>
  <xdr:twoCellAnchor>
    <xdr:from>
      <xdr:col>17</xdr:col>
      <xdr:colOff>606935</xdr:colOff>
      <xdr:row>1</xdr:row>
      <xdr:rowOff>61805</xdr:rowOff>
    </xdr:from>
    <xdr:to>
      <xdr:col>26</xdr:col>
      <xdr:colOff>46565</xdr:colOff>
      <xdr:row>3</xdr:row>
      <xdr:rowOff>32058</xdr:rowOff>
    </xdr:to>
    <xdr:grpSp>
      <xdr:nvGrpSpPr>
        <xdr:cNvPr id="75" name="Group 74">
          <a:extLst>
            <a:ext uri="{FF2B5EF4-FFF2-40B4-BE49-F238E27FC236}">
              <a16:creationId xmlns:a16="http://schemas.microsoft.com/office/drawing/2014/main" id="{835F7047-56A1-4BA1-98C4-BEFDA2F0BE1C}"/>
            </a:ext>
          </a:extLst>
        </xdr:cNvPr>
        <xdr:cNvGrpSpPr/>
      </xdr:nvGrpSpPr>
      <xdr:grpSpPr>
        <a:xfrm>
          <a:off x="10970135" y="248072"/>
          <a:ext cx="4926030" cy="342786"/>
          <a:chOff x="10563735" y="154939"/>
          <a:chExt cx="4926030" cy="342786"/>
        </a:xfrm>
      </xdr:grpSpPr>
      <xdr:sp macro="" textlink="">
        <xdr:nvSpPr>
          <xdr:cNvPr id="9" name="TextBox 8">
            <a:extLst>
              <a:ext uri="{FF2B5EF4-FFF2-40B4-BE49-F238E27FC236}">
                <a16:creationId xmlns:a16="http://schemas.microsoft.com/office/drawing/2014/main" id="{7AABFE90-0A30-47CD-8107-6CC24D93ABB4}"/>
              </a:ext>
            </a:extLst>
          </xdr:cNvPr>
          <xdr:cNvSpPr txBox="1"/>
        </xdr:nvSpPr>
        <xdr:spPr>
          <a:xfrm>
            <a:off x="10563735" y="154939"/>
            <a:ext cx="71250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FROM</a:t>
            </a:r>
          </a:p>
        </xdr:txBody>
      </xdr:sp>
      <xdr:sp macro="" textlink="">
        <xdr:nvSpPr>
          <xdr:cNvPr id="10" name="TextBox 9">
            <a:extLst>
              <a:ext uri="{FF2B5EF4-FFF2-40B4-BE49-F238E27FC236}">
                <a16:creationId xmlns:a16="http://schemas.microsoft.com/office/drawing/2014/main" id="{4C62BE39-7ECE-45E6-8F7C-63D9FCFF428A}"/>
              </a:ext>
            </a:extLst>
          </xdr:cNvPr>
          <xdr:cNvSpPr txBox="1"/>
        </xdr:nvSpPr>
        <xdr:spPr>
          <a:xfrm>
            <a:off x="13221917" y="154939"/>
            <a:ext cx="4249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TO</a:t>
            </a:r>
          </a:p>
        </xdr:txBody>
      </xdr:sp>
      <xdr:sp macro="" textlink="Analysis!B2">
        <xdr:nvSpPr>
          <xdr:cNvPr id="11" name="TextBox 10">
            <a:extLst>
              <a:ext uri="{FF2B5EF4-FFF2-40B4-BE49-F238E27FC236}">
                <a16:creationId xmlns:a16="http://schemas.microsoft.com/office/drawing/2014/main" id="{2E9D506A-D7BD-4143-BAB9-3084C9D94FB3}"/>
              </a:ext>
            </a:extLst>
          </xdr:cNvPr>
          <xdr:cNvSpPr txBox="1"/>
        </xdr:nvSpPr>
        <xdr:spPr>
          <a:xfrm>
            <a:off x="13577145"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66A7CCD-E615-49E9-8901-C1EE67E1D0AA}" type="TxLink">
              <a:rPr lang="en-US" sz="1050" b="0" i="0" u="none" strike="noStrike">
                <a:solidFill>
                  <a:schemeClr val="bg1"/>
                </a:solidFill>
                <a:latin typeface="Calibri"/>
                <a:cs typeface="Calibri"/>
              </a:rPr>
              <a:pPr algn="l"/>
              <a:t>Sunday, October 31, 2021</a:t>
            </a:fld>
            <a:endParaRPr lang="en-US" sz="1600" b="0">
              <a:solidFill>
                <a:schemeClr val="bg1"/>
              </a:solidFill>
            </a:endParaRPr>
          </a:p>
        </xdr:txBody>
      </xdr:sp>
      <xdr:sp macro="" textlink="Analysis!B3">
        <xdr:nvSpPr>
          <xdr:cNvPr id="12" name="TextBox 11">
            <a:extLst>
              <a:ext uri="{FF2B5EF4-FFF2-40B4-BE49-F238E27FC236}">
                <a16:creationId xmlns:a16="http://schemas.microsoft.com/office/drawing/2014/main" id="{41FBA19F-32ED-4893-A393-ACD9AF0DD7F1}"/>
              </a:ext>
            </a:extLst>
          </xdr:cNvPr>
          <xdr:cNvSpPr txBox="1"/>
        </xdr:nvSpPr>
        <xdr:spPr>
          <a:xfrm>
            <a:off x="11206478"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9F9BE14-A716-4DF3-8E0C-6E77802C2D82}" type="TxLink">
              <a:rPr lang="en-US" sz="1050" b="0" i="0" u="none" strike="noStrike">
                <a:solidFill>
                  <a:schemeClr val="bg1"/>
                </a:solidFill>
                <a:latin typeface="Calibri"/>
                <a:cs typeface="Calibri"/>
              </a:rPr>
              <a:pPr algn="l"/>
              <a:t>Monday, January 4, 2021</a:t>
            </a:fld>
            <a:endParaRPr lang="en-US" sz="1600" b="0">
              <a:solidFill>
                <a:schemeClr val="bg1"/>
              </a:solidFill>
            </a:endParaRPr>
          </a:p>
        </xdr:txBody>
      </xdr:sp>
    </xdr:grpSp>
    <xdr:clientData/>
  </xdr:twoCellAnchor>
  <xdr:twoCellAnchor editAs="oneCell">
    <xdr:from>
      <xdr:col>0</xdr:col>
      <xdr:colOff>114300</xdr:colOff>
      <xdr:row>7</xdr:row>
      <xdr:rowOff>30480</xdr:rowOff>
    </xdr:from>
    <xdr:to>
      <xdr:col>0</xdr:col>
      <xdr:colOff>472440</xdr:colOff>
      <xdr:row>9</xdr:row>
      <xdr:rowOff>22860</xdr:rowOff>
    </xdr:to>
    <xdr:pic>
      <xdr:nvPicPr>
        <xdr:cNvPr id="15" name="Graphic 14" descr="Home">
          <a:extLst>
            <a:ext uri="{FF2B5EF4-FFF2-40B4-BE49-F238E27FC236}">
              <a16:creationId xmlns:a16="http://schemas.microsoft.com/office/drawing/2014/main" id="{628E938C-2069-42C8-B1EF-2A921A119F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1310640"/>
          <a:ext cx="358140" cy="358140"/>
        </a:xfrm>
        <a:prstGeom prst="rect">
          <a:avLst/>
        </a:prstGeom>
      </xdr:spPr>
    </xdr:pic>
    <xdr:clientData/>
  </xdr:twoCellAnchor>
  <xdr:twoCellAnchor editAs="oneCell">
    <xdr:from>
      <xdr:col>1</xdr:col>
      <xdr:colOff>304499</xdr:colOff>
      <xdr:row>5</xdr:row>
      <xdr:rowOff>50256</xdr:rowOff>
    </xdr:from>
    <xdr:to>
      <xdr:col>1</xdr:col>
      <xdr:colOff>604219</xdr:colOff>
      <xdr:row>6</xdr:row>
      <xdr:rowOff>158027</xdr:rowOff>
    </xdr:to>
    <xdr:pic>
      <xdr:nvPicPr>
        <xdr:cNvPr id="17" name="Graphic 16" descr="Research">
          <a:extLst>
            <a:ext uri="{FF2B5EF4-FFF2-40B4-BE49-F238E27FC236}">
              <a16:creationId xmlns:a16="http://schemas.microsoft.com/office/drawing/2014/main" id="{B7A65554-F613-4DFE-85B2-5300C088C4C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6940" y="978748"/>
          <a:ext cx="294038" cy="299720"/>
        </a:xfrm>
        <a:prstGeom prst="rect">
          <a:avLst/>
        </a:prstGeom>
      </xdr:spPr>
    </xdr:pic>
    <xdr:clientData/>
  </xdr:twoCellAnchor>
  <xdr:twoCellAnchor editAs="oneCell">
    <xdr:from>
      <xdr:col>1</xdr:col>
      <xdr:colOff>205740</xdr:colOff>
      <xdr:row>1</xdr:row>
      <xdr:rowOff>30480</xdr:rowOff>
    </xdr:from>
    <xdr:to>
      <xdr:col>2</xdr:col>
      <xdr:colOff>68580</xdr:colOff>
      <xdr:row>3</xdr:row>
      <xdr:rowOff>137160</xdr:rowOff>
    </xdr:to>
    <xdr:pic>
      <xdr:nvPicPr>
        <xdr:cNvPr id="21" name="Graphic 20" descr="Piggy Bank">
          <a:extLst>
            <a:ext uri="{FF2B5EF4-FFF2-40B4-BE49-F238E27FC236}">
              <a16:creationId xmlns:a16="http://schemas.microsoft.com/office/drawing/2014/main" id="{37DC0306-A360-4527-A1FD-5F1B9A637B6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5340" y="213360"/>
          <a:ext cx="472440" cy="472440"/>
        </a:xfrm>
        <a:prstGeom prst="rect">
          <a:avLst/>
        </a:prstGeom>
      </xdr:spPr>
    </xdr:pic>
    <xdr:clientData/>
  </xdr:twoCellAnchor>
  <xdr:twoCellAnchor>
    <xdr:from>
      <xdr:col>1</xdr:col>
      <xdr:colOff>270933</xdr:colOff>
      <xdr:row>6</xdr:row>
      <xdr:rowOff>135467</xdr:rowOff>
    </xdr:from>
    <xdr:to>
      <xdr:col>16</xdr:col>
      <xdr:colOff>2</xdr:colOff>
      <xdr:row>20</xdr:row>
      <xdr:rowOff>16934</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484D574D-E578-478C-A9ED-D364877772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80533" y="1253067"/>
              <a:ext cx="8873069" cy="2489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551179</xdr:colOff>
      <xdr:row>5</xdr:row>
      <xdr:rowOff>35558</xdr:rowOff>
    </xdr:from>
    <xdr:ext cx="1888274" cy="311496"/>
    <xdr:sp macro="" textlink="">
      <xdr:nvSpPr>
        <xdr:cNvPr id="23" name="TextBox 22">
          <a:extLst>
            <a:ext uri="{FF2B5EF4-FFF2-40B4-BE49-F238E27FC236}">
              <a16:creationId xmlns:a16="http://schemas.microsoft.com/office/drawing/2014/main" id="{6ADD9FD8-BAE8-4003-9BB7-C505715FD7D3}"/>
            </a:ext>
          </a:extLst>
        </xdr:cNvPr>
        <xdr:cNvSpPr txBox="1"/>
      </xdr:nvSpPr>
      <xdr:spPr>
        <a:xfrm>
          <a:off x="1160779" y="966891"/>
          <a:ext cx="1888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by Categories</a:t>
          </a:r>
        </a:p>
      </xdr:txBody>
    </xdr:sp>
    <xdr:clientData/>
  </xdr:oneCellAnchor>
  <xdr:twoCellAnchor>
    <xdr:from>
      <xdr:col>16</xdr:col>
      <xdr:colOff>220135</xdr:colOff>
      <xdr:row>7</xdr:row>
      <xdr:rowOff>16933</xdr:rowOff>
    </xdr:from>
    <xdr:to>
      <xdr:col>21</xdr:col>
      <xdr:colOff>169335</xdr:colOff>
      <xdr:row>20</xdr:row>
      <xdr:rowOff>77048</xdr:rowOff>
    </xdr:to>
    <xdr:graphicFrame macro="">
      <xdr:nvGraphicFramePr>
        <xdr:cNvPr id="24" name="Chart 23">
          <a:extLst>
            <a:ext uri="{FF2B5EF4-FFF2-40B4-BE49-F238E27FC236}">
              <a16:creationId xmlns:a16="http://schemas.microsoft.com/office/drawing/2014/main" id="{0A1CBE3B-186D-4BF8-9419-C7BBA4941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561338</xdr:colOff>
      <xdr:row>5</xdr:row>
      <xdr:rowOff>22014</xdr:rowOff>
    </xdr:from>
    <xdr:ext cx="1955856" cy="311496"/>
    <xdr:sp macro="" textlink="">
      <xdr:nvSpPr>
        <xdr:cNvPr id="25" name="TextBox 24">
          <a:extLst>
            <a:ext uri="{FF2B5EF4-FFF2-40B4-BE49-F238E27FC236}">
              <a16:creationId xmlns:a16="http://schemas.microsoft.com/office/drawing/2014/main" id="{57FEAD8A-F843-4630-A18B-A1A472914CCD}"/>
            </a:ext>
          </a:extLst>
        </xdr:cNvPr>
        <xdr:cNvSpPr txBox="1"/>
      </xdr:nvSpPr>
      <xdr:spPr>
        <a:xfrm>
          <a:off x="10314938" y="953347"/>
          <a:ext cx="19558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Top 5 Expenses out flow</a:t>
          </a:r>
        </a:p>
      </xdr:txBody>
    </xdr:sp>
    <xdr:clientData/>
  </xdr:oneCellAnchor>
  <xdr:twoCellAnchor>
    <xdr:from>
      <xdr:col>0</xdr:col>
      <xdr:colOff>233676</xdr:colOff>
      <xdr:row>21</xdr:row>
      <xdr:rowOff>93132</xdr:rowOff>
    </xdr:from>
    <xdr:to>
      <xdr:col>5</xdr:col>
      <xdr:colOff>118531</xdr:colOff>
      <xdr:row>35</xdr:row>
      <xdr:rowOff>84665</xdr:rowOff>
    </xdr:to>
    <xdr:graphicFrame macro="">
      <xdr:nvGraphicFramePr>
        <xdr:cNvPr id="27" name="Chart 26">
          <a:extLst>
            <a:ext uri="{FF2B5EF4-FFF2-40B4-BE49-F238E27FC236}">
              <a16:creationId xmlns:a16="http://schemas.microsoft.com/office/drawing/2014/main" id="{76432F15-379C-4F24-BA5B-0A8F3B566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431799</xdr:colOff>
      <xdr:row>21</xdr:row>
      <xdr:rowOff>146473</xdr:rowOff>
    </xdr:from>
    <xdr:to>
      <xdr:col>11</xdr:col>
      <xdr:colOff>270933</xdr:colOff>
      <xdr:row>35</xdr:row>
      <xdr:rowOff>84668</xdr:rowOff>
    </xdr:to>
    <xdr:graphicFrame macro="">
      <xdr:nvGraphicFramePr>
        <xdr:cNvPr id="28" name="Chart 27">
          <a:extLst>
            <a:ext uri="{FF2B5EF4-FFF2-40B4-BE49-F238E27FC236}">
              <a16:creationId xmlns:a16="http://schemas.microsoft.com/office/drawing/2014/main" id="{18F63577-97C5-471A-982D-9B467E210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436881</xdr:colOff>
      <xdr:row>23</xdr:row>
      <xdr:rowOff>67734</xdr:rowOff>
    </xdr:from>
    <xdr:to>
      <xdr:col>21</xdr:col>
      <xdr:colOff>152400</xdr:colOff>
      <xdr:row>34</xdr:row>
      <xdr:rowOff>177800</xdr:rowOff>
    </xdr:to>
    <xdr:graphicFrame macro="">
      <xdr:nvGraphicFramePr>
        <xdr:cNvPr id="33" name="Chart 32">
          <a:extLst>
            <a:ext uri="{FF2B5EF4-FFF2-40B4-BE49-F238E27FC236}">
              <a16:creationId xmlns:a16="http://schemas.microsoft.com/office/drawing/2014/main" id="{1E822CD6-9797-4734-8366-6F979D4E2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321736</xdr:colOff>
      <xdr:row>36</xdr:row>
      <xdr:rowOff>84666</xdr:rowOff>
    </xdr:from>
    <xdr:to>
      <xdr:col>21</xdr:col>
      <xdr:colOff>287867</xdr:colOff>
      <xdr:row>42</xdr:row>
      <xdr:rowOff>160867</xdr:rowOff>
    </xdr:to>
    <xdr:grpSp>
      <xdr:nvGrpSpPr>
        <xdr:cNvPr id="74" name="Group 73">
          <a:extLst>
            <a:ext uri="{FF2B5EF4-FFF2-40B4-BE49-F238E27FC236}">
              <a16:creationId xmlns:a16="http://schemas.microsoft.com/office/drawing/2014/main" id="{5AC81851-B3AC-4200-9C3F-95E48A8C6451}"/>
            </a:ext>
          </a:extLst>
        </xdr:cNvPr>
        <xdr:cNvGrpSpPr/>
      </xdr:nvGrpSpPr>
      <xdr:grpSpPr>
        <a:xfrm>
          <a:off x="931336" y="6790266"/>
          <a:ext cx="12158131" cy="1193801"/>
          <a:chOff x="3784602" y="829732"/>
          <a:chExt cx="11971861" cy="1143001"/>
        </a:xfrm>
      </xdr:grpSpPr>
      <xdr:sp macro="" textlink="">
        <xdr:nvSpPr>
          <xdr:cNvPr id="2" name="Rectangle: Rounded Corners 1">
            <a:extLst>
              <a:ext uri="{FF2B5EF4-FFF2-40B4-BE49-F238E27FC236}">
                <a16:creationId xmlns:a16="http://schemas.microsoft.com/office/drawing/2014/main" id="{76759AC0-B50A-4110-99CD-222B83DD14C3}"/>
              </a:ext>
            </a:extLst>
          </xdr:cNvPr>
          <xdr:cNvSpPr/>
        </xdr:nvSpPr>
        <xdr:spPr>
          <a:xfrm>
            <a:off x="3784602" y="829732"/>
            <a:ext cx="1828800" cy="1143001"/>
          </a:xfrm>
          <a:prstGeom prst="roundRect">
            <a:avLst>
              <a:gd name="adj" fmla="val 10318"/>
            </a:avLst>
          </a:prstGeom>
          <a:gradFill flip="none" rotWithShape="1">
            <a:gsLst>
              <a:gs pos="0">
                <a:srgbClr val="261036"/>
              </a:gs>
              <a:gs pos="50000">
                <a:srgbClr val="261036"/>
              </a:gs>
              <a:gs pos="100000">
                <a:srgbClr val="261036"/>
              </a:gs>
            </a:gsLst>
            <a:lin ang="0" scaled="1"/>
            <a:tileRect/>
          </a:gra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6A924B2B-42C6-44F6-95CF-A3FA02C331E8}"/>
              </a:ext>
            </a:extLst>
          </xdr:cNvPr>
          <xdr:cNvSpPr/>
        </xdr:nvSpPr>
        <xdr:spPr>
          <a:xfrm>
            <a:off x="5813214"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65C283DF-F52D-4271-9041-5E4B152FF13A}"/>
              </a:ext>
            </a:extLst>
          </xdr:cNvPr>
          <xdr:cNvSpPr/>
        </xdr:nvSpPr>
        <xdr:spPr>
          <a:xfrm>
            <a:off x="9870438"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AAC06C77-233A-49F9-ACC3-2714A241BB74}"/>
              </a:ext>
            </a:extLst>
          </xdr:cNvPr>
          <xdr:cNvSpPr/>
        </xdr:nvSpPr>
        <xdr:spPr>
          <a:xfrm>
            <a:off x="7841826"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E5E8AFAC-29D9-46A4-97C1-58EBA3685B78}"/>
              </a:ext>
            </a:extLst>
          </xdr:cNvPr>
          <xdr:cNvSpPr/>
        </xdr:nvSpPr>
        <xdr:spPr>
          <a:xfrm>
            <a:off x="11899050"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A1AE709E-59DF-4CCF-82E9-BB011C0F3D0A}"/>
              </a:ext>
            </a:extLst>
          </xdr:cNvPr>
          <xdr:cNvSpPr/>
        </xdr:nvSpPr>
        <xdr:spPr>
          <a:xfrm>
            <a:off x="13927663"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E2CDAED1-3957-4AB5-AE22-6AECEA3DCFA5}"/>
              </a:ext>
            </a:extLst>
          </xdr:cNvPr>
          <xdr:cNvSpPr txBox="1"/>
        </xdr:nvSpPr>
        <xdr:spPr>
          <a:xfrm>
            <a:off x="3787140" y="843280"/>
            <a:ext cx="10161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Discretionary</a:t>
            </a:r>
          </a:p>
        </xdr:txBody>
      </xdr:sp>
      <xdr:sp macro="" textlink="">
        <xdr:nvSpPr>
          <xdr:cNvPr id="40" name="TextBox 39">
            <a:extLst>
              <a:ext uri="{FF2B5EF4-FFF2-40B4-BE49-F238E27FC236}">
                <a16:creationId xmlns:a16="http://schemas.microsoft.com/office/drawing/2014/main" id="{35CA3503-FDCA-4B0D-A7BA-A60BC48B9D51}"/>
              </a:ext>
            </a:extLst>
          </xdr:cNvPr>
          <xdr:cNvSpPr txBox="1"/>
        </xdr:nvSpPr>
        <xdr:spPr>
          <a:xfrm>
            <a:off x="5861472" y="843280"/>
            <a:ext cx="8533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Dining Out</a:t>
            </a:r>
          </a:p>
        </xdr:txBody>
      </xdr:sp>
      <xdr:sp macro="" textlink="">
        <xdr:nvSpPr>
          <xdr:cNvPr id="41" name="TextBox 40">
            <a:extLst>
              <a:ext uri="{FF2B5EF4-FFF2-40B4-BE49-F238E27FC236}">
                <a16:creationId xmlns:a16="http://schemas.microsoft.com/office/drawing/2014/main" id="{AB86D267-6970-4D7F-A730-DEDFAFAF0B71}"/>
              </a:ext>
            </a:extLst>
          </xdr:cNvPr>
          <xdr:cNvSpPr txBox="1"/>
        </xdr:nvSpPr>
        <xdr:spPr>
          <a:xfrm>
            <a:off x="7901940" y="843280"/>
            <a:ext cx="631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Charity</a:t>
            </a:r>
          </a:p>
        </xdr:txBody>
      </xdr:sp>
      <xdr:sp macro="" textlink="">
        <xdr:nvSpPr>
          <xdr:cNvPr id="42" name="TextBox 41">
            <a:extLst>
              <a:ext uri="{FF2B5EF4-FFF2-40B4-BE49-F238E27FC236}">
                <a16:creationId xmlns:a16="http://schemas.microsoft.com/office/drawing/2014/main" id="{B4B51B8D-A625-4E9F-B37F-3C1D32D3E5F7}"/>
              </a:ext>
            </a:extLst>
          </xdr:cNvPr>
          <xdr:cNvSpPr txBox="1"/>
        </xdr:nvSpPr>
        <xdr:spPr>
          <a:xfrm>
            <a:off x="9900073" y="843280"/>
            <a:ext cx="11546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Living Expenses</a:t>
            </a:r>
          </a:p>
        </xdr:txBody>
      </xdr:sp>
      <xdr:sp macro="" textlink="">
        <xdr:nvSpPr>
          <xdr:cNvPr id="43" name="TextBox 42">
            <a:extLst>
              <a:ext uri="{FF2B5EF4-FFF2-40B4-BE49-F238E27FC236}">
                <a16:creationId xmlns:a16="http://schemas.microsoft.com/office/drawing/2014/main" id="{FBC25E2B-642D-4E97-952C-D71D63E37AE6}"/>
              </a:ext>
            </a:extLst>
          </xdr:cNvPr>
          <xdr:cNvSpPr txBox="1"/>
        </xdr:nvSpPr>
        <xdr:spPr>
          <a:xfrm>
            <a:off x="11999807" y="843280"/>
            <a:ext cx="68313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Medical</a:t>
            </a:r>
          </a:p>
        </xdr:txBody>
      </xdr:sp>
      <xdr:sp macro="" textlink="">
        <xdr:nvSpPr>
          <xdr:cNvPr id="44" name="TextBox 43">
            <a:extLst>
              <a:ext uri="{FF2B5EF4-FFF2-40B4-BE49-F238E27FC236}">
                <a16:creationId xmlns:a16="http://schemas.microsoft.com/office/drawing/2014/main" id="{F448E77F-B78B-43F5-B2F5-DA2D53AF25AA}"/>
              </a:ext>
            </a:extLst>
          </xdr:cNvPr>
          <xdr:cNvSpPr txBox="1"/>
        </xdr:nvSpPr>
        <xdr:spPr>
          <a:xfrm>
            <a:off x="14031807" y="843280"/>
            <a:ext cx="795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Transport</a:t>
            </a:r>
          </a:p>
        </xdr:txBody>
      </xdr:sp>
      <xdr:sp macro="" textlink="Analysis!G56">
        <xdr:nvSpPr>
          <xdr:cNvPr id="52" name="TextBox 51">
            <a:extLst>
              <a:ext uri="{FF2B5EF4-FFF2-40B4-BE49-F238E27FC236}">
                <a16:creationId xmlns:a16="http://schemas.microsoft.com/office/drawing/2014/main" id="{1346DB98-29FC-4729-BAA3-725DB32F133D}"/>
              </a:ext>
            </a:extLst>
          </xdr:cNvPr>
          <xdr:cNvSpPr txBox="1"/>
        </xdr:nvSpPr>
        <xdr:spPr>
          <a:xfrm>
            <a:off x="44592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C147C4A-3F42-4FCE-9C1A-F4565D77C61B}" type="TxLink">
              <a:rPr lang="en-US" sz="2400" b="0" i="0" u="none" strike="noStrike">
                <a:solidFill>
                  <a:schemeClr val="bg1"/>
                </a:solidFill>
                <a:latin typeface="Agency FB" panose="020B0503020202020204" pitchFamily="34" charset="0"/>
                <a:cs typeface="Calibri"/>
              </a:rPr>
              <a:pPr algn="ctr"/>
              <a:t>$7,028</a:t>
            </a:fld>
            <a:endParaRPr lang="en-US" sz="3600" b="0">
              <a:solidFill>
                <a:schemeClr val="bg1"/>
              </a:solidFill>
              <a:latin typeface="Agency FB" panose="020B0503020202020204" pitchFamily="34" charset="0"/>
            </a:endParaRPr>
          </a:p>
        </xdr:txBody>
      </xdr:sp>
      <xdr:sp macro="" textlink="Analysis!G57">
        <xdr:nvSpPr>
          <xdr:cNvPr id="53" name="TextBox 52">
            <a:extLst>
              <a:ext uri="{FF2B5EF4-FFF2-40B4-BE49-F238E27FC236}">
                <a16:creationId xmlns:a16="http://schemas.microsoft.com/office/drawing/2014/main" id="{E5CEFD5C-FD9B-45AB-A2D1-67106FDF7247}"/>
              </a:ext>
            </a:extLst>
          </xdr:cNvPr>
          <xdr:cNvSpPr txBox="1"/>
        </xdr:nvSpPr>
        <xdr:spPr>
          <a:xfrm>
            <a:off x="6609803"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BEBDA74-4609-4023-A2A9-8E078FF0CBE8}" type="TxLink">
              <a:rPr lang="en-US" sz="2400" b="0" i="0" u="none" strike="noStrike">
                <a:solidFill>
                  <a:schemeClr val="bg1"/>
                </a:solidFill>
                <a:latin typeface="Agency FB" panose="020B0503020202020204" pitchFamily="34" charset="0"/>
                <a:cs typeface="Calibri"/>
              </a:rPr>
              <a:t>$2,474</a:t>
            </a:fld>
            <a:endParaRPr lang="en-US" sz="4400" b="0">
              <a:solidFill>
                <a:schemeClr val="bg1"/>
              </a:solidFill>
              <a:latin typeface="Agency FB" panose="020B0503020202020204" pitchFamily="34" charset="0"/>
            </a:endParaRPr>
          </a:p>
        </xdr:txBody>
      </xdr:sp>
      <xdr:sp macro="" textlink="Analysis!G58">
        <xdr:nvSpPr>
          <xdr:cNvPr id="54" name="TextBox 53">
            <a:extLst>
              <a:ext uri="{FF2B5EF4-FFF2-40B4-BE49-F238E27FC236}">
                <a16:creationId xmlns:a16="http://schemas.microsoft.com/office/drawing/2014/main" id="{EF048D93-DC7A-449F-B770-39EF1F703D42}"/>
              </a:ext>
            </a:extLst>
          </xdr:cNvPr>
          <xdr:cNvSpPr txBox="1"/>
        </xdr:nvSpPr>
        <xdr:spPr>
          <a:xfrm>
            <a:off x="8607936"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9FD4310-D4D2-4C86-9499-ADE480BC7D54}" type="TxLink">
              <a:rPr lang="en-US" sz="2400" b="0" i="0" u="none" strike="noStrike">
                <a:solidFill>
                  <a:schemeClr val="bg1"/>
                </a:solidFill>
                <a:latin typeface="Agency FB" panose="020B0503020202020204" pitchFamily="34" charset="0"/>
                <a:cs typeface="Calibri"/>
              </a:rPr>
              <a:t>$550</a:t>
            </a:fld>
            <a:endParaRPr lang="en-US" sz="5400" b="0">
              <a:solidFill>
                <a:schemeClr val="bg1"/>
              </a:solidFill>
              <a:latin typeface="Agency FB" panose="020B0503020202020204" pitchFamily="34" charset="0"/>
            </a:endParaRPr>
          </a:p>
        </xdr:txBody>
      </xdr:sp>
      <xdr:sp macro="" textlink="Analysis!G59">
        <xdr:nvSpPr>
          <xdr:cNvPr id="55" name="TextBox 54">
            <a:extLst>
              <a:ext uri="{FF2B5EF4-FFF2-40B4-BE49-F238E27FC236}">
                <a16:creationId xmlns:a16="http://schemas.microsoft.com/office/drawing/2014/main" id="{6E5490B9-F408-49C4-ADEB-F58417B03437}"/>
              </a:ext>
            </a:extLst>
          </xdr:cNvPr>
          <xdr:cNvSpPr txBox="1"/>
        </xdr:nvSpPr>
        <xdr:spPr>
          <a:xfrm>
            <a:off x="106060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6EDCAE-ED01-4FE0-B436-7EB9182659D8}" type="TxLink">
              <a:rPr lang="en-US" sz="2400" b="0" i="0" u="none" strike="noStrike">
                <a:solidFill>
                  <a:schemeClr val="bg1"/>
                </a:solidFill>
                <a:latin typeface="Agency FB" panose="020B0503020202020204" pitchFamily="34" charset="0"/>
                <a:cs typeface="Calibri"/>
              </a:rPr>
              <a:t>$16,400</a:t>
            </a:fld>
            <a:endParaRPr lang="en-US" sz="5400" b="0">
              <a:solidFill>
                <a:schemeClr val="bg1"/>
              </a:solidFill>
              <a:latin typeface="Agency FB" panose="020B0503020202020204" pitchFamily="34" charset="0"/>
            </a:endParaRPr>
          </a:p>
        </xdr:txBody>
      </xdr:sp>
      <xdr:sp macro="" textlink="Analysis!G60">
        <xdr:nvSpPr>
          <xdr:cNvPr id="56" name="TextBox 55">
            <a:extLst>
              <a:ext uri="{FF2B5EF4-FFF2-40B4-BE49-F238E27FC236}">
                <a16:creationId xmlns:a16="http://schemas.microsoft.com/office/drawing/2014/main" id="{4157E2C2-C9ED-4396-AAA2-E36AD5F280CC}"/>
              </a:ext>
            </a:extLst>
          </xdr:cNvPr>
          <xdr:cNvSpPr txBox="1"/>
        </xdr:nvSpPr>
        <xdr:spPr>
          <a:xfrm>
            <a:off x="12663471"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C9DCC34-2B35-4B53-9FA3-590FA485DA32}" type="TxLink">
              <a:rPr lang="en-US" sz="2400" b="0" i="0" u="none" strike="noStrike">
                <a:solidFill>
                  <a:schemeClr val="bg1"/>
                </a:solidFill>
                <a:latin typeface="Agency FB" panose="020B0503020202020204" pitchFamily="34" charset="0"/>
                <a:cs typeface="Calibri"/>
              </a:rPr>
              <a:t>$225</a:t>
            </a:fld>
            <a:endParaRPr lang="en-US" sz="5400" b="0">
              <a:solidFill>
                <a:schemeClr val="bg1"/>
              </a:solidFill>
              <a:latin typeface="Agency FB" panose="020B0503020202020204" pitchFamily="34" charset="0"/>
            </a:endParaRPr>
          </a:p>
        </xdr:txBody>
      </xdr:sp>
      <xdr:sp macro="" textlink="Analysis!G61">
        <xdr:nvSpPr>
          <xdr:cNvPr id="57" name="TextBox 56">
            <a:extLst>
              <a:ext uri="{FF2B5EF4-FFF2-40B4-BE49-F238E27FC236}">
                <a16:creationId xmlns:a16="http://schemas.microsoft.com/office/drawing/2014/main" id="{DA015C1B-E7A1-4E02-BFD8-4D082DFFBE44}"/>
              </a:ext>
            </a:extLst>
          </xdr:cNvPr>
          <xdr:cNvSpPr txBox="1"/>
        </xdr:nvSpPr>
        <xdr:spPr>
          <a:xfrm>
            <a:off x="14712404"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A5592C8-5C89-4261-8DF1-658F4A365221}" type="TxLink">
              <a:rPr lang="en-US" sz="2400" b="0" i="0" u="none" strike="noStrike">
                <a:solidFill>
                  <a:schemeClr val="bg1"/>
                </a:solidFill>
                <a:latin typeface="Agency FB" panose="020B0503020202020204" pitchFamily="34" charset="0"/>
                <a:cs typeface="Calibri"/>
              </a:rPr>
              <a:t>$3,515</a:t>
            </a:fld>
            <a:endParaRPr lang="en-US" sz="5400" b="0">
              <a:solidFill>
                <a:schemeClr val="bg1"/>
              </a:solidFill>
              <a:latin typeface="Agency FB" panose="020B0503020202020204" pitchFamily="34" charset="0"/>
            </a:endParaRPr>
          </a:p>
        </xdr:txBody>
      </xdr:sp>
      <xdr:pic>
        <xdr:nvPicPr>
          <xdr:cNvPr id="5" name="Graphic 4" descr="Car">
            <a:extLst>
              <a:ext uri="{FF2B5EF4-FFF2-40B4-BE49-F238E27FC236}">
                <a16:creationId xmlns:a16="http://schemas.microsoft.com/office/drawing/2014/main" id="{E576A8FA-8DEC-4023-AB10-6BB81773D10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4088534" y="1193801"/>
            <a:ext cx="524936" cy="524936"/>
          </a:xfrm>
          <a:prstGeom prst="rect">
            <a:avLst/>
          </a:prstGeom>
        </xdr:spPr>
      </xdr:pic>
      <xdr:pic>
        <xdr:nvPicPr>
          <xdr:cNvPr id="8" name="Graphic 7" descr="Doctor">
            <a:extLst>
              <a:ext uri="{FF2B5EF4-FFF2-40B4-BE49-F238E27FC236}">
                <a16:creationId xmlns:a16="http://schemas.microsoft.com/office/drawing/2014/main" id="{B6CBF53E-1AEE-4102-A349-2762DFB25FC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022666" y="1193801"/>
            <a:ext cx="524936" cy="524936"/>
          </a:xfrm>
          <a:prstGeom prst="rect">
            <a:avLst/>
          </a:prstGeom>
        </xdr:spPr>
      </xdr:pic>
      <xdr:pic>
        <xdr:nvPicPr>
          <xdr:cNvPr id="62" name="Graphic 61" descr="Suburban scene">
            <a:extLst>
              <a:ext uri="{FF2B5EF4-FFF2-40B4-BE49-F238E27FC236}">
                <a16:creationId xmlns:a16="http://schemas.microsoft.com/office/drawing/2014/main" id="{89021C80-4AD0-4424-A060-FE2761F1BEC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999132" y="1193801"/>
            <a:ext cx="524936" cy="524936"/>
          </a:xfrm>
          <a:prstGeom prst="rect">
            <a:avLst/>
          </a:prstGeom>
        </xdr:spPr>
      </xdr:pic>
      <xdr:pic>
        <xdr:nvPicPr>
          <xdr:cNvPr id="64" name="Graphic 63" descr="Table and chairs">
            <a:extLst>
              <a:ext uri="{FF2B5EF4-FFF2-40B4-BE49-F238E27FC236}">
                <a16:creationId xmlns:a16="http://schemas.microsoft.com/office/drawing/2014/main" id="{406C90EA-8768-4CF5-A20E-36FE8465B73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935133" y="1193801"/>
            <a:ext cx="524936" cy="524936"/>
          </a:xfrm>
          <a:prstGeom prst="rect">
            <a:avLst/>
          </a:prstGeom>
        </xdr:spPr>
      </xdr:pic>
      <xdr:pic>
        <xdr:nvPicPr>
          <xdr:cNvPr id="66" name="Graphic 65" descr="Shopping cart">
            <a:extLst>
              <a:ext uri="{FF2B5EF4-FFF2-40B4-BE49-F238E27FC236}">
                <a16:creationId xmlns:a16="http://schemas.microsoft.com/office/drawing/2014/main" id="{C9031B58-8F5E-40D9-B82B-5BF34D70E46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869266" y="1193801"/>
            <a:ext cx="524936" cy="524936"/>
          </a:xfrm>
          <a:prstGeom prst="rect">
            <a:avLst/>
          </a:prstGeom>
        </xdr:spPr>
      </xdr:pic>
      <xdr:pic>
        <xdr:nvPicPr>
          <xdr:cNvPr id="68" name="Graphic 67" descr="Money envelope">
            <a:extLst>
              <a:ext uri="{FF2B5EF4-FFF2-40B4-BE49-F238E27FC236}">
                <a16:creationId xmlns:a16="http://schemas.microsoft.com/office/drawing/2014/main" id="{94C39F38-F69D-4240-81E9-BAA21C699609}"/>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924798" y="1193801"/>
            <a:ext cx="524936" cy="524936"/>
          </a:xfrm>
          <a:prstGeom prst="rect">
            <a:avLst/>
          </a:prstGeom>
        </xdr:spPr>
      </xdr:pic>
    </xdr:grpSp>
    <xdr:clientData/>
  </xdr:twoCellAnchor>
  <xdr:twoCellAnchor>
    <xdr:from>
      <xdr:col>7</xdr:col>
      <xdr:colOff>73534</xdr:colOff>
      <xdr:row>27</xdr:row>
      <xdr:rowOff>127001</xdr:rowOff>
    </xdr:from>
    <xdr:to>
      <xdr:col>9</xdr:col>
      <xdr:colOff>76199</xdr:colOff>
      <xdr:row>29</xdr:row>
      <xdr:rowOff>118533</xdr:rowOff>
    </xdr:to>
    <xdr:sp macro="" textlink="Analysis!G34">
      <xdr:nvSpPr>
        <xdr:cNvPr id="69" name="TextBox 68">
          <a:extLst>
            <a:ext uri="{FF2B5EF4-FFF2-40B4-BE49-F238E27FC236}">
              <a16:creationId xmlns:a16="http://schemas.microsoft.com/office/drawing/2014/main" id="{E921A9A5-FB2B-4B3F-92CA-825E09A677BF}"/>
            </a:ext>
          </a:extLst>
        </xdr:cNvPr>
        <xdr:cNvSpPr txBox="1"/>
      </xdr:nvSpPr>
      <xdr:spPr>
        <a:xfrm>
          <a:off x="4340734" y="5156201"/>
          <a:ext cx="12218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99B2819-1F3D-47C6-85FC-E38B06DF321E}" type="TxLink">
            <a:rPr lang="en-US" sz="2000" b="1" i="0" u="none" strike="noStrike">
              <a:solidFill>
                <a:srgbClr val="FFC000"/>
              </a:solidFill>
              <a:latin typeface="Calibri"/>
              <a:cs typeface="Calibri"/>
            </a:rPr>
            <a:t>$10,940</a:t>
          </a:fld>
          <a:endParaRPr lang="en-US" sz="8000" b="1">
            <a:solidFill>
              <a:srgbClr val="FFC000"/>
            </a:solidFill>
          </a:endParaRPr>
        </a:p>
      </xdr:txBody>
    </xdr:sp>
    <xdr:clientData/>
  </xdr:twoCellAnchor>
  <xdr:twoCellAnchor>
    <xdr:from>
      <xdr:col>21</xdr:col>
      <xdr:colOff>347133</xdr:colOff>
      <xdr:row>33</xdr:row>
      <xdr:rowOff>117686</xdr:rowOff>
    </xdr:from>
    <xdr:to>
      <xdr:col>25</xdr:col>
      <xdr:colOff>592667</xdr:colOff>
      <xdr:row>42</xdr:row>
      <xdr:rowOff>127000</xdr:rowOff>
    </xdr:to>
    <xdr:graphicFrame macro="">
      <xdr:nvGraphicFramePr>
        <xdr:cNvPr id="82" name="Chart 81">
          <a:extLst>
            <a:ext uri="{FF2B5EF4-FFF2-40B4-BE49-F238E27FC236}">
              <a16:creationId xmlns:a16="http://schemas.microsoft.com/office/drawing/2014/main" id="{715A5F16-DA86-4F97-9C8B-67550B230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23</xdr:col>
      <xdr:colOff>296333</xdr:colOff>
      <xdr:row>31</xdr:row>
      <xdr:rowOff>160866</xdr:rowOff>
    </xdr:from>
    <xdr:to>
      <xdr:col>26</xdr:col>
      <xdr:colOff>8467</xdr:colOff>
      <xdr:row>33</xdr:row>
      <xdr:rowOff>42333</xdr:rowOff>
    </xdr:to>
    <xdr:sp macro="" textlink="">
      <xdr:nvSpPr>
        <xdr:cNvPr id="81" name="Rectangle: Rounded Corners 80">
          <a:extLst>
            <a:ext uri="{FF2B5EF4-FFF2-40B4-BE49-F238E27FC236}">
              <a16:creationId xmlns:a16="http://schemas.microsoft.com/office/drawing/2014/main" id="{48810F00-FB20-4A7A-93FD-C48C351E50C0}"/>
            </a:ext>
          </a:extLst>
        </xdr:cNvPr>
        <xdr:cNvSpPr/>
      </xdr:nvSpPr>
      <xdr:spPr>
        <a:xfrm>
          <a:off x="14317133" y="5935133"/>
          <a:ext cx="1540934" cy="254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24</xdr:col>
          <xdr:colOff>499533</xdr:colOff>
          <xdr:row>31</xdr:row>
          <xdr:rowOff>168486</xdr:rowOff>
        </xdr:from>
        <xdr:to>
          <xdr:col>25</xdr:col>
          <xdr:colOff>525779</xdr:colOff>
          <xdr:row>33</xdr:row>
          <xdr:rowOff>33867</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CCC50BD1-8382-4305-9449-B9453124F2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Amount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440266</xdr:colOff>
          <xdr:row>31</xdr:row>
          <xdr:rowOff>168486</xdr:rowOff>
        </xdr:from>
        <xdr:to>
          <xdr:col>24</xdr:col>
          <xdr:colOff>505459</xdr:colOff>
          <xdr:row>33</xdr:row>
          <xdr:rowOff>12700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61A48A65-F127-47E2-B0E9-614406A2B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Expenses</a:t>
              </a:r>
            </a:p>
          </xdr:txBody>
        </xdr:sp>
        <xdr:clientData/>
      </xdr:twoCellAnchor>
    </mc:Choice>
    <mc:Fallback/>
  </mc:AlternateContent>
  <xdr:twoCellAnchor editAs="oneCell">
    <xdr:from>
      <xdr:col>21</xdr:col>
      <xdr:colOff>262466</xdr:colOff>
      <xdr:row>23</xdr:row>
      <xdr:rowOff>0</xdr:rowOff>
    </xdr:from>
    <xdr:to>
      <xdr:col>26</xdr:col>
      <xdr:colOff>101599</xdr:colOff>
      <xdr:row>30</xdr:row>
      <xdr:rowOff>177798</xdr:rowOff>
    </xdr:to>
    <mc:AlternateContent xmlns:mc="http://schemas.openxmlformats.org/markup-compatibility/2006">
      <mc:Choice xmlns:a14="http://schemas.microsoft.com/office/drawing/2010/main" Requires="a14">
        <xdr:graphicFrame macro="">
          <xdr:nvGraphicFramePr>
            <xdr:cNvPr id="87" name="Category">
              <a:extLst>
                <a:ext uri="{FF2B5EF4-FFF2-40B4-BE49-F238E27FC236}">
                  <a16:creationId xmlns:a16="http://schemas.microsoft.com/office/drawing/2014/main" id="{2DE8D4A6-AF38-4127-B0A8-0F092F74200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064066" y="4284133"/>
              <a:ext cx="2887133" cy="1481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406398</xdr:colOff>
      <xdr:row>13</xdr:row>
      <xdr:rowOff>93135</xdr:rowOff>
    </xdr:from>
    <xdr:to>
      <xdr:col>25</xdr:col>
      <xdr:colOff>541865</xdr:colOff>
      <xdr:row>21</xdr:row>
      <xdr:rowOff>84668</xdr:rowOff>
    </xdr:to>
    <mc:AlternateContent xmlns:mc="http://schemas.openxmlformats.org/markup-compatibility/2006">
      <mc:Choice xmlns:a14="http://schemas.microsoft.com/office/drawing/2010/main" Requires="a14">
        <xdr:graphicFrame macro="">
          <xdr:nvGraphicFramePr>
            <xdr:cNvPr id="88" name="Month Number">
              <a:extLst>
                <a:ext uri="{FF2B5EF4-FFF2-40B4-BE49-F238E27FC236}">
                  <a16:creationId xmlns:a16="http://schemas.microsoft.com/office/drawing/2014/main" id="{9FF09626-CC66-4F60-A631-D53F576E91B3}"/>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3207998" y="2514602"/>
              <a:ext cx="2573867" cy="148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152400</xdr:colOff>
      <xdr:row>5</xdr:row>
      <xdr:rowOff>84670</xdr:rowOff>
    </xdr:from>
    <xdr:to>
      <xdr:col>26</xdr:col>
      <xdr:colOff>50800</xdr:colOff>
      <xdr:row>8</xdr:row>
      <xdr:rowOff>33870</xdr:rowOff>
    </xdr:to>
    <xdr:pic macro="[0]!Remove_Filters">
      <xdr:nvPicPr>
        <xdr:cNvPr id="84" name="Graphic 83" descr="Garbage">
          <a:extLst>
            <a:ext uri="{FF2B5EF4-FFF2-40B4-BE49-F238E27FC236}">
              <a16:creationId xmlns:a16="http://schemas.microsoft.com/office/drawing/2014/main" id="{AC738936-8101-453E-82F1-302FAA5A742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5392400" y="1016003"/>
          <a:ext cx="508000" cy="508000"/>
        </a:xfrm>
        <a:prstGeom prst="rect">
          <a:avLst/>
        </a:prstGeom>
      </xdr:spPr>
    </xdr:pic>
    <xdr:clientData fLocksWithSheet="0"/>
  </xdr:twoCellAnchor>
  <xdr:twoCellAnchor>
    <xdr:from>
      <xdr:col>21</xdr:col>
      <xdr:colOff>412200</xdr:colOff>
      <xdr:row>11</xdr:row>
      <xdr:rowOff>3</xdr:rowOff>
    </xdr:from>
    <xdr:to>
      <xdr:col>23</xdr:col>
      <xdr:colOff>558799</xdr:colOff>
      <xdr:row>12</xdr:row>
      <xdr:rowOff>177801</xdr:rowOff>
    </xdr:to>
    <xdr:sp macro="" textlink="Analysis!J85">
      <xdr:nvSpPr>
        <xdr:cNvPr id="93" name="TextBox 92">
          <a:extLst>
            <a:ext uri="{FF2B5EF4-FFF2-40B4-BE49-F238E27FC236}">
              <a16:creationId xmlns:a16="http://schemas.microsoft.com/office/drawing/2014/main" id="{7595EB17-2A0C-438B-9738-EF4E1BA7FF48}"/>
            </a:ext>
          </a:extLst>
        </xdr:cNvPr>
        <xdr:cNvSpPr txBox="1"/>
      </xdr:nvSpPr>
      <xdr:spPr>
        <a:xfrm>
          <a:off x="13213800" y="2048936"/>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16DDC9E-04B3-471A-ACD8-6D7C1E2C09F1}" type="TxLink">
            <a:rPr lang="en-US" sz="1600" b="0" i="0" u="none" strike="noStrike">
              <a:solidFill>
                <a:schemeClr val="bg1"/>
              </a:solidFill>
              <a:latin typeface="Calibri"/>
              <a:cs typeface="Calibri"/>
            </a:rPr>
            <a:pPr algn="l"/>
            <a:t>All Months</a:t>
          </a:fld>
          <a:endParaRPr lang="en-US" sz="11500" b="1">
            <a:solidFill>
              <a:schemeClr val="bg1"/>
            </a:solidFill>
          </a:endParaRPr>
        </a:p>
      </xdr:txBody>
    </xdr:sp>
    <xdr:clientData/>
  </xdr:twoCellAnchor>
  <xdr:twoCellAnchor editAs="oneCell">
    <xdr:from>
      <xdr:col>21</xdr:col>
      <xdr:colOff>313267</xdr:colOff>
      <xdr:row>5</xdr:row>
      <xdr:rowOff>84670</xdr:rowOff>
    </xdr:from>
    <xdr:to>
      <xdr:col>22</xdr:col>
      <xdr:colOff>203201</xdr:colOff>
      <xdr:row>8</xdr:row>
      <xdr:rowOff>25404</xdr:rowOff>
    </xdr:to>
    <xdr:pic>
      <xdr:nvPicPr>
        <xdr:cNvPr id="86" name="Graphic 85" descr="Filter">
          <a:extLst>
            <a:ext uri="{FF2B5EF4-FFF2-40B4-BE49-F238E27FC236}">
              <a16:creationId xmlns:a16="http://schemas.microsoft.com/office/drawing/2014/main" id="{88CDF08A-B0CE-40B4-A768-FFFC102E770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114867" y="1016003"/>
          <a:ext cx="499534" cy="499534"/>
        </a:xfrm>
        <a:prstGeom prst="rect">
          <a:avLst/>
        </a:prstGeom>
      </xdr:spPr>
    </xdr:pic>
    <xdr:clientData/>
  </xdr:twoCellAnchor>
  <xdr:twoCellAnchor>
    <xdr:from>
      <xdr:col>22</xdr:col>
      <xdr:colOff>31201</xdr:colOff>
      <xdr:row>6</xdr:row>
      <xdr:rowOff>16935</xdr:rowOff>
    </xdr:from>
    <xdr:to>
      <xdr:col>24</xdr:col>
      <xdr:colOff>177800</xdr:colOff>
      <xdr:row>8</xdr:row>
      <xdr:rowOff>8467</xdr:rowOff>
    </xdr:to>
    <xdr:sp macro="" textlink="">
      <xdr:nvSpPr>
        <xdr:cNvPr id="96" name="TextBox 95">
          <a:extLst>
            <a:ext uri="{FF2B5EF4-FFF2-40B4-BE49-F238E27FC236}">
              <a16:creationId xmlns:a16="http://schemas.microsoft.com/office/drawing/2014/main" id="{A27A7655-7BEA-4A4B-9D0A-B1D1EB38CD7F}"/>
            </a:ext>
          </a:extLst>
        </xdr:cNvPr>
        <xdr:cNvSpPr txBox="1"/>
      </xdr:nvSpPr>
      <xdr:spPr>
        <a:xfrm>
          <a:off x="13442401" y="1134535"/>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Filters</a:t>
          </a:r>
        </a:p>
      </xdr:txBody>
    </xdr:sp>
    <xdr:clientData/>
  </xdr:twoCellAnchor>
  <xdr:twoCellAnchor>
    <xdr:from>
      <xdr:col>21</xdr:col>
      <xdr:colOff>414867</xdr:colOff>
      <xdr:row>8</xdr:row>
      <xdr:rowOff>76200</xdr:rowOff>
    </xdr:from>
    <xdr:to>
      <xdr:col>25</xdr:col>
      <xdr:colOff>524933</xdr:colOff>
      <xdr:row>8</xdr:row>
      <xdr:rowOff>101600</xdr:rowOff>
    </xdr:to>
    <xdr:cxnSp macro="">
      <xdr:nvCxnSpPr>
        <xdr:cNvPr id="92" name="Straight Connector 91">
          <a:extLst>
            <a:ext uri="{FF2B5EF4-FFF2-40B4-BE49-F238E27FC236}">
              <a16:creationId xmlns:a16="http://schemas.microsoft.com/office/drawing/2014/main" id="{2D8C1E4F-F173-4D21-B42C-CC2D0BF458B0}"/>
            </a:ext>
          </a:extLst>
        </xdr:cNvPr>
        <xdr:cNvCxnSpPr/>
      </xdr:nvCxnSpPr>
      <xdr:spPr>
        <a:xfrm>
          <a:off x="13216467" y="15663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414867</xdr:colOff>
      <xdr:row>13</xdr:row>
      <xdr:rowOff>33866</xdr:rowOff>
    </xdr:from>
    <xdr:to>
      <xdr:col>25</xdr:col>
      <xdr:colOff>524933</xdr:colOff>
      <xdr:row>13</xdr:row>
      <xdr:rowOff>59266</xdr:rowOff>
    </xdr:to>
    <xdr:cxnSp macro="">
      <xdr:nvCxnSpPr>
        <xdr:cNvPr id="99" name="Straight Connector 98">
          <a:extLst>
            <a:ext uri="{FF2B5EF4-FFF2-40B4-BE49-F238E27FC236}">
              <a16:creationId xmlns:a16="http://schemas.microsoft.com/office/drawing/2014/main" id="{21E6C2AA-B7A2-4791-B088-F01B7F10FD9B}"/>
            </a:ext>
          </a:extLst>
        </xdr:cNvPr>
        <xdr:cNvCxnSpPr/>
      </xdr:nvCxnSpPr>
      <xdr:spPr>
        <a:xfrm>
          <a:off x="13216467" y="24553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381000</xdr:colOff>
      <xdr:row>22</xdr:row>
      <xdr:rowOff>59266</xdr:rowOff>
    </xdr:from>
    <xdr:to>
      <xdr:col>25</xdr:col>
      <xdr:colOff>491066</xdr:colOff>
      <xdr:row>22</xdr:row>
      <xdr:rowOff>84666</xdr:rowOff>
    </xdr:to>
    <xdr:cxnSp macro="">
      <xdr:nvCxnSpPr>
        <xdr:cNvPr id="100" name="Straight Connector 99">
          <a:extLst>
            <a:ext uri="{FF2B5EF4-FFF2-40B4-BE49-F238E27FC236}">
              <a16:creationId xmlns:a16="http://schemas.microsoft.com/office/drawing/2014/main" id="{35403539-AFDD-419D-ABC1-8288846209C7}"/>
            </a:ext>
          </a:extLst>
        </xdr:cNvPr>
        <xdr:cNvCxnSpPr/>
      </xdr:nvCxnSpPr>
      <xdr:spPr>
        <a:xfrm>
          <a:off x="13182600" y="41571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395268</xdr:colOff>
      <xdr:row>20</xdr:row>
      <xdr:rowOff>42335</xdr:rowOff>
    </xdr:from>
    <xdr:to>
      <xdr:col>24</xdr:col>
      <xdr:colOff>499533</xdr:colOff>
      <xdr:row>22</xdr:row>
      <xdr:rowOff>33866</xdr:rowOff>
    </xdr:to>
    <xdr:sp macro="" textlink="">
      <xdr:nvSpPr>
        <xdr:cNvPr id="101" name="TextBox 100">
          <a:extLst>
            <a:ext uri="{FF2B5EF4-FFF2-40B4-BE49-F238E27FC236}">
              <a16:creationId xmlns:a16="http://schemas.microsoft.com/office/drawing/2014/main" id="{AE06CE78-28FF-473F-9F8C-32EADC4F3A02}"/>
            </a:ext>
          </a:extLst>
        </xdr:cNvPr>
        <xdr:cNvSpPr txBox="1"/>
      </xdr:nvSpPr>
      <xdr:spPr>
        <a:xfrm>
          <a:off x="13196868" y="3767668"/>
          <a:ext cx="19330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Category Filter</a:t>
          </a:r>
        </a:p>
      </xdr:txBody>
    </xdr:sp>
    <xdr:clientData/>
  </xdr:twoCellAnchor>
  <xdr:oneCellAnchor>
    <xdr:from>
      <xdr:col>1</xdr:col>
      <xdr:colOff>568112</xdr:colOff>
      <xdr:row>21</xdr:row>
      <xdr:rowOff>27091</xdr:rowOff>
    </xdr:from>
    <xdr:ext cx="1439305" cy="311496"/>
    <xdr:sp macro="" textlink="">
      <xdr:nvSpPr>
        <xdr:cNvPr id="103" name="TextBox 102">
          <a:extLst>
            <a:ext uri="{FF2B5EF4-FFF2-40B4-BE49-F238E27FC236}">
              <a16:creationId xmlns:a16="http://schemas.microsoft.com/office/drawing/2014/main" id="{B4CD38C3-29D2-4BF7-80FB-56E2E181DD27}"/>
            </a:ext>
          </a:extLst>
        </xdr:cNvPr>
        <xdr:cNvSpPr txBox="1"/>
      </xdr:nvSpPr>
      <xdr:spPr>
        <a:xfrm>
          <a:off x="1177712" y="3938691"/>
          <a:ext cx="143930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Inflow &amp; Outflow</a:t>
          </a:r>
        </a:p>
      </xdr:txBody>
    </xdr:sp>
    <xdr:clientData/>
  </xdr:oneCellAnchor>
  <xdr:oneCellAnchor>
    <xdr:from>
      <xdr:col>6</xdr:col>
      <xdr:colOff>356445</xdr:colOff>
      <xdr:row>21</xdr:row>
      <xdr:rowOff>52491</xdr:rowOff>
    </xdr:from>
    <xdr:ext cx="1337739" cy="311496"/>
    <xdr:sp macro="" textlink="">
      <xdr:nvSpPr>
        <xdr:cNvPr id="104" name="TextBox 103">
          <a:extLst>
            <a:ext uri="{FF2B5EF4-FFF2-40B4-BE49-F238E27FC236}">
              <a16:creationId xmlns:a16="http://schemas.microsoft.com/office/drawing/2014/main" id="{1332919C-6CC0-4E16-81AF-19302943C0E4}"/>
            </a:ext>
          </a:extLst>
        </xdr:cNvPr>
        <xdr:cNvSpPr txBox="1"/>
      </xdr:nvSpPr>
      <xdr:spPr>
        <a:xfrm>
          <a:off x="4014045" y="3964091"/>
          <a:ext cx="13377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Income Sources</a:t>
          </a:r>
        </a:p>
      </xdr:txBody>
    </xdr:sp>
    <xdr:clientData/>
  </xdr:oneCellAnchor>
  <xdr:oneCellAnchor>
    <xdr:from>
      <xdr:col>12</xdr:col>
      <xdr:colOff>178645</xdr:colOff>
      <xdr:row>21</xdr:row>
      <xdr:rowOff>77891</xdr:rowOff>
    </xdr:from>
    <xdr:ext cx="2168222" cy="311496"/>
    <xdr:sp macro="" textlink="">
      <xdr:nvSpPr>
        <xdr:cNvPr id="105" name="TextBox 104">
          <a:extLst>
            <a:ext uri="{FF2B5EF4-FFF2-40B4-BE49-F238E27FC236}">
              <a16:creationId xmlns:a16="http://schemas.microsoft.com/office/drawing/2014/main" id="{687EF24D-D6E4-4CF6-B202-AB27106DD75B}"/>
            </a:ext>
          </a:extLst>
        </xdr:cNvPr>
        <xdr:cNvSpPr txBox="1"/>
      </xdr:nvSpPr>
      <xdr:spPr>
        <a:xfrm>
          <a:off x="7493845" y="3989491"/>
          <a:ext cx="21682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on a weekly</a:t>
          </a:r>
          <a:r>
            <a:rPr lang="en-US" sz="1400" b="0" baseline="0">
              <a:solidFill>
                <a:schemeClr val="bg1"/>
              </a:solidFill>
            </a:rPr>
            <a:t> basis</a:t>
          </a:r>
          <a:endParaRPr lang="en-US" sz="1400" b="0">
            <a:solidFill>
              <a:schemeClr val="bg1"/>
            </a:solidFill>
          </a:endParaRPr>
        </a:p>
      </xdr:txBody>
    </xdr:sp>
    <xdr:clientData/>
  </xdr:oneCellAnchor>
  <xdr:twoCellAnchor editAs="oneCell">
    <xdr:from>
      <xdr:col>16</xdr:col>
      <xdr:colOff>321432</xdr:colOff>
      <xdr:row>5</xdr:row>
      <xdr:rowOff>58723</xdr:rowOff>
    </xdr:from>
    <xdr:to>
      <xdr:col>17</xdr:col>
      <xdr:colOff>11552</xdr:colOff>
      <xdr:row>6</xdr:row>
      <xdr:rowOff>166494</xdr:rowOff>
    </xdr:to>
    <xdr:pic>
      <xdr:nvPicPr>
        <xdr:cNvPr id="107" name="Graphic 106" descr="Research">
          <a:extLst>
            <a:ext uri="{FF2B5EF4-FFF2-40B4-BE49-F238E27FC236}">
              <a16:creationId xmlns:a16="http://schemas.microsoft.com/office/drawing/2014/main" id="{DE2D2AAA-384A-4926-90F9-EB4D503D3F4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0077873" y="987215"/>
          <a:ext cx="294038" cy="299720"/>
        </a:xfrm>
        <a:prstGeom prst="rect">
          <a:avLst/>
        </a:prstGeom>
      </xdr:spPr>
    </xdr:pic>
    <xdr:clientData/>
  </xdr:twoCellAnchor>
  <xdr:twoCellAnchor editAs="oneCell">
    <xdr:from>
      <xdr:col>1</xdr:col>
      <xdr:colOff>307338</xdr:colOff>
      <xdr:row>21</xdr:row>
      <xdr:rowOff>47414</xdr:rowOff>
    </xdr:from>
    <xdr:to>
      <xdr:col>1</xdr:col>
      <xdr:colOff>607058</xdr:colOff>
      <xdr:row>22</xdr:row>
      <xdr:rowOff>155185</xdr:rowOff>
    </xdr:to>
    <xdr:pic>
      <xdr:nvPicPr>
        <xdr:cNvPr id="108" name="Graphic 107" descr="Research">
          <a:extLst>
            <a:ext uri="{FF2B5EF4-FFF2-40B4-BE49-F238E27FC236}">
              <a16:creationId xmlns:a16="http://schemas.microsoft.com/office/drawing/2014/main" id="{E4608A48-8253-4425-BC12-C63E11D0F8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9779" y="3956173"/>
          <a:ext cx="294038" cy="299720"/>
        </a:xfrm>
        <a:prstGeom prst="rect">
          <a:avLst/>
        </a:prstGeom>
      </xdr:spPr>
    </xdr:pic>
    <xdr:clientData/>
  </xdr:twoCellAnchor>
  <xdr:twoCellAnchor editAs="oneCell">
    <xdr:from>
      <xdr:col>6</xdr:col>
      <xdr:colOff>110912</xdr:colOff>
      <xdr:row>21</xdr:row>
      <xdr:rowOff>86358</xdr:rowOff>
    </xdr:from>
    <xdr:to>
      <xdr:col>6</xdr:col>
      <xdr:colOff>410632</xdr:colOff>
      <xdr:row>23</xdr:row>
      <xdr:rowOff>7863</xdr:rowOff>
    </xdr:to>
    <xdr:pic>
      <xdr:nvPicPr>
        <xdr:cNvPr id="109" name="Graphic 108" descr="Research">
          <a:extLst>
            <a:ext uri="{FF2B5EF4-FFF2-40B4-BE49-F238E27FC236}">
              <a16:creationId xmlns:a16="http://schemas.microsoft.com/office/drawing/2014/main" id="{C9C30237-AC38-4D21-B963-355B095F42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3771353" y="3995117"/>
          <a:ext cx="294038" cy="299720"/>
        </a:xfrm>
        <a:prstGeom prst="rect">
          <a:avLst/>
        </a:prstGeom>
      </xdr:spPr>
    </xdr:pic>
    <xdr:clientData/>
  </xdr:twoCellAnchor>
  <xdr:twoCellAnchor editAs="oneCell">
    <xdr:from>
      <xdr:col>11</xdr:col>
      <xdr:colOff>525778</xdr:colOff>
      <xdr:row>21</xdr:row>
      <xdr:rowOff>120225</xdr:rowOff>
    </xdr:from>
    <xdr:to>
      <xdr:col>12</xdr:col>
      <xdr:colOff>215898</xdr:colOff>
      <xdr:row>23</xdr:row>
      <xdr:rowOff>41730</xdr:rowOff>
    </xdr:to>
    <xdr:pic>
      <xdr:nvPicPr>
        <xdr:cNvPr id="110" name="Graphic 109" descr="Research">
          <a:extLst>
            <a:ext uri="{FF2B5EF4-FFF2-40B4-BE49-F238E27FC236}">
              <a16:creationId xmlns:a16="http://schemas.microsoft.com/office/drawing/2014/main" id="{0C6FCF3C-A90F-4913-83A1-39CF816EF3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7234219" y="4028984"/>
          <a:ext cx="294038" cy="299720"/>
        </a:xfrm>
        <a:prstGeom prst="rect">
          <a:avLst/>
        </a:prstGeom>
      </xdr:spPr>
    </xdr:pic>
    <xdr:clientData/>
  </xdr:twoCellAnchor>
  <xdr:twoCellAnchor editAs="oneCell">
    <xdr:from>
      <xdr:col>0</xdr:col>
      <xdr:colOff>126698</xdr:colOff>
      <xdr:row>10</xdr:row>
      <xdr:rowOff>63033</xdr:rowOff>
    </xdr:from>
    <xdr:to>
      <xdr:col>0</xdr:col>
      <xdr:colOff>491066</xdr:colOff>
      <xdr:row>12</xdr:row>
      <xdr:rowOff>47960</xdr:rowOff>
    </xdr:to>
    <xdr:pic>
      <xdr:nvPicPr>
        <xdr:cNvPr id="111" name="Graphic 110" descr="Research">
          <a:extLst>
            <a:ext uri="{FF2B5EF4-FFF2-40B4-BE49-F238E27FC236}">
              <a16:creationId xmlns:a16="http://schemas.microsoft.com/office/drawing/2014/main" id="{EDE6F8E7-B2A0-403E-A263-21351A9F84B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30152" y="1922246"/>
          <a:ext cx="357460" cy="36436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0.0641</cdr:x>
      <cdr:y>0.8999</cdr:y>
    </cdr:from>
    <cdr:to>
      <cdr:x>0.26977</cdr:x>
      <cdr:y>0.98832</cdr:y>
    </cdr:to>
    <cdr:sp macro="" textlink="">
      <cdr:nvSpPr>
        <cdr:cNvPr id="6" name="TextBox 1">
          <a:extLst xmlns:a="http://schemas.openxmlformats.org/drawingml/2006/main">
            <a:ext uri="{FF2B5EF4-FFF2-40B4-BE49-F238E27FC236}">
              <a16:creationId xmlns:a16="http://schemas.microsoft.com/office/drawing/2014/main" id="{ECF0A7A1-10BB-4BC8-B950-0E3113D3BE6D}"/>
            </a:ext>
          </a:extLst>
        </cdr:cNvPr>
        <cdr:cNvSpPr txBox="1"/>
      </cdr:nvSpPr>
      <cdr:spPr>
        <a:xfrm xmlns:a="http://schemas.openxmlformats.org/drawingml/2006/main">
          <a:off x="203200" y="2413000"/>
          <a:ext cx="651934" cy="2370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100">
            <a:solidFill>
              <a:schemeClr val="bg1"/>
            </a:solidFill>
          </a:endParaRPr>
        </a:p>
        <a:p xmlns:a="http://schemas.openxmlformats.org/drawingml/2006/main">
          <a:endParaRPr lang="en-US" sz="1100">
            <a:solidFill>
              <a:schemeClr val="bg1"/>
            </a:solidFill>
          </a:endParaRPr>
        </a:p>
        <a:p xmlns:a="http://schemas.openxmlformats.org/drawingml/2006/main">
          <a:endParaRPr lang="en-US"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kan" refreshedDate="44961.033561805554" createdVersion="6" refreshedVersion="6" minRefreshableVersion="3" recordCount="486" xr:uid="{E167E7B0-D795-4900-AE39-55523AA63CE2}">
  <cacheSource type="worksheet">
    <worksheetSource name="Table1"/>
  </cacheSource>
  <cacheFields count="11">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0" base="0">
        <rangePr groupBy="days" startDate="2021-01-04T00:00:00" endDate="2021-11-0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1"/>
        </groupItems>
      </fieldGroup>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Week Days" numFmtId="164">
      <sharedItems containsSemiMixedTypes="0" containsNonDate="0" containsDate="1" containsString="0" minDate="1899-12-31T00:00:00" maxDate="1900-01-07T00:00:00" count="7">
        <d v="1900-01-01T00:00:00"/>
        <d v="1900-01-02T00:00:00"/>
        <d v="1900-01-03T00:00:00"/>
        <d v="1900-01-04T00:00:00"/>
        <d v="1900-01-05T00:00:00"/>
        <d v="1900-01-06T00:00:00"/>
        <d v="1899-12-31T00:00:00"/>
      </sharedItems>
    </cacheField>
    <cacheField name="Amount" numFmtId="0">
      <sharedItems containsSemiMixedTypes="0" containsString="0" containsNumber="1" minValue="-900" maxValue="5000"/>
    </cacheField>
    <cacheField name="Months" numFmtId="0" databaseField="0">
      <fieldGroup base="0">
        <rangePr groupBy="months" startDate="2021-01-04T00:00:00" endDate="2021-11-01T00:00:00"/>
        <groupItems count="14">
          <s v="&lt;1/4/2021"/>
          <s v="Jan"/>
          <s v="Feb"/>
          <s v="Mar"/>
          <s v="Apr"/>
          <s v="May"/>
          <s v="Jun"/>
          <s v="Jul"/>
          <s v="Aug"/>
          <s v="Sep"/>
          <s v="Oct"/>
          <s v="Nov"/>
          <s v="Dec"/>
          <s v="&gt;11/1/2021"/>
        </groupItems>
      </fieldGroup>
    </cacheField>
  </cacheFields>
  <extLst>
    <ext xmlns:x14="http://schemas.microsoft.com/office/spreadsheetml/2009/9/main" uri="{725AE2AE-9491-48be-B2B4-4EB974FC3084}">
      <x14:pivotCacheDefinition pivotCacheId="1235023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s v="Data With Decision"/>
    <m/>
    <n v="5000"/>
    <x v="0"/>
    <x v="0"/>
    <x v="0"/>
    <x v="0"/>
    <x v="0"/>
    <n v="5000"/>
  </r>
  <r>
    <x v="0"/>
    <s v="Drink"/>
    <n v="5"/>
    <m/>
    <x v="1"/>
    <x v="1"/>
    <x v="1"/>
    <x v="0"/>
    <x v="0"/>
    <n v="-5"/>
  </r>
  <r>
    <x v="1"/>
    <s v="Estate Mangement"/>
    <n v="900"/>
    <m/>
    <x v="2"/>
    <x v="2"/>
    <x v="1"/>
    <x v="0"/>
    <x v="1"/>
    <n v="-900"/>
  </r>
  <r>
    <x v="1"/>
    <s v="Financail upgrade"/>
    <n v="150"/>
    <m/>
    <x v="3"/>
    <x v="3"/>
    <x v="1"/>
    <x v="0"/>
    <x v="1"/>
    <n v="-150"/>
  </r>
  <r>
    <x v="1"/>
    <s v="Drink"/>
    <n v="5"/>
    <m/>
    <x v="1"/>
    <x v="1"/>
    <x v="1"/>
    <x v="0"/>
    <x v="1"/>
    <n v="-5"/>
  </r>
  <r>
    <x v="2"/>
    <s v="Drink"/>
    <n v="5"/>
    <m/>
    <x v="1"/>
    <x v="1"/>
    <x v="1"/>
    <x v="0"/>
    <x v="2"/>
    <n v="-5"/>
  </r>
  <r>
    <x v="3"/>
    <s v="Drink"/>
    <n v="5"/>
    <m/>
    <x v="1"/>
    <x v="1"/>
    <x v="1"/>
    <x v="0"/>
    <x v="3"/>
    <n v="-5"/>
  </r>
  <r>
    <x v="4"/>
    <s v="Drink"/>
    <n v="5"/>
    <m/>
    <x v="1"/>
    <x v="1"/>
    <x v="1"/>
    <x v="0"/>
    <x v="4"/>
    <n v="-5"/>
  </r>
  <r>
    <x v="4"/>
    <s v="Green's"/>
    <n v="155"/>
    <m/>
    <x v="4"/>
    <x v="2"/>
    <x v="1"/>
    <x v="0"/>
    <x v="4"/>
    <n v="-155"/>
  </r>
  <r>
    <x v="5"/>
    <s v="Power source"/>
    <n v="50"/>
    <m/>
    <x v="5"/>
    <x v="2"/>
    <x v="1"/>
    <x v="0"/>
    <x v="0"/>
    <n v="-50"/>
  </r>
  <r>
    <x v="5"/>
    <s v="Drink"/>
    <n v="5"/>
    <m/>
    <x v="1"/>
    <x v="1"/>
    <x v="1"/>
    <x v="0"/>
    <x v="0"/>
    <n v="-5"/>
  </r>
  <r>
    <x v="6"/>
    <s v="Drink"/>
    <n v="5"/>
    <m/>
    <x v="1"/>
    <x v="1"/>
    <x v="1"/>
    <x v="0"/>
    <x v="1"/>
    <n v="-5"/>
  </r>
  <r>
    <x v="7"/>
    <s v="Fuel"/>
    <n v="77"/>
    <m/>
    <x v="1"/>
    <x v="1"/>
    <x v="1"/>
    <x v="0"/>
    <x v="2"/>
    <n v="-77"/>
  </r>
  <r>
    <x v="7"/>
    <s v="Drink"/>
    <n v="5"/>
    <m/>
    <x v="1"/>
    <x v="1"/>
    <x v="1"/>
    <x v="0"/>
    <x v="2"/>
    <n v="-5"/>
  </r>
  <r>
    <x v="8"/>
    <s v="Drink"/>
    <n v="5"/>
    <m/>
    <x v="1"/>
    <x v="1"/>
    <x v="1"/>
    <x v="0"/>
    <x v="3"/>
    <n v="-5"/>
  </r>
  <r>
    <x v="9"/>
    <s v="Green's"/>
    <n v="135"/>
    <m/>
    <x v="4"/>
    <x v="2"/>
    <x v="1"/>
    <x v="0"/>
    <x v="4"/>
    <n v="-135"/>
  </r>
  <r>
    <x v="9"/>
    <s v="Drink"/>
    <n v="5"/>
    <m/>
    <x v="1"/>
    <x v="1"/>
    <x v="1"/>
    <x v="0"/>
    <x v="4"/>
    <n v="-5"/>
  </r>
  <r>
    <x v="10"/>
    <s v="Drink"/>
    <n v="5"/>
    <m/>
    <x v="1"/>
    <x v="1"/>
    <x v="1"/>
    <x v="0"/>
    <x v="5"/>
    <n v="-5"/>
  </r>
  <r>
    <x v="10"/>
    <s v="Cinemas"/>
    <n v="40"/>
    <m/>
    <x v="6"/>
    <x v="4"/>
    <x v="1"/>
    <x v="0"/>
    <x v="5"/>
    <n v="-40"/>
  </r>
  <r>
    <x v="10"/>
    <s v="Fashionistas"/>
    <n v="98"/>
    <m/>
    <x v="7"/>
    <x v="4"/>
    <x v="1"/>
    <x v="0"/>
    <x v="5"/>
    <n v="-98"/>
  </r>
  <r>
    <x v="10"/>
    <s v="Burger"/>
    <n v="52"/>
    <m/>
    <x v="8"/>
    <x v="1"/>
    <x v="1"/>
    <x v="0"/>
    <x v="5"/>
    <n v="-52"/>
  </r>
  <r>
    <x v="11"/>
    <s v="Uba"/>
    <n v="28"/>
    <m/>
    <x v="9"/>
    <x v="3"/>
    <x v="1"/>
    <x v="0"/>
    <x v="6"/>
    <n v="-28"/>
  </r>
  <r>
    <x v="12"/>
    <s v="Onlne earning"/>
    <m/>
    <n v="4500"/>
    <x v="10"/>
    <x v="5"/>
    <x v="0"/>
    <x v="0"/>
    <x v="0"/>
    <n v="4500"/>
  </r>
  <r>
    <x v="12"/>
    <s v="Drink"/>
    <n v="5"/>
    <m/>
    <x v="1"/>
    <x v="1"/>
    <x v="1"/>
    <x v="0"/>
    <x v="0"/>
    <n v="-5"/>
  </r>
  <r>
    <x v="13"/>
    <s v="Drink"/>
    <n v="5"/>
    <m/>
    <x v="1"/>
    <x v="1"/>
    <x v="1"/>
    <x v="0"/>
    <x v="1"/>
    <n v="-5"/>
  </r>
  <r>
    <x v="13"/>
    <s v="Onlne earning"/>
    <m/>
    <n v="4500"/>
    <x v="11"/>
    <x v="5"/>
    <x v="0"/>
    <x v="0"/>
    <x v="1"/>
    <n v="4500"/>
  </r>
  <r>
    <x v="13"/>
    <s v="Phone"/>
    <n v="40"/>
    <m/>
    <x v="12"/>
    <x v="2"/>
    <x v="1"/>
    <x v="0"/>
    <x v="1"/>
    <n v="-40"/>
  </r>
  <r>
    <x v="14"/>
    <s v="Sallah give away"/>
    <n v="45"/>
    <m/>
    <x v="13"/>
    <x v="4"/>
    <x v="1"/>
    <x v="0"/>
    <x v="2"/>
    <n v="-45"/>
  </r>
  <r>
    <x v="14"/>
    <s v="Online streaming"/>
    <n v="32"/>
    <m/>
    <x v="6"/>
    <x v="4"/>
    <x v="1"/>
    <x v="0"/>
    <x v="2"/>
    <n v="-32"/>
  </r>
  <r>
    <x v="14"/>
    <s v="Drink"/>
    <n v="5"/>
    <m/>
    <x v="1"/>
    <x v="1"/>
    <x v="1"/>
    <x v="0"/>
    <x v="2"/>
    <n v="-5"/>
  </r>
  <r>
    <x v="15"/>
    <s v="Drink"/>
    <n v="5"/>
    <m/>
    <x v="1"/>
    <x v="1"/>
    <x v="1"/>
    <x v="0"/>
    <x v="3"/>
    <n v="-5"/>
  </r>
  <r>
    <x v="16"/>
    <s v="Drink"/>
    <n v="5"/>
    <m/>
    <x v="1"/>
    <x v="1"/>
    <x v="1"/>
    <x v="0"/>
    <x v="4"/>
    <n v="-5"/>
  </r>
  <r>
    <x v="16"/>
    <s v="Green's"/>
    <n v="170"/>
    <m/>
    <x v="4"/>
    <x v="2"/>
    <x v="1"/>
    <x v="0"/>
    <x v="4"/>
    <n v="-170"/>
  </r>
  <r>
    <x v="17"/>
    <s v="Suya"/>
    <n v="37"/>
    <m/>
    <x v="8"/>
    <x v="1"/>
    <x v="1"/>
    <x v="0"/>
    <x v="5"/>
    <n v="-37"/>
  </r>
  <r>
    <x v="18"/>
    <s v="Oha soup/White soup"/>
    <n v="12"/>
    <m/>
    <x v="8"/>
    <x v="1"/>
    <x v="1"/>
    <x v="0"/>
    <x v="6"/>
    <n v="-12"/>
  </r>
  <r>
    <x v="19"/>
    <s v="Orphanage"/>
    <n v="55"/>
    <m/>
    <x v="14"/>
    <x v="6"/>
    <x v="1"/>
    <x v="0"/>
    <x v="0"/>
    <n v="-55"/>
  </r>
  <r>
    <x v="19"/>
    <s v="Fuel"/>
    <n v="63"/>
    <m/>
    <x v="15"/>
    <x v="3"/>
    <x v="1"/>
    <x v="0"/>
    <x v="0"/>
    <n v="-63"/>
  </r>
  <r>
    <x v="19"/>
    <s v="Drink"/>
    <n v="5"/>
    <m/>
    <x v="1"/>
    <x v="1"/>
    <x v="1"/>
    <x v="0"/>
    <x v="0"/>
    <n v="-5"/>
  </r>
  <r>
    <x v="20"/>
    <s v="Drink"/>
    <n v="5"/>
    <m/>
    <x v="1"/>
    <x v="1"/>
    <x v="1"/>
    <x v="0"/>
    <x v="1"/>
    <n v="-5"/>
  </r>
  <r>
    <x v="21"/>
    <s v="Drink"/>
    <n v="5"/>
    <m/>
    <x v="1"/>
    <x v="1"/>
    <x v="1"/>
    <x v="0"/>
    <x v="2"/>
    <n v="-5"/>
  </r>
  <r>
    <x v="22"/>
    <s v="Drink"/>
    <n v="5"/>
    <m/>
    <x v="1"/>
    <x v="1"/>
    <x v="1"/>
    <x v="0"/>
    <x v="3"/>
    <n v="-5"/>
  </r>
  <r>
    <x v="23"/>
    <s v="Drink"/>
    <n v="5"/>
    <m/>
    <x v="1"/>
    <x v="1"/>
    <x v="1"/>
    <x v="0"/>
    <x v="4"/>
    <n v="-5"/>
  </r>
  <r>
    <x v="23"/>
    <s v="Green's"/>
    <n v="162"/>
    <m/>
    <x v="4"/>
    <x v="2"/>
    <x v="1"/>
    <x v="0"/>
    <x v="4"/>
    <n v="-162"/>
  </r>
  <r>
    <x v="24"/>
    <s v="Trainers"/>
    <n v="125"/>
    <m/>
    <x v="7"/>
    <x v="4"/>
    <x v="1"/>
    <x v="0"/>
    <x v="5"/>
    <n v="-125"/>
  </r>
  <r>
    <x v="24"/>
    <s v="Hangingout/Ticket"/>
    <n v="175"/>
    <m/>
    <x v="6"/>
    <x v="4"/>
    <x v="1"/>
    <x v="0"/>
    <x v="5"/>
    <n v="-175"/>
  </r>
  <r>
    <x v="25"/>
    <s v="Fashionistas"/>
    <n v="145"/>
    <m/>
    <x v="7"/>
    <x v="4"/>
    <x v="1"/>
    <x v="0"/>
    <x v="6"/>
    <n v="-145"/>
  </r>
  <r>
    <x v="25"/>
    <s v="Uba"/>
    <n v="23"/>
    <m/>
    <x v="9"/>
    <x v="3"/>
    <x v="1"/>
    <x v="0"/>
    <x v="6"/>
    <n v="-23"/>
  </r>
  <r>
    <x v="26"/>
    <s v="Data With Decision"/>
    <m/>
    <n v="5000"/>
    <x v="0"/>
    <x v="0"/>
    <x v="0"/>
    <x v="1"/>
    <x v="0"/>
    <n v="5000"/>
  </r>
  <r>
    <x v="26"/>
    <s v="Drink"/>
    <n v="5"/>
    <m/>
    <x v="1"/>
    <x v="1"/>
    <x v="1"/>
    <x v="1"/>
    <x v="0"/>
    <n v="-5"/>
  </r>
  <r>
    <x v="27"/>
    <s v="Estate Mangement"/>
    <n v="900"/>
    <m/>
    <x v="2"/>
    <x v="2"/>
    <x v="1"/>
    <x v="1"/>
    <x v="1"/>
    <n v="-900"/>
  </r>
  <r>
    <x v="27"/>
    <s v="Financail upgrade"/>
    <n v="150"/>
    <m/>
    <x v="3"/>
    <x v="3"/>
    <x v="1"/>
    <x v="1"/>
    <x v="1"/>
    <n v="-150"/>
  </r>
  <r>
    <x v="27"/>
    <s v="Drink"/>
    <n v="5"/>
    <m/>
    <x v="1"/>
    <x v="1"/>
    <x v="1"/>
    <x v="1"/>
    <x v="1"/>
    <n v="-5"/>
  </r>
  <r>
    <x v="28"/>
    <s v="Drink"/>
    <n v="5"/>
    <m/>
    <x v="1"/>
    <x v="1"/>
    <x v="1"/>
    <x v="1"/>
    <x v="2"/>
    <n v="-5"/>
  </r>
  <r>
    <x v="29"/>
    <s v="Drink"/>
    <n v="5"/>
    <m/>
    <x v="1"/>
    <x v="1"/>
    <x v="1"/>
    <x v="1"/>
    <x v="3"/>
    <n v="-5"/>
  </r>
  <r>
    <x v="30"/>
    <s v="Drink"/>
    <n v="5"/>
    <m/>
    <x v="1"/>
    <x v="1"/>
    <x v="1"/>
    <x v="1"/>
    <x v="4"/>
    <n v="-5"/>
  </r>
  <r>
    <x v="30"/>
    <s v="Green's"/>
    <n v="205"/>
    <m/>
    <x v="4"/>
    <x v="2"/>
    <x v="1"/>
    <x v="1"/>
    <x v="4"/>
    <n v="-205"/>
  </r>
  <r>
    <x v="31"/>
    <s v="Power source"/>
    <n v="51.1"/>
    <m/>
    <x v="5"/>
    <x v="2"/>
    <x v="1"/>
    <x v="1"/>
    <x v="0"/>
    <n v="-51.1"/>
  </r>
  <r>
    <x v="31"/>
    <s v="Drink"/>
    <n v="5"/>
    <m/>
    <x v="1"/>
    <x v="1"/>
    <x v="1"/>
    <x v="1"/>
    <x v="0"/>
    <n v="-5"/>
  </r>
  <r>
    <x v="32"/>
    <s v="Drink"/>
    <n v="5"/>
    <m/>
    <x v="1"/>
    <x v="1"/>
    <x v="1"/>
    <x v="1"/>
    <x v="1"/>
    <n v="-5"/>
  </r>
  <r>
    <x v="33"/>
    <s v="Fuel"/>
    <n v="78"/>
    <m/>
    <x v="15"/>
    <x v="3"/>
    <x v="1"/>
    <x v="1"/>
    <x v="2"/>
    <n v="-78"/>
  </r>
  <r>
    <x v="33"/>
    <s v="Drink"/>
    <n v="5"/>
    <m/>
    <x v="1"/>
    <x v="1"/>
    <x v="1"/>
    <x v="1"/>
    <x v="2"/>
    <n v="-5"/>
  </r>
  <r>
    <x v="34"/>
    <s v="Drink"/>
    <n v="5"/>
    <m/>
    <x v="1"/>
    <x v="1"/>
    <x v="1"/>
    <x v="1"/>
    <x v="3"/>
    <n v="-5"/>
  </r>
  <r>
    <x v="35"/>
    <s v="Green's"/>
    <n v="135.9"/>
    <m/>
    <x v="4"/>
    <x v="2"/>
    <x v="1"/>
    <x v="1"/>
    <x v="4"/>
    <n v="-135.9"/>
  </r>
  <r>
    <x v="35"/>
    <s v="Drink"/>
    <n v="5"/>
    <m/>
    <x v="1"/>
    <x v="1"/>
    <x v="1"/>
    <x v="1"/>
    <x v="4"/>
    <n v="-5"/>
  </r>
  <r>
    <x v="36"/>
    <s v="Drink"/>
    <n v="5"/>
    <m/>
    <x v="1"/>
    <x v="1"/>
    <x v="1"/>
    <x v="1"/>
    <x v="5"/>
    <n v="-5"/>
  </r>
  <r>
    <x v="36"/>
    <s v="Cinemas"/>
    <n v="40.9"/>
    <m/>
    <x v="6"/>
    <x v="4"/>
    <x v="1"/>
    <x v="1"/>
    <x v="5"/>
    <n v="-40.9"/>
  </r>
  <r>
    <x v="36"/>
    <s v="Fashionistas"/>
    <n v="99"/>
    <m/>
    <x v="7"/>
    <x v="4"/>
    <x v="1"/>
    <x v="1"/>
    <x v="5"/>
    <n v="-99"/>
  </r>
  <r>
    <x v="36"/>
    <s v="Burger"/>
    <n v="53"/>
    <m/>
    <x v="8"/>
    <x v="1"/>
    <x v="1"/>
    <x v="1"/>
    <x v="5"/>
    <n v="-53"/>
  </r>
  <r>
    <x v="37"/>
    <s v="Uba"/>
    <n v="28.9"/>
    <m/>
    <x v="9"/>
    <x v="3"/>
    <x v="1"/>
    <x v="1"/>
    <x v="6"/>
    <n v="-28.9"/>
  </r>
  <r>
    <x v="38"/>
    <s v="Onlne earning"/>
    <m/>
    <n v="800"/>
    <x v="10"/>
    <x v="5"/>
    <x v="0"/>
    <x v="1"/>
    <x v="0"/>
    <n v="800"/>
  </r>
  <r>
    <x v="38"/>
    <s v="Drink"/>
    <n v="5"/>
    <m/>
    <x v="1"/>
    <x v="1"/>
    <x v="1"/>
    <x v="1"/>
    <x v="0"/>
    <n v="-5"/>
  </r>
  <r>
    <x v="39"/>
    <s v="Drink"/>
    <n v="5"/>
    <m/>
    <x v="1"/>
    <x v="1"/>
    <x v="1"/>
    <x v="1"/>
    <x v="1"/>
    <n v="-5"/>
  </r>
  <r>
    <x v="39"/>
    <s v="Phone"/>
    <n v="40"/>
    <m/>
    <x v="12"/>
    <x v="2"/>
    <x v="1"/>
    <x v="1"/>
    <x v="1"/>
    <n v="-40"/>
  </r>
  <r>
    <x v="40"/>
    <s v="Sallah give away"/>
    <n v="45.9"/>
    <m/>
    <x v="13"/>
    <x v="4"/>
    <x v="1"/>
    <x v="1"/>
    <x v="2"/>
    <n v="-45.9"/>
  </r>
  <r>
    <x v="40"/>
    <s v="Online streaming"/>
    <n v="35"/>
    <m/>
    <x v="6"/>
    <x v="4"/>
    <x v="1"/>
    <x v="1"/>
    <x v="2"/>
    <n v="-35"/>
  </r>
  <r>
    <x v="40"/>
    <s v="Drink"/>
    <n v="5"/>
    <m/>
    <x v="1"/>
    <x v="1"/>
    <x v="1"/>
    <x v="1"/>
    <x v="2"/>
    <n v="-5"/>
  </r>
  <r>
    <x v="41"/>
    <s v="Drink"/>
    <n v="5"/>
    <m/>
    <x v="1"/>
    <x v="1"/>
    <x v="1"/>
    <x v="1"/>
    <x v="3"/>
    <n v="-5"/>
  </r>
  <r>
    <x v="42"/>
    <s v="Drink"/>
    <n v="5"/>
    <m/>
    <x v="1"/>
    <x v="1"/>
    <x v="1"/>
    <x v="1"/>
    <x v="4"/>
    <n v="-5"/>
  </r>
  <r>
    <x v="42"/>
    <s v="Green's"/>
    <n v="171"/>
    <m/>
    <x v="4"/>
    <x v="2"/>
    <x v="1"/>
    <x v="1"/>
    <x v="4"/>
    <n v="-171"/>
  </r>
  <r>
    <x v="43"/>
    <s v="Suya"/>
    <n v="37.9"/>
    <m/>
    <x v="8"/>
    <x v="1"/>
    <x v="1"/>
    <x v="1"/>
    <x v="5"/>
    <n v="-37.9"/>
  </r>
  <r>
    <x v="44"/>
    <s v="Oha soup/White soup"/>
    <n v="12.9"/>
    <m/>
    <x v="8"/>
    <x v="1"/>
    <x v="1"/>
    <x v="1"/>
    <x v="6"/>
    <n v="-12.9"/>
  </r>
  <r>
    <x v="45"/>
    <s v="Orphanage"/>
    <n v="55"/>
    <m/>
    <x v="14"/>
    <x v="6"/>
    <x v="1"/>
    <x v="1"/>
    <x v="0"/>
    <n v="-55"/>
  </r>
  <r>
    <x v="45"/>
    <s v="Fuel"/>
    <n v="64.099999999999994"/>
    <m/>
    <x v="15"/>
    <x v="3"/>
    <x v="1"/>
    <x v="1"/>
    <x v="0"/>
    <n v="-64.099999999999994"/>
  </r>
  <r>
    <x v="45"/>
    <s v="Drink"/>
    <n v="5"/>
    <m/>
    <x v="1"/>
    <x v="1"/>
    <x v="1"/>
    <x v="1"/>
    <x v="0"/>
    <n v="-5"/>
  </r>
  <r>
    <x v="46"/>
    <s v="Drink"/>
    <n v="5"/>
    <m/>
    <x v="1"/>
    <x v="1"/>
    <x v="1"/>
    <x v="1"/>
    <x v="1"/>
    <n v="-5"/>
  </r>
  <r>
    <x v="47"/>
    <s v="Drink"/>
    <n v="5"/>
    <m/>
    <x v="1"/>
    <x v="1"/>
    <x v="1"/>
    <x v="1"/>
    <x v="2"/>
    <n v="-5"/>
  </r>
  <r>
    <x v="48"/>
    <s v="Drink"/>
    <n v="5"/>
    <m/>
    <x v="1"/>
    <x v="1"/>
    <x v="1"/>
    <x v="1"/>
    <x v="3"/>
    <n v="-5"/>
  </r>
  <r>
    <x v="49"/>
    <s v="Drink"/>
    <n v="5"/>
    <m/>
    <x v="1"/>
    <x v="1"/>
    <x v="1"/>
    <x v="1"/>
    <x v="4"/>
    <n v="-5"/>
  </r>
  <r>
    <x v="49"/>
    <s v="Green's"/>
    <n v="162.9"/>
    <m/>
    <x v="4"/>
    <x v="2"/>
    <x v="1"/>
    <x v="1"/>
    <x v="4"/>
    <n v="-162.9"/>
  </r>
  <r>
    <x v="50"/>
    <s v="Trainers"/>
    <n v="125.9"/>
    <m/>
    <x v="7"/>
    <x v="4"/>
    <x v="1"/>
    <x v="1"/>
    <x v="5"/>
    <n v="-125.9"/>
  </r>
  <r>
    <x v="50"/>
    <s v="Global Fashion"/>
    <n v="137"/>
    <m/>
    <x v="7"/>
    <x v="4"/>
    <x v="1"/>
    <x v="1"/>
    <x v="5"/>
    <n v="-137"/>
  </r>
  <r>
    <x v="51"/>
    <s v="Fashionistas"/>
    <n v="146.1"/>
    <m/>
    <x v="7"/>
    <x v="4"/>
    <x v="1"/>
    <x v="1"/>
    <x v="6"/>
    <n v="-146.1"/>
  </r>
  <r>
    <x v="51"/>
    <s v="Uba"/>
    <n v="24.1"/>
    <m/>
    <x v="9"/>
    <x v="3"/>
    <x v="1"/>
    <x v="1"/>
    <x v="6"/>
    <n v="-24.1"/>
  </r>
  <r>
    <x v="52"/>
    <s v="Data With Decision"/>
    <m/>
    <n v="5000"/>
    <x v="0"/>
    <x v="0"/>
    <x v="0"/>
    <x v="2"/>
    <x v="0"/>
    <n v="5000"/>
  </r>
  <r>
    <x v="52"/>
    <s v="Drink"/>
    <n v="5"/>
    <m/>
    <x v="1"/>
    <x v="1"/>
    <x v="1"/>
    <x v="2"/>
    <x v="0"/>
    <n v="-5"/>
  </r>
  <r>
    <x v="53"/>
    <s v="Estate Mangement"/>
    <n v="900"/>
    <m/>
    <x v="2"/>
    <x v="2"/>
    <x v="1"/>
    <x v="2"/>
    <x v="1"/>
    <n v="-900"/>
  </r>
  <r>
    <x v="53"/>
    <s v="Financail upgrade"/>
    <n v="150"/>
    <m/>
    <x v="3"/>
    <x v="3"/>
    <x v="1"/>
    <x v="2"/>
    <x v="1"/>
    <n v="-150"/>
  </r>
  <r>
    <x v="53"/>
    <s v="Drink"/>
    <n v="5"/>
    <m/>
    <x v="1"/>
    <x v="1"/>
    <x v="1"/>
    <x v="2"/>
    <x v="1"/>
    <n v="-5"/>
  </r>
  <r>
    <x v="54"/>
    <s v="Drink"/>
    <n v="5"/>
    <m/>
    <x v="1"/>
    <x v="1"/>
    <x v="1"/>
    <x v="2"/>
    <x v="2"/>
    <n v="-5"/>
  </r>
  <r>
    <x v="55"/>
    <s v="Drink"/>
    <n v="5"/>
    <m/>
    <x v="1"/>
    <x v="1"/>
    <x v="1"/>
    <x v="2"/>
    <x v="3"/>
    <n v="-5"/>
  </r>
  <r>
    <x v="56"/>
    <s v="Drink"/>
    <n v="5"/>
    <m/>
    <x v="1"/>
    <x v="1"/>
    <x v="1"/>
    <x v="2"/>
    <x v="4"/>
    <n v="-5"/>
  </r>
  <r>
    <x v="56"/>
    <s v="Green's"/>
    <n v="149"/>
    <m/>
    <x v="4"/>
    <x v="2"/>
    <x v="1"/>
    <x v="2"/>
    <x v="4"/>
    <n v="-149"/>
  </r>
  <r>
    <x v="57"/>
    <s v="Power source"/>
    <n v="52.1"/>
    <m/>
    <x v="5"/>
    <x v="2"/>
    <x v="1"/>
    <x v="2"/>
    <x v="0"/>
    <n v="-52.1"/>
  </r>
  <r>
    <x v="57"/>
    <s v="Drink"/>
    <n v="5"/>
    <m/>
    <x v="1"/>
    <x v="1"/>
    <x v="1"/>
    <x v="2"/>
    <x v="0"/>
    <n v="-5"/>
  </r>
  <r>
    <x v="58"/>
    <s v="Drink"/>
    <n v="5"/>
    <m/>
    <x v="1"/>
    <x v="1"/>
    <x v="1"/>
    <x v="2"/>
    <x v="1"/>
    <n v="-5"/>
  </r>
  <r>
    <x v="59"/>
    <s v="Fuel"/>
    <n v="78.900000000000006"/>
    <m/>
    <x v="15"/>
    <x v="3"/>
    <x v="1"/>
    <x v="2"/>
    <x v="2"/>
    <n v="-78.900000000000006"/>
  </r>
  <r>
    <x v="59"/>
    <s v="Drink"/>
    <n v="5"/>
    <m/>
    <x v="1"/>
    <x v="1"/>
    <x v="1"/>
    <x v="2"/>
    <x v="2"/>
    <n v="-5"/>
  </r>
  <r>
    <x v="60"/>
    <s v="Drink"/>
    <n v="5"/>
    <m/>
    <x v="1"/>
    <x v="1"/>
    <x v="1"/>
    <x v="2"/>
    <x v="3"/>
    <n v="-5"/>
  </r>
  <r>
    <x v="61"/>
    <s v="Green's"/>
    <n v="137"/>
    <m/>
    <x v="4"/>
    <x v="2"/>
    <x v="1"/>
    <x v="2"/>
    <x v="4"/>
    <n v="-137"/>
  </r>
  <r>
    <x v="61"/>
    <s v="Drink"/>
    <n v="5"/>
    <m/>
    <x v="1"/>
    <x v="1"/>
    <x v="1"/>
    <x v="2"/>
    <x v="4"/>
    <n v="-5"/>
  </r>
  <r>
    <x v="62"/>
    <s v="Drink"/>
    <n v="5"/>
    <m/>
    <x v="1"/>
    <x v="1"/>
    <x v="1"/>
    <x v="2"/>
    <x v="5"/>
    <n v="-5"/>
  </r>
  <r>
    <x v="62"/>
    <s v="Cinemas"/>
    <n v="41.8"/>
    <m/>
    <x v="6"/>
    <x v="4"/>
    <x v="1"/>
    <x v="2"/>
    <x v="5"/>
    <n v="-41.8"/>
  </r>
  <r>
    <x v="62"/>
    <s v="Fashionistas"/>
    <n v="99.9"/>
    <m/>
    <x v="7"/>
    <x v="4"/>
    <x v="1"/>
    <x v="2"/>
    <x v="5"/>
    <n v="-99.9"/>
  </r>
  <r>
    <x v="62"/>
    <s v="Burger"/>
    <n v="54"/>
    <m/>
    <x v="8"/>
    <x v="1"/>
    <x v="1"/>
    <x v="2"/>
    <x v="5"/>
    <n v="-54"/>
  </r>
  <r>
    <x v="63"/>
    <s v="Uba"/>
    <n v="30"/>
    <m/>
    <x v="9"/>
    <x v="3"/>
    <x v="1"/>
    <x v="2"/>
    <x v="6"/>
    <n v="-30"/>
  </r>
  <r>
    <x v="64"/>
    <s v="Onlne earning"/>
    <m/>
    <n v="1000"/>
    <x v="10"/>
    <x v="5"/>
    <x v="0"/>
    <x v="2"/>
    <x v="0"/>
    <n v="1000"/>
  </r>
  <r>
    <x v="64"/>
    <s v="Drink"/>
    <n v="5"/>
    <m/>
    <x v="1"/>
    <x v="1"/>
    <x v="1"/>
    <x v="2"/>
    <x v="0"/>
    <n v="-5"/>
  </r>
  <r>
    <x v="65"/>
    <s v="Drink"/>
    <n v="5"/>
    <m/>
    <x v="1"/>
    <x v="1"/>
    <x v="1"/>
    <x v="2"/>
    <x v="1"/>
    <n v="-5"/>
  </r>
  <r>
    <x v="65"/>
    <s v="Taken medication"/>
    <n v="75"/>
    <m/>
    <x v="16"/>
    <x v="7"/>
    <x v="1"/>
    <x v="2"/>
    <x v="1"/>
    <n v="-75"/>
  </r>
  <r>
    <x v="65"/>
    <s v="Phone"/>
    <n v="40"/>
    <m/>
    <x v="12"/>
    <x v="2"/>
    <x v="1"/>
    <x v="2"/>
    <x v="1"/>
    <n v="-40"/>
  </r>
  <r>
    <x v="66"/>
    <s v="Sallah give away"/>
    <n v="46.8"/>
    <m/>
    <x v="13"/>
    <x v="4"/>
    <x v="1"/>
    <x v="2"/>
    <x v="2"/>
    <n v="-46.8"/>
  </r>
  <r>
    <x v="66"/>
    <s v="Online streaming"/>
    <n v="35"/>
    <m/>
    <x v="6"/>
    <x v="4"/>
    <x v="1"/>
    <x v="2"/>
    <x v="2"/>
    <n v="-35"/>
  </r>
  <r>
    <x v="66"/>
    <s v="Drink"/>
    <n v="5"/>
    <m/>
    <x v="1"/>
    <x v="1"/>
    <x v="1"/>
    <x v="2"/>
    <x v="2"/>
    <n v="-5"/>
  </r>
  <r>
    <x v="67"/>
    <s v="Drink"/>
    <n v="5"/>
    <m/>
    <x v="1"/>
    <x v="1"/>
    <x v="1"/>
    <x v="2"/>
    <x v="3"/>
    <n v="-5"/>
  </r>
  <r>
    <x v="68"/>
    <s v="Drink"/>
    <n v="5"/>
    <m/>
    <x v="1"/>
    <x v="1"/>
    <x v="1"/>
    <x v="2"/>
    <x v="4"/>
    <n v="-5"/>
  </r>
  <r>
    <x v="68"/>
    <s v="Green's"/>
    <n v="171.9"/>
    <m/>
    <x v="4"/>
    <x v="2"/>
    <x v="1"/>
    <x v="2"/>
    <x v="4"/>
    <n v="-171.9"/>
  </r>
  <r>
    <x v="69"/>
    <s v="Suya"/>
    <n v="39"/>
    <m/>
    <x v="8"/>
    <x v="1"/>
    <x v="1"/>
    <x v="2"/>
    <x v="5"/>
    <n v="-39"/>
  </r>
  <r>
    <x v="70"/>
    <s v="Oha soup/White soup"/>
    <n v="14"/>
    <m/>
    <x v="8"/>
    <x v="1"/>
    <x v="1"/>
    <x v="2"/>
    <x v="6"/>
    <n v="-14"/>
  </r>
  <r>
    <x v="71"/>
    <s v="Orphanage"/>
    <n v="55"/>
    <m/>
    <x v="14"/>
    <x v="6"/>
    <x v="1"/>
    <x v="2"/>
    <x v="0"/>
    <n v="-55"/>
  </r>
  <r>
    <x v="71"/>
    <s v="Fuel"/>
    <n v="65"/>
    <m/>
    <x v="15"/>
    <x v="3"/>
    <x v="1"/>
    <x v="2"/>
    <x v="0"/>
    <n v="-65"/>
  </r>
  <r>
    <x v="71"/>
    <s v="Drink"/>
    <n v="5"/>
    <m/>
    <x v="1"/>
    <x v="1"/>
    <x v="1"/>
    <x v="2"/>
    <x v="0"/>
    <n v="-5"/>
  </r>
  <r>
    <x v="72"/>
    <s v="Drink"/>
    <n v="5"/>
    <m/>
    <x v="1"/>
    <x v="1"/>
    <x v="1"/>
    <x v="2"/>
    <x v="1"/>
    <n v="-5"/>
  </r>
  <r>
    <x v="73"/>
    <s v="Drink"/>
    <n v="5"/>
    <m/>
    <x v="1"/>
    <x v="1"/>
    <x v="1"/>
    <x v="2"/>
    <x v="2"/>
    <n v="-5"/>
  </r>
  <r>
    <x v="74"/>
    <s v="Drink"/>
    <n v="5"/>
    <m/>
    <x v="1"/>
    <x v="1"/>
    <x v="1"/>
    <x v="2"/>
    <x v="3"/>
    <n v="-5"/>
  </r>
  <r>
    <x v="75"/>
    <s v="Drink"/>
    <n v="5"/>
    <m/>
    <x v="1"/>
    <x v="1"/>
    <x v="1"/>
    <x v="2"/>
    <x v="4"/>
    <n v="-5"/>
  </r>
  <r>
    <x v="75"/>
    <s v="Green's"/>
    <n v="209"/>
    <m/>
    <x v="4"/>
    <x v="2"/>
    <x v="1"/>
    <x v="2"/>
    <x v="4"/>
    <n v="-209"/>
  </r>
  <r>
    <x v="76"/>
    <s v="Trainers"/>
    <n v="127"/>
    <m/>
    <x v="7"/>
    <x v="4"/>
    <x v="1"/>
    <x v="2"/>
    <x v="5"/>
    <n v="-127"/>
  </r>
  <r>
    <x v="76"/>
    <s v="Sport ware"/>
    <n v="177.2"/>
    <m/>
    <x v="7"/>
    <x v="4"/>
    <x v="1"/>
    <x v="2"/>
    <x v="5"/>
    <n v="-177.2"/>
  </r>
  <r>
    <x v="77"/>
    <s v="Fashionistas"/>
    <n v="147.1"/>
    <m/>
    <x v="7"/>
    <x v="4"/>
    <x v="1"/>
    <x v="2"/>
    <x v="6"/>
    <n v="-147.1"/>
  </r>
  <r>
    <x v="77"/>
    <s v="Uba"/>
    <n v="25"/>
    <m/>
    <x v="9"/>
    <x v="3"/>
    <x v="1"/>
    <x v="2"/>
    <x v="6"/>
    <n v="-25"/>
  </r>
  <r>
    <x v="78"/>
    <s v="Foodary"/>
    <n v="15"/>
    <m/>
    <x v="8"/>
    <x v="1"/>
    <x v="1"/>
    <x v="2"/>
    <x v="0"/>
    <n v="-15"/>
  </r>
  <r>
    <x v="79"/>
    <s v="Drink"/>
    <n v="5"/>
    <m/>
    <x v="1"/>
    <x v="1"/>
    <x v="1"/>
    <x v="2"/>
    <x v="1"/>
    <n v="-5"/>
  </r>
  <r>
    <x v="80"/>
    <s v="Drink"/>
    <n v="5"/>
    <m/>
    <x v="1"/>
    <x v="1"/>
    <x v="1"/>
    <x v="2"/>
    <x v="2"/>
    <n v="-5"/>
  </r>
  <r>
    <x v="81"/>
    <s v="Data With Decision"/>
    <m/>
    <n v="5000"/>
    <x v="0"/>
    <x v="0"/>
    <x v="0"/>
    <x v="3"/>
    <x v="3"/>
    <n v="5000"/>
  </r>
  <r>
    <x v="81"/>
    <s v="Drink"/>
    <n v="5"/>
    <m/>
    <x v="1"/>
    <x v="1"/>
    <x v="1"/>
    <x v="3"/>
    <x v="3"/>
    <n v="-5"/>
  </r>
  <r>
    <x v="82"/>
    <s v="Estate Mangement"/>
    <n v="900"/>
    <m/>
    <x v="2"/>
    <x v="2"/>
    <x v="1"/>
    <x v="3"/>
    <x v="4"/>
    <n v="-900"/>
  </r>
  <r>
    <x v="82"/>
    <s v="Financail upgrade"/>
    <n v="150"/>
    <m/>
    <x v="3"/>
    <x v="3"/>
    <x v="1"/>
    <x v="3"/>
    <x v="4"/>
    <n v="-150"/>
  </r>
  <r>
    <x v="82"/>
    <s v="Drink"/>
    <n v="5"/>
    <m/>
    <x v="1"/>
    <x v="1"/>
    <x v="1"/>
    <x v="3"/>
    <x v="4"/>
    <n v="-5"/>
  </r>
  <r>
    <x v="83"/>
    <s v="Drink"/>
    <n v="5"/>
    <m/>
    <x v="1"/>
    <x v="1"/>
    <x v="1"/>
    <x v="3"/>
    <x v="5"/>
    <n v="-5"/>
  </r>
  <r>
    <x v="84"/>
    <s v="Drink"/>
    <n v="5"/>
    <m/>
    <x v="1"/>
    <x v="1"/>
    <x v="1"/>
    <x v="3"/>
    <x v="6"/>
    <n v="-5"/>
  </r>
  <r>
    <x v="85"/>
    <s v="Drink"/>
    <n v="5"/>
    <m/>
    <x v="1"/>
    <x v="1"/>
    <x v="1"/>
    <x v="3"/>
    <x v="0"/>
    <n v="-5"/>
  </r>
  <r>
    <x v="85"/>
    <s v="Green's"/>
    <n v="158.19999999999999"/>
    <m/>
    <x v="4"/>
    <x v="2"/>
    <x v="1"/>
    <x v="3"/>
    <x v="0"/>
    <n v="-158.19999999999999"/>
  </r>
  <r>
    <x v="86"/>
    <s v="Power source"/>
    <n v="53.2"/>
    <m/>
    <x v="5"/>
    <x v="2"/>
    <x v="1"/>
    <x v="3"/>
    <x v="3"/>
    <n v="-53.2"/>
  </r>
  <r>
    <x v="86"/>
    <s v="Drink"/>
    <n v="5"/>
    <m/>
    <x v="1"/>
    <x v="1"/>
    <x v="1"/>
    <x v="3"/>
    <x v="3"/>
    <n v="-5"/>
  </r>
  <r>
    <x v="87"/>
    <s v="Drink"/>
    <n v="5"/>
    <m/>
    <x v="1"/>
    <x v="1"/>
    <x v="1"/>
    <x v="3"/>
    <x v="4"/>
    <n v="-5"/>
  </r>
  <r>
    <x v="88"/>
    <s v="Fuel"/>
    <n v="79.900000000000006"/>
    <m/>
    <x v="15"/>
    <x v="3"/>
    <x v="1"/>
    <x v="3"/>
    <x v="5"/>
    <n v="-79.900000000000006"/>
  </r>
  <r>
    <x v="88"/>
    <s v="Drink"/>
    <n v="5"/>
    <m/>
    <x v="1"/>
    <x v="1"/>
    <x v="1"/>
    <x v="3"/>
    <x v="5"/>
    <n v="-5"/>
  </r>
  <r>
    <x v="89"/>
    <s v="Drink"/>
    <n v="5"/>
    <m/>
    <x v="1"/>
    <x v="1"/>
    <x v="1"/>
    <x v="3"/>
    <x v="6"/>
    <n v="-5"/>
  </r>
  <r>
    <x v="90"/>
    <s v="Green's"/>
    <n v="98"/>
    <m/>
    <x v="4"/>
    <x v="2"/>
    <x v="1"/>
    <x v="3"/>
    <x v="0"/>
    <n v="-98"/>
  </r>
  <r>
    <x v="90"/>
    <s v="Drink"/>
    <n v="5"/>
    <m/>
    <x v="1"/>
    <x v="1"/>
    <x v="1"/>
    <x v="3"/>
    <x v="0"/>
    <n v="-5"/>
  </r>
  <r>
    <x v="91"/>
    <s v="Drink"/>
    <n v="5"/>
    <m/>
    <x v="1"/>
    <x v="1"/>
    <x v="1"/>
    <x v="3"/>
    <x v="1"/>
    <n v="-5"/>
  </r>
  <r>
    <x v="91"/>
    <s v="Cinemas"/>
    <n v="42.8"/>
    <m/>
    <x v="6"/>
    <x v="4"/>
    <x v="1"/>
    <x v="3"/>
    <x v="1"/>
    <n v="-42.8"/>
  </r>
  <r>
    <x v="91"/>
    <s v="Fashionistas"/>
    <n v="100.9"/>
    <m/>
    <x v="7"/>
    <x v="4"/>
    <x v="1"/>
    <x v="3"/>
    <x v="1"/>
    <n v="-100.9"/>
  </r>
  <r>
    <x v="91"/>
    <s v="Burger"/>
    <n v="54.9"/>
    <m/>
    <x v="8"/>
    <x v="1"/>
    <x v="1"/>
    <x v="3"/>
    <x v="1"/>
    <n v="-54.9"/>
  </r>
  <r>
    <x v="92"/>
    <s v="Uba"/>
    <n v="31"/>
    <m/>
    <x v="9"/>
    <x v="3"/>
    <x v="1"/>
    <x v="3"/>
    <x v="2"/>
    <n v="-31"/>
  </r>
  <r>
    <x v="93"/>
    <s v="Onlne earning"/>
    <m/>
    <n v="2340"/>
    <x v="10"/>
    <x v="5"/>
    <x v="0"/>
    <x v="3"/>
    <x v="3"/>
    <n v="2340"/>
  </r>
  <r>
    <x v="93"/>
    <s v="Drink"/>
    <n v="5"/>
    <m/>
    <x v="1"/>
    <x v="1"/>
    <x v="1"/>
    <x v="3"/>
    <x v="3"/>
    <n v="-5"/>
  </r>
  <r>
    <x v="94"/>
    <s v="Drink"/>
    <n v="5"/>
    <m/>
    <x v="1"/>
    <x v="1"/>
    <x v="1"/>
    <x v="3"/>
    <x v="4"/>
    <n v="-5"/>
  </r>
  <r>
    <x v="94"/>
    <s v="Phone"/>
    <n v="40"/>
    <m/>
    <x v="12"/>
    <x v="2"/>
    <x v="1"/>
    <x v="3"/>
    <x v="4"/>
    <n v="-40"/>
  </r>
  <r>
    <x v="95"/>
    <s v="Sallah give away"/>
    <n v="47.9"/>
    <m/>
    <x v="13"/>
    <x v="4"/>
    <x v="1"/>
    <x v="3"/>
    <x v="5"/>
    <n v="-47.9"/>
  </r>
  <r>
    <x v="95"/>
    <s v="Online streaming"/>
    <n v="35"/>
    <m/>
    <x v="6"/>
    <x v="4"/>
    <x v="1"/>
    <x v="3"/>
    <x v="5"/>
    <n v="-35"/>
  </r>
  <r>
    <x v="95"/>
    <s v="Drink"/>
    <n v="5"/>
    <m/>
    <x v="1"/>
    <x v="1"/>
    <x v="1"/>
    <x v="3"/>
    <x v="5"/>
    <n v="-5"/>
  </r>
  <r>
    <x v="96"/>
    <s v="Drink"/>
    <n v="5"/>
    <m/>
    <x v="1"/>
    <x v="1"/>
    <x v="1"/>
    <x v="3"/>
    <x v="6"/>
    <n v="-5"/>
  </r>
  <r>
    <x v="97"/>
    <s v="Drink"/>
    <n v="5"/>
    <m/>
    <x v="1"/>
    <x v="1"/>
    <x v="1"/>
    <x v="3"/>
    <x v="0"/>
    <n v="-5"/>
  </r>
  <r>
    <x v="97"/>
    <s v="Green's"/>
    <n v="173"/>
    <m/>
    <x v="4"/>
    <x v="2"/>
    <x v="1"/>
    <x v="3"/>
    <x v="0"/>
    <n v="-173"/>
  </r>
  <r>
    <x v="98"/>
    <s v="Suya"/>
    <n v="40.1"/>
    <m/>
    <x v="8"/>
    <x v="1"/>
    <x v="1"/>
    <x v="3"/>
    <x v="1"/>
    <n v="-40.1"/>
  </r>
  <r>
    <x v="99"/>
    <s v="Oha soup/White soup"/>
    <n v="15.1"/>
    <m/>
    <x v="8"/>
    <x v="1"/>
    <x v="1"/>
    <x v="3"/>
    <x v="2"/>
    <n v="-15.1"/>
  </r>
  <r>
    <x v="100"/>
    <s v="Orphanage"/>
    <n v="55"/>
    <m/>
    <x v="14"/>
    <x v="6"/>
    <x v="1"/>
    <x v="3"/>
    <x v="3"/>
    <n v="-55"/>
  </r>
  <r>
    <x v="100"/>
    <s v="Fuel"/>
    <n v="66"/>
    <m/>
    <x v="15"/>
    <x v="3"/>
    <x v="1"/>
    <x v="3"/>
    <x v="3"/>
    <n v="-66"/>
  </r>
  <r>
    <x v="100"/>
    <s v="Drink"/>
    <n v="5"/>
    <m/>
    <x v="1"/>
    <x v="1"/>
    <x v="1"/>
    <x v="3"/>
    <x v="3"/>
    <n v="-5"/>
  </r>
  <r>
    <x v="101"/>
    <s v="Drink"/>
    <n v="5"/>
    <m/>
    <x v="1"/>
    <x v="1"/>
    <x v="1"/>
    <x v="3"/>
    <x v="4"/>
    <n v="-5"/>
  </r>
  <r>
    <x v="102"/>
    <s v="Drink"/>
    <n v="5"/>
    <m/>
    <x v="1"/>
    <x v="1"/>
    <x v="1"/>
    <x v="3"/>
    <x v="5"/>
    <n v="-5"/>
  </r>
  <r>
    <x v="103"/>
    <s v="Drink"/>
    <n v="5"/>
    <m/>
    <x v="1"/>
    <x v="1"/>
    <x v="1"/>
    <x v="3"/>
    <x v="6"/>
    <n v="-5"/>
  </r>
  <r>
    <x v="104"/>
    <s v="Drink"/>
    <n v="5"/>
    <m/>
    <x v="1"/>
    <x v="1"/>
    <x v="1"/>
    <x v="3"/>
    <x v="0"/>
    <n v="-5"/>
  </r>
  <r>
    <x v="104"/>
    <s v="Green's"/>
    <n v="164.9"/>
    <m/>
    <x v="4"/>
    <x v="2"/>
    <x v="1"/>
    <x v="3"/>
    <x v="0"/>
    <n v="-164.9"/>
  </r>
  <r>
    <x v="105"/>
    <s v="Trainers"/>
    <n v="127.9"/>
    <m/>
    <x v="7"/>
    <x v="4"/>
    <x v="1"/>
    <x v="3"/>
    <x v="1"/>
    <n v="-127.9"/>
  </r>
  <r>
    <x v="105"/>
    <s v="Clubing"/>
    <n v="300"/>
    <m/>
    <x v="6"/>
    <x v="4"/>
    <x v="1"/>
    <x v="3"/>
    <x v="1"/>
    <n v="-300"/>
  </r>
  <r>
    <x v="106"/>
    <s v="Fashionistas"/>
    <n v="148.1"/>
    <m/>
    <x v="7"/>
    <x v="4"/>
    <x v="1"/>
    <x v="3"/>
    <x v="2"/>
    <n v="-148.1"/>
  </r>
  <r>
    <x v="106"/>
    <s v="Uba"/>
    <n v="26.1"/>
    <m/>
    <x v="9"/>
    <x v="3"/>
    <x v="1"/>
    <x v="3"/>
    <x v="2"/>
    <n v="-26.1"/>
  </r>
  <r>
    <x v="107"/>
    <s v="Foodary"/>
    <n v="15"/>
    <m/>
    <x v="8"/>
    <x v="1"/>
    <x v="1"/>
    <x v="3"/>
    <x v="3"/>
    <n v="-15"/>
  </r>
  <r>
    <x v="107"/>
    <s v="Drink"/>
    <n v="5"/>
    <m/>
    <x v="1"/>
    <x v="1"/>
    <x v="1"/>
    <x v="3"/>
    <x v="3"/>
    <n v="-5"/>
  </r>
  <r>
    <x v="108"/>
    <s v="Drink"/>
    <n v="5"/>
    <m/>
    <x v="1"/>
    <x v="1"/>
    <x v="1"/>
    <x v="3"/>
    <x v="4"/>
    <n v="-5"/>
  </r>
  <r>
    <x v="109"/>
    <s v="Drink"/>
    <n v="5"/>
    <m/>
    <x v="1"/>
    <x v="1"/>
    <x v="1"/>
    <x v="4"/>
    <x v="6"/>
    <n v="-5"/>
  </r>
  <r>
    <x v="110"/>
    <s v="Data With Decision"/>
    <m/>
    <n v="5000"/>
    <x v="0"/>
    <x v="0"/>
    <x v="0"/>
    <x v="4"/>
    <x v="0"/>
    <n v="5000"/>
  </r>
  <r>
    <x v="110"/>
    <s v="Estate Mangement"/>
    <n v="900"/>
    <m/>
    <x v="2"/>
    <x v="2"/>
    <x v="1"/>
    <x v="4"/>
    <x v="0"/>
    <n v="-900"/>
  </r>
  <r>
    <x v="110"/>
    <s v="Financail upgrade"/>
    <n v="150"/>
    <m/>
    <x v="3"/>
    <x v="3"/>
    <x v="1"/>
    <x v="4"/>
    <x v="0"/>
    <n v="-150"/>
  </r>
  <r>
    <x v="110"/>
    <s v="Drink"/>
    <n v="5"/>
    <m/>
    <x v="1"/>
    <x v="1"/>
    <x v="1"/>
    <x v="4"/>
    <x v="0"/>
    <n v="-5"/>
  </r>
  <r>
    <x v="111"/>
    <s v="Drink"/>
    <n v="5"/>
    <m/>
    <x v="1"/>
    <x v="1"/>
    <x v="1"/>
    <x v="4"/>
    <x v="1"/>
    <n v="-5"/>
  </r>
  <r>
    <x v="112"/>
    <s v="Drink"/>
    <n v="5"/>
    <m/>
    <x v="1"/>
    <x v="1"/>
    <x v="1"/>
    <x v="4"/>
    <x v="2"/>
    <n v="-5"/>
  </r>
  <r>
    <x v="113"/>
    <s v="Drink"/>
    <n v="5"/>
    <m/>
    <x v="1"/>
    <x v="1"/>
    <x v="1"/>
    <x v="4"/>
    <x v="3"/>
    <n v="-5"/>
  </r>
  <r>
    <x v="113"/>
    <s v="Green's"/>
    <n v="170"/>
    <m/>
    <x v="4"/>
    <x v="2"/>
    <x v="1"/>
    <x v="4"/>
    <x v="3"/>
    <n v="-170"/>
  </r>
  <r>
    <x v="114"/>
    <s v="Power source"/>
    <n v="54.1"/>
    <m/>
    <x v="5"/>
    <x v="2"/>
    <x v="1"/>
    <x v="4"/>
    <x v="6"/>
    <n v="-54.1"/>
  </r>
  <r>
    <x v="114"/>
    <s v="Drink"/>
    <n v="5"/>
    <m/>
    <x v="1"/>
    <x v="1"/>
    <x v="1"/>
    <x v="4"/>
    <x v="6"/>
    <n v="-5"/>
  </r>
  <r>
    <x v="115"/>
    <s v="Drink"/>
    <n v="5"/>
    <m/>
    <x v="1"/>
    <x v="1"/>
    <x v="1"/>
    <x v="4"/>
    <x v="0"/>
    <n v="-5"/>
  </r>
  <r>
    <x v="116"/>
    <s v="Fuel"/>
    <n v="81"/>
    <m/>
    <x v="15"/>
    <x v="3"/>
    <x v="1"/>
    <x v="4"/>
    <x v="1"/>
    <n v="-81"/>
  </r>
  <r>
    <x v="116"/>
    <s v="Drink"/>
    <n v="5"/>
    <m/>
    <x v="1"/>
    <x v="1"/>
    <x v="1"/>
    <x v="4"/>
    <x v="1"/>
    <n v="-5"/>
  </r>
  <r>
    <x v="117"/>
    <s v="Drink"/>
    <n v="5"/>
    <m/>
    <x v="1"/>
    <x v="1"/>
    <x v="1"/>
    <x v="4"/>
    <x v="2"/>
    <n v="-5"/>
  </r>
  <r>
    <x v="118"/>
    <s v="Green's"/>
    <n v="139.1"/>
    <m/>
    <x v="4"/>
    <x v="2"/>
    <x v="1"/>
    <x v="4"/>
    <x v="3"/>
    <n v="-139.1"/>
  </r>
  <r>
    <x v="118"/>
    <s v="Drink"/>
    <n v="5"/>
    <m/>
    <x v="1"/>
    <x v="1"/>
    <x v="1"/>
    <x v="4"/>
    <x v="3"/>
    <n v="-5"/>
  </r>
  <r>
    <x v="119"/>
    <s v="Drink"/>
    <n v="5"/>
    <m/>
    <x v="1"/>
    <x v="1"/>
    <x v="1"/>
    <x v="4"/>
    <x v="4"/>
    <n v="-5"/>
  </r>
  <r>
    <x v="119"/>
    <s v="Cinemas"/>
    <n v="43.9"/>
    <m/>
    <x v="6"/>
    <x v="4"/>
    <x v="1"/>
    <x v="4"/>
    <x v="4"/>
    <n v="-43.9"/>
  </r>
  <r>
    <x v="119"/>
    <s v="Fashionistas"/>
    <n v="101.80000000000001"/>
    <m/>
    <x v="7"/>
    <x v="4"/>
    <x v="1"/>
    <x v="4"/>
    <x v="4"/>
    <n v="-101.80000000000001"/>
  </r>
  <r>
    <x v="119"/>
    <s v="Burger"/>
    <n v="55.9"/>
    <m/>
    <x v="8"/>
    <x v="1"/>
    <x v="1"/>
    <x v="4"/>
    <x v="4"/>
    <n v="-55.9"/>
  </r>
  <r>
    <x v="120"/>
    <s v="Uba"/>
    <n v="32"/>
    <m/>
    <x v="9"/>
    <x v="3"/>
    <x v="1"/>
    <x v="4"/>
    <x v="5"/>
    <n v="-32"/>
  </r>
  <r>
    <x v="121"/>
    <s v="Onlne earning"/>
    <m/>
    <n v="1000"/>
    <x v="10"/>
    <x v="5"/>
    <x v="0"/>
    <x v="4"/>
    <x v="6"/>
    <n v="1000"/>
  </r>
  <r>
    <x v="121"/>
    <s v="Drink"/>
    <n v="5"/>
    <m/>
    <x v="1"/>
    <x v="1"/>
    <x v="1"/>
    <x v="4"/>
    <x v="6"/>
    <n v="-5"/>
  </r>
  <r>
    <x v="122"/>
    <s v="Drink"/>
    <n v="5"/>
    <m/>
    <x v="1"/>
    <x v="1"/>
    <x v="1"/>
    <x v="4"/>
    <x v="0"/>
    <n v="-5"/>
  </r>
  <r>
    <x v="122"/>
    <s v="Taken medication"/>
    <n v="75"/>
    <m/>
    <x v="16"/>
    <x v="7"/>
    <x v="1"/>
    <x v="4"/>
    <x v="0"/>
    <n v="-75"/>
  </r>
  <r>
    <x v="122"/>
    <s v="Phone"/>
    <n v="40"/>
    <m/>
    <x v="12"/>
    <x v="2"/>
    <x v="1"/>
    <x v="4"/>
    <x v="0"/>
    <n v="-40"/>
  </r>
  <r>
    <x v="123"/>
    <s v="Sallah give away"/>
    <n v="49"/>
    <m/>
    <x v="13"/>
    <x v="4"/>
    <x v="1"/>
    <x v="4"/>
    <x v="1"/>
    <n v="-49"/>
  </r>
  <r>
    <x v="123"/>
    <s v="Online streaming"/>
    <n v="35"/>
    <m/>
    <x v="6"/>
    <x v="4"/>
    <x v="1"/>
    <x v="4"/>
    <x v="1"/>
    <n v="-35"/>
  </r>
  <r>
    <x v="123"/>
    <s v="Drink"/>
    <n v="5"/>
    <m/>
    <x v="1"/>
    <x v="1"/>
    <x v="1"/>
    <x v="4"/>
    <x v="1"/>
    <n v="-5"/>
  </r>
  <r>
    <x v="124"/>
    <s v="Drink"/>
    <n v="5"/>
    <m/>
    <x v="1"/>
    <x v="1"/>
    <x v="1"/>
    <x v="4"/>
    <x v="2"/>
    <n v="-5"/>
  </r>
  <r>
    <x v="125"/>
    <s v="Drink"/>
    <n v="5"/>
    <m/>
    <x v="1"/>
    <x v="1"/>
    <x v="1"/>
    <x v="4"/>
    <x v="3"/>
    <n v="-5"/>
  </r>
  <r>
    <x v="125"/>
    <s v="Green's"/>
    <n v="174"/>
    <m/>
    <x v="4"/>
    <x v="2"/>
    <x v="1"/>
    <x v="4"/>
    <x v="3"/>
    <n v="-174"/>
  </r>
  <r>
    <x v="126"/>
    <s v="Suya"/>
    <n v="41.1"/>
    <m/>
    <x v="8"/>
    <x v="1"/>
    <x v="1"/>
    <x v="4"/>
    <x v="4"/>
    <n v="-41.1"/>
  </r>
  <r>
    <x v="127"/>
    <s v="Oha soup/White soup"/>
    <n v="16.2"/>
    <m/>
    <x v="8"/>
    <x v="1"/>
    <x v="1"/>
    <x v="4"/>
    <x v="5"/>
    <n v="-16.2"/>
  </r>
  <r>
    <x v="128"/>
    <s v="Orphanage"/>
    <n v="55"/>
    <m/>
    <x v="14"/>
    <x v="6"/>
    <x v="1"/>
    <x v="4"/>
    <x v="6"/>
    <n v="-55"/>
  </r>
  <r>
    <x v="128"/>
    <s v="Fuel"/>
    <n v="67"/>
    <m/>
    <x v="15"/>
    <x v="3"/>
    <x v="1"/>
    <x v="4"/>
    <x v="6"/>
    <n v="-67"/>
  </r>
  <r>
    <x v="128"/>
    <s v="Drink"/>
    <n v="5"/>
    <m/>
    <x v="1"/>
    <x v="1"/>
    <x v="1"/>
    <x v="4"/>
    <x v="6"/>
    <n v="-5"/>
  </r>
  <r>
    <x v="129"/>
    <s v="Drink"/>
    <n v="5"/>
    <m/>
    <x v="1"/>
    <x v="1"/>
    <x v="1"/>
    <x v="4"/>
    <x v="0"/>
    <n v="-5"/>
  </r>
  <r>
    <x v="130"/>
    <s v="Drink"/>
    <n v="5"/>
    <m/>
    <x v="1"/>
    <x v="1"/>
    <x v="1"/>
    <x v="4"/>
    <x v="1"/>
    <n v="-5"/>
  </r>
  <r>
    <x v="131"/>
    <s v="Drink"/>
    <n v="5"/>
    <m/>
    <x v="1"/>
    <x v="1"/>
    <x v="1"/>
    <x v="4"/>
    <x v="2"/>
    <n v="-5"/>
  </r>
  <r>
    <x v="132"/>
    <s v="Drink"/>
    <n v="5"/>
    <m/>
    <x v="1"/>
    <x v="1"/>
    <x v="1"/>
    <x v="4"/>
    <x v="3"/>
    <n v="-5"/>
  </r>
  <r>
    <x v="132"/>
    <s v="Green's"/>
    <n v="165.8"/>
    <m/>
    <x v="4"/>
    <x v="2"/>
    <x v="1"/>
    <x v="4"/>
    <x v="3"/>
    <n v="-165.8"/>
  </r>
  <r>
    <x v="133"/>
    <s v="Trainers"/>
    <n v="128.80000000000001"/>
    <m/>
    <x v="7"/>
    <x v="4"/>
    <x v="1"/>
    <x v="4"/>
    <x v="4"/>
    <n v="-128.80000000000001"/>
  </r>
  <r>
    <x v="133"/>
    <s v="Home décor"/>
    <n v="235"/>
    <m/>
    <x v="17"/>
    <x v="4"/>
    <x v="1"/>
    <x v="4"/>
    <x v="4"/>
    <n v="-235"/>
  </r>
  <r>
    <x v="134"/>
    <s v="Fashionistas"/>
    <n v="149.19999999999999"/>
    <m/>
    <x v="7"/>
    <x v="4"/>
    <x v="1"/>
    <x v="4"/>
    <x v="5"/>
    <n v="-149.19999999999999"/>
  </r>
  <r>
    <x v="134"/>
    <s v="Uba"/>
    <n v="27.200000000000003"/>
    <m/>
    <x v="9"/>
    <x v="3"/>
    <x v="1"/>
    <x v="4"/>
    <x v="5"/>
    <n v="-27.200000000000003"/>
  </r>
  <r>
    <x v="135"/>
    <s v="Foodary"/>
    <n v="15"/>
    <m/>
    <x v="8"/>
    <x v="1"/>
    <x v="1"/>
    <x v="4"/>
    <x v="0"/>
    <n v="-15"/>
  </r>
  <r>
    <x v="136"/>
    <s v="Drink"/>
    <n v="5"/>
    <m/>
    <x v="1"/>
    <x v="1"/>
    <x v="1"/>
    <x v="4"/>
    <x v="6"/>
    <n v="-5"/>
  </r>
  <r>
    <x v="135"/>
    <s v="Drink"/>
    <n v="5"/>
    <m/>
    <x v="1"/>
    <x v="1"/>
    <x v="1"/>
    <x v="4"/>
    <x v="0"/>
    <n v="-5"/>
  </r>
  <r>
    <x v="137"/>
    <s v="Data With Decision"/>
    <m/>
    <n v="5000"/>
    <x v="0"/>
    <x v="0"/>
    <x v="0"/>
    <x v="5"/>
    <x v="1"/>
    <n v="5000"/>
  </r>
  <r>
    <x v="138"/>
    <s v="Drink"/>
    <n v="5"/>
    <m/>
    <x v="1"/>
    <x v="1"/>
    <x v="1"/>
    <x v="5"/>
    <x v="3"/>
    <n v="-5"/>
  </r>
  <r>
    <x v="138"/>
    <s v="Estate Mangement"/>
    <n v="900"/>
    <m/>
    <x v="2"/>
    <x v="2"/>
    <x v="1"/>
    <x v="5"/>
    <x v="3"/>
    <n v="-900"/>
  </r>
  <r>
    <x v="138"/>
    <s v="Financail upgrade"/>
    <n v="150"/>
    <m/>
    <x v="3"/>
    <x v="3"/>
    <x v="1"/>
    <x v="5"/>
    <x v="3"/>
    <n v="-150"/>
  </r>
  <r>
    <x v="138"/>
    <s v="Drink"/>
    <n v="5"/>
    <m/>
    <x v="1"/>
    <x v="1"/>
    <x v="1"/>
    <x v="5"/>
    <x v="3"/>
    <n v="-5"/>
  </r>
  <r>
    <x v="139"/>
    <s v="Drink"/>
    <n v="5"/>
    <m/>
    <x v="1"/>
    <x v="1"/>
    <x v="1"/>
    <x v="5"/>
    <x v="4"/>
    <n v="-5"/>
  </r>
  <r>
    <x v="140"/>
    <s v="Drink"/>
    <n v="5"/>
    <m/>
    <x v="1"/>
    <x v="1"/>
    <x v="1"/>
    <x v="5"/>
    <x v="5"/>
    <n v="-5"/>
  </r>
  <r>
    <x v="141"/>
    <s v="Drink"/>
    <n v="5"/>
    <m/>
    <x v="1"/>
    <x v="1"/>
    <x v="1"/>
    <x v="5"/>
    <x v="6"/>
    <n v="-5"/>
  </r>
  <r>
    <x v="141"/>
    <s v="Green's"/>
    <n v="119"/>
    <m/>
    <x v="4"/>
    <x v="2"/>
    <x v="1"/>
    <x v="5"/>
    <x v="6"/>
    <n v="-119"/>
  </r>
  <r>
    <x v="142"/>
    <s v="Power source"/>
    <n v="55"/>
    <m/>
    <x v="5"/>
    <x v="2"/>
    <x v="1"/>
    <x v="5"/>
    <x v="2"/>
    <n v="-55"/>
  </r>
  <r>
    <x v="142"/>
    <s v="Drink"/>
    <n v="5"/>
    <m/>
    <x v="1"/>
    <x v="1"/>
    <x v="1"/>
    <x v="5"/>
    <x v="2"/>
    <n v="-5"/>
  </r>
  <r>
    <x v="143"/>
    <s v="Drink"/>
    <n v="5"/>
    <m/>
    <x v="1"/>
    <x v="1"/>
    <x v="1"/>
    <x v="5"/>
    <x v="3"/>
    <n v="-5"/>
  </r>
  <r>
    <x v="144"/>
    <s v="Fuel"/>
    <n v="82.1"/>
    <m/>
    <x v="15"/>
    <x v="3"/>
    <x v="1"/>
    <x v="5"/>
    <x v="4"/>
    <n v="-82.1"/>
  </r>
  <r>
    <x v="144"/>
    <s v="Drink"/>
    <n v="5"/>
    <m/>
    <x v="1"/>
    <x v="1"/>
    <x v="1"/>
    <x v="5"/>
    <x v="4"/>
    <n v="-5"/>
  </r>
  <r>
    <x v="145"/>
    <s v="Drink"/>
    <n v="5"/>
    <m/>
    <x v="1"/>
    <x v="1"/>
    <x v="1"/>
    <x v="5"/>
    <x v="5"/>
    <n v="-5"/>
  </r>
  <r>
    <x v="146"/>
    <s v="Green's"/>
    <n v="140.19999999999999"/>
    <m/>
    <x v="4"/>
    <x v="2"/>
    <x v="1"/>
    <x v="5"/>
    <x v="6"/>
    <n v="-140.19999999999999"/>
  </r>
  <r>
    <x v="146"/>
    <s v="Drink"/>
    <n v="5"/>
    <m/>
    <x v="1"/>
    <x v="1"/>
    <x v="1"/>
    <x v="5"/>
    <x v="6"/>
    <n v="-5"/>
  </r>
  <r>
    <x v="147"/>
    <s v="Drink"/>
    <n v="5"/>
    <m/>
    <x v="1"/>
    <x v="1"/>
    <x v="1"/>
    <x v="5"/>
    <x v="0"/>
    <n v="-5"/>
  </r>
  <r>
    <x v="147"/>
    <s v="Cinemas"/>
    <n v="44.9"/>
    <m/>
    <x v="6"/>
    <x v="4"/>
    <x v="1"/>
    <x v="5"/>
    <x v="0"/>
    <n v="-44.9"/>
  </r>
  <r>
    <x v="147"/>
    <s v="Fashionistas"/>
    <n v="102.9"/>
    <m/>
    <x v="7"/>
    <x v="4"/>
    <x v="1"/>
    <x v="5"/>
    <x v="0"/>
    <n v="-102.9"/>
  </r>
  <r>
    <x v="147"/>
    <s v="Burger"/>
    <n v="56.9"/>
    <m/>
    <x v="8"/>
    <x v="1"/>
    <x v="1"/>
    <x v="5"/>
    <x v="0"/>
    <n v="-56.9"/>
  </r>
  <r>
    <x v="148"/>
    <s v="Uba"/>
    <n v="33.1"/>
    <m/>
    <x v="9"/>
    <x v="3"/>
    <x v="1"/>
    <x v="5"/>
    <x v="1"/>
    <n v="-33.1"/>
  </r>
  <r>
    <x v="149"/>
    <s v="Onlne earning"/>
    <m/>
    <n v="100"/>
    <x v="10"/>
    <x v="5"/>
    <x v="0"/>
    <x v="5"/>
    <x v="2"/>
    <n v="100"/>
  </r>
  <r>
    <x v="149"/>
    <s v="Drink"/>
    <n v="5"/>
    <m/>
    <x v="1"/>
    <x v="1"/>
    <x v="1"/>
    <x v="5"/>
    <x v="2"/>
    <n v="-5"/>
  </r>
  <r>
    <x v="150"/>
    <s v="Drink"/>
    <n v="5"/>
    <m/>
    <x v="1"/>
    <x v="1"/>
    <x v="1"/>
    <x v="5"/>
    <x v="3"/>
    <n v="-5"/>
  </r>
  <r>
    <x v="150"/>
    <s v="Phone"/>
    <n v="40"/>
    <m/>
    <x v="12"/>
    <x v="2"/>
    <x v="1"/>
    <x v="5"/>
    <x v="3"/>
    <n v="-40"/>
  </r>
  <r>
    <x v="151"/>
    <s v="Sallah give away"/>
    <n v="50.1"/>
    <m/>
    <x v="13"/>
    <x v="4"/>
    <x v="1"/>
    <x v="5"/>
    <x v="4"/>
    <n v="-50.1"/>
  </r>
  <r>
    <x v="151"/>
    <s v="Online streaming"/>
    <n v="35"/>
    <m/>
    <x v="6"/>
    <x v="4"/>
    <x v="1"/>
    <x v="5"/>
    <x v="4"/>
    <n v="-35"/>
  </r>
  <r>
    <x v="151"/>
    <s v="Drink"/>
    <n v="5"/>
    <m/>
    <x v="1"/>
    <x v="1"/>
    <x v="1"/>
    <x v="5"/>
    <x v="4"/>
    <n v="-5"/>
  </r>
  <r>
    <x v="152"/>
    <s v="Drink"/>
    <n v="5"/>
    <m/>
    <x v="1"/>
    <x v="1"/>
    <x v="1"/>
    <x v="5"/>
    <x v="5"/>
    <n v="-5"/>
  </r>
  <r>
    <x v="153"/>
    <s v="Drink"/>
    <n v="5"/>
    <m/>
    <x v="1"/>
    <x v="1"/>
    <x v="1"/>
    <x v="5"/>
    <x v="6"/>
    <n v="-5"/>
  </r>
  <r>
    <x v="153"/>
    <s v="Green's"/>
    <n v="234"/>
    <m/>
    <x v="4"/>
    <x v="2"/>
    <x v="1"/>
    <x v="5"/>
    <x v="6"/>
    <n v="-234"/>
  </r>
  <r>
    <x v="154"/>
    <s v="Suya"/>
    <n v="42.1"/>
    <m/>
    <x v="8"/>
    <x v="1"/>
    <x v="1"/>
    <x v="5"/>
    <x v="0"/>
    <n v="-42.1"/>
  </r>
  <r>
    <x v="155"/>
    <s v="Oha soup/White soup"/>
    <n v="17.099999999999998"/>
    <m/>
    <x v="8"/>
    <x v="1"/>
    <x v="1"/>
    <x v="5"/>
    <x v="1"/>
    <n v="-17.099999999999998"/>
  </r>
  <r>
    <x v="156"/>
    <s v="Orphanage"/>
    <n v="55"/>
    <m/>
    <x v="14"/>
    <x v="6"/>
    <x v="1"/>
    <x v="5"/>
    <x v="2"/>
    <n v="-55"/>
  </r>
  <r>
    <x v="156"/>
    <s v="Fuel"/>
    <n v="67.900000000000006"/>
    <m/>
    <x v="15"/>
    <x v="3"/>
    <x v="1"/>
    <x v="5"/>
    <x v="2"/>
    <n v="-67.900000000000006"/>
  </r>
  <r>
    <x v="156"/>
    <s v="Drink"/>
    <n v="5"/>
    <m/>
    <x v="1"/>
    <x v="1"/>
    <x v="1"/>
    <x v="5"/>
    <x v="2"/>
    <n v="-5"/>
  </r>
  <r>
    <x v="157"/>
    <s v="Drink"/>
    <n v="5"/>
    <m/>
    <x v="1"/>
    <x v="1"/>
    <x v="1"/>
    <x v="5"/>
    <x v="3"/>
    <n v="-5"/>
  </r>
  <r>
    <x v="158"/>
    <s v="Drink"/>
    <n v="5"/>
    <m/>
    <x v="1"/>
    <x v="1"/>
    <x v="1"/>
    <x v="5"/>
    <x v="4"/>
    <n v="-5"/>
  </r>
  <r>
    <x v="159"/>
    <s v="Drink"/>
    <n v="5"/>
    <m/>
    <x v="1"/>
    <x v="1"/>
    <x v="1"/>
    <x v="5"/>
    <x v="5"/>
    <n v="-5"/>
  </r>
  <r>
    <x v="160"/>
    <s v="Drink"/>
    <n v="5"/>
    <m/>
    <x v="1"/>
    <x v="1"/>
    <x v="1"/>
    <x v="5"/>
    <x v="6"/>
    <n v="-5"/>
  </r>
  <r>
    <x v="160"/>
    <s v="Green's"/>
    <n v="166.9"/>
    <m/>
    <x v="4"/>
    <x v="2"/>
    <x v="1"/>
    <x v="5"/>
    <x v="6"/>
    <n v="-166.9"/>
  </r>
  <r>
    <x v="161"/>
    <s v="Trainers"/>
    <n v="129.9"/>
    <m/>
    <x v="7"/>
    <x v="4"/>
    <x v="1"/>
    <x v="5"/>
    <x v="0"/>
    <n v="-129.9"/>
  </r>
  <r>
    <x v="161"/>
    <s v="Hangingout/Ticket"/>
    <n v="180.29999999999998"/>
    <m/>
    <x v="6"/>
    <x v="4"/>
    <x v="1"/>
    <x v="5"/>
    <x v="0"/>
    <n v="-180.29999999999998"/>
  </r>
  <r>
    <x v="162"/>
    <s v="Fashionistas"/>
    <n v="150.1"/>
    <m/>
    <x v="7"/>
    <x v="4"/>
    <x v="1"/>
    <x v="5"/>
    <x v="1"/>
    <n v="-150.1"/>
  </r>
  <r>
    <x v="162"/>
    <s v="Uba"/>
    <n v="28.200000000000003"/>
    <m/>
    <x v="9"/>
    <x v="3"/>
    <x v="1"/>
    <x v="5"/>
    <x v="1"/>
    <n v="-28.200000000000003"/>
  </r>
  <r>
    <x v="162"/>
    <s v="Foodary"/>
    <n v="15"/>
    <m/>
    <x v="8"/>
    <x v="1"/>
    <x v="1"/>
    <x v="5"/>
    <x v="1"/>
    <n v="-15"/>
  </r>
  <r>
    <x v="163"/>
    <s v="Drink"/>
    <n v="5"/>
    <m/>
    <x v="1"/>
    <x v="1"/>
    <x v="1"/>
    <x v="5"/>
    <x v="2"/>
    <n v="-5"/>
  </r>
  <r>
    <x v="164"/>
    <s v="Drink"/>
    <n v="5"/>
    <m/>
    <x v="1"/>
    <x v="1"/>
    <x v="1"/>
    <x v="6"/>
    <x v="3"/>
    <n v="-5"/>
  </r>
  <r>
    <x v="165"/>
    <s v="Data With Decision"/>
    <m/>
    <n v="5000"/>
    <x v="0"/>
    <x v="0"/>
    <x v="0"/>
    <x v="6"/>
    <x v="4"/>
    <n v="5000"/>
  </r>
  <r>
    <x v="166"/>
    <s v="Drink"/>
    <n v="5"/>
    <m/>
    <x v="1"/>
    <x v="1"/>
    <x v="1"/>
    <x v="6"/>
    <x v="5"/>
    <n v="-5"/>
  </r>
  <r>
    <x v="167"/>
    <s v="Estate Mangement"/>
    <n v="900"/>
    <m/>
    <x v="2"/>
    <x v="2"/>
    <x v="1"/>
    <x v="6"/>
    <x v="0"/>
    <n v="-900"/>
  </r>
  <r>
    <x v="167"/>
    <s v="Financail upgrade"/>
    <n v="150"/>
    <m/>
    <x v="3"/>
    <x v="3"/>
    <x v="1"/>
    <x v="6"/>
    <x v="0"/>
    <n v="-150"/>
  </r>
  <r>
    <x v="167"/>
    <s v="Feedings"/>
    <n v="15"/>
    <m/>
    <x v="8"/>
    <x v="1"/>
    <x v="1"/>
    <x v="6"/>
    <x v="0"/>
    <n v="-15"/>
  </r>
  <r>
    <x v="167"/>
    <s v="Drink"/>
    <n v="5"/>
    <m/>
    <x v="1"/>
    <x v="1"/>
    <x v="1"/>
    <x v="6"/>
    <x v="0"/>
    <n v="-5"/>
  </r>
  <r>
    <x v="168"/>
    <s v="Drink"/>
    <n v="5"/>
    <m/>
    <x v="1"/>
    <x v="1"/>
    <x v="1"/>
    <x v="6"/>
    <x v="1"/>
    <n v="-5"/>
  </r>
  <r>
    <x v="169"/>
    <s v="Drink"/>
    <n v="5"/>
    <m/>
    <x v="1"/>
    <x v="1"/>
    <x v="1"/>
    <x v="6"/>
    <x v="2"/>
    <n v="-5"/>
  </r>
  <r>
    <x v="169"/>
    <s v="Green's"/>
    <n v="180"/>
    <m/>
    <x v="4"/>
    <x v="2"/>
    <x v="1"/>
    <x v="6"/>
    <x v="2"/>
    <n v="-180"/>
  </r>
  <r>
    <x v="170"/>
    <s v="Power source"/>
    <n v="56.1"/>
    <m/>
    <x v="5"/>
    <x v="2"/>
    <x v="1"/>
    <x v="6"/>
    <x v="5"/>
    <n v="-56.1"/>
  </r>
  <r>
    <x v="170"/>
    <s v="Drink"/>
    <n v="5"/>
    <m/>
    <x v="1"/>
    <x v="1"/>
    <x v="1"/>
    <x v="6"/>
    <x v="5"/>
    <n v="-5"/>
  </r>
  <r>
    <x v="171"/>
    <s v="Drink"/>
    <n v="5"/>
    <m/>
    <x v="1"/>
    <x v="1"/>
    <x v="1"/>
    <x v="6"/>
    <x v="6"/>
    <n v="-5"/>
  </r>
  <r>
    <x v="172"/>
    <s v="Fuel"/>
    <n v="83.1"/>
    <m/>
    <x v="15"/>
    <x v="3"/>
    <x v="1"/>
    <x v="6"/>
    <x v="0"/>
    <n v="-83.1"/>
  </r>
  <r>
    <x v="172"/>
    <s v="Drink"/>
    <n v="5"/>
    <m/>
    <x v="1"/>
    <x v="1"/>
    <x v="1"/>
    <x v="6"/>
    <x v="0"/>
    <n v="-5"/>
  </r>
  <r>
    <x v="173"/>
    <s v="Drink"/>
    <n v="5"/>
    <m/>
    <x v="1"/>
    <x v="1"/>
    <x v="1"/>
    <x v="6"/>
    <x v="1"/>
    <n v="-5"/>
  </r>
  <r>
    <x v="174"/>
    <s v="Green's"/>
    <n v="141.1"/>
    <m/>
    <x v="4"/>
    <x v="2"/>
    <x v="1"/>
    <x v="6"/>
    <x v="2"/>
    <n v="-141.1"/>
  </r>
  <r>
    <x v="174"/>
    <s v="Drink"/>
    <n v="5"/>
    <m/>
    <x v="1"/>
    <x v="1"/>
    <x v="1"/>
    <x v="6"/>
    <x v="2"/>
    <n v="-5"/>
  </r>
  <r>
    <x v="175"/>
    <s v="Drink"/>
    <n v="5"/>
    <m/>
    <x v="1"/>
    <x v="1"/>
    <x v="1"/>
    <x v="6"/>
    <x v="3"/>
    <n v="-5"/>
  </r>
  <r>
    <x v="175"/>
    <s v="Cinemas"/>
    <n v="45.8"/>
    <m/>
    <x v="6"/>
    <x v="4"/>
    <x v="1"/>
    <x v="6"/>
    <x v="3"/>
    <n v="-45.8"/>
  </r>
  <r>
    <x v="175"/>
    <s v="Fashionistas"/>
    <n v="103.80000000000001"/>
    <m/>
    <x v="7"/>
    <x v="4"/>
    <x v="1"/>
    <x v="6"/>
    <x v="3"/>
    <n v="-103.80000000000001"/>
  </r>
  <r>
    <x v="175"/>
    <s v="Burger"/>
    <n v="58"/>
    <m/>
    <x v="8"/>
    <x v="1"/>
    <x v="1"/>
    <x v="6"/>
    <x v="3"/>
    <n v="-58"/>
  </r>
  <r>
    <x v="176"/>
    <s v="Uba"/>
    <n v="34.200000000000003"/>
    <m/>
    <x v="9"/>
    <x v="3"/>
    <x v="1"/>
    <x v="6"/>
    <x v="4"/>
    <n v="-34.200000000000003"/>
  </r>
  <r>
    <x v="177"/>
    <s v="Onlne earning"/>
    <m/>
    <n v="200"/>
    <x v="10"/>
    <x v="5"/>
    <x v="0"/>
    <x v="6"/>
    <x v="5"/>
    <n v="200"/>
  </r>
  <r>
    <x v="177"/>
    <s v="Drink"/>
    <n v="5"/>
    <m/>
    <x v="1"/>
    <x v="1"/>
    <x v="1"/>
    <x v="6"/>
    <x v="5"/>
    <n v="-5"/>
  </r>
  <r>
    <x v="178"/>
    <s v="Drink"/>
    <n v="5"/>
    <m/>
    <x v="1"/>
    <x v="1"/>
    <x v="1"/>
    <x v="6"/>
    <x v="6"/>
    <n v="-5"/>
  </r>
  <r>
    <x v="178"/>
    <s v="Phone"/>
    <n v="40"/>
    <m/>
    <x v="12"/>
    <x v="2"/>
    <x v="1"/>
    <x v="6"/>
    <x v="6"/>
    <n v="-40"/>
  </r>
  <r>
    <x v="179"/>
    <s v="Sallah give away"/>
    <n v="51.1"/>
    <m/>
    <x v="13"/>
    <x v="4"/>
    <x v="1"/>
    <x v="6"/>
    <x v="0"/>
    <n v="-51.1"/>
  </r>
  <r>
    <x v="179"/>
    <s v="Online streaming"/>
    <n v="35"/>
    <m/>
    <x v="6"/>
    <x v="4"/>
    <x v="1"/>
    <x v="6"/>
    <x v="0"/>
    <n v="-35"/>
  </r>
  <r>
    <x v="179"/>
    <s v="Drink"/>
    <n v="5"/>
    <m/>
    <x v="1"/>
    <x v="1"/>
    <x v="1"/>
    <x v="6"/>
    <x v="0"/>
    <n v="-5"/>
  </r>
  <r>
    <x v="180"/>
    <s v="Drink"/>
    <n v="5"/>
    <m/>
    <x v="1"/>
    <x v="1"/>
    <x v="1"/>
    <x v="6"/>
    <x v="1"/>
    <n v="-5"/>
  </r>
  <r>
    <x v="181"/>
    <s v="Drink"/>
    <n v="5"/>
    <m/>
    <x v="1"/>
    <x v="1"/>
    <x v="1"/>
    <x v="6"/>
    <x v="2"/>
    <n v="-5"/>
  </r>
  <r>
    <x v="181"/>
    <s v="Green's"/>
    <n v="176"/>
    <m/>
    <x v="4"/>
    <x v="2"/>
    <x v="1"/>
    <x v="6"/>
    <x v="2"/>
    <n v="-176"/>
  </r>
  <r>
    <x v="182"/>
    <s v="Suya"/>
    <n v="43.1"/>
    <m/>
    <x v="8"/>
    <x v="1"/>
    <x v="1"/>
    <x v="6"/>
    <x v="3"/>
    <n v="-43.1"/>
  </r>
  <r>
    <x v="183"/>
    <s v="Oha soup/White soup"/>
    <n v="18.2"/>
    <m/>
    <x v="8"/>
    <x v="1"/>
    <x v="1"/>
    <x v="6"/>
    <x v="4"/>
    <n v="-18.2"/>
  </r>
  <r>
    <x v="184"/>
    <s v="Orphanage"/>
    <n v="55"/>
    <m/>
    <x v="14"/>
    <x v="6"/>
    <x v="1"/>
    <x v="6"/>
    <x v="5"/>
    <n v="-55"/>
  </r>
  <r>
    <x v="184"/>
    <s v="Fuel"/>
    <n v="68.800000000000011"/>
    <m/>
    <x v="15"/>
    <x v="3"/>
    <x v="1"/>
    <x v="6"/>
    <x v="5"/>
    <n v="-68.800000000000011"/>
  </r>
  <r>
    <x v="184"/>
    <s v="Drink"/>
    <n v="5"/>
    <m/>
    <x v="1"/>
    <x v="1"/>
    <x v="1"/>
    <x v="6"/>
    <x v="5"/>
    <n v="-5"/>
  </r>
  <r>
    <x v="185"/>
    <s v="Drink"/>
    <n v="5"/>
    <m/>
    <x v="1"/>
    <x v="1"/>
    <x v="1"/>
    <x v="6"/>
    <x v="6"/>
    <n v="-5"/>
  </r>
  <r>
    <x v="186"/>
    <s v="Drink"/>
    <n v="5"/>
    <m/>
    <x v="1"/>
    <x v="1"/>
    <x v="1"/>
    <x v="6"/>
    <x v="0"/>
    <n v="-5"/>
  </r>
  <r>
    <x v="187"/>
    <s v="Drink"/>
    <n v="5"/>
    <m/>
    <x v="1"/>
    <x v="1"/>
    <x v="1"/>
    <x v="6"/>
    <x v="1"/>
    <n v="-5"/>
  </r>
  <r>
    <x v="188"/>
    <s v="Drink"/>
    <n v="5"/>
    <m/>
    <x v="1"/>
    <x v="1"/>
    <x v="1"/>
    <x v="6"/>
    <x v="2"/>
    <n v="-5"/>
  </r>
  <r>
    <x v="188"/>
    <s v="Green's"/>
    <n v="193"/>
    <m/>
    <x v="4"/>
    <x v="2"/>
    <x v="1"/>
    <x v="6"/>
    <x v="2"/>
    <n v="-193"/>
  </r>
  <r>
    <x v="189"/>
    <s v="Trainers"/>
    <n v="130.80000000000001"/>
    <m/>
    <x v="7"/>
    <x v="4"/>
    <x v="1"/>
    <x v="6"/>
    <x v="3"/>
    <n v="-130.80000000000001"/>
  </r>
  <r>
    <x v="189"/>
    <s v="Home décor"/>
    <n v="181.39999999999998"/>
    <m/>
    <x v="17"/>
    <x v="4"/>
    <x v="1"/>
    <x v="6"/>
    <x v="3"/>
    <n v="-181.39999999999998"/>
  </r>
  <r>
    <x v="190"/>
    <s v="Fashionistas"/>
    <n v="151.19999999999999"/>
    <m/>
    <x v="7"/>
    <x v="4"/>
    <x v="1"/>
    <x v="6"/>
    <x v="4"/>
    <n v="-151.19999999999999"/>
  </r>
  <r>
    <x v="190"/>
    <s v="Uba"/>
    <n v="29.300000000000004"/>
    <m/>
    <x v="9"/>
    <x v="3"/>
    <x v="1"/>
    <x v="6"/>
    <x v="4"/>
    <n v="-29.300000000000004"/>
  </r>
  <r>
    <x v="190"/>
    <s v="Foodary"/>
    <n v="15"/>
    <m/>
    <x v="8"/>
    <x v="1"/>
    <x v="1"/>
    <x v="6"/>
    <x v="4"/>
    <n v="-15"/>
  </r>
  <r>
    <x v="191"/>
    <s v="Drink"/>
    <n v="5"/>
    <m/>
    <x v="1"/>
    <x v="1"/>
    <x v="1"/>
    <x v="6"/>
    <x v="5"/>
    <n v="-5"/>
  </r>
  <r>
    <x v="192"/>
    <s v="Drink"/>
    <n v="5"/>
    <m/>
    <x v="1"/>
    <x v="1"/>
    <x v="1"/>
    <x v="7"/>
    <x v="0"/>
    <n v="-5"/>
  </r>
  <r>
    <x v="192"/>
    <s v="Data With Decision"/>
    <m/>
    <n v="5000"/>
    <x v="0"/>
    <x v="0"/>
    <x v="0"/>
    <x v="7"/>
    <x v="0"/>
    <n v="5000"/>
  </r>
  <r>
    <x v="193"/>
    <s v="Drink"/>
    <n v="5"/>
    <m/>
    <x v="1"/>
    <x v="1"/>
    <x v="1"/>
    <x v="7"/>
    <x v="1"/>
    <n v="-5"/>
  </r>
  <r>
    <x v="194"/>
    <s v="Estate Mangement"/>
    <n v="900"/>
    <m/>
    <x v="2"/>
    <x v="2"/>
    <x v="1"/>
    <x v="7"/>
    <x v="3"/>
    <n v="-900"/>
  </r>
  <r>
    <x v="194"/>
    <s v="Financail upgrade"/>
    <n v="150"/>
    <m/>
    <x v="3"/>
    <x v="3"/>
    <x v="1"/>
    <x v="7"/>
    <x v="3"/>
    <n v="-150"/>
  </r>
  <r>
    <x v="194"/>
    <s v="Drink"/>
    <n v="5"/>
    <m/>
    <x v="1"/>
    <x v="1"/>
    <x v="1"/>
    <x v="7"/>
    <x v="3"/>
    <n v="-5"/>
  </r>
  <r>
    <x v="194"/>
    <s v="Drink"/>
    <n v="5"/>
    <m/>
    <x v="1"/>
    <x v="1"/>
    <x v="1"/>
    <x v="7"/>
    <x v="3"/>
    <n v="-5"/>
  </r>
  <r>
    <x v="195"/>
    <s v="Drink"/>
    <n v="5"/>
    <m/>
    <x v="1"/>
    <x v="1"/>
    <x v="1"/>
    <x v="7"/>
    <x v="4"/>
    <n v="-5"/>
  </r>
  <r>
    <x v="196"/>
    <s v="Drink"/>
    <n v="5"/>
    <m/>
    <x v="1"/>
    <x v="1"/>
    <x v="1"/>
    <x v="7"/>
    <x v="5"/>
    <n v="-5"/>
  </r>
  <r>
    <x v="196"/>
    <s v="Green's"/>
    <n v="137"/>
    <m/>
    <x v="4"/>
    <x v="2"/>
    <x v="1"/>
    <x v="7"/>
    <x v="5"/>
    <n v="-137"/>
  </r>
  <r>
    <x v="197"/>
    <s v="Power source"/>
    <n v="57"/>
    <m/>
    <x v="5"/>
    <x v="2"/>
    <x v="1"/>
    <x v="7"/>
    <x v="1"/>
    <n v="-57"/>
  </r>
  <r>
    <x v="197"/>
    <s v="Drink"/>
    <n v="5"/>
    <m/>
    <x v="1"/>
    <x v="1"/>
    <x v="1"/>
    <x v="7"/>
    <x v="1"/>
    <n v="-5"/>
  </r>
  <r>
    <x v="198"/>
    <s v="Drink"/>
    <n v="5"/>
    <m/>
    <x v="1"/>
    <x v="1"/>
    <x v="1"/>
    <x v="7"/>
    <x v="2"/>
    <n v="-5"/>
  </r>
  <r>
    <x v="199"/>
    <s v="Fuel"/>
    <n v="84.199999999999989"/>
    <m/>
    <x v="15"/>
    <x v="3"/>
    <x v="1"/>
    <x v="7"/>
    <x v="3"/>
    <n v="-84.199999999999989"/>
  </r>
  <r>
    <x v="199"/>
    <s v="Drink"/>
    <n v="5"/>
    <m/>
    <x v="1"/>
    <x v="1"/>
    <x v="1"/>
    <x v="7"/>
    <x v="3"/>
    <n v="-5"/>
  </r>
  <r>
    <x v="200"/>
    <s v="Drink"/>
    <n v="5"/>
    <m/>
    <x v="1"/>
    <x v="1"/>
    <x v="1"/>
    <x v="7"/>
    <x v="4"/>
    <n v="-5"/>
  </r>
  <r>
    <x v="201"/>
    <s v="Green's"/>
    <n v="142.1"/>
    <m/>
    <x v="4"/>
    <x v="2"/>
    <x v="1"/>
    <x v="7"/>
    <x v="5"/>
    <n v="-142.1"/>
  </r>
  <r>
    <x v="201"/>
    <s v="Drink"/>
    <n v="5"/>
    <m/>
    <x v="1"/>
    <x v="1"/>
    <x v="1"/>
    <x v="7"/>
    <x v="5"/>
    <n v="-5"/>
  </r>
  <r>
    <x v="202"/>
    <s v="Drink"/>
    <n v="5"/>
    <m/>
    <x v="1"/>
    <x v="1"/>
    <x v="1"/>
    <x v="7"/>
    <x v="6"/>
    <n v="-5"/>
  </r>
  <r>
    <x v="202"/>
    <s v="Cinemas"/>
    <n v="46.8"/>
    <m/>
    <x v="6"/>
    <x v="4"/>
    <x v="1"/>
    <x v="7"/>
    <x v="6"/>
    <n v="-46.8"/>
  </r>
  <r>
    <x v="202"/>
    <s v="Fashionistas"/>
    <n v="104.70000000000002"/>
    <m/>
    <x v="7"/>
    <x v="4"/>
    <x v="1"/>
    <x v="7"/>
    <x v="6"/>
    <n v="-104.70000000000002"/>
  </r>
  <r>
    <x v="202"/>
    <s v="Burger"/>
    <n v="59.1"/>
    <m/>
    <x v="8"/>
    <x v="1"/>
    <x v="1"/>
    <x v="7"/>
    <x v="6"/>
    <n v="-59.1"/>
  </r>
  <r>
    <x v="203"/>
    <s v="Uba"/>
    <n v="35.1"/>
    <m/>
    <x v="9"/>
    <x v="3"/>
    <x v="1"/>
    <x v="7"/>
    <x v="0"/>
    <n v="-35.1"/>
  </r>
  <r>
    <x v="204"/>
    <s v="Onlne earning"/>
    <m/>
    <n v="800"/>
    <x v="10"/>
    <x v="5"/>
    <x v="0"/>
    <x v="7"/>
    <x v="1"/>
    <n v="800"/>
  </r>
  <r>
    <x v="204"/>
    <s v="Drink"/>
    <n v="5"/>
    <m/>
    <x v="1"/>
    <x v="1"/>
    <x v="1"/>
    <x v="7"/>
    <x v="1"/>
    <n v="-5"/>
  </r>
  <r>
    <x v="205"/>
    <s v="Drink"/>
    <n v="5"/>
    <m/>
    <x v="1"/>
    <x v="1"/>
    <x v="1"/>
    <x v="7"/>
    <x v="2"/>
    <n v="-5"/>
  </r>
  <r>
    <x v="205"/>
    <s v="Phone"/>
    <n v="40"/>
    <m/>
    <x v="12"/>
    <x v="2"/>
    <x v="1"/>
    <x v="7"/>
    <x v="2"/>
    <n v="-40"/>
  </r>
  <r>
    <x v="206"/>
    <s v="Sallah give away"/>
    <n v="52.1"/>
    <m/>
    <x v="13"/>
    <x v="4"/>
    <x v="1"/>
    <x v="7"/>
    <x v="3"/>
    <n v="-52.1"/>
  </r>
  <r>
    <x v="206"/>
    <s v="Online streaming"/>
    <n v="35"/>
    <m/>
    <x v="6"/>
    <x v="4"/>
    <x v="1"/>
    <x v="7"/>
    <x v="3"/>
    <n v="-35"/>
  </r>
  <r>
    <x v="206"/>
    <s v="Drink"/>
    <n v="5"/>
    <m/>
    <x v="1"/>
    <x v="1"/>
    <x v="1"/>
    <x v="7"/>
    <x v="3"/>
    <n v="-5"/>
  </r>
  <r>
    <x v="207"/>
    <s v="Drink"/>
    <n v="5"/>
    <m/>
    <x v="1"/>
    <x v="1"/>
    <x v="1"/>
    <x v="7"/>
    <x v="4"/>
    <n v="-5"/>
  </r>
  <r>
    <x v="208"/>
    <s v="Drink"/>
    <n v="5"/>
    <m/>
    <x v="1"/>
    <x v="1"/>
    <x v="1"/>
    <x v="7"/>
    <x v="5"/>
    <n v="-5"/>
  </r>
  <r>
    <x v="208"/>
    <s v="Green's"/>
    <n v="177"/>
    <m/>
    <x v="4"/>
    <x v="2"/>
    <x v="1"/>
    <x v="7"/>
    <x v="5"/>
    <n v="-177"/>
  </r>
  <r>
    <x v="209"/>
    <s v="Suya"/>
    <n v="44.2"/>
    <m/>
    <x v="8"/>
    <x v="1"/>
    <x v="1"/>
    <x v="7"/>
    <x v="6"/>
    <n v="-44.2"/>
  </r>
  <r>
    <x v="210"/>
    <s v="Oha soup/White soup"/>
    <n v="19.2"/>
    <m/>
    <x v="8"/>
    <x v="1"/>
    <x v="1"/>
    <x v="7"/>
    <x v="0"/>
    <n v="-19.2"/>
  </r>
  <r>
    <x v="211"/>
    <s v="Orphanage"/>
    <n v="55"/>
    <m/>
    <x v="14"/>
    <x v="6"/>
    <x v="1"/>
    <x v="7"/>
    <x v="1"/>
    <n v="-55"/>
  </r>
  <r>
    <x v="211"/>
    <s v="Fuel"/>
    <n v="69.700000000000017"/>
    <m/>
    <x v="15"/>
    <x v="3"/>
    <x v="1"/>
    <x v="7"/>
    <x v="1"/>
    <n v="-69.700000000000017"/>
  </r>
  <r>
    <x v="211"/>
    <s v="Drink"/>
    <n v="5"/>
    <m/>
    <x v="1"/>
    <x v="1"/>
    <x v="1"/>
    <x v="7"/>
    <x v="1"/>
    <n v="-5"/>
  </r>
  <r>
    <x v="212"/>
    <s v="Drink"/>
    <n v="5"/>
    <m/>
    <x v="1"/>
    <x v="1"/>
    <x v="1"/>
    <x v="7"/>
    <x v="2"/>
    <n v="-5"/>
  </r>
  <r>
    <x v="213"/>
    <s v="Drink"/>
    <n v="5"/>
    <m/>
    <x v="1"/>
    <x v="1"/>
    <x v="1"/>
    <x v="7"/>
    <x v="3"/>
    <n v="-5"/>
  </r>
  <r>
    <x v="214"/>
    <s v="Drink"/>
    <n v="5"/>
    <m/>
    <x v="1"/>
    <x v="1"/>
    <x v="1"/>
    <x v="7"/>
    <x v="4"/>
    <n v="-5"/>
  </r>
  <r>
    <x v="215"/>
    <s v="Drink"/>
    <n v="5"/>
    <m/>
    <x v="1"/>
    <x v="1"/>
    <x v="1"/>
    <x v="7"/>
    <x v="5"/>
    <n v="-5"/>
  </r>
  <r>
    <x v="215"/>
    <s v="Green's"/>
    <n v="117"/>
    <m/>
    <x v="4"/>
    <x v="2"/>
    <x v="1"/>
    <x v="7"/>
    <x v="5"/>
    <n v="-117"/>
  </r>
  <r>
    <x v="216"/>
    <s v="Trainers"/>
    <n v="131.9"/>
    <m/>
    <x v="7"/>
    <x v="4"/>
    <x v="1"/>
    <x v="7"/>
    <x v="6"/>
    <n v="-131.9"/>
  </r>
  <r>
    <x v="216"/>
    <s v="Hangingout/Ticket"/>
    <n v="182.39999999999998"/>
    <m/>
    <x v="6"/>
    <x v="4"/>
    <x v="1"/>
    <x v="7"/>
    <x v="6"/>
    <n v="-182.39999999999998"/>
  </r>
  <r>
    <x v="217"/>
    <s v="Fashionistas"/>
    <n v="152.29999999999998"/>
    <m/>
    <x v="7"/>
    <x v="4"/>
    <x v="1"/>
    <x v="7"/>
    <x v="0"/>
    <n v="-152.29999999999998"/>
  </r>
  <r>
    <x v="217"/>
    <s v="Uba"/>
    <n v="30.300000000000004"/>
    <m/>
    <x v="9"/>
    <x v="3"/>
    <x v="1"/>
    <x v="7"/>
    <x v="0"/>
    <n v="-30.300000000000004"/>
  </r>
  <r>
    <x v="217"/>
    <s v="Foodary"/>
    <n v="15"/>
    <m/>
    <x v="8"/>
    <x v="1"/>
    <x v="1"/>
    <x v="7"/>
    <x v="0"/>
    <n v="-15"/>
  </r>
  <r>
    <x v="218"/>
    <s v="Drink"/>
    <n v="5"/>
    <m/>
    <x v="1"/>
    <x v="1"/>
    <x v="1"/>
    <x v="7"/>
    <x v="1"/>
    <n v="-5"/>
  </r>
  <r>
    <x v="219"/>
    <s v="Drink"/>
    <n v="5"/>
    <m/>
    <x v="1"/>
    <x v="1"/>
    <x v="1"/>
    <x v="8"/>
    <x v="3"/>
    <n v="-5"/>
  </r>
  <r>
    <x v="219"/>
    <s v="Data With Decision"/>
    <m/>
    <n v="5000"/>
    <x v="0"/>
    <x v="0"/>
    <x v="0"/>
    <x v="8"/>
    <x v="3"/>
    <n v="5000"/>
  </r>
  <r>
    <x v="220"/>
    <s v="Drink"/>
    <n v="5"/>
    <m/>
    <x v="1"/>
    <x v="1"/>
    <x v="1"/>
    <x v="8"/>
    <x v="4"/>
    <n v="-5"/>
  </r>
  <r>
    <x v="221"/>
    <s v="Estate Mangement"/>
    <n v="900"/>
    <m/>
    <x v="2"/>
    <x v="2"/>
    <x v="1"/>
    <x v="8"/>
    <x v="6"/>
    <n v="-900"/>
  </r>
  <r>
    <x v="221"/>
    <s v="Financail upgrade"/>
    <n v="150"/>
    <m/>
    <x v="3"/>
    <x v="3"/>
    <x v="1"/>
    <x v="8"/>
    <x v="6"/>
    <n v="-150"/>
  </r>
  <r>
    <x v="221"/>
    <s v="Drink"/>
    <n v="5"/>
    <m/>
    <x v="1"/>
    <x v="1"/>
    <x v="1"/>
    <x v="8"/>
    <x v="6"/>
    <n v="-5"/>
  </r>
  <r>
    <x v="221"/>
    <s v="Drink"/>
    <n v="5"/>
    <m/>
    <x v="1"/>
    <x v="1"/>
    <x v="1"/>
    <x v="8"/>
    <x v="6"/>
    <n v="-5"/>
  </r>
  <r>
    <x v="222"/>
    <s v="Drink"/>
    <n v="5"/>
    <m/>
    <x v="1"/>
    <x v="1"/>
    <x v="1"/>
    <x v="8"/>
    <x v="0"/>
    <n v="-5"/>
  </r>
  <r>
    <x v="223"/>
    <s v="Drink"/>
    <n v="5"/>
    <m/>
    <x v="1"/>
    <x v="1"/>
    <x v="1"/>
    <x v="8"/>
    <x v="1"/>
    <n v="-5"/>
  </r>
  <r>
    <x v="223"/>
    <s v="Green's"/>
    <n v="163.39999999999998"/>
    <m/>
    <x v="4"/>
    <x v="2"/>
    <x v="1"/>
    <x v="8"/>
    <x v="1"/>
    <n v="-163.39999999999998"/>
  </r>
  <r>
    <x v="224"/>
    <s v="Power source"/>
    <n v="58.1"/>
    <m/>
    <x v="5"/>
    <x v="2"/>
    <x v="1"/>
    <x v="8"/>
    <x v="4"/>
    <n v="-58.1"/>
  </r>
  <r>
    <x v="224"/>
    <s v="Drink"/>
    <n v="5"/>
    <m/>
    <x v="1"/>
    <x v="1"/>
    <x v="1"/>
    <x v="8"/>
    <x v="4"/>
    <n v="-5"/>
  </r>
  <r>
    <x v="225"/>
    <s v="Drink"/>
    <n v="5"/>
    <m/>
    <x v="1"/>
    <x v="1"/>
    <x v="1"/>
    <x v="8"/>
    <x v="5"/>
    <n v="-5"/>
  </r>
  <r>
    <x v="226"/>
    <s v="Fuel"/>
    <n v="85.299999999999983"/>
    <m/>
    <x v="15"/>
    <x v="3"/>
    <x v="1"/>
    <x v="8"/>
    <x v="6"/>
    <n v="-85.299999999999983"/>
  </r>
  <r>
    <x v="226"/>
    <s v="Drink"/>
    <n v="5"/>
    <m/>
    <x v="1"/>
    <x v="1"/>
    <x v="1"/>
    <x v="8"/>
    <x v="6"/>
    <n v="-5"/>
  </r>
  <r>
    <x v="227"/>
    <s v="Drink"/>
    <n v="5"/>
    <m/>
    <x v="1"/>
    <x v="1"/>
    <x v="1"/>
    <x v="8"/>
    <x v="0"/>
    <n v="-5"/>
  </r>
  <r>
    <x v="228"/>
    <s v="Green's"/>
    <n v="143"/>
    <m/>
    <x v="4"/>
    <x v="2"/>
    <x v="1"/>
    <x v="8"/>
    <x v="1"/>
    <n v="-143"/>
  </r>
  <r>
    <x v="228"/>
    <s v="Drink"/>
    <n v="5"/>
    <m/>
    <x v="1"/>
    <x v="1"/>
    <x v="1"/>
    <x v="8"/>
    <x v="1"/>
    <n v="-5"/>
  </r>
  <r>
    <x v="229"/>
    <s v="Drink"/>
    <n v="5"/>
    <m/>
    <x v="1"/>
    <x v="1"/>
    <x v="1"/>
    <x v="8"/>
    <x v="2"/>
    <n v="-5"/>
  </r>
  <r>
    <x v="229"/>
    <s v="Cinemas"/>
    <n v="47.8"/>
    <m/>
    <x v="6"/>
    <x v="4"/>
    <x v="1"/>
    <x v="8"/>
    <x v="2"/>
    <n v="-47.8"/>
  </r>
  <r>
    <x v="229"/>
    <s v="Fashionistas"/>
    <n v="105.80000000000001"/>
    <m/>
    <x v="7"/>
    <x v="4"/>
    <x v="1"/>
    <x v="8"/>
    <x v="2"/>
    <n v="-105.80000000000001"/>
  </r>
  <r>
    <x v="229"/>
    <s v="Burger"/>
    <n v="60.1"/>
    <m/>
    <x v="8"/>
    <x v="1"/>
    <x v="1"/>
    <x v="8"/>
    <x v="2"/>
    <n v="-60.1"/>
  </r>
  <r>
    <x v="230"/>
    <s v="Uba"/>
    <n v="36.200000000000003"/>
    <m/>
    <x v="9"/>
    <x v="3"/>
    <x v="1"/>
    <x v="8"/>
    <x v="3"/>
    <n v="-36.200000000000003"/>
  </r>
  <r>
    <x v="231"/>
    <s v="Onlne earning"/>
    <m/>
    <n v="100"/>
    <x v="10"/>
    <x v="5"/>
    <x v="0"/>
    <x v="8"/>
    <x v="4"/>
    <n v="100"/>
  </r>
  <r>
    <x v="231"/>
    <s v="Drink"/>
    <n v="5"/>
    <m/>
    <x v="1"/>
    <x v="1"/>
    <x v="1"/>
    <x v="8"/>
    <x v="4"/>
    <n v="-5"/>
  </r>
  <r>
    <x v="232"/>
    <s v="Drink"/>
    <n v="5"/>
    <m/>
    <x v="1"/>
    <x v="1"/>
    <x v="1"/>
    <x v="8"/>
    <x v="5"/>
    <n v="-5"/>
  </r>
  <r>
    <x v="232"/>
    <s v="Phone"/>
    <n v="40"/>
    <m/>
    <x v="12"/>
    <x v="2"/>
    <x v="1"/>
    <x v="8"/>
    <x v="5"/>
    <n v="-40"/>
  </r>
  <r>
    <x v="233"/>
    <s v="Sallah give away"/>
    <n v="53"/>
    <m/>
    <x v="13"/>
    <x v="4"/>
    <x v="1"/>
    <x v="8"/>
    <x v="6"/>
    <n v="-53"/>
  </r>
  <r>
    <x v="233"/>
    <s v="Online streaming"/>
    <n v="35"/>
    <m/>
    <x v="6"/>
    <x v="4"/>
    <x v="1"/>
    <x v="8"/>
    <x v="6"/>
    <n v="-35"/>
  </r>
  <r>
    <x v="233"/>
    <s v="Drink"/>
    <n v="5"/>
    <m/>
    <x v="1"/>
    <x v="1"/>
    <x v="1"/>
    <x v="8"/>
    <x v="6"/>
    <n v="-5"/>
  </r>
  <r>
    <x v="234"/>
    <s v="Drink"/>
    <n v="5"/>
    <m/>
    <x v="1"/>
    <x v="1"/>
    <x v="1"/>
    <x v="8"/>
    <x v="0"/>
    <n v="-5"/>
  </r>
  <r>
    <x v="235"/>
    <s v="Drink"/>
    <n v="5"/>
    <m/>
    <x v="1"/>
    <x v="1"/>
    <x v="1"/>
    <x v="8"/>
    <x v="1"/>
    <n v="-5"/>
  </r>
  <r>
    <x v="235"/>
    <s v="Green's"/>
    <n v="177.9"/>
    <m/>
    <x v="4"/>
    <x v="2"/>
    <x v="1"/>
    <x v="8"/>
    <x v="1"/>
    <n v="-177.9"/>
  </r>
  <r>
    <x v="236"/>
    <s v="Suya"/>
    <n v="45.300000000000004"/>
    <m/>
    <x v="8"/>
    <x v="1"/>
    <x v="1"/>
    <x v="8"/>
    <x v="2"/>
    <n v="-45.300000000000004"/>
  </r>
  <r>
    <x v="237"/>
    <s v="Oha soup/White soup"/>
    <n v="20.099999999999998"/>
    <m/>
    <x v="8"/>
    <x v="1"/>
    <x v="1"/>
    <x v="8"/>
    <x v="3"/>
    <n v="-20.099999999999998"/>
  </r>
  <r>
    <x v="238"/>
    <s v="Orphanage"/>
    <n v="55"/>
    <m/>
    <x v="14"/>
    <x v="6"/>
    <x v="1"/>
    <x v="8"/>
    <x v="4"/>
    <n v="-55"/>
  </r>
  <r>
    <x v="238"/>
    <s v="Fuel"/>
    <n v="70.600000000000023"/>
    <m/>
    <x v="15"/>
    <x v="3"/>
    <x v="1"/>
    <x v="8"/>
    <x v="4"/>
    <n v="-70.600000000000023"/>
  </r>
  <r>
    <x v="238"/>
    <s v="Drink"/>
    <n v="5"/>
    <m/>
    <x v="1"/>
    <x v="1"/>
    <x v="1"/>
    <x v="8"/>
    <x v="4"/>
    <n v="-5"/>
  </r>
  <r>
    <x v="239"/>
    <s v="Drink"/>
    <n v="5"/>
    <m/>
    <x v="1"/>
    <x v="1"/>
    <x v="1"/>
    <x v="8"/>
    <x v="5"/>
    <n v="-5"/>
  </r>
  <r>
    <x v="240"/>
    <s v="Drink"/>
    <n v="5"/>
    <m/>
    <x v="1"/>
    <x v="1"/>
    <x v="1"/>
    <x v="8"/>
    <x v="6"/>
    <n v="-5"/>
  </r>
  <r>
    <x v="241"/>
    <s v="Drink"/>
    <n v="5"/>
    <m/>
    <x v="1"/>
    <x v="1"/>
    <x v="1"/>
    <x v="8"/>
    <x v="0"/>
    <n v="-5"/>
  </r>
  <r>
    <x v="242"/>
    <s v="Drink"/>
    <n v="5"/>
    <m/>
    <x v="1"/>
    <x v="1"/>
    <x v="1"/>
    <x v="8"/>
    <x v="1"/>
    <n v="-5"/>
  </r>
  <r>
    <x v="242"/>
    <s v="Green's"/>
    <n v="223"/>
    <m/>
    <x v="4"/>
    <x v="2"/>
    <x v="1"/>
    <x v="8"/>
    <x v="1"/>
    <n v="-223"/>
  </r>
  <r>
    <x v="243"/>
    <s v="Trainers"/>
    <n v="132.9"/>
    <m/>
    <x v="7"/>
    <x v="4"/>
    <x v="1"/>
    <x v="8"/>
    <x v="2"/>
    <n v="-132.9"/>
  </r>
  <r>
    <x v="243"/>
    <s v="Global Fashion"/>
    <n v="175"/>
    <m/>
    <x v="7"/>
    <x v="4"/>
    <x v="1"/>
    <x v="8"/>
    <x v="2"/>
    <n v="-175"/>
  </r>
  <r>
    <x v="244"/>
    <s v="Fashionistas"/>
    <n v="153.39999999999998"/>
    <m/>
    <x v="7"/>
    <x v="4"/>
    <x v="1"/>
    <x v="8"/>
    <x v="3"/>
    <n v="-153.39999999999998"/>
  </r>
  <r>
    <x v="244"/>
    <s v="Uba"/>
    <n v="31.200000000000003"/>
    <m/>
    <x v="9"/>
    <x v="3"/>
    <x v="1"/>
    <x v="8"/>
    <x v="3"/>
    <n v="-31.200000000000003"/>
  </r>
  <r>
    <x v="244"/>
    <s v="Foodary"/>
    <n v="15"/>
    <m/>
    <x v="8"/>
    <x v="1"/>
    <x v="1"/>
    <x v="8"/>
    <x v="3"/>
    <n v="-15"/>
  </r>
  <r>
    <x v="245"/>
    <s v="Drink"/>
    <n v="5"/>
    <m/>
    <x v="1"/>
    <x v="1"/>
    <x v="1"/>
    <x v="9"/>
    <x v="4"/>
    <n v="-5"/>
  </r>
  <r>
    <x v="246"/>
    <s v="Drink"/>
    <n v="5"/>
    <m/>
    <x v="1"/>
    <x v="1"/>
    <x v="1"/>
    <x v="9"/>
    <x v="6"/>
    <n v="-5"/>
  </r>
  <r>
    <x v="246"/>
    <s v="Data With Decision"/>
    <m/>
    <n v="5000"/>
    <x v="0"/>
    <x v="0"/>
    <x v="0"/>
    <x v="9"/>
    <x v="6"/>
    <n v="5000"/>
  </r>
  <r>
    <x v="247"/>
    <s v="Drink"/>
    <n v="5"/>
    <m/>
    <x v="1"/>
    <x v="1"/>
    <x v="1"/>
    <x v="9"/>
    <x v="0"/>
    <n v="-5"/>
  </r>
  <r>
    <x v="248"/>
    <s v="Estate Mangement"/>
    <n v="900"/>
    <m/>
    <x v="2"/>
    <x v="2"/>
    <x v="1"/>
    <x v="9"/>
    <x v="2"/>
    <n v="-900"/>
  </r>
  <r>
    <x v="248"/>
    <s v="Financail upgrade"/>
    <n v="150"/>
    <m/>
    <x v="3"/>
    <x v="3"/>
    <x v="1"/>
    <x v="9"/>
    <x v="2"/>
    <n v="-150"/>
  </r>
  <r>
    <x v="248"/>
    <s v="Drink"/>
    <n v="5"/>
    <m/>
    <x v="1"/>
    <x v="1"/>
    <x v="1"/>
    <x v="9"/>
    <x v="2"/>
    <n v="-5"/>
  </r>
  <r>
    <x v="248"/>
    <s v="Drink"/>
    <n v="5"/>
    <m/>
    <x v="1"/>
    <x v="1"/>
    <x v="1"/>
    <x v="9"/>
    <x v="2"/>
    <n v="-5"/>
  </r>
  <r>
    <x v="249"/>
    <s v="Drink"/>
    <n v="5"/>
    <m/>
    <x v="1"/>
    <x v="1"/>
    <x v="1"/>
    <x v="9"/>
    <x v="3"/>
    <n v="-5"/>
  </r>
  <r>
    <x v="250"/>
    <s v="Drink"/>
    <n v="5"/>
    <m/>
    <x v="1"/>
    <x v="1"/>
    <x v="1"/>
    <x v="9"/>
    <x v="4"/>
    <n v="-5"/>
  </r>
  <r>
    <x v="250"/>
    <s v="Green's"/>
    <n v="105"/>
    <m/>
    <x v="4"/>
    <x v="2"/>
    <x v="1"/>
    <x v="9"/>
    <x v="4"/>
    <n v="-105"/>
  </r>
  <r>
    <x v="251"/>
    <s v="Power source"/>
    <n v="59"/>
    <m/>
    <x v="5"/>
    <x v="2"/>
    <x v="1"/>
    <x v="9"/>
    <x v="0"/>
    <n v="-59"/>
  </r>
  <r>
    <x v="251"/>
    <s v="Drink"/>
    <n v="5"/>
    <m/>
    <x v="1"/>
    <x v="1"/>
    <x v="1"/>
    <x v="9"/>
    <x v="0"/>
    <n v="-5"/>
  </r>
  <r>
    <x v="252"/>
    <s v="Drink"/>
    <n v="5"/>
    <m/>
    <x v="1"/>
    <x v="1"/>
    <x v="1"/>
    <x v="9"/>
    <x v="1"/>
    <n v="-5"/>
  </r>
  <r>
    <x v="253"/>
    <s v="Fuel"/>
    <n v="86.399999999999977"/>
    <m/>
    <x v="15"/>
    <x v="3"/>
    <x v="1"/>
    <x v="9"/>
    <x v="2"/>
    <n v="-86.399999999999977"/>
  </r>
  <r>
    <x v="253"/>
    <s v="Drink"/>
    <n v="5"/>
    <m/>
    <x v="1"/>
    <x v="1"/>
    <x v="1"/>
    <x v="9"/>
    <x v="2"/>
    <n v="-5"/>
  </r>
  <r>
    <x v="254"/>
    <s v="Drink"/>
    <n v="5"/>
    <m/>
    <x v="1"/>
    <x v="1"/>
    <x v="1"/>
    <x v="9"/>
    <x v="3"/>
    <n v="-5"/>
  </r>
  <r>
    <x v="255"/>
    <s v="Green's"/>
    <n v="143.9"/>
    <m/>
    <x v="4"/>
    <x v="2"/>
    <x v="1"/>
    <x v="9"/>
    <x v="4"/>
    <n v="-143.9"/>
  </r>
  <r>
    <x v="255"/>
    <s v="Drink"/>
    <n v="5"/>
    <m/>
    <x v="1"/>
    <x v="1"/>
    <x v="1"/>
    <x v="9"/>
    <x v="4"/>
    <n v="-5"/>
  </r>
  <r>
    <x v="256"/>
    <s v="Drink"/>
    <n v="5"/>
    <m/>
    <x v="1"/>
    <x v="1"/>
    <x v="1"/>
    <x v="9"/>
    <x v="5"/>
    <n v="-5"/>
  </r>
  <r>
    <x v="256"/>
    <s v="Cinemas"/>
    <n v="48.8"/>
    <m/>
    <x v="6"/>
    <x v="4"/>
    <x v="1"/>
    <x v="9"/>
    <x v="5"/>
    <n v="-48.8"/>
  </r>
  <r>
    <x v="256"/>
    <s v="Fashionistas"/>
    <n v="106.70000000000002"/>
    <m/>
    <x v="7"/>
    <x v="4"/>
    <x v="1"/>
    <x v="9"/>
    <x v="5"/>
    <n v="-106.70000000000002"/>
  </r>
  <r>
    <x v="256"/>
    <s v="Burger"/>
    <n v="61.1"/>
    <m/>
    <x v="8"/>
    <x v="1"/>
    <x v="1"/>
    <x v="9"/>
    <x v="5"/>
    <n v="-61.1"/>
  </r>
  <r>
    <x v="257"/>
    <s v="Uba"/>
    <n v="37.200000000000003"/>
    <m/>
    <x v="9"/>
    <x v="3"/>
    <x v="1"/>
    <x v="9"/>
    <x v="6"/>
    <n v="-37.200000000000003"/>
  </r>
  <r>
    <x v="258"/>
    <s v="Onlne earning"/>
    <m/>
    <n v="100"/>
    <x v="10"/>
    <x v="5"/>
    <x v="0"/>
    <x v="9"/>
    <x v="0"/>
    <n v="100"/>
  </r>
  <r>
    <x v="258"/>
    <s v="Drink"/>
    <n v="5"/>
    <m/>
    <x v="1"/>
    <x v="1"/>
    <x v="1"/>
    <x v="9"/>
    <x v="0"/>
    <n v="-5"/>
  </r>
  <r>
    <x v="259"/>
    <s v="Drink"/>
    <n v="5"/>
    <m/>
    <x v="1"/>
    <x v="1"/>
    <x v="1"/>
    <x v="9"/>
    <x v="1"/>
    <n v="-5"/>
  </r>
  <r>
    <x v="259"/>
    <s v="Taken medication"/>
    <n v="75"/>
    <m/>
    <x v="16"/>
    <x v="7"/>
    <x v="1"/>
    <x v="9"/>
    <x v="1"/>
    <n v="-75"/>
  </r>
  <r>
    <x v="259"/>
    <s v="Phone"/>
    <n v="40"/>
    <m/>
    <x v="12"/>
    <x v="2"/>
    <x v="1"/>
    <x v="9"/>
    <x v="1"/>
    <n v="-40"/>
  </r>
  <r>
    <x v="260"/>
    <s v="Sallah give away"/>
    <n v="54.1"/>
    <m/>
    <x v="13"/>
    <x v="4"/>
    <x v="1"/>
    <x v="9"/>
    <x v="2"/>
    <n v="-54.1"/>
  </r>
  <r>
    <x v="260"/>
    <s v="Online streaming"/>
    <n v="35"/>
    <m/>
    <x v="6"/>
    <x v="4"/>
    <x v="1"/>
    <x v="9"/>
    <x v="2"/>
    <n v="-35"/>
  </r>
  <r>
    <x v="260"/>
    <s v="Drink"/>
    <n v="5"/>
    <m/>
    <x v="1"/>
    <x v="1"/>
    <x v="1"/>
    <x v="9"/>
    <x v="2"/>
    <n v="-5"/>
  </r>
  <r>
    <x v="261"/>
    <s v="Drink"/>
    <n v="5"/>
    <m/>
    <x v="1"/>
    <x v="1"/>
    <x v="1"/>
    <x v="9"/>
    <x v="3"/>
    <n v="-5"/>
  </r>
  <r>
    <x v="262"/>
    <s v="Drink"/>
    <n v="5"/>
    <m/>
    <x v="1"/>
    <x v="1"/>
    <x v="1"/>
    <x v="9"/>
    <x v="4"/>
    <n v="-5"/>
  </r>
  <r>
    <x v="262"/>
    <s v="Green's"/>
    <n v="178.9"/>
    <m/>
    <x v="4"/>
    <x v="2"/>
    <x v="1"/>
    <x v="9"/>
    <x v="4"/>
    <n v="-178.9"/>
  </r>
  <r>
    <x v="263"/>
    <s v="Suya"/>
    <n v="46.2"/>
    <m/>
    <x v="8"/>
    <x v="1"/>
    <x v="1"/>
    <x v="9"/>
    <x v="5"/>
    <n v="-46.2"/>
  </r>
  <r>
    <x v="264"/>
    <s v="Oha soup/White soup"/>
    <n v="21.099999999999998"/>
    <m/>
    <x v="8"/>
    <x v="1"/>
    <x v="1"/>
    <x v="9"/>
    <x v="6"/>
    <n v="-21.099999999999998"/>
  </r>
  <r>
    <x v="265"/>
    <s v="Orphanage"/>
    <n v="55"/>
    <m/>
    <x v="14"/>
    <x v="6"/>
    <x v="1"/>
    <x v="9"/>
    <x v="0"/>
    <n v="-55"/>
  </r>
  <r>
    <x v="265"/>
    <s v="Fuel"/>
    <n v="71.500000000000028"/>
    <m/>
    <x v="15"/>
    <x v="3"/>
    <x v="1"/>
    <x v="9"/>
    <x v="0"/>
    <n v="-71.500000000000028"/>
  </r>
  <r>
    <x v="265"/>
    <s v="Drink"/>
    <n v="5"/>
    <m/>
    <x v="1"/>
    <x v="1"/>
    <x v="1"/>
    <x v="9"/>
    <x v="0"/>
    <n v="-5"/>
  </r>
  <r>
    <x v="266"/>
    <s v="Drink"/>
    <n v="5"/>
    <m/>
    <x v="1"/>
    <x v="1"/>
    <x v="1"/>
    <x v="9"/>
    <x v="1"/>
    <n v="-5"/>
  </r>
  <r>
    <x v="267"/>
    <s v="Drink"/>
    <n v="5"/>
    <m/>
    <x v="1"/>
    <x v="1"/>
    <x v="1"/>
    <x v="9"/>
    <x v="2"/>
    <n v="-5"/>
  </r>
  <r>
    <x v="268"/>
    <s v="Drink"/>
    <n v="5"/>
    <m/>
    <x v="1"/>
    <x v="1"/>
    <x v="1"/>
    <x v="9"/>
    <x v="3"/>
    <n v="-5"/>
  </r>
  <r>
    <x v="269"/>
    <s v="Drink"/>
    <n v="5"/>
    <m/>
    <x v="1"/>
    <x v="1"/>
    <x v="1"/>
    <x v="9"/>
    <x v="4"/>
    <n v="-5"/>
  </r>
  <r>
    <x v="269"/>
    <s v="Green's"/>
    <n v="189"/>
    <m/>
    <x v="4"/>
    <x v="2"/>
    <x v="1"/>
    <x v="9"/>
    <x v="4"/>
    <n v="-189"/>
  </r>
  <r>
    <x v="270"/>
    <s v="Trainers"/>
    <n v="133.80000000000001"/>
    <m/>
    <x v="7"/>
    <x v="4"/>
    <x v="1"/>
    <x v="9"/>
    <x v="5"/>
    <n v="-133.80000000000001"/>
  </r>
  <r>
    <x v="270"/>
    <s v="Hangingout/Ticket"/>
    <n v="184.39999999999998"/>
    <m/>
    <x v="6"/>
    <x v="4"/>
    <x v="1"/>
    <x v="9"/>
    <x v="5"/>
    <n v="-184.39999999999998"/>
  </r>
  <r>
    <x v="271"/>
    <s v="Fashionistas"/>
    <n v="154.49999999999997"/>
    <m/>
    <x v="7"/>
    <x v="4"/>
    <x v="1"/>
    <x v="9"/>
    <x v="6"/>
    <n v="-154.49999999999997"/>
  </r>
  <r>
    <x v="271"/>
    <s v="Uba"/>
    <n v="32.1"/>
    <m/>
    <x v="9"/>
    <x v="3"/>
    <x v="1"/>
    <x v="9"/>
    <x v="6"/>
    <n v="-32.1"/>
  </r>
  <r>
    <x v="271"/>
    <s v="Foodary"/>
    <n v="15"/>
    <m/>
    <x v="8"/>
    <x v="1"/>
    <x v="1"/>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E0B4E3-84D6-46DA-8CF5-92E989054B19}" name="PivotTable13"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F84:F94"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axis="axisRow" showAll="0">
      <items count="11">
        <item x="0"/>
        <item x="1"/>
        <item x="2"/>
        <item x="3"/>
        <item x="4"/>
        <item x="5"/>
        <item x="6"/>
        <item x="7"/>
        <item x="8"/>
        <item x="9"/>
        <item t="default"/>
      </items>
    </pivotField>
    <pivotField numFmtId="164" showAll="0"/>
    <pivotField showAll="0"/>
    <pivotField showAll="0" defaultSubtotal="0">
      <items count="14">
        <item x="0"/>
        <item x="1"/>
        <item x="2"/>
        <item x="3"/>
        <item x="4"/>
        <item x="5"/>
        <item x="6"/>
        <item x="7"/>
        <item x="8"/>
        <item x="9"/>
        <item x="10"/>
        <item x="11"/>
        <item x="12"/>
        <item x="13"/>
      </items>
    </pivotField>
  </pivotFields>
  <rowFields count="1">
    <field x="7"/>
  </rowFields>
  <rowItems count="10">
    <i>
      <x/>
    </i>
    <i>
      <x v="1"/>
    </i>
    <i>
      <x v="2"/>
    </i>
    <i>
      <x v="3"/>
    </i>
    <i>
      <x v="4"/>
    </i>
    <i>
      <x v="5"/>
    </i>
    <i>
      <x v="6"/>
    </i>
    <i>
      <x v="7"/>
    </i>
    <i>
      <x v="8"/>
    </i>
    <i>
      <x v="9"/>
    </i>
  </rowItems>
  <colItems count="1">
    <i/>
  </colItem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BB6FC9-6C8B-41A0-A014-E2CEE3BD4861}"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31:G35" firstHeaderRow="1" firstDataRow="1" firstDataCol="1" rowPageCount="1" colPageCount="1"/>
  <pivotFields count="11">
    <pivotField numFmtId="14" showAll="0"/>
    <pivotField showAll="0"/>
    <pivotField showAll="0"/>
    <pivotField showAll="0"/>
    <pivotField axis="axisRow" showAll="0">
      <items count="19">
        <item x="3"/>
        <item x="7"/>
        <item x="1"/>
        <item n="DWD" x="0"/>
        <item x="16"/>
        <item x="14"/>
        <item x="6"/>
        <item x="15"/>
        <item x="17"/>
        <item x="5"/>
        <item x="13"/>
        <item x="4"/>
        <item x="12"/>
        <item x="2"/>
        <item x="8"/>
        <item x="9"/>
        <item n="Teach" x="11"/>
        <item n=" YouTube" x="10"/>
        <item t="default"/>
      </items>
    </pivotField>
    <pivotField showAll="0">
      <items count="9">
        <item x="0"/>
        <item x="5"/>
        <item x="4"/>
        <item x="1"/>
        <item x="6"/>
        <item x="2"/>
        <item x="7"/>
        <item x="3"/>
        <item t="default"/>
      </items>
    </pivotField>
    <pivotField axis="axisPage" showAll="0">
      <items count="3">
        <item x="1"/>
        <item x="0"/>
        <item t="default"/>
      </items>
    </pivotField>
    <pivotField showAll="0"/>
    <pivotField numFmtId="164" showAll="0"/>
    <pivotField dataField="1" showAll="0"/>
    <pivotField showAll="0" defaultSubtotal="0"/>
  </pivotFields>
  <rowFields count="1">
    <field x="4"/>
  </rowFields>
  <rowItems count="4">
    <i>
      <x v="3"/>
    </i>
    <i>
      <x v="16"/>
    </i>
    <i>
      <x v="17"/>
    </i>
    <i t="grand">
      <x/>
    </i>
  </rowItems>
  <colItems count="1">
    <i/>
  </colItems>
  <pageFields count="1">
    <pageField fld="6" item="1" hier="-1"/>
  </pageFields>
  <dataFields count="1">
    <dataField name=" Amount" fld="9" baseField="0" baseItem="2" numFmtId="166"/>
  </dataFields>
  <formats count="1">
    <format dxfId="90">
      <pivotArea outline="0" collapsedLevelsAreSubtotals="1" fieldPosition="0">
        <references count="1">
          <reference field="4294967294" count="1" selected="0">
            <x v="0"/>
          </reference>
        </references>
      </pivotArea>
    </format>
  </formats>
  <chartFormats count="6">
    <chartFormat chart="3"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16"/>
          </reference>
        </references>
      </pivotArea>
    </chartFormat>
    <chartFormat chart="11" format="8">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7A1B0-F318-49C7-B358-A240DA7C886E}" name="PivotTable1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5:H26" firstHeaderRow="0" firstDataRow="1" firstDataCol="0"/>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showAll="0" defaultSubtotal="0"/>
  </pivotFields>
  <rowItems count="1">
    <i/>
  </rowItems>
  <colFields count="1">
    <field x="-2"/>
  </colFields>
  <colItems count="3">
    <i>
      <x/>
    </i>
    <i i="1">
      <x v="1"/>
    </i>
    <i i="2">
      <x v="2"/>
    </i>
  </colItems>
  <dataFields count="3">
    <dataField name=" Credit" fld="3" baseField="0" baseItem="1"/>
    <dataField name=" Debit" fld="2" baseField="4" baseItem="11" numFmtId="166"/>
    <dataField name=" Amount" fld="9" baseField="0" baseItem="0"/>
  </dataFields>
  <formats count="1">
    <format dxfId="83">
      <pivotArea outline="0" collapsedLevelsAreSubtotals="1" fieldPosition="0"/>
    </format>
  </formats>
  <chartFormats count="1">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3DB4F-9766-47BC-8DE7-7F2C6589F3A1}"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68:J79"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Amount" fld="9" baseField="0" baseItem="0"/>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8C303-D8AD-451B-B965-C910375785B1}"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68:G79" firstHeaderRow="1" firstDataRow="1" firstDataCol="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pivotField numFmtId="164"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Debit" fld="2" baseField="0" baseItem="0" numFmtId="166"/>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25D640-ABC6-4F2A-82AE-2F7C76E8DBAD}"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55:G62" firstHeaderRow="1" firstDataRow="1"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Row"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5"/>
  </rowFields>
  <rowItems count="7">
    <i>
      <x v="2"/>
    </i>
    <i>
      <x v="3"/>
    </i>
    <i>
      <x v="4"/>
    </i>
    <i>
      <x v="5"/>
    </i>
    <i>
      <x v="6"/>
    </i>
    <i>
      <x v="7"/>
    </i>
    <i t="grand">
      <x/>
    </i>
  </rowItems>
  <colItems count="1">
    <i/>
  </colItems>
  <pageFields count="1">
    <pageField fld="6" item="0" hier="-1"/>
  </pageFields>
  <dataFields count="1">
    <dataField name="Sum of Debit" fld="2" baseField="0" baseItem="0" numFmtId="166"/>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269D92-499F-4953-A7DD-4DCBC8F96F50}"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F41:M50" firstHeaderRow="1" firstDataRow="2"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Col"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axis="axisRow" numFmtId="164" showAll="0">
      <items count="8">
        <item x="6"/>
        <item x="0"/>
        <item x="1"/>
        <item x="2"/>
        <item x="3"/>
        <item x="4"/>
        <item x="5"/>
        <item t="default"/>
      </items>
    </pivotField>
    <pivotField showAll="0"/>
    <pivotField showAll="0" defaultSubtotal="0"/>
  </pivotFields>
  <rowFields count="1">
    <field x="8"/>
  </rowFields>
  <rowItems count="8">
    <i>
      <x/>
    </i>
    <i>
      <x v="1"/>
    </i>
    <i>
      <x v="2"/>
    </i>
    <i>
      <x v="3"/>
    </i>
    <i>
      <x v="4"/>
    </i>
    <i>
      <x v="5"/>
    </i>
    <i>
      <x v="6"/>
    </i>
    <i t="grand">
      <x/>
    </i>
  </rowItems>
  <colFields count="1">
    <field x="5"/>
  </colFields>
  <colItems count="7">
    <i>
      <x v="2"/>
    </i>
    <i>
      <x v="3"/>
    </i>
    <i>
      <x v="4"/>
    </i>
    <i>
      <x v="5"/>
    </i>
    <i>
      <x v="6"/>
    </i>
    <i>
      <x v="7"/>
    </i>
    <i t="grand">
      <x/>
    </i>
  </colItems>
  <pageFields count="1">
    <pageField fld="6" item="0" hier="-1"/>
  </pageFields>
  <dataFields count="1">
    <dataField name="Sum of Debit" fld="2" baseField="0" baseItem="0"/>
  </dataFields>
  <formats count="2">
    <format dxfId="80">
      <pivotArea collapsedLevelsAreSubtotals="1" fieldPosition="0">
        <references count="1">
          <reference field="8" count="0"/>
        </references>
      </pivotArea>
    </format>
    <format dxfId="81">
      <pivotArea grandRow="1" outline="0" collapsedLevelsAreSubtotals="1" fieldPosition="0"/>
    </format>
  </formats>
  <chartFormats count="13">
    <chartFormat chart="15" format="12" series="1">
      <pivotArea type="data" outline="0" fieldPosition="0">
        <references count="2">
          <reference field="4294967294" count="1" selected="0">
            <x v="0"/>
          </reference>
          <reference field="5" count="1" selected="0">
            <x v="2"/>
          </reference>
        </references>
      </pivotArea>
    </chartFormat>
    <chartFormat chart="15" format="13" series="1">
      <pivotArea type="data" outline="0" fieldPosition="0">
        <references count="2">
          <reference field="4294967294" count="1" selected="0">
            <x v="0"/>
          </reference>
          <reference field="5" count="1" selected="0">
            <x v="3"/>
          </reference>
        </references>
      </pivotArea>
    </chartFormat>
    <chartFormat chart="15" format="14" series="1">
      <pivotArea type="data" outline="0" fieldPosition="0">
        <references count="2">
          <reference field="4294967294" count="1" selected="0">
            <x v="0"/>
          </reference>
          <reference field="5" count="1" selected="0">
            <x v="4"/>
          </reference>
        </references>
      </pivotArea>
    </chartFormat>
    <chartFormat chart="15" format="15" series="1">
      <pivotArea type="data" outline="0" fieldPosition="0">
        <references count="2">
          <reference field="4294967294" count="1" selected="0">
            <x v="0"/>
          </reference>
          <reference field="5" count="1" selected="0">
            <x v="5"/>
          </reference>
        </references>
      </pivotArea>
    </chartFormat>
    <chartFormat chart="15" format="16" series="1">
      <pivotArea type="data" outline="0" fieldPosition="0">
        <references count="2">
          <reference field="4294967294" count="1" selected="0">
            <x v="0"/>
          </reference>
          <reference field="5" count="1" selected="0">
            <x v="6"/>
          </reference>
        </references>
      </pivotArea>
    </chartFormat>
    <chartFormat chart="15" format="17" series="1">
      <pivotArea type="data" outline="0" fieldPosition="0">
        <references count="2">
          <reference field="4294967294" count="1" selected="0">
            <x v="0"/>
          </reference>
          <reference field="5" count="1" selected="0">
            <x v="7"/>
          </reference>
        </references>
      </pivotArea>
    </chartFormat>
    <chartFormat chart="5" format="9" series="1">
      <pivotArea type="data" outline="0" fieldPosition="0">
        <references count="2">
          <reference field="4294967294" count="1" selected="0">
            <x v="0"/>
          </reference>
          <reference field="5" count="1" selected="0">
            <x v="2"/>
          </reference>
        </references>
      </pivotArea>
    </chartFormat>
    <chartFormat chart="5" format="10">
      <pivotArea type="data" outline="0" fieldPosition="0">
        <references count="3">
          <reference field="4294967294" count="1" selected="0">
            <x v="0"/>
          </reference>
          <reference field="5" count="1" selected="0">
            <x v="2"/>
          </reference>
          <reference field="8" count="1" selected="0">
            <x v="0"/>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 chart="5" format="12" series="1">
      <pivotArea type="data" outline="0" fieldPosition="0">
        <references count="2">
          <reference field="4294967294" count="1" selected="0">
            <x v="0"/>
          </reference>
          <reference field="5" count="1" selected="0">
            <x v="4"/>
          </reference>
        </references>
      </pivotArea>
    </chartFormat>
    <chartFormat chart="5" format="13" series="1">
      <pivotArea type="data" outline="0" fieldPosition="0">
        <references count="2">
          <reference field="4294967294" count="1" selected="0">
            <x v="0"/>
          </reference>
          <reference field="5" count="1" selected="0">
            <x v="5"/>
          </reference>
        </references>
      </pivotArea>
    </chartFormat>
    <chartFormat chart="5" format="14" series="1">
      <pivotArea type="data" outline="0" fieldPosition="0">
        <references count="2">
          <reference field="4294967294" count="1" selected="0">
            <x v="0"/>
          </reference>
          <reference field="5" count="1" selected="0">
            <x v="6"/>
          </reference>
        </references>
      </pivotArea>
    </chartFormat>
    <chartFormat chart="5" format="15"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710254-CBF0-419E-AF3C-0EE5F5D4A4C0}"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6:G2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4"/>
  </rowFields>
  <rowItems count="6">
    <i>
      <x v="13"/>
    </i>
    <i>
      <x v="11"/>
    </i>
    <i>
      <x v="1"/>
    </i>
    <i>
      <x v="6"/>
    </i>
    <i>
      <x/>
    </i>
    <i t="grand">
      <x/>
    </i>
  </rowItems>
  <colItems count="1">
    <i/>
  </colItems>
  <pageFields count="1">
    <pageField fld="6" item="0" hier="-1"/>
  </pageFields>
  <dataFields count="1">
    <dataField name="Sum of Debit" fld="2" baseField="4" baseItem="11"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6E75E9-45DC-4EB1-A714-EAA4AF449091}"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11" firstHeaderRow="1" firstDataRow="1" firstDataCol="1"/>
  <pivotFields count="11">
    <pivotField numFmtId="14" showAll="0"/>
    <pivotField showAll="0"/>
    <pivotField showAll="0"/>
    <pivotField showAll="0"/>
    <pivotField showAll="0"/>
    <pivotField axis="axisRow" showAll="0">
      <items count="9">
        <item x="0"/>
        <item x="5"/>
        <item x="4"/>
        <item x="1"/>
        <item x="6"/>
        <item x="2"/>
        <item x="7"/>
        <item x="3"/>
        <item t="default"/>
      </items>
    </pivotField>
    <pivotField showAll="0"/>
    <pivotField showAll="0">
      <items count="11">
        <item x="0"/>
        <item x="1"/>
        <item x="2"/>
        <item x="3"/>
        <item x="4"/>
        <item x="5"/>
        <item x="6"/>
        <item x="7"/>
        <item x="8"/>
        <item x="9"/>
        <item t="default"/>
      </items>
    </pivotField>
    <pivotField numFmtId="164" showAll="0"/>
    <pivotField dataField="1" showAll="0"/>
    <pivotField showAll="0" defaultSubtotal="0"/>
  </pivotFields>
  <rowFields count="1">
    <field x="5"/>
  </rowFields>
  <rowItems count="9">
    <i>
      <x/>
    </i>
    <i>
      <x v="1"/>
    </i>
    <i>
      <x v="2"/>
    </i>
    <i>
      <x v="3"/>
    </i>
    <i>
      <x v="4"/>
    </i>
    <i>
      <x v="5"/>
    </i>
    <i>
      <x v="6"/>
    </i>
    <i>
      <x v="7"/>
    </i>
    <i t="grand">
      <x/>
    </i>
  </rowItems>
  <colItems count="1">
    <i/>
  </colItems>
  <dataFields count="1">
    <dataField name="Sum of Amount" fld="9" baseField="5"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6D1359-99CB-4843-86FA-02464E1AFA92}"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D275" firstHeaderRow="1" firstDataRow="1" firstDataCol="1"/>
  <pivotFields count="11">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3">
    <i>
      <x v="4"/>
    </i>
    <i>
      <x v="5"/>
    </i>
    <i>
      <x v="6"/>
    </i>
    <i>
      <x v="7"/>
    </i>
    <i>
      <x v="8"/>
    </i>
    <i>
      <x v="11"/>
    </i>
    <i>
      <x v="12"/>
    </i>
    <i>
      <x v="13"/>
    </i>
    <i>
      <x v="14"/>
    </i>
    <i>
      <x v="15"/>
    </i>
    <i>
      <x v="16"/>
    </i>
    <i>
      <x v="17"/>
    </i>
    <i>
      <x v="18"/>
    </i>
    <i>
      <x v="19"/>
    </i>
    <i>
      <x v="20"/>
    </i>
    <i>
      <x v="21"/>
    </i>
    <i>
      <x v="22"/>
    </i>
    <i>
      <x v="23"/>
    </i>
    <i>
      <x v="24"/>
    </i>
    <i>
      <x v="25"/>
    </i>
    <i>
      <x v="26"/>
    </i>
    <i>
      <x v="27"/>
    </i>
    <i>
      <x v="28"/>
    </i>
    <i>
      <x v="29"/>
    </i>
    <i>
      <x v="30"/>
    </i>
    <i>
      <x v="31"/>
    </i>
    <i>
      <x v="32"/>
    </i>
    <i>
      <x v="33"/>
    </i>
    <i>
      <x v="34"/>
    </i>
    <i>
      <x v="35"/>
    </i>
    <i>
      <x v="36"/>
    </i>
    <i>
      <x v="39"/>
    </i>
    <i>
      <x v="40"/>
    </i>
    <i>
      <x v="41"/>
    </i>
    <i>
      <x v="42"/>
    </i>
    <i>
      <x v="43"/>
    </i>
    <i>
      <x v="44"/>
    </i>
    <i>
      <x v="45"/>
    </i>
    <i>
      <x v="46"/>
    </i>
    <i>
      <x v="47"/>
    </i>
    <i>
      <x v="48"/>
    </i>
    <i>
      <x v="49"/>
    </i>
    <i>
      <x v="50"/>
    </i>
    <i>
      <x v="51"/>
    </i>
    <i>
      <x v="52"/>
    </i>
    <i>
      <x v="53"/>
    </i>
    <i>
      <x v="54"/>
    </i>
    <i>
      <x v="55"/>
    </i>
    <i>
      <x v="56"/>
    </i>
    <i>
      <x v="57"/>
    </i>
    <i>
      <x v="58"/>
    </i>
    <i>
      <x v="59"/>
    </i>
    <i>
      <x v="61"/>
    </i>
    <i>
      <x v="62"/>
    </i>
    <i>
      <x v="63"/>
    </i>
    <i>
      <x v="64"/>
    </i>
    <i>
      <x v="65"/>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5"/>
    </i>
    <i>
      <x v="126"/>
    </i>
    <i>
      <x v="127"/>
    </i>
    <i>
      <x v="130"/>
    </i>
    <i>
      <x v="131"/>
    </i>
    <i>
      <x v="132"/>
    </i>
    <i>
      <x v="133"/>
    </i>
    <i>
      <x v="134"/>
    </i>
    <i>
      <x v="135"/>
    </i>
    <i>
      <x v="136"/>
    </i>
    <i>
      <x v="137"/>
    </i>
    <i>
      <x v="138"/>
    </i>
    <i>
      <x v="139"/>
    </i>
    <i>
      <x v="140"/>
    </i>
    <i>
      <x v="141"/>
    </i>
    <i>
      <x v="142"/>
    </i>
    <i>
      <x v="143"/>
    </i>
    <i>
      <x v="144"/>
    </i>
    <i>
      <x v="145"/>
    </i>
    <i>
      <x v="146"/>
    </i>
    <i>
      <x v="147"/>
    </i>
    <i>
      <x v="148"/>
    </i>
    <i>
      <x v="149"/>
    </i>
    <i>
      <x v="150"/>
    </i>
    <i>
      <x v="151"/>
    </i>
    <i>
      <x v="152"/>
    </i>
    <i>
      <x v="153"/>
    </i>
    <i>
      <x v="155"/>
    </i>
    <i>
      <x v="156"/>
    </i>
    <i>
      <x v="157"/>
    </i>
    <i>
      <x v="158"/>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7"/>
    </i>
    <i>
      <x v="188"/>
    </i>
    <i>
      <x v="189"/>
    </i>
    <i>
      <x v="192"/>
    </i>
    <i>
      <x v="193"/>
    </i>
    <i>
      <x v="194"/>
    </i>
    <i>
      <x v="195"/>
    </i>
    <i>
      <x v="196"/>
    </i>
    <i>
      <x v="197"/>
    </i>
    <i>
      <x v="198"/>
    </i>
    <i>
      <x v="199"/>
    </i>
    <i>
      <x v="200"/>
    </i>
    <i>
      <x v="201"/>
    </i>
    <i>
      <x v="202"/>
    </i>
    <i>
      <x v="203"/>
    </i>
    <i>
      <x v="204"/>
    </i>
    <i>
      <x v="205"/>
    </i>
    <i>
      <x v="206"/>
    </i>
    <i>
      <x v="207"/>
    </i>
    <i>
      <x v="208"/>
    </i>
    <i>
      <x v="209"/>
    </i>
    <i>
      <x v="210"/>
    </i>
    <i>
      <x v="211"/>
    </i>
    <i>
      <x v="212"/>
    </i>
    <i>
      <x v="213"/>
    </i>
    <i>
      <x v="215"/>
    </i>
    <i>
      <x v="216"/>
    </i>
    <i>
      <x v="218"/>
    </i>
    <i>
      <x v="219"/>
    </i>
    <i>
      <x v="220"/>
    </i>
    <i>
      <x v="223"/>
    </i>
    <i>
      <x v="224"/>
    </i>
    <i>
      <x v="225"/>
    </i>
    <i>
      <x v="226"/>
    </i>
    <i>
      <x v="227"/>
    </i>
    <i>
      <x v="228"/>
    </i>
    <i>
      <x v="229"/>
    </i>
    <i>
      <x v="230"/>
    </i>
    <i>
      <x v="231"/>
    </i>
    <i>
      <x v="232"/>
    </i>
    <i>
      <x v="233"/>
    </i>
    <i>
      <x v="234"/>
    </i>
    <i>
      <x v="235"/>
    </i>
    <i>
      <x v="236"/>
    </i>
    <i>
      <x v="237"/>
    </i>
    <i>
      <x v="238"/>
    </i>
    <i>
      <x v="239"/>
    </i>
    <i>
      <x v="240"/>
    </i>
    <i>
      <x v="241"/>
    </i>
    <i>
      <x v="242"/>
    </i>
    <i>
      <x v="243"/>
    </i>
    <i>
      <x v="244"/>
    </i>
    <i>
      <x v="246"/>
    </i>
    <i>
      <x v="247"/>
    </i>
    <i>
      <x v="249"/>
    </i>
    <i>
      <x v="250"/>
    </i>
    <i>
      <x v="251"/>
    </i>
    <i>
      <x v="254"/>
    </i>
    <i>
      <x v="255"/>
    </i>
    <i>
      <x v="256"/>
    </i>
    <i>
      <x v="257"/>
    </i>
    <i>
      <x v="258"/>
    </i>
    <i>
      <x v="259"/>
    </i>
    <i>
      <x v="260"/>
    </i>
    <i>
      <x v="261"/>
    </i>
    <i>
      <x v="262"/>
    </i>
    <i>
      <x v="263"/>
    </i>
    <i>
      <x v="264"/>
    </i>
    <i>
      <x v="265"/>
    </i>
    <i>
      <x v="266"/>
    </i>
    <i>
      <x v="267"/>
    </i>
    <i>
      <x v="268"/>
    </i>
    <i>
      <x v="269"/>
    </i>
    <i>
      <x v="270"/>
    </i>
    <i>
      <x v="271"/>
    </i>
    <i>
      <x v="272"/>
    </i>
    <i>
      <x v="273"/>
    </i>
    <i>
      <x v="274"/>
    </i>
    <i>
      <x v="275"/>
    </i>
    <i>
      <x v="277"/>
    </i>
    <i>
      <x v="278"/>
    </i>
    <i>
      <x v="280"/>
    </i>
    <i>
      <x v="281"/>
    </i>
    <i>
      <x v="282"/>
    </i>
    <i>
      <x v="285"/>
    </i>
    <i>
      <x v="286"/>
    </i>
    <i>
      <x v="287"/>
    </i>
    <i>
      <x v="288"/>
    </i>
    <i>
      <x v="289"/>
    </i>
    <i>
      <x v="290"/>
    </i>
    <i>
      <x v="291"/>
    </i>
    <i>
      <x v="292"/>
    </i>
    <i>
      <x v="293"/>
    </i>
    <i>
      <x v="294"/>
    </i>
    <i>
      <x v="295"/>
    </i>
    <i>
      <x v="296"/>
    </i>
    <i>
      <x v="297"/>
    </i>
    <i>
      <x v="298"/>
    </i>
    <i>
      <x v="299"/>
    </i>
    <i>
      <x v="300"/>
    </i>
    <i>
      <x v="301"/>
    </i>
    <i>
      <x v="302"/>
    </i>
    <i>
      <x v="303"/>
    </i>
    <i>
      <x v="304"/>
    </i>
    <i>
      <x v="3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60572C-4850-46D3-83DA-33DD0E4A5420}" sourceName="Category">
  <pivotTables>
    <pivotTable tabId="4" name="PivotTable8"/>
    <pivotTable tabId="4" name="PivotTable3"/>
  </pivotTables>
  <data>
    <tabular pivotCacheId="1235023883">
      <items count="8">
        <i x="6" s="1"/>
        <i x="1" s="1"/>
        <i x="4" s="1"/>
        <i x="2" s="1"/>
        <i x="7"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1D0F072C-4CE6-42EA-A4D0-0F1E61DA5330}" sourceName="Month Number">
  <pivotTables>
    <pivotTable tabId="4" name="PivotTable8"/>
    <pivotTable tabId="4" name="PivotTable2"/>
    <pivotTable tabId="4" name="PivotTable11"/>
    <pivotTable tabId="4" name="PivotTable4"/>
    <pivotTable tabId="4" name="PivotTable13"/>
    <pivotTable tabId="4" name="PivotTable6"/>
  </pivotTables>
  <data>
    <tabular pivotCacheId="1235023883">
      <items count="10">
        <i x="0" s="1"/>
        <i x="1" s="1"/>
        <i x="2" s="1"/>
        <i x="3" s="1"/>
        <i x="4" s="1"/>
        <i x="5" s="1"/>
        <i x="6" s="1"/>
        <i x="7" s="1"/>
        <i x="8"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F4136E4-998C-41E7-AFC7-10898A7162BB}" cache="Slicer_Category" caption="Category" columnCount="2" showCaption="0" style="Slicer Style Saba" rowHeight="274320"/>
  <slicer name="Month Number" xr10:uid="{AEDC2A06-AC4F-4D2B-BC1F-6696F4DF08FF}" cache="Slicer_Month_Number" caption="Month Number" columnCount="4" showCaption="0" style="Slicer Style Month Saba"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B3051-1907-4F81-A9B7-1A21C387DE03}" name="Table1" displayName="Table1" ref="A1:J487" totalsRowShown="0">
  <autoFilter ref="A1:J487" xr:uid="{43650506-9B9C-4E73-9A2C-3099803BC543}"/>
  <tableColumns count="10">
    <tableColumn id="1" xr3:uid="{5EECCDCE-EA6E-4C33-B27B-B0DEEF3BE754}" name="Date" dataDxfId="92"/>
    <tableColumn id="2" xr3:uid="{A78FE99B-6F5D-4BE4-9C6E-AA1186FB81D8}" name="Description"/>
    <tableColumn id="3" xr3:uid="{45C2BB35-3F1D-46A9-BACB-5066400AE650}" name="Debit"/>
    <tableColumn id="4" xr3:uid="{69862C81-C427-48B6-849B-510F590918E8}" name="Credit"/>
    <tableColumn id="5" xr3:uid="{89F5B47B-0BDE-48B6-B488-06225E54BA4F}" name="Sub-category"/>
    <tableColumn id="6" xr3:uid="{A344ADF7-CB79-4278-9ECD-4B26EA1AABB5}" name="Category"/>
    <tableColumn id="7" xr3:uid="{617F8D12-6C7E-4790-8128-965337234834}" name="Category Type"/>
    <tableColumn id="8" xr3:uid="{E7ACEADC-CFFC-4DED-B895-7B85ADA057B1}" name="Month Number">
      <calculatedColumnFormula>MONTH(A2)</calculatedColumnFormula>
    </tableColumn>
    <tableColumn id="9" xr3:uid="{6D49235A-1F80-455C-8E97-FF09872E2004}" name="Week Days" dataDxfId="91">
      <calculatedColumnFormula>WEEKDAY(A2)</calculatedColumnFormula>
    </tableColumn>
    <tableColumn id="10" xr3:uid="{91412497-118B-4D3B-8D91-20D9804E9A69}" name="Amount">
      <calculatedColumnFormula>D2-C2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9A64-6262-44E8-853D-0ADA87FDD4B0}">
  <sheetPr codeName="Sheet1"/>
  <dimension ref="A1:J487"/>
  <sheetViews>
    <sheetView topLeftCell="A2" workbookViewId="0">
      <selection activeCell="D5" sqref="D5"/>
    </sheetView>
  </sheetViews>
  <sheetFormatPr defaultRowHeight="14.4" x14ac:dyDescent="0.3"/>
  <cols>
    <col min="1" max="1" width="10.5546875" style="1" bestFit="1" customWidth="1"/>
    <col min="2" max="2" width="18.88671875" bestFit="1" customWidth="1"/>
    <col min="3" max="3" width="9.109375" customWidth="1"/>
    <col min="4" max="4" width="12.6640625" customWidth="1"/>
    <col min="5" max="5" width="16.33203125" bestFit="1" customWidth="1"/>
    <col min="6" max="6" width="13.5546875" bestFit="1" customWidth="1"/>
    <col min="7" max="7" width="16.77734375" customWidth="1"/>
    <col min="8" max="8" width="16" customWidth="1"/>
    <col min="9" max="9" width="12.109375" customWidth="1"/>
    <col min="10" max="10" width="10.21875" customWidth="1"/>
  </cols>
  <sheetData>
    <row r="1" spans="1:10" x14ac:dyDescent="0.3">
      <c r="A1" s="1" t="s">
        <v>0</v>
      </c>
      <c r="B1" t="s">
        <v>1</v>
      </c>
      <c r="C1" t="s">
        <v>2</v>
      </c>
      <c r="D1" t="s">
        <v>3</v>
      </c>
      <c r="E1" t="s">
        <v>4</v>
      </c>
      <c r="F1" t="s">
        <v>5</v>
      </c>
      <c r="G1" t="s">
        <v>6</v>
      </c>
      <c r="H1" t="s">
        <v>61</v>
      </c>
      <c r="I1" t="s">
        <v>62</v>
      </c>
      <c r="J1" t="s">
        <v>63</v>
      </c>
    </row>
    <row r="2" spans="1:10" x14ac:dyDescent="0.3">
      <c r="A2" s="1">
        <v>44200</v>
      </c>
      <c r="B2" t="s">
        <v>7</v>
      </c>
      <c r="D2">
        <v>5000</v>
      </c>
      <c r="E2" t="s">
        <v>8</v>
      </c>
      <c r="F2" t="s">
        <v>9</v>
      </c>
      <c r="G2" t="s">
        <v>10</v>
      </c>
      <c r="H2">
        <f>MONTH(A2)</f>
        <v>1</v>
      </c>
      <c r="I2" s="2">
        <f>WEEKDAY(A2)</f>
        <v>2</v>
      </c>
      <c r="J2">
        <f>D2-C2</f>
        <v>5000</v>
      </c>
    </row>
    <row r="3" spans="1:10" x14ac:dyDescent="0.3">
      <c r="A3" s="1">
        <v>44200</v>
      </c>
      <c r="B3" t="s">
        <v>11</v>
      </c>
      <c r="C3">
        <v>5</v>
      </c>
      <c r="E3" t="s">
        <v>12</v>
      </c>
      <c r="F3" t="s">
        <v>13</v>
      </c>
      <c r="G3" t="s">
        <v>14</v>
      </c>
      <c r="H3">
        <f t="shared" ref="H3:H66" si="0">MONTH(A3)</f>
        <v>1</v>
      </c>
      <c r="I3" s="2">
        <f t="shared" ref="I3:I66" si="1">WEEKDAY(A3)</f>
        <v>2</v>
      </c>
      <c r="J3">
        <f t="shared" ref="J3:J66" si="2">D3-C3</f>
        <v>-5</v>
      </c>
    </row>
    <row r="4" spans="1:10" x14ac:dyDescent="0.3">
      <c r="A4" s="1">
        <v>44201</v>
      </c>
      <c r="B4" t="s">
        <v>15</v>
      </c>
      <c r="C4">
        <v>900</v>
      </c>
      <c r="E4" t="s">
        <v>16</v>
      </c>
      <c r="F4" t="s">
        <v>17</v>
      </c>
      <c r="G4" t="s">
        <v>14</v>
      </c>
      <c r="H4">
        <f t="shared" si="0"/>
        <v>1</v>
      </c>
      <c r="I4" s="2">
        <f t="shared" si="1"/>
        <v>3</v>
      </c>
      <c r="J4">
        <f t="shared" si="2"/>
        <v>-900</v>
      </c>
    </row>
    <row r="5" spans="1:10" x14ac:dyDescent="0.3">
      <c r="A5" s="1">
        <v>44201</v>
      </c>
      <c r="B5" t="s">
        <v>18</v>
      </c>
      <c r="C5">
        <v>150</v>
      </c>
      <c r="E5" t="s">
        <v>19</v>
      </c>
      <c r="F5" t="s">
        <v>20</v>
      </c>
      <c r="G5" t="s">
        <v>14</v>
      </c>
      <c r="H5">
        <f t="shared" si="0"/>
        <v>1</v>
      </c>
      <c r="I5" s="2">
        <f t="shared" si="1"/>
        <v>3</v>
      </c>
      <c r="J5">
        <f t="shared" si="2"/>
        <v>-150</v>
      </c>
    </row>
    <row r="6" spans="1:10" x14ac:dyDescent="0.3">
      <c r="A6" s="1">
        <v>44201</v>
      </c>
      <c r="B6" t="s">
        <v>11</v>
      </c>
      <c r="C6">
        <v>5</v>
      </c>
      <c r="E6" t="s">
        <v>12</v>
      </c>
      <c r="F6" t="s">
        <v>13</v>
      </c>
      <c r="G6" t="s">
        <v>14</v>
      </c>
      <c r="H6">
        <f t="shared" si="0"/>
        <v>1</v>
      </c>
      <c r="I6" s="2">
        <f t="shared" si="1"/>
        <v>3</v>
      </c>
      <c r="J6">
        <f t="shared" si="2"/>
        <v>-5</v>
      </c>
    </row>
    <row r="7" spans="1:10" x14ac:dyDescent="0.3">
      <c r="A7" s="1">
        <v>44202</v>
      </c>
      <c r="B7" t="s">
        <v>11</v>
      </c>
      <c r="C7">
        <v>5</v>
      </c>
      <c r="E7" t="s">
        <v>12</v>
      </c>
      <c r="F7" t="s">
        <v>13</v>
      </c>
      <c r="G7" t="s">
        <v>14</v>
      </c>
      <c r="H7">
        <f t="shared" si="0"/>
        <v>1</v>
      </c>
      <c r="I7" s="2">
        <f t="shared" si="1"/>
        <v>4</v>
      </c>
      <c r="J7">
        <f t="shared" si="2"/>
        <v>-5</v>
      </c>
    </row>
    <row r="8" spans="1:10" x14ac:dyDescent="0.3">
      <c r="A8" s="1">
        <v>44203</v>
      </c>
      <c r="B8" t="s">
        <v>11</v>
      </c>
      <c r="C8">
        <v>5</v>
      </c>
      <c r="E8" t="s">
        <v>12</v>
      </c>
      <c r="F8" t="s">
        <v>13</v>
      </c>
      <c r="G8" t="s">
        <v>14</v>
      </c>
      <c r="H8">
        <f t="shared" si="0"/>
        <v>1</v>
      </c>
      <c r="I8" s="2">
        <f t="shared" si="1"/>
        <v>5</v>
      </c>
      <c r="J8">
        <f t="shared" si="2"/>
        <v>-5</v>
      </c>
    </row>
    <row r="9" spans="1:10" x14ac:dyDescent="0.3">
      <c r="A9" s="1">
        <v>44204</v>
      </c>
      <c r="B9" t="s">
        <v>11</v>
      </c>
      <c r="C9">
        <v>5</v>
      </c>
      <c r="E9" t="s">
        <v>12</v>
      </c>
      <c r="F9" t="s">
        <v>13</v>
      </c>
      <c r="G9" t="s">
        <v>14</v>
      </c>
      <c r="H9">
        <f t="shared" si="0"/>
        <v>1</v>
      </c>
      <c r="I9" s="2">
        <f t="shared" si="1"/>
        <v>6</v>
      </c>
      <c r="J9">
        <f t="shared" si="2"/>
        <v>-5</v>
      </c>
    </row>
    <row r="10" spans="1:10" x14ac:dyDescent="0.3">
      <c r="A10" s="1">
        <v>44204</v>
      </c>
      <c r="B10" t="s">
        <v>21</v>
      </c>
      <c r="C10">
        <v>155</v>
      </c>
      <c r="E10" t="s">
        <v>22</v>
      </c>
      <c r="F10" t="s">
        <v>17</v>
      </c>
      <c r="G10" t="s">
        <v>14</v>
      </c>
      <c r="H10">
        <f t="shared" si="0"/>
        <v>1</v>
      </c>
      <c r="I10" s="2">
        <f t="shared" si="1"/>
        <v>6</v>
      </c>
      <c r="J10">
        <f t="shared" si="2"/>
        <v>-155</v>
      </c>
    </row>
    <row r="11" spans="1:10" x14ac:dyDescent="0.3">
      <c r="A11" s="1">
        <v>44207</v>
      </c>
      <c r="B11" t="s">
        <v>23</v>
      </c>
      <c r="C11">
        <v>50</v>
      </c>
      <c r="E11" t="s">
        <v>24</v>
      </c>
      <c r="F11" t="s">
        <v>17</v>
      </c>
      <c r="G11" t="s">
        <v>14</v>
      </c>
      <c r="H11">
        <f t="shared" si="0"/>
        <v>1</v>
      </c>
      <c r="I11" s="2">
        <f t="shared" si="1"/>
        <v>2</v>
      </c>
      <c r="J11">
        <f t="shared" si="2"/>
        <v>-50</v>
      </c>
    </row>
    <row r="12" spans="1:10" x14ac:dyDescent="0.3">
      <c r="A12" s="1">
        <v>44207</v>
      </c>
      <c r="B12" t="s">
        <v>11</v>
      </c>
      <c r="C12">
        <v>5</v>
      </c>
      <c r="E12" t="s">
        <v>12</v>
      </c>
      <c r="F12" t="s">
        <v>13</v>
      </c>
      <c r="G12" t="s">
        <v>14</v>
      </c>
      <c r="H12">
        <f t="shared" si="0"/>
        <v>1</v>
      </c>
      <c r="I12" s="2">
        <f t="shared" si="1"/>
        <v>2</v>
      </c>
      <c r="J12">
        <f t="shared" si="2"/>
        <v>-5</v>
      </c>
    </row>
    <row r="13" spans="1:10" x14ac:dyDescent="0.3">
      <c r="A13" s="1">
        <v>44208</v>
      </c>
      <c r="B13" t="s">
        <v>11</v>
      </c>
      <c r="C13">
        <v>5</v>
      </c>
      <c r="E13" t="s">
        <v>12</v>
      </c>
      <c r="F13" t="s">
        <v>13</v>
      </c>
      <c r="G13" t="s">
        <v>14</v>
      </c>
      <c r="H13">
        <f t="shared" si="0"/>
        <v>1</v>
      </c>
      <c r="I13" s="2">
        <f t="shared" si="1"/>
        <v>3</v>
      </c>
      <c r="J13">
        <f t="shared" si="2"/>
        <v>-5</v>
      </c>
    </row>
    <row r="14" spans="1:10" x14ac:dyDescent="0.3">
      <c r="A14" s="1">
        <v>44209</v>
      </c>
      <c r="B14" t="s">
        <v>25</v>
      </c>
      <c r="C14">
        <v>77</v>
      </c>
      <c r="E14" t="s">
        <v>12</v>
      </c>
      <c r="F14" t="s">
        <v>13</v>
      </c>
      <c r="G14" t="s">
        <v>14</v>
      </c>
      <c r="H14">
        <f t="shared" si="0"/>
        <v>1</v>
      </c>
      <c r="I14" s="2">
        <f t="shared" si="1"/>
        <v>4</v>
      </c>
      <c r="J14">
        <f t="shared" si="2"/>
        <v>-77</v>
      </c>
    </row>
    <row r="15" spans="1:10" x14ac:dyDescent="0.3">
      <c r="A15" s="1">
        <v>44209</v>
      </c>
      <c r="B15" t="s">
        <v>11</v>
      </c>
      <c r="C15">
        <v>5</v>
      </c>
      <c r="E15" t="s">
        <v>12</v>
      </c>
      <c r="F15" t="s">
        <v>13</v>
      </c>
      <c r="G15" t="s">
        <v>14</v>
      </c>
      <c r="H15">
        <f t="shared" si="0"/>
        <v>1</v>
      </c>
      <c r="I15" s="2">
        <f t="shared" si="1"/>
        <v>4</v>
      </c>
      <c r="J15">
        <f t="shared" si="2"/>
        <v>-5</v>
      </c>
    </row>
    <row r="16" spans="1:10" x14ac:dyDescent="0.3">
      <c r="A16" s="1">
        <v>44210</v>
      </c>
      <c r="B16" t="s">
        <v>11</v>
      </c>
      <c r="C16">
        <v>5</v>
      </c>
      <c r="E16" t="s">
        <v>12</v>
      </c>
      <c r="F16" t="s">
        <v>13</v>
      </c>
      <c r="G16" t="s">
        <v>14</v>
      </c>
      <c r="H16">
        <f t="shared" si="0"/>
        <v>1</v>
      </c>
      <c r="I16" s="2">
        <f t="shared" si="1"/>
        <v>5</v>
      </c>
      <c r="J16">
        <f t="shared" si="2"/>
        <v>-5</v>
      </c>
    </row>
    <row r="17" spans="1:10" x14ac:dyDescent="0.3">
      <c r="A17" s="1">
        <v>44211</v>
      </c>
      <c r="B17" t="s">
        <v>21</v>
      </c>
      <c r="C17">
        <v>135</v>
      </c>
      <c r="E17" t="s">
        <v>22</v>
      </c>
      <c r="F17" t="s">
        <v>17</v>
      </c>
      <c r="G17" t="s">
        <v>14</v>
      </c>
      <c r="H17">
        <f t="shared" si="0"/>
        <v>1</v>
      </c>
      <c r="I17" s="2">
        <f t="shared" si="1"/>
        <v>6</v>
      </c>
      <c r="J17">
        <f t="shared" si="2"/>
        <v>-135</v>
      </c>
    </row>
    <row r="18" spans="1:10" x14ac:dyDescent="0.3">
      <c r="A18" s="1">
        <v>44211</v>
      </c>
      <c r="B18" t="s">
        <v>11</v>
      </c>
      <c r="C18">
        <v>5</v>
      </c>
      <c r="E18" t="s">
        <v>12</v>
      </c>
      <c r="F18" t="s">
        <v>13</v>
      </c>
      <c r="G18" t="s">
        <v>14</v>
      </c>
      <c r="H18">
        <f t="shared" si="0"/>
        <v>1</v>
      </c>
      <c r="I18" s="2">
        <f t="shared" si="1"/>
        <v>6</v>
      </c>
      <c r="J18">
        <f t="shared" si="2"/>
        <v>-5</v>
      </c>
    </row>
    <row r="19" spans="1:10" x14ac:dyDescent="0.3">
      <c r="A19" s="1">
        <v>44212</v>
      </c>
      <c r="B19" t="s">
        <v>11</v>
      </c>
      <c r="C19">
        <v>5</v>
      </c>
      <c r="E19" t="s">
        <v>12</v>
      </c>
      <c r="F19" t="s">
        <v>13</v>
      </c>
      <c r="G19" t="s">
        <v>14</v>
      </c>
      <c r="H19">
        <f t="shared" si="0"/>
        <v>1</v>
      </c>
      <c r="I19" s="2">
        <f t="shared" si="1"/>
        <v>7</v>
      </c>
      <c r="J19">
        <f t="shared" si="2"/>
        <v>-5</v>
      </c>
    </row>
    <row r="20" spans="1:10" x14ac:dyDescent="0.3">
      <c r="A20" s="1">
        <v>44212</v>
      </c>
      <c r="B20" t="s">
        <v>26</v>
      </c>
      <c r="C20">
        <v>40</v>
      </c>
      <c r="E20" t="s">
        <v>27</v>
      </c>
      <c r="F20" t="s">
        <v>28</v>
      </c>
      <c r="G20" t="s">
        <v>14</v>
      </c>
      <c r="H20">
        <f t="shared" si="0"/>
        <v>1</v>
      </c>
      <c r="I20" s="2">
        <f t="shared" si="1"/>
        <v>7</v>
      </c>
      <c r="J20">
        <f t="shared" si="2"/>
        <v>-40</v>
      </c>
    </row>
    <row r="21" spans="1:10" x14ac:dyDescent="0.3">
      <c r="A21" s="1">
        <v>44212</v>
      </c>
      <c r="B21" t="s">
        <v>29</v>
      </c>
      <c r="C21">
        <v>98</v>
      </c>
      <c r="E21" t="s">
        <v>30</v>
      </c>
      <c r="F21" t="s">
        <v>28</v>
      </c>
      <c r="G21" t="s">
        <v>14</v>
      </c>
      <c r="H21">
        <f t="shared" si="0"/>
        <v>1</v>
      </c>
      <c r="I21" s="2">
        <f t="shared" si="1"/>
        <v>7</v>
      </c>
      <c r="J21">
        <f t="shared" si="2"/>
        <v>-98</v>
      </c>
    </row>
    <row r="22" spans="1:10" x14ac:dyDescent="0.3">
      <c r="A22" s="1">
        <v>44212</v>
      </c>
      <c r="B22" t="s">
        <v>31</v>
      </c>
      <c r="C22">
        <v>52</v>
      </c>
      <c r="E22" t="s">
        <v>32</v>
      </c>
      <c r="F22" t="s">
        <v>13</v>
      </c>
      <c r="G22" t="s">
        <v>14</v>
      </c>
      <c r="H22">
        <f t="shared" si="0"/>
        <v>1</v>
      </c>
      <c r="I22" s="2">
        <f t="shared" si="1"/>
        <v>7</v>
      </c>
      <c r="J22">
        <f t="shared" si="2"/>
        <v>-52</v>
      </c>
    </row>
    <row r="23" spans="1:10" x14ac:dyDescent="0.3">
      <c r="A23" s="1">
        <v>44213</v>
      </c>
      <c r="B23" t="s">
        <v>33</v>
      </c>
      <c r="C23">
        <v>28</v>
      </c>
      <c r="E23" t="s">
        <v>34</v>
      </c>
      <c r="F23" t="s">
        <v>20</v>
      </c>
      <c r="G23" t="s">
        <v>14</v>
      </c>
      <c r="H23">
        <f t="shared" si="0"/>
        <v>1</v>
      </c>
      <c r="I23" s="2">
        <f t="shared" si="1"/>
        <v>1</v>
      </c>
      <c r="J23">
        <f t="shared" si="2"/>
        <v>-28</v>
      </c>
    </row>
    <row r="24" spans="1:10" x14ac:dyDescent="0.3">
      <c r="A24" s="1">
        <v>44214</v>
      </c>
      <c r="B24" t="s">
        <v>35</v>
      </c>
      <c r="D24">
        <v>4500</v>
      </c>
      <c r="E24" t="s">
        <v>36</v>
      </c>
      <c r="F24" t="s">
        <v>37</v>
      </c>
      <c r="G24" t="s">
        <v>10</v>
      </c>
      <c r="H24">
        <f t="shared" si="0"/>
        <v>1</v>
      </c>
      <c r="I24" s="2">
        <f t="shared" si="1"/>
        <v>2</v>
      </c>
      <c r="J24">
        <f t="shared" si="2"/>
        <v>4500</v>
      </c>
    </row>
    <row r="25" spans="1:10" x14ac:dyDescent="0.3">
      <c r="A25" s="1">
        <v>44214</v>
      </c>
      <c r="B25" t="s">
        <v>11</v>
      </c>
      <c r="C25">
        <v>5</v>
      </c>
      <c r="E25" t="s">
        <v>12</v>
      </c>
      <c r="F25" t="s">
        <v>13</v>
      </c>
      <c r="G25" t="s">
        <v>14</v>
      </c>
      <c r="H25">
        <f t="shared" si="0"/>
        <v>1</v>
      </c>
      <c r="I25" s="2">
        <f t="shared" si="1"/>
        <v>2</v>
      </c>
      <c r="J25">
        <f t="shared" si="2"/>
        <v>-5</v>
      </c>
    </row>
    <row r="26" spans="1:10" x14ac:dyDescent="0.3">
      <c r="A26" s="1">
        <v>44215</v>
      </c>
      <c r="B26" t="s">
        <v>11</v>
      </c>
      <c r="C26">
        <v>5</v>
      </c>
      <c r="E26" t="s">
        <v>12</v>
      </c>
      <c r="F26" t="s">
        <v>13</v>
      </c>
      <c r="G26" t="s">
        <v>14</v>
      </c>
      <c r="H26">
        <f t="shared" si="0"/>
        <v>1</v>
      </c>
      <c r="I26" s="2">
        <f t="shared" si="1"/>
        <v>3</v>
      </c>
      <c r="J26">
        <f t="shared" si="2"/>
        <v>-5</v>
      </c>
    </row>
    <row r="27" spans="1:10" x14ac:dyDescent="0.3">
      <c r="A27" s="1">
        <v>44215</v>
      </c>
      <c r="B27" t="s">
        <v>35</v>
      </c>
      <c r="D27">
        <v>4500</v>
      </c>
      <c r="E27" t="s">
        <v>38</v>
      </c>
      <c r="F27" t="s">
        <v>37</v>
      </c>
      <c r="G27" t="s">
        <v>10</v>
      </c>
      <c r="H27">
        <f t="shared" si="0"/>
        <v>1</v>
      </c>
      <c r="I27" s="2">
        <f t="shared" si="1"/>
        <v>3</v>
      </c>
      <c r="J27">
        <f t="shared" si="2"/>
        <v>4500</v>
      </c>
    </row>
    <row r="28" spans="1:10" x14ac:dyDescent="0.3">
      <c r="A28" s="1">
        <v>44215</v>
      </c>
      <c r="B28" t="s">
        <v>39</v>
      </c>
      <c r="C28">
        <v>40</v>
      </c>
      <c r="E28" t="s">
        <v>39</v>
      </c>
      <c r="F28" t="s">
        <v>17</v>
      </c>
      <c r="G28" t="s">
        <v>14</v>
      </c>
      <c r="H28">
        <f t="shared" si="0"/>
        <v>1</v>
      </c>
      <c r="I28" s="2">
        <f t="shared" si="1"/>
        <v>3</v>
      </c>
      <c r="J28">
        <f t="shared" si="2"/>
        <v>-40</v>
      </c>
    </row>
    <row r="29" spans="1:10" x14ac:dyDescent="0.3">
      <c r="A29" s="1">
        <v>44216</v>
      </c>
      <c r="B29" t="s">
        <v>40</v>
      </c>
      <c r="C29">
        <v>45</v>
      </c>
      <c r="E29" t="s">
        <v>41</v>
      </c>
      <c r="F29" t="s">
        <v>28</v>
      </c>
      <c r="G29" t="s">
        <v>14</v>
      </c>
      <c r="H29">
        <f t="shared" si="0"/>
        <v>1</v>
      </c>
      <c r="I29" s="2">
        <f t="shared" si="1"/>
        <v>4</v>
      </c>
      <c r="J29">
        <f t="shared" si="2"/>
        <v>-45</v>
      </c>
    </row>
    <row r="30" spans="1:10" x14ac:dyDescent="0.3">
      <c r="A30" s="1">
        <v>44216</v>
      </c>
      <c r="B30" t="s">
        <v>42</v>
      </c>
      <c r="C30">
        <v>32</v>
      </c>
      <c r="E30" t="s">
        <v>27</v>
      </c>
      <c r="F30" t="s">
        <v>28</v>
      </c>
      <c r="G30" t="s">
        <v>14</v>
      </c>
      <c r="H30">
        <f t="shared" si="0"/>
        <v>1</v>
      </c>
      <c r="I30" s="2">
        <f t="shared" si="1"/>
        <v>4</v>
      </c>
      <c r="J30">
        <f t="shared" si="2"/>
        <v>-32</v>
      </c>
    </row>
    <row r="31" spans="1:10" x14ac:dyDescent="0.3">
      <c r="A31" s="1">
        <v>44216</v>
      </c>
      <c r="B31" t="s">
        <v>11</v>
      </c>
      <c r="C31">
        <v>5</v>
      </c>
      <c r="E31" t="s">
        <v>12</v>
      </c>
      <c r="F31" t="s">
        <v>13</v>
      </c>
      <c r="G31" t="s">
        <v>14</v>
      </c>
      <c r="H31">
        <f t="shared" si="0"/>
        <v>1</v>
      </c>
      <c r="I31" s="2">
        <f t="shared" si="1"/>
        <v>4</v>
      </c>
      <c r="J31">
        <f t="shared" si="2"/>
        <v>-5</v>
      </c>
    </row>
    <row r="32" spans="1:10" x14ac:dyDescent="0.3">
      <c r="A32" s="1">
        <v>44217</v>
      </c>
      <c r="B32" t="s">
        <v>11</v>
      </c>
      <c r="C32">
        <v>5</v>
      </c>
      <c r="E32" t="s">
        <v>12</v>
      </c>
      <c r="F32" t="s">
        <v>13</v>
      </c>
      <c r="G32" t="s">
        <v>14</v>
      </c>
      <c r="H32">
        <f t="shared" si="0"/>
        <v>1</v>
      </c>
      <c r="I32" s="2">
        <f t="shared" si="1"/>
        <v>5</v>
      </c>
      <c r="J32">
        <f t="shared" si="2"/>
        <v>-5</v>
      </c>
    </row>
    <row r="33" spans="1:10" x14ac:dyDescent="0.3">
      <c r="A33" s="1">
        <v>44218</v>
      </c>
      <c r="B33" t="s">
        <v>11</v>
      </c>
      <c r="C33">
        <v>5</v>
      </c>
      <c r="E33" t="s">
        <v>12</v>
      </c>
      <c r="F33" t="s">
        <v>13</v>
      </c>
      <c r="G33" t="s">
        <v>14</v>
      </c>
      <c r="H33">
        <f t="shared" si="0"/>
        <v>1</v>
      </c>
      <c r="I33" s="2">
        <f t="shared" si="1"/>
        <v>6</v>
      </c>
      <c r="J33">
        <f t="shared" si="2"/>
        <v>-5</v>
      </c>
    </row>
    <row r="34" spans="1:10" x14ac:dyDescent="0.3">
      <c r="A34" s="1">
        <v>44218</v>
      </c>
      <c r="B34" t="s">
        <v>21</v>
      </c>
      <c r="C34">
        <v>170</v>
      </c>
      <c r="E34" t="s">
        <v>22</v>
      </c>
      <c r="F34" t="s">
        <v>17</v>
      </c>
      <c r="G34" t="s">
        <v>14</v>
      </c>
      <c r="H34">
        <f t="shared" si="0"/>
        <v>1</v>
      </c>
      <c r="I34" s="2">
        <f t="shared" si="1"/>
        <v>6</v>
      </c>
      <c r="J34">
        <f t="shared" si="2"/>
        <v>-170</v>
      </c>
    </row>
    <row r="35" spans="1:10" x14ac:dyDescent="0.3">
      <c r="A35" s="1">
        <v>44219</v>
      </c>
      <c r="B35" t="s">
        <v>43</v>
      </c>
      <c r="C35">
        <v>37</v>
      </c>
      <c r="E35" t="s">
        <v>32</v>
      </c>
      <c r="F35" t="s">
        <v>13</v>
      </c>
      <c r="G35" t="s">
        <v>14</v>
      </c>
      <c r="H35">
        <f t="shared" si="0"/>
        <v>1</v>
      </c>
      <c r="I35" s="2">
        <f t="shared" si="1"/>
        <v>7</v>
      </c>
      <c r="J35">
        <f t="shared" si="2"/>
        <v>-37</v>
      </c>
    </row>
    <row r="36" spans="1:10" x14ac:dyDescent="0.3">
      <c r="A36" s="1">
        <v>44220</v>
      </c>
      <c r="B36" t="s">
        <v>44</v>
      </c>
      <c r="C36">
        <v>12</v>
      </c>
      <c r="E36" t="s">
        <v>32</v>
      </c>
      <c r="F36" t="s">
        <v>13</v>
      </c>
      <c r="G36" t="s">
        <v>14</v>
      </c>
      <c r="H36">
        <f t="shared" si="0"/>
        <v>1</v>
      </c>
      <c r="I36" s="2">
        <f t="shared" si="1"/>
        <v>1</v>
      </c>
      <c r="J36">
        <f t="shared" si="2"/>
        <v>-12</v>
      </c>
    </row>
    <row r="37" spans="1:10" x14ac:dyDescent="0.3">
      <c r="A37" s="1">
        <v>44221</v>
      </c>
      <c r="B37" t="s">
        <v>45</v>
      </c>
      <c r="C37">
        <v>55</v>
      </c>
      <c r="E37" t="s">
        <v>46</v>
      </c>
      <c r="F37" t="s">
        <v>47</v>
      </c>
      <c r="G37" t="s">
        <v>14</v>
      </c>
      <c r="H37">
        <f t="shared" si="0"/>
        <v>1</v>
      </c>
      <c r="I37" s="2">
        <f t="shared" si="1"/>
        <v>2</v>
      </c>
      <c r="J37">
        <f t="shared" si="2"/>
        <v>-55</v>
      </c>
    </row>
    <row r="38" spans="1:10" x14ac:dyDescent="0.3">
      <c r="A38" s="1">
        <v>44221</v>
      </c>
      <c r="B38" t="s">
        <v>25</v>
      </c>
      <c r="C38">
        <v>63</v>
      </c>
      <c r="E38" t="s">
        <v>48</v>
      </c>
      <c r="F38" t="s">
        <v>20</v>
      </c>
      <c r="G38" t="s">
        <v>14</v>
      </c>
      <c r="H38">
        <f t="shared" si="0"/>
        <v>1</v>
      </c>
      <c r="I38" s="2">
        <f t="shared" si="1"/>
        <v>2</v>
      </c>
      <c r="J38">
        <f t="shared" si="2"/>
        <v>-63</v>
      </c>
    </row>
    <row r="39" spans="1:10" x14ac:dyDescent="0.3">
      <c r="A39" s="1">
        <v>44221</v>
      </c>
      <c r="B39" t="s">
        <v>11</v>
      </c>
      <c r="C39">
        <v>5</v>
      </c>
      <c r="E39" t="s">
        <v>12</v>
      </c>
      <c r="F39" t="s">
        <v>13</v>
      </c>
      <c r="G39" t="s">
        <v>14</v>
      </c>
      <c r="H39">
        <f t="shared" si="0"/>
        <v>1</v>
      </c>
      <c r="I39" s="2">
        <f t="shared" si="1"/>
        <v>2</v>
      </c>
      <c r="J39">
        <f t="shared" si="2"/>
        <v>-5</v>
      </c>
    </row>
    <row r="40" spans="1:10" x14ac:dyDescent="0.3">
      <c r="A40" s="1">
        <v>44222</v>
      </c>
      <c r="B40" t="s">
        <v>11</v>
      </c>
      <c r="C40">
        <v>5</v>
      </c>
      <c r="E40" t="s">
        <v>12</v>
      </c>
      <c r="F40" t="s">
        <v>13</v>
      </c>
      <c r="G40" t="s">
        <v>14</v>
      </c>
      <c r="H40">
        <f t="shared" si="0"/>
        <v>1</v>
      </c>
      <c r="I40" s="2">
        <f t="shared" si="1"/>
        <v>3</v>
      </c>
      <c r="J40">
        <f t="shared" si="2"/>
        <v>-5</v>
      </c>
    </row>
    <row r="41" spans="1:10" x14ac:dyDescent="0.3">
      <c r="A41" s="1">
        <v>44223</v>
      </c>
      <c r="B41" t="s">
        <v>11</v>
      </c>
      <c r="C41">
        <v>5</v>
      </c>
      <c r="E41" t="s">
        <v>12</v>
      </c>
      <c r="F41" t="s">
        <v>13</v>
      </c>
      <c r="G41" t="s">
        <v>14</v>
      </c>
      <c r="H41">
        <f t="shared" si="0"/>
        <v>1</v>
      </c>
      <c r="I41" s="2">
        <f t="shared" si="1"/>
        <v>4</v>
      </c>
      <c r="J41">
        <f t="shared" si="2"/>
        <v>-5</v>
      </c>
    </row>
    <row r="42" spans="1:10" x14ac:dyDescent="0.3">
      <c r="A42" s="1">
        <v>44224</v>
      </c>
      <c r="B42" t="s">
        <v>11</v>
      </c>
      <c r="C42">
        <v>5</v>
      </c>
      <c r="E42" t="s">
        <v>12</v>
      </c>
      <c r="F42" t="s">
        <v>13</v>
      </c>
      <c r="G42" t="s">
        <v>14</v>
      </c>
      <c r="H42">
        <f t="shared" si="0"/>
        <v>1</v>
      </c>
      <c r="I42" s="2">
        <f t="shared" si="1"/>
        <v>5</v>
      </c>
      <c r="J42">
        <f t="shared" si="2"/>
        <v>-5</v>
      </c>
    </row>
    <row r="43" spans="1:10" x14ac:dyDescent="0.3">
      <c r="A43" s="1">
        <v>44225</v>
      </c>
      <c r="B43" t="s">
        <v>11</v>
      </c>
      <c r="C43">
        <v>5</v>
      </c>
      <c r="E43" t="s">
        <v>12</v>
      </c>
      <c r="F43" t="s">
        <v>13</v>
      </c>
      <c r="G43" t="s">
        <v>14</v>
      </c>
      <c r="H43">
        <f t="shared" si="0"/>
        <v>1</v>
      </c>
      <c r="I43" s="2">
        <f t="shared" si="1"/>
        <v>6</v>
      </c>
      <c r="J43">
        <f t="shared" si="2"/>
        <v>-5</v>
      </c>
    </row>
    <row r="44" spans="1:10" x14ac:dyDescent="0.3">
      <c r="A44" s="1">
        <v>44225</v>
      </c>
      <c r="B44" t="s">
        <v>21</v>
      </c>
      <c r="C44">
        <v>162</v>
      </c>
      <c r="E44" t="s">
        <v>22</v>
      </c>
      <c r="F44" t="s">
        <v>17</v>
      </c>
      <c r="G44" t="s">
        <v>14</v>
      </c>
      <c r="H44">
        <f t="shared" si="0"/>
        <v>1</v>
      </c>
      <c r="I44" s="2">
        <f t="shared" si="1"/>
        <v>6</v>
      </c>
      <c r="J44">
        <f t="shared" si="2"/>
        <v>-162</v>
      </c>
    </row>
    <row r="45" spans="1:10" x14ac:dyDescent="0.3">
      <c r="A45" s="1">
        <v>44226</v>
      </c>
      <c r="B45" t="s">
        <v>49</v>
      </c>
      <c r="C45">
        <v>125</v>
      </c>
      <c r="E45" t="s">
        <v>30</v>
      </c>
      <c r="F45" t="s">
        <v>28</v>
      </c>
      <c r="G45" t="s">
        <v>14</v>
      </c>
      <c r="H45">
        <f t="shared" si="0"/>
        <v>1</v>
      </c>
      <c r="I45" s="2">
        <f t="shared" si="1"/>
        <v>7</v>
      </c>
      <c r="J45">
        <f t="shared" si="2"/>
        <v>-125</v>
      </c>
    </row>
    <row r="46" spans="1:10" x14ac:dyDescent="0.3">
      <c r="A46" s="1">
        <v>44226</v>
      </c>
      <c r="B46" t="s">
        <v>50</v>
      </c>
      <c r="C46">
        <v>175</v>
      </c>
      <c r="E46" t="s">
        <v>27</v>
      </c>
      <c r="F46" t="s">
        <v>28</v>
      </c>
      <c r="G46" t="s">
        <v>14</v>
      </c>
      <c r="H46">
        <f t="shared" si="0"/>
        <v>1</v>
      </c>
      <c r="I46" s="2">
        <f t="shared" si="1"/>
        <v>7</v>
      </c>
      <c r="J46">
        <f t="shared" si="2"/>
        <v>-175</v>
      </c>
    </row>
    <row r="47" spans="1:10" x14ac:dyDescent="0.3">
      <c r="A47" s="1">
        <v>44227</v>
      </c>
      <c r="B47" t="s">
        <v>29</v>
      </c>
      <c r="C47">
        <v>145</v>
      </c>
      <c r="E47" t="s">
        <v>30</v>
      </c>
      <c r="F47" t="s">
        <v>28</v>
      </c>
      <c r="G47" t="s">
        <v>14</v>
      </c>
      <c r="H47">
        <f t="shared" si="0"/>
        <v>1</v>
      </c>
      <c r="I47" s="2">
        <f t="shared" si="1"/>
        <v>1</v>
      </c>
      <c r="J47">
        <f t="shared" si="2"/>
        <v>-145</v>
      </c>
    </row>
    <row r="48" spans="1:10" x14ac:dyDescent="0.3">
      <c r="A48" s="1">
        <v>44227</v>
      </c>
      <c r="B48" t="s">
        <v>33</v>
      </c>
      <c r="C48">
        <v>23</v>
      </c>
      <c r="E48" t="s">
        <v>34</v>
      </c>
      <c r="F48" t="s">
        <v>20</v>
      </c>
      <c r="G48" t="s">
        <v>14</v>
      </c>
      <c r="H48">
        <f t="shared" si="0"/>
        <v>1</v>
      </c>
      <c r="I48" s="2">
        <f t="shared" si="1"/>
        <v>1</v>
      </c>
      <c r="J48">
        <f t="shared" si="2"/>
        <v>-23</v>
      </c>
    </row>
    <row r="49" spans="1:10" x14ac:dyDescent="0.3">
      <c r="A49" s="1">
        <v>44228</v>
      </c>
      <c r="B49" t="s">
        <v>7</v>
      </c>
      <c r="D49">
        <v>5000</v>
      </c>
      <c r="E49" t="s">
        <v>8</v>
      </c>
      <c r="F49" t="s">
        <v>9</v>
      </c>
      <c r="G49" t="s">
        <v>10</v>
      </c>
      <c r="H49">
        <f t="shared" si="0"/>
        <v>2</v>
      </c>
      <c r="I49" s="2">
        <f t="shared" si="1"/>
        <v>2</v>
      </c>
      <c r="J49">
        <f t="shared" si="2"/>
        <v>5000</v>
      </c>
    </row>
    <row r="50" spans="1:10" x14ac:dyDescent="0.3">
      <c r="A50" s="1">
        <v>44228</v>
      </c>
      <c r="B50" t="s">
        <v>11</v>
      </c>
      <c r="C50">
        <v>5</v>
      </c>
      <c r="E50" t="s">
        <v>12</v>
      </c>
      <c r="F50" t="s">
        <v>13</v>
      </c>
      <c r="G50" t="s">
        <v>14</v>
      </c>
      <c r="H50">
        <f t="shared" si="0"/>
        <v>2</v>
      </c>
      <c r="I50" s="2">
        <f t="shared" si="1"/>
        <v>2</v>
      </c>
      <c r="J50">
        <f t="shared" si="2"/>
        <v>-5</v>
      </c>
    </row>
    <row r="51" spans="1:10" x14ac:dyDescent="0.3">
      <c r="A51" s="1">
        <v>44229</v>
      </c>
      <c r="B51" t="s">
        <v>15</v>
      </c>
      <c r="C51">
        <v>900</v>
      </c>
      <c r="E51" t="s">
        <v>16</v>
      </c>
      <c r="F51" t="s">
        <v>17</v>
      </c>
      <c r="G51" t="s">
        <v>14</v>
      </c>
      <c r="H51">
        <f t="shared" si="0"/>
        <v>2</v>
      </c>
      <c r="I51" s="2">
        <f t="shared" si="1"/>
        <v>3</v>
      </c>
      <c r="J51">
        <f t="shared" si="2"/>
        <v>-900</v>
      </c>
    </row>
    <row r="52" spans="1:10" x14ac:dyDescent="0.3">
      <c r="A52" s="1">
        <v>44229</v>
      </c>
      <c r="B52" t="s">
        <v>18</v>
      </c>
      <c r="C52">
        <v>150</v>
      </c>
      <c r="E52" t="s">
        <v>19</v>
      </c>
      <c r="F52" t="s">
        <v>20</v>
      </c>
      <c r="G52" t="s">
        <v>14</v>
      </c>
      <c r="H52">
        <f t="shared" si="0"/>
        <v>2</v>
      </c>
      <c r="I52" s="2">
        <f t="shared" si="1"/>
        <v>3</v>
      </c>
      <c r="J52">
        <f t="shared" si="2"/>
        <v>-150</v>
      </c>
    </row>
    <row r="53" spans="1:10" x14ac:dyDescent="0.3">
      <c r="A53" s="1">
        <v>44229</v>
      </c>
      <c r="B53" t="s">
        <v>11</v>
      </c>
      <c r="C53">
        <v>5</v>
      </c>
      <c r="E53" t="s">
        <v>12</v>
      </c>
      <c r="F53" t="s">
        <v>13</v>
      </c>
      <c r="G53" t="s">
        <v>14</v>
      </c>
      <c r="H53">
        <f t="shared" si="0"/>
        <v>2</v>
      </c>
      <c r="I53" s="2">
        <f t="shared" si="1"/>
        <v>3</v>
      </c>
      <c r="J53">
        <f t="shared" si="2"/>
        <v>-5</v>
      </c>
    </row>
    <row r="54" spans="1:10" x14ac:dyDescent="0.3">
      <c r="A54" s="1">
        <v>44230</v>
      </c>
      <c r="B54" t="s">
        <v>11</v>
      </c>
      <c r="C54">
        <v>5</v>
      </c>
      <c r="E54" t="s">
        <v>12</v>
      </c>
      <c r="F54" t="s">
        <v>13</v>
      </c>
      <c r="G54" t="s">
        <v>14</v>
      </c>
      <c r="H54">
        <f t="shared" si="0"/>
        <v>2</v>
      </c>
      <c r="I54" s="2">
        <f t="shared" si="1"/>
        <v>4</v>
      </c>
      <c r="J54">
        <f t="shared" si="2"/>
        <v>-5</v>
      </c>
    </row>
    <row r="55" spans="1:10" x14ac:dyDescent="0.3">
      <c r="A55" s="1">
        <v>44231</v>
      </c>
      <c r="B55" t="s">
        <v>11</v>
      </c>
      <c r="C55">
        <v>5</v>
      </c>
      <c r="E55" t="s">
        <v>12</v>
      </c>
      <c r="F55" t="s">
        <v>13</v>
      </c>
      <c r="G55" t="s">
        <v>14</v>
      </c>
      <c r="H55">
        <f t="shared" si="0"/>
        <v>2</v>
      </c>
      <c r="I55" s="2">
        <f t="shared" si="1"/>
        <v>5</v>
      </c>
      <c r="J55">
        <f t="shared" si="2"/>
        <v>-5</v>
      </c>
    </row>
    <row r="56" spans="1:10" x14ac:dyDescent="0.3">
      <c r="A56" s="1">
        <v>44232</v>
      </c>
      <c r="B56" t="s">
        <v>11</v>
      </c>
      <c r="C56">
        <v>5</v>
      </c>
      <c r="E56" t="s">
        <v>12</v>
      </c>
      <c r="F56" t="s">
        <v>13</v>
      </c>
      <c r="G56" t="s">
        <v>14</v>
      </c>
      <c r="H56">
        <f t="shared" si="0"/>
        <v>2</v>
      </c>
      <c r="I56" s="2">
        <f t="shared" si="1"/>
        <v>6</v>
      </c>
      <c r="J56">
        <f t="shared" si="2"/>
        <v>-5</v>
      </c>
    </row>
    <row r="57" spans="1:10" x14ac:dyDescent="0.3">
      <c r="A57" s="1">
        <v>44232</v>
      </c>
      <c r="B57" t="s">
        <v>21</v>
      </c>
      <c r="C57">
        <v>205</v>
      </c>
      <c r="E57" t="s">
        <v>22</v>
      </c>
      <c r="F57" t="s">
        <v>17</v>
      </c>
      <c r="G57" t="s">
        <v>14</v>
      </c>
      <c r="H57">
        <f t="shared" si="0"/>
        <v>2</v>
      </c>
      <c r="I57" s="2">
        <f t="shared" si="1"/>
        <v>6</v>
      </c>
      <c r="J57">
        <f t="shared" si="2"/>
        <v>-205</v>
      </c>
    </row>
    <row r="58" spans="1:10" x14ac:dyDescent="0.3">
      <c r="A58" s="1">
        <v>44235</v>
      </c>
      <c r="B58" t="s">
        <v>23</v>
      </c>
      <c r="C58">
        <v>51.1</v>
      </c>
      <c r="E58" t="s">
        <v>24</v>
      </c>
      <c r="F58" t="s">
        <v>17</v>
      </c>
      <c r="G58" t="s">
        <v>14</v>
      </c>
      <c r="H58">
        <f t="shared" si="0"/>
        <v>2</v>
      </c>
      <c r="I58" s="2">
        <f t="shared" si="1"/>
        <v>2</v>
      </c>
      <c r="J58">
        <f t="shared" si="2"/>
        <v>-51.1</v>
      </c>
    </row>
    <row r="59" spans="1:10" x14ac:dyDescent="0.3">
      <c r="A59" s="1">
        <v>44235</v>
      </c>
      <c r="B59" t="s">
        <v>11</v>
      </c>
      <c r="C59">
        <v>5</v>
      </c>
      <c r="E59" t="s">
        <v>12</v>
      </c>
      <c r="F59" t="s">
        <v>13</v>
      </c>
      <c r="G59" t="s">
        <v>14</v>
      </c>
      <c r="H59">
        <f t="shared" si="0"/>
        <v>2</v>
      </c>
      <c r="I59" s="2">
        <f t="shared" si="1"/>
        <v>2</v>
      </c>
      <c r="J59">
        <f t="shared" si="2"/>
        <v>-5</v>
      </c>
    </row>
    <row r="60" spans="1:10" x14ac:dyDescent="0.3">
      <c r="A60" s="1">
        <v>44236</v>
      </c>
      <c r="B60" t="s">
        <v>11</v>
      </c>
      <c r="C60">
        <v>5</v>
      </c>
      <c r="E60" t="s">
        <v>12</v>
      </c>
      <c r="F60" t="s">
        <v>13</v>
      </c>
      <c r="G60" t="s">
        <v>14</v>
      </c>
      <c r="H60">
        <f t="shared" si="0"/>
        <v>2</v>
      </c>
      <c r="I60" s="2">
        <f t="shared" si="1"/>
        <v>3</v>
      </c>
      <c r="J60">
        <f t="shared" si="2"/>
        <v>-5</v>
      </c>
    </row>
    <row r="61" spans="1:10" x14ac:dyDescent="0.3">
      <c r="A61" s="1">
        <v>44237</v>
      </c>
      <c r="B61" t="s">
        <v>25</v>
      </c>
      <c r="C61">
        <v>78</v>
      </c>
      <c r="E61" t="s">
        <v>48</v>
      </c>
      <c r="F61" t="s">
        <v>20</v>
      </c>
      <c r="G61" t="s">
        <v>14</v>
      </c>
      <c r="H61">
        <f t="shared" si="0"/>
        <v>2</v>
      </c>
      <c r="I61" s="2">
        <f t="shared" si="1"/>
        <v>4</v>
      </c>
      <c r="J61">
        <f t="shared" si="2"/>
        <v>-78</v>
      </c>
    </row>
    <row r="62" spans="1:10" x14ac:dyDescent="0.3">
      <c r="A62" s="1">
        <v>44237</v>
      </c>
      <c r="B62" t="s">
        <v>11</v>
      </c>
      <c r="C62">
        <v>5</v>
      </c>
      <c r="E62" t="s">
        <v>12</v>
      </c>
      <c r="F62" t="s">
        <v>13</v>
      </c>
      <c r="G62" t="s">
        <v>14</v>
      </c>
      <c r="H62">
        <f t="shared" si="0"/>
        <v>2</v>
      </c>
      <c r="I62" s="2">
        <f t="shared" si="1"/>
        <v>4</v>
      </c>
      <c r="J62">
        <f t="shared" si="2"/>
        <v>-5</v>
      </c>
    </row>
    <row r="63" spans="1:10" x14ac:dyDescent="0.3">
      <c r="A63" s="1">
        <v>44238</v>
      </c>
      <c r="B63" t="s">
        <v>11</v>
      </c>
      <c r="C63">
        <v>5</v>
      </c>
      <c r="E63" t="s">
        <v>12</v>
      </c>
      <c r="F63" t="s">
        <v>13</v>
      </c>
      <c r="G63" t="s">
        <v>14</v>
      </c>
      <c r="H63">
        <f t="shared" si="0"/>
        <v>2</v>
      </c>
      <c r="I63" s="2">
        <f t="shared" si="1"/>
        <v>5</v>
      </c>
      <c r="J63">
        <f t="shared" si="2"/>
        <v>-5</v>
      </c>
    </row>
    <row r="64" spans="1:10" x14ac:dyDescent="0.3">
      <c r="A64" s="1">
        <v>44239</v>
      </c>
      <c r="B64" t="s">
        <v>21</v>
      </c>
      <c r="C64">
        <v>135.9</v>
      </c>
      <c r="E64" t="s">
        <v>22</v>
      </c>
      <c r="F64" t="s">
        <v>17</v>
      </c>
      <c r="G64" t="s">
        <v>14</v>
      </c>
      <c r="H64">
        <f t="shared" si="0"/>
        <v>2</v>
      </c>
      <c r="I64" s="2">
        <f t="shared" si="1"/>
        <v>6</v>
      </c>
      <c r="J64">
        <f t="shared" si="2"/>
        <v>-135.9</v>
      </c>
    </row>
    <row r="65" spans="1:10" x14ac:dyDescent="0.3">
      <c r="A65" s="1">
        <v>44239</v>
      </c>
      <c r="B65" t="s">
        <v>11</v>
      </c>
      <c r="C65">
        <v>5</v>
      </c>
      <c r="E65" t="s">
        <v>12</v>
      </c>
      <c r="F65" t="s">
        <v>13</v>
      </c>
      <c r="G65" t="s">
        <v>14</v>
      </c>
      <c r="H65">
        <f t="shared" si="0"/>
        <v>2</v>
      </c>
      <c r="I65" s="2">
        <f t="shared" si="1"/>
        <v>6</v>
      </c>
      <c r="J65">
        <f t="shared" si="2"/>
        <v>-5</v>
      </c>
    </row>
    <row r="66" spans="1:10" x14ac:dyDescent="0.3">
      <c r="A66" s="1">
        <v>44240</v>
      </c>
      <c r="B66" t="s">
        <v>11</v>
      </c>
      <c r="C66">
        <v>5</v>
      </c>
      <c r="E66" t="s">
        <v>12</v>
      </c>
      <c r="F66" t="s">
        <v>13</v>
      </c>
      <c r="G66" t="s">
        <v>14</v>
      </c>
      <c r="H66">
        <f t="shared" si="0"/>
        <v>2</v>
      </c>
      <c r="I66" s="2">
        <f t="shared" si="1"/>
        <v>7</v>
      </c>
      <c r="J66">
        <f t="shared" si="2"/>
        <v>-5</v>
      </c>
    </row>
    <row r="67" spans="1:10" x14ac:dyDescent="0.3">
      <c r="A67" s="1">
        <v>44240</v>
      </c>
      <c r="B67" t="s">
        <v>26</v>
      </c>
      <c r="C67">
        <v>40.9</v>
      </c>
      <c r="E67" t="s">
        <v>27</v>
      </c>
      <c r="F67" t="s">
        <v>28</v>
      </c>
      <c r="G67" t="s">
        <v>14</v>
      </c>
      <c r="H67">
        <f t="shared" ref="H67:H130" si="3">MONTH(A67)</f>
        <v>2</v>
      </c>
      <c r="I67" s="2">
        <f t="shared" ref="I67:I130" si="4">WEEKDAY(A67)</f>
        <v>7</v>
      </c>
      <c r="J67">
        <f t="shared" ref="J67:J130" si="5">D67-C67</f>
        <v>-40.9</v>
      </c>
    </row>
    <row r="68" spans="1:10" x14ac:dyDescent="0.3">
      <c r="A68" s="1">
        <v>44240</v>
      </c>
      <c r="B68" t="s">
        <v>29</v>
      </c>
      <c r="C68">
        <v>99</v>
      </c>
      <c r="E68" t="s">
        <v>30</v>
      </c>
      <c r="F68" t="s">
        <v>28</v>
      </c>
      <c r="G68" t="s">
        <v>14</v>
      </c>
      <c r="H68">
        <f t="shared" si="3"/>
        <v>2</v>
      </c>
      <c r="I68" s="2">
        <f t="shared" si="4"/>
        <v>7</v>
      </c>
      <c r="J68">
        <f t="shared" si="5"/>
        <v>-99</v>
      </c>
    </row>
    <row r="69" spans="1:10" x14ac:dyDescent="0.3">
      <c r="A69" s="1">
        <v>44240</v>
      </c>
      <c r="B69" t="s">
        <v>31</v>
      </c>
      <c r="C69">
        <v>53</v>
      </c>
      <c r="E69" t="s">
        <v>32</v>
      </c>
      <c r="F69" t="s">
        <v>13</v>
      </c>
      <c r="G69" t="s">
        <v>14</v>
      </c>
      <c r="H69">
        <f t="shared" si="3"/>
        <v>2</v>
      </c>
      <c r="I69" s="2">
        <f t="shared" si="4"/>
        <v>7</v>
      </c>
      <c r="J69">
        <f t="shared" si="5"/>
        <v>-53</v>
      </c>
    </row>
    <row r="70" spans="1:10" x14ac:dyDescent="0.3">
      <c r="A70" s="1">
        <v>44241</v>
      </c>
      <c r="B70" t="s">
        <v>33</v>
      </c>
      <c r="C70">
        <v>28.9</v>
      </c>
      <c r="E70" t="s">
        <v>34</v>
      </c>
      <c r="F70" t="s">
        <v>20</v>
      </c>
      <c r="G70" t="s">
        <v>14</v>
      </c>
      <c r="H70">
        <f t="shared" si="3"/>
        <v>2</v>
      </c>
      <c r="I70" s="2">
        <f t="shared" si="4"/>
        <v>1</v>
      </c>
      <c r="J70">
        <f t="shared" si="5"/>
        <v>-28.9</v>
      </c>
    </row>
    <row r="71" spans="1:10" x14ac:dyDescent="0.3">
      <c r="A71" s="1">
        <v>44242</v>
      </c>
      <c r="B71" t="s">
        <v>35</v>
      </c>
      <c r="D71">
        <v>800</v>
      </c>
      <c r="E71" t="s">
        <v>36</v>
      </c>
      <c r="F71" t="s">
        <v>37</v>
      </c>
      <c r="G71" t="s">
        <v>10</v>
      </c>
      <c r="H71">
        <f t="shared" si="3"/>
        <v>2</v>
      </c>
      <c r="I71" s="2">
        <f t="shared" si="4"/>
        <v>2</v>
      </c>
      <c r="J71">
        <f t="shared" si="5"/>
        <v>800</v>
      </c>
    </row>
    <row r="72" spans="1:10" x14ac:dyDescent="0.3">
      <c r="A72" s="1">
        <v>44242</v>
      </c>
      <c r="B72" t="s">
        <v>11</v>
      </c>
      <c r="C72">
        <v>5</v>
      </c>
      <c r="E72" t="s">
        <v>12</v>
      </c>
      <c r="F72" t="s">
        <v>13</v>
      </c>
      <c r="G72" t="s">
        <v>14</v>
      </c>
      <c r="H72">
        <f t="shared" si="3"/>
        <v>2</v>
      </c>
      <c r="I72" s="2">
        <f t="shared" si="4"/>
        <v>2</v>
      </c>
      <c r="J72">
        <f t="shared" si="5"/>
        <v>-5</v>
      </c>
    </row>
    <row r="73" spans="1:10" x14ac:dyDescent="0.3">
      <c r="A73" s="1">
        <v>44243</v>
      </c>
      <c r="B73" t="s">
        <v>11</v>
      </c>
      <c r="C73">
        <v>5</v>
      </c>
      <c r="E73" t="s">
        <v>12</v>
      </c>
      <c r="F73" t="s">
        <v>13</v>
      </c>
      <c r="G73" t="s">
        <v>14</v>
      </c>
      <c r="H73">
        <f t="shared" si="3"/>
        <v>2</v>
      </c>
      <c r="I73" s="2">
        <f t="shared" si="4"/>
        <v>3</v>
      </c>
      <c r="J73">
        <f t="shared" si="5"/>
        <v>-5</v>
      </c>
    </row>
    <row r="74" spans="1:10" x14ac:dyDescent="0.3">
      <c r="A74" s="1">
        <v>44243</v>
      </c>
      <c r="B74" t="s">
        <v>39</v>
      </c>
      <c r="C74">
        <v>40</v>
      </c>
      <c r="E74" t="s">
        <v>39</v>
      </c>
      <c r="F74" t="s">
        <v>17</v>
      </c>
      <c r="G74" t="s">
        <v>14</v>
      </c>
      <c r="H74">
        <f t="shared" si="3"/>
        <v>2</v>
      </c>
      <c r="I74" s="2">
        <f t="shared" si="4"/>
        <v>3</v>
      </c>
      <c r="J74">
        <f t="shared" si="5"/>
        <v>-40</v>
      </c>
    </row>
    <row r="75" spans="1:10" x14ac:dyDescent="0.3">
      <c r="A75" s="1">
        <v>44244</v>
      </c>
      <c r="B75" t="s">
        <v>40</v>
      </c>
      <c r="C75">
        <v>45.9</v>
      </c>
      <c r="E75" t="s">
        <v>41</v>
      </c>
      <c r="F75" t="s">
        <v>28</v>
      </c>
      <c r="G75" t="s">
        <v>14</v>
      </c>
      <c r="H75">
        <f t="shared" si="3"/>
        <v>2</v>
      </c>
      <c r="I75" s="2">
        <f t="shared" si="4"/>
        <v>4</v>
      </c>
      <c r="J75">
        <f t="shared" si="5"/>
        <v>-45.9</v>
      </c>
    </row>
    <row r="76" spans="1:10" x14ac:dyDescent="0.3">
      <c r="A76" s="1">
        <v>44244</v>
      </c>
      <c r="B76" t="s">
        <v>42</v>
      </c>
      <c r="C76">
        <v>35</v>
      </c>
      <c r="E76" t="s">
        <v>27</v>
      </c>
      <c r="F76" t="s">
        <v>28</v>
      </c>
      <c r="G76" t="s">
        <v>14</v>
      </c>
      <c r="H76">
        <f t="shared" si="3"/>
        <v>2</v>
      </c>
      <c r="I76" s="2">
        <f t="shared" si="4"/>
        <v>4</v>
      </c>
      <c r="J76">
        <f t="shared" si="5"/>
        <v>-35</v>
      </c>
    </row>
    <row r="77" spans="1:10" x14ac:dyDescent="0.3">
      <c r="A77" s="1">
        <v>44244</v>
      </c>
      <c r="B77" t="s">
        <v>11</v>
      </c>
      <c r="C77">
        <v>5</v>
      </c>
      <c r="E77" t="s">
        <v>12</v>
      </c>
      <c r="F77" t="s">
        <v>13</v>
      </c>
      <c r="G77" t="s">
        <v>14</v>
      </c>
      <c r="H77">
        <f t="shared" si="3"/>
        <v>2</v>
      </c>
      <c r="I77" s="2">
        <f t="shared" si="4"/>
        <v>4</v>
      </c>
      <c r="J77">
        <f t="shared" si="5"/>
        <v>-5</v>
      </c>
    </row>
    <row r="78" spans="1:10" x14ac:dyDescent="0.3">
      <c r="A78" s="1">
        <v>44245</v>
      </c>
      <c r="B78" t="s">
        <v>11</v>
      </c>
      <c r="C78">
        <v>5</v>
      </c>
      <c r="E78" t="s">
        <v>12</v>
      </c>
      <c r="F78" t="s">
        <v>13</v>
      </c>
      <c r="G78" t="s">
        <v>14</v>
      </c>
      <c r="H78">
        <f t="shared" si="3"/>
        <v>2</v>
      </c>
      <c r="I78" s="2">
        <f t="shared" si="4"/>
        <v>5</v>
      </c>
      <c r="J78">
        <f t="shared" si="5"/>
        <v>-5</v>
      </c>
    </row>
    <row r="79" spans="1:10" x14ac:dyDescent="0.3">
      <c r="A79" s="1">
        <v>44246</v>
      </c>
      <c r="B79" t="s">
        <v>11</v>
      </c>
      <c r="C79">
        <v>5</v>
      </c>
      <c r="E79" t="s">
        <v>12</v>
      </c>
      <c r="F79" t="s">
        <v>13</v>
      </c>
      <c r="G79" t="s">
        <v>14</v>
      </c>
      <c r="H79">
        <f t="shared" si="3"/>
        <v>2</v>
      </c>
      <c r="I79" s="2">
        <f t="shared" si="4"/>
        <v>6</v>
      </c>
      <c r="J79">
        <f t="shared" si="5"/>
        <v>-5</v>
      </c>
    </row>
    <row r="80" spans="1:10" x14ac:dyDescent="0.3">
      <c r="A80" s="1">
        <v>44246</v>
      </c>
      <c r="B80" t="s">
        <v>21</v>
      </c>
      <c r="C80">
        <v>171</v>
      </c>
      <c r="E80" t="s">
        <v>22</v>
      </c>
      <c r="F80" t="s">
        <v>17</v>
      </c>
      <c r="G80" t="s">
        <v>14</v>
      </c>
      <c r="H80">
        <f t="shared" si="3"/>
        <v>2</v>
      </c>
      <c r="I80" s="2">
        <f t="shared" si="4"/>
        <v>6</v>
      </c>
      <c r="J80">
        <f t="shared" si="5"/>
        <v>-171</v>
      </c>
    </row>
    <row r="81" spans="1:10" x14ac:dyDescent="0.3">
      <c r="A81" s="1">
        <v>44247</v>
      </c>
      <c r="B81" t="s">
        <v>43</v>
      </c>
      <c r="C81">
        <v>37.9</v>
      </c>
      <c r="E81" t="s">
        <v>32</v>
      </c>
      <c r="F81" t="s">
        <v>13</v>
      </c>
      <c r="G81" t="s">
        <v>14</v>
      </c>
      <c r="H81">
        <f t="shared" si="3"/>
        <v>2</v>
      </c>
      <c r="I81" s="2">
        <f t="shared" si="4"/>
        <v>7</v>
      </c>
      <c r="J81">
        <f t="shared" si="5"/>
        <v>-37.9</v>
      </c>
    </row>
    <row r="82" spans="1:10" x14ac:dyDescent="0.3">
      <c r="A82" s="1">
        <v>44248</v>
      </c>
      <c r="B82" t="s">
        <v>44</v>
      </c>
      <c r="C82">
        <v>12.9</v>
      </c>
      <c r="E82" t="s">
        <v>32</v>
      </c>
      <c r="F82" t="s">
        <v>13</v>
      </c>
      <c r="G82" t="s">
        <v>14</v>
      </c>
      <c r="H82">
        <f t="shared" si="3"/>
        <v>2</v>
      </c>
      <c r="I82" s="2">
        <f t="shared" si="4"/>
        <v>1</v>
      </c>
      <c r="J82">
        <f t="shared" si="5"/>
        <v>-12.9</v>
      </c>
    </row>
    <row r="83" spans="1:10" x14ac:dyDescent="0.3">
      <c r="A83" s="1">
        <v>44249</v>
      </c>
      <c r="B83" t="s">
        <v>45</v>
      </c>
      <c r="C83">
        <v>55</v>
      </c>
      <c r="E83" t="s">
        <v>46</v>
      </c>
      <c r="F83" t="s">
        <v>47</v>
      </c>
      <c r="G83" t="s">
        <v>14</v>
      </c>
      <c r="H83">
        <f t="shared" si="3"/>
        <v>2</v>
      </c>
      <c r="I83" s="2">
        <f t="shared" si="4"/>
        <v>2</v>
      </c>
      <c r="J83">
        <f t="shared" si="5"/>
        <v>-55</v>
      </c>
    </row>
    <row r="84" spans="1:10" x14ac:dyDescent="0.3">
      <c r="A84" s="1">
        <v>44249</v>
      </c>
      <c r="B84" t="s">
        <v>25</v>
      </c>
      <c r="C84">
        <v>64.099999999999994</v>
      </c>
      <c r="E84" t="s">
        <v>48</v>
      </c>
      <c r="F84" t="s">
        <v>20</v>
      </c>
      <c r="G84" t="s">
        <v>14</v>
      </c>
      <c r="H84">
        <f t="shared" si="3"/>
        <v>2</v>
      </c>
      <c r="I84" s="2">
        <f t="shared" si="4"/>
        <v>2</v>
      </c>
      <c r="J84">
        <f t="shared" si="5"/>
        <v>-64.099999999999994</v>
      </c>
    </row>
    <row r="85" spans="1:10" x14ac:dyDescent="0.3">
      <c r="A85" s="1">
        <v>44249</v>
      </c>
      <c r="B85" t="s">
        <v>11</v>
      </c>
      <c r="C85">
        <v>5</v>
      </c>
      <c r="E85" t="s">
        <v>12</v>
      </c>
      <c r="F85" t="s">
        <v>13</v>
      </c>
      <c r="G85" t="s">
        <v>14</v>
      </c>
      <c r="H85">
        <f t="shared" si="3"/>
        <v>2</v>
      </c>
      <c r="I85" s="2">
        <f t="shared" si="4"/>
        <v>2</v>
      </c>
      <c r="J85">
        <f t="shared" si="5"/>
        <v>-5</v>
      </c>
    </row>
    <row r="86" spans="1:10" x14ac:dyDescent="0.3">
      <c r="A86" s="1">
        <v>44250</v>
      </c>
      <c r="B86" t="s">
        <v>11</v>
      </c>
      <c r="C86">
        <v>5</v>
      </c>
      <c r="E86" t="s">
        <v>12</v>
      </c>
      <c r="F86" t="s">
        <v>13</v>
      </c>
      <c r="G86" t="s">
        <v>14</v>
      </c>
      <c r="H86">
        <f t="shared" si="3"/>
        <v>2</v>
      </c>
      <c r="I86" s="2">
        <f t="shared" si="4"/>
        <v>3</v>
      </c>
      <c r="J86">
        <f t="shared" si="5"/>
        <v>-5</v>
      </c>
    </row>
    <row r="87" spans="1:10" x14ac:dyDescent="0.3">
      <c r="A87" s="1">
        <v>44251</v>
      </c>
      <c r="B87" t="s">
        <v>11</v>
      </c>
      <c r="C87">
        <v>5</v>
      </c>
      <c r="E87" t="s">
        <v>12</v>
      </c>
      <c r="F87" t="s">
        <v>13</v>
      </c>
      <c r="G87" t="s">
        <v>14</v>
      </c>
      <c r="H87">
        <f t="shared" si="3"/>
        <v>2</v>
      </c>
      <c r="I87" s="2">
        <f t="shared" si="4"/>
        <v>4</v>
      </c>
      <c r="J87">
        <f t="shared" si="5"/>
        <v>-5</v>
      </c>
    </row>
    <row r="88" spans="1:10" x14ac:dyDescent="0.3">
      <c r="A88" s="1">
        <v>44252</v>
      </c>
      <c r="B88" t="s">
        <v>11</v>
      </c>
      <c r="C88">
        <v>5</v>
      </c>
      <c r="E88" t="s">
        <v>12</v>
      </c>
      <c r="F88" t="s">
        <v>13</v>
      </c>
      <c r="G88" t="s">
        <v>14</v>
      </c>
      <c r="H88">
        <f t="shared" si="3"/>
        <v>2</v>
      </c>
      <c r="I88" s="2">
        <f t="shared" si="4"/>
        <v>5</v>
      </c>
      <c r="J88">
        <f t="shared" si="5"/>
        <v>-5</v>
      </c>
    </row>
    <row r="89" spans="1:10" x14ac:dyDescent="0.3">
      <c r="A89" s="1">
        <v>44253</v>
      </c>
      <c r="B89" t="s">
        <v>11</v>
      </c>
      <c r="C89">
        <v>5</v>
      </c>
      <c r="E89" t="s">
        <v>12</v>
      </c>
      <c r="F89" t="s">
        <v>13</v>
      </c>
      <c r="G89" t="s">
        <v>14</v>
      </c>
      <c r="H89">
        <f t="shared" si="3"/>
        <v>2</v>
      </c>
      <c r="I89" s="2">
        <f t="shared" si="4"/>
        <v>6</v>
      </c>
      <c r="J89">
        <f t="shared" si="5"/>
        <v>-5</v>
      </c>
    </row>
    <row r="90" spans="1:10" x14ac:dyDescent="0.3">
      <c r="A90" s="1">
        <v>44253</v>
      </c>
      <c r="B90" t="s">
        <v>21</v>
      </c>
      <c r="C90">
        <v>162.9</v>
      </c>
      <c r="E90" t="s">
        <v>22</v>
      </c>
      <c r="F90" t="s">
        <v>17</v>
      </c>
      <c r="G90" t="s">
        <v>14</v>
      </c>
      <c r="H90">
        <f t="shared" si="3"/>
        <v>2</v>
      </c>
      <c r="I90" s="2">
        <f t="shared" si="4"/>
        <v>6</v>
      </c>
      <c r="J90">
        <f t="shared" si="5"/>
        <v>-162.9</v>
      </c>
    </row>
    <row r="91" spans="1:10" x14ac:dyDescent="0.3">
      <c r="A91" s="1">
        <v>44254</v>
      </c>
      <c r="B91" t="s">
        <v>49</v>
      </c>
      <c r="C91">
        <v>125.9</v>
      </c>
      <c r="E91" t="s">
        <v>30</v>
      </c>
      <c r="F91" t="s">
        <v>28</v>
      </c>
      <c r="G91" t="s">
        <v>14</v>
      </c>
      <c r="H91">
        <f t="shared" si="3"/>
        <v>2</v>
      </c>
      <c r="I91" s="2">
        <f t="shared" si="4"/>
        <v>7</v>
      </c>
      <c r="J91">
        <f t="shared" si="5"/>
        <v>-125.9</v>
      </c>
    </row>
    <row r="92" spans="1:10" x14ac:dyDescent="0.3">
      <c r="A92" s="1">
        <v>44254</v>
      </c>
      <c r="B92" t="s">
        <v>51</v>
      </c>
      <c r="C92">
        <v>137</v>
      </c>
      <c r="E92" t="s">
        <v>30</v>
      </c>
      <c r="F92" t="s">
        <v>28</v>
      </c>
      <c r="G92" t="s">
        <v>14</v>
      </c>
      <c r="H92">
        <f t="shared" si="3"/>
        <v>2</v>
      </c>
      <c r="I92" s="2">
        <f t="shared" si="4"/>
        <v>7</v>
      </c>
      <c r="J92">
        <f t="shared" si="5"/>
        <v>-137</v>
      </c>
    </row>
    <row r="93" spans="1:10" x14ac:dyDescent="0.3">
      <c r="A93" s="1">
        <v>44255</v>
      </c>
      <c r="B93" t="s">
        <v>29</v>
      </c>
      <c r="C93">
        <v>146.1</v>
      </c>
      <c r="E93" t="s">
        <v>30</v>
      </c>
      <c r="F93" t="s">
        <v>28</v>
      </c>
      <c r="G93" t="s">
        <v>14</v>
      </c>
      <c r="H93">
        <f t="shared" si="3"/>
        <v>2</v>
      </c>
      <c r="I93" s="2">
        <f t="shared" si="4"/>
        <v>1</v>
      </c>
      <c r="J93">
        <f t="shared" si="5"/>
        <v>-146.1</v>
      </c>
    </row>
    <row r="94" spans="1:10" x14ac:dyDescent="0.3">
      <c r="A94" s="1">
        <v>44255</v>
      </c>
      <c r="B94" t="s">
        <v>33</v>
      </c>
      <c r="C94">
        <v>24.1</v>
      </c>
      <c r="E94" t="s">
        <v>34</v>
      </c>
      <c r="F94" t="s">
        <v>20</v>
      </c>
      <c r="G94" t="s">
        <v>14</v>
      </c>
      <c r="H94">
        <f t="shared" si="3"/>
        <v>2</v>
      </c>
      <c r="I94" s="2">
        <f t="shared" si="4"/>
        <v>1</v>
      </c>
      <c r="J94">
        <f t="shared" si="5"/>
        <v>-24.1</v>
      </c>
    </row>
    <row r="95" spans="1:10" x14ac:dyDescent="0.3">
      <c r="A95" s="1">
        <v>44256</v>
      </c>
      <c r="B95" t="s">
        <v>7</v>
      </c>
      <c r="D95">
        <v>5000</v>
      </c>
      <c r="E95" t="s">
        <v>8</v>
      </c>
      <c r="F95" t="s">
        <v>9</v>
      </c>
      <c r="G95" t="s">
        <v>10</v>
      </c>
      <c r="H95">
        <f t="shared" si="3"/>
        <v>3</v>
      </c>
      <c r="I95" s="2">
        <f t="shared" si="4"/>
        <v>2</v>
      </c>
      <c r="J95">
        <f t="shared" si="5"/>
        <v>5000</v>
      </c>
    </row>
    <row r="96" spans="1:10" x14ac:dyDescent="0.3">
      <c r="A96" s="1">
        <v>44256</v>
      </c>
      <c r="B96" t="s">
        <v>11</v>
      </c>
      <c r="C96">
        <v>5</v>
      </c>
      <c r="E96" t="s">
        <v>12</v>
      </c>
      <c r="F96" t="s">
        <v>13</v>
      </c>
      <c r="G96" t="s">
        <v>14</v>
      </c>
      <c r="H96">
        <f t="shared" si="3"/>
        <v>3</v>
      </c>
      <c r="I96" s="2">
        <f t="shared" si="4"/>
        <v>2</v>
      </c>
      <c r="J96">
        <f t="shared" si="5"/>
        <v>-5</v>
      </c>
    </row>
    <row r="97" spans="1:10" x14ac:dyDescent="0.3">
      <c r="A97" s="1">
        <v>44257</v>
      </c>
      <c r="B97" t="s">
        <v>15</v>
      </c>
      <c r="C97">
        <v>900</v>
      </c>
      <c r="E97" t="s">
        <v>16</v>
      </c>
      <c r="F97" t="s">
        <v>17</v>
      </c>
      <c r="G97" t="s">
        <v>14</v>
      </c>
      <c r="H97">
        <f t="shared" si="3"/>
        <v>3</v>
      </c>
      <c r="I97" s="2">
        <f t="shared" si="4"/>
        <v>3</v>
      </c>
      <c r="J97">
        <f t="shared" si="5"/>
        <v>-900</v>
      </c>
    </row>
    <row r="98" spans="1:10" x14ac:dyDescent="0.3">
      <c r="A98" s="1">
        <v>44257</v>
      </c>
      <c r="B98" t="s">
        <v>18</v>
      </c>
      <c r="C98">
        <v>150</v>
      </c>
      <c r="E98" t="s">
        <v>19</v>
      </c>
      <c r="F98" t="s">
        <v>20</v>
      </c>
      <c r="G98" t="s">
        <v>14</v>
      </c>
      <c r="H98">
        <f t="shared" si="3"/>
        <v>3</v>
      </c>
      <c r="I98" s="2">
        <f t="shared" si="4"/>
        <v>3</v>
      </c>
      <c r="J98">
        <f t="shared" si="5"/>
        <v>-150</v>
      </c>
    </row>
    <row r="99" spans="1:10" x14ac:dyDescent="0.3">
      <c r="A99" s="1">
        <v>44257</v>
      </c>
      <c r="B99" t="s">
        <v>11</v>
      </c>
      <c r="C99">
        <v>5</v>
      </c>
      <c r="E99" t="s">
        <v>12</v>
      </c>
      <c r="F99" t="s">
        <v>13</v>
      </c>
      <c r="G99" t="s">
        <v>14</v>
      </c>
      <c r="H99">
        <f t="shared" si="3"/>
        <v>3</v>
      </c>
      <c r="I99" s="2">
        <f t="shared" si="4"/>
        <v>3</v>
      </c>
      <c r="J99">
        <f t="shared" si="5"/>
        <v>-5</v>
      </c>
    </row>
    <row r="100" spans="1:10" x14ac:dyDescent="0.3">
      <c r="A100" s="1">
        <v>44258</v>
      </c>
      <c r="B100" t="s">
        <v>11</v>
      </c>
      <c r="C100">
        <v>5</v>
      </c>
      <c r="E100" t="s">
        <v>12</v>
      </c>
      <c r="F100" t="s">
        <v>13</v>
      </c>
      <c r="G100" t="s">
        <v>14</v>
      </c>
      <c r="H100">
        <f t="shared" si="3"/>
        <v>3</v>
      </c>
      <c r="I100" s="2">
        <f t="shared" si="4"/>
        <v>4</v>
      </c>
      <c r="J100">
        <f t="shared" si="5"/>
        <v>-5</v>
      </c>
    </row>
    <row r="101" spans="1:10" x14ac:dyDescent="0.3">
      <c r="A101" s="1">
        <v>44259</v>
      </c>
      <c r="B101" t="s">
        <v>11</v>
      </c>
      <c r="C101">
        <v>5</v>
      </c>
      <c r="E101" t="s">
        <v>12</v>
      </c>
      <c r="F101" t="s">
        <v>13</v>
      </c>
      <c r="G101" t="s">
        <v>14</v>
      </c>
      <c r="H101">
        <f t="shared" si="3"/>
        <v>3</v>
      </c>
      <c r="I101" s="2">
        <f t="shared" si="4"/>
        <v>5</v>
      </c>
      <c r="J101">
        <f t="shared" si="5"/>
        <v>-5</v>
      </c>
    </row>
    <row r="102" spans="1:10" x14ac:dyDescent="0.3">
      <c r="A102" s="1">
        <v>44260</v>
      </c>
      <c r="B102" t="s">
        <v>11</v>
      </c>
      <c r="C102">
        <v>5</v>
      </c>
      <c r="E102" t="s">
        <v>12</v>
      </c>
      <c r="F102" t="s">
        <v>13</v>
      </c>
      <c r="G102" t="s">
        <v>14</v>
      </c>
      <c r="H102">
        <f t="shared" si="3"/>
        <v>3</v>
      </c>
      <c r="I102" s="2">
        <f t="shared" si="4"/>
        <v>6</v>
      </c>
      <c r="J102">
        <f t="shared" si="5"/>
        <v>-5</v>
      </c>
    </row>
    <row r="103" spans="1:10" x14ac:dyDescent="0.3">
      <c r="A103" s="1">
        <v>44260</v>
      </c>
      <c r="B103" t="s">
        <v>21</v>
      </c>
      <c r="C103">
        <v>149</v>
      </c>
      <c r="E103" t="s">
        <v>22</v>
      </c>
      <c r="F103" t="s">
        <v>17</v>
      </c>
      <c r="G103" t="s">
        <v>14</v>
      </c>
      <c r="H103">
        <f t="shared" si="3"/>
        <v>3</v>
      </c>
      <c r="I103" s="2">
        <f t="shared" si="4"/>
        <v>6</v>
      </c>
      <c r="J103">
        <f t="shared" si="5"/>
        <v>-149</v>
      </c>
    </row>
    <row r="104" spans="1:10" x14ac:dyDescent="0.3">
      <c r="A104" s="1">
        <v>44263</v>
      </c>
      <c r="B104" t="s">
        <v>23</v>
      </c>
      <c r="C104">
        <v>52.1</v>
      </c>
      <c r="E104" t="s">
        <v>24</v>
      </c>
      <c r="F104" t="s">
        <v>17</v>
      </c>
      <c r="G104" t="s">
        <v>14</v>
      </c>
      <c r="H104">
        <f t="shared" si="3"/>
        <v>3</v>
      </c>
      <c r="I104" s="2">
        <f t="shared" si="4"/>
        <v>2</v>
      </c>
      <c r="J104">
        <f t="shared" si="5"/>
        <v>-52.1</v>
      </c>
    </row>
    <row r="105" spans="1:10" x14ac:dyDescent="0.3">
      <c r="A105" s="1">
        <v>44263</v>
      </c>
      <c r="B105" t="s">
        <v>11</v>
      </c>
      <c r="C105">
        <v>5</v>
      </c>
      <c r="E105" t="s">
        <v>12</v>
      </c>
      <c r="F105" t="s">
        <v>13</v>
      </c>
      <c r="G105" t="s">
        <v>14</v>
      </c>
      <c r="H105">
        <f t="shared" si="3"/>
        <v>3</v>
      </c>
      <c r="I105" s="2">
        <f t="shared" si="4"/>
        <v>2</v>
      </c>
      <c r="J105">
        <f t="shared" si="5"/>
        <v>-5</v>
      </c>
    </row>
    <row r="106" spans="1:10" x14ac:dyDescent="0.3">
      <c r="A106" s="1">
        <v>44264</v>
      </c>
      <c r="B106" t="s">
        <v>11</v>
      </c>
      <c r="C106">
        <v>5</v>
      </c>
      <c r="E106" t="s">
        <v>12</v>
      </c>
      <c r="F106" t="s">
        <v>13</v>
      </c>
      <c r="G106" t="s">
        <v>14</v>
      </c>
      <c r="H106">
        <f t="shared" si="3"/>
        <v>3</v>
      </c>
      <c r="I106" s="2">
        <f t="shared" si="4"/>
        <v>3</v>
      </c>
      <c r="J106">
        <f t="shared" si="5"/>
        <v>-5</v>
      </c>
    </row>
    <row r="107" spans="1:10" x14ac:dyDescent="0.3">
      <c r="A107" s="1">
        <v>44265</v>
      </c>
      <c r="B107" t="s">
        <v>25</v>
      </c>
      <c r="C107">
        <v>78.900000000000006</v>
      </c>
      <c r="E107" t="s">
        <v>48</v>
      </c>
      <c r="F107" t="s">
        <v>20</v>
      </c>
      <c r="G107" t="s">
        <v>14</v>
      </c>
      <c r="H107">
        <f t="shared" si="3"/>
        <v>3</v>
      </c>
      <c r="I107" s="2">
        <f t="shared" si="4"/>
        <v>4</v>
      </c>
      <c r="J107">
        <f t="shared" si="5"/>
        <v>-78.900000000000006</v>
      </c>
    </row>
    <row r="108" spans="1:10" x14ac:dyDescent="0.3">
      <c r="A108" s="1">
        <v>44265</v>
      </c>
      <c r="B108" t="s">
        <v>11</v>
      </c>
      <c r="C108">
        <v>5</v>
      </c>
      <c r="E108" t="s">
        <v>12</v>
      </c>
      <c r="F108" t="s">
        <v>13</v>
      </c>
      <c r="G108" t="s">
        <v>14</v>
      </c>
      <c r="H108">
        <f t="shared" si="3"/>
        <v>3</v>
      </c>
      <c r="I108" s="2">
        <f t="shared" si="4"/>
        <v>4</v>
      </c>
      <c r="J108">
        <f t="shared" si="5"/>
        <v>-5</v>
      </c>
    </row>
    <row r="109" spans="1:10" x14ac:dyDescent="0.3">
      <c r="A109" s="1">
        <v>44266</v>
      </c>
      <c r="B109" t="s">
        <v>11</v>
      </c>
      <c r="C109">
        <v>5</v>
      </c>
      <c r="E109" t="s">
        <v>12</v>
      </c>
      <c r="F109" t="s">
        <v>13</v>
      </c>
      <c r="G109" t="s">
        <v>14</v>
      </c>
      <c r="H109">
        <f t="shared" si="3"/>
        <v>3</v>
      </c>
      <c r="I109" s="2">
        <f t="shared" si="4"/>
        <v>5</v>
      </c>
      <c r="J109">
        <f t="shared" si="5"/>
        <v>-5</v>
      </c>
    </row>
    <row r="110" spans="1:10" x14ac:dyDescent="0.3">
      <c r="A110" s="1">
        <v>44267</v>
      </c>
      <c r="B110" t="s">
        <v>21</v>
      </c>
      <c r="C110">
        <v>137</v>
      </c>
      <c r="E110" t="s">
        <v>22</v>
      </c>
      <c r="F110" t="s">
        <v>17</v>
      </c>
      <c r="G110" t="s">
        <v>14</v>
      </c>
      <c r="H110">
        <f t="shared" si="3"/>
        <v>3</v>
      </c>
      <c r="I110" s="2">
        <f t="shared" si="4"/>
        <v>6</v>
      </c>
      <c r="J110">
        <f t="shared" si="5"/>
        <v>-137</v>
      </c>
    </row>
    <row r="111" spans="1:10" x14ac:dyDescent="0.3">
      <c r="A111" s="1">
        <v>44267</v>
      </c>
      <c r="B111" t="s">
        <v>11</v>
      </c>
      <c r="C111">
        <v>5</v>
      </c>
      <c r="E111" t="s">
        <v>12</v>
      </c>
      <c r="F111" t="s">
        <v>13</v>
      </c>
      <c r="G111" t="s">
        <v>14</v>
      </c>
      <c r="H111">
        <f t="shared" si="3"/>
        <v>3</v>
      </c>
      <c r="I111" s="2">
        <f t="shared" si="4"/>
        <v>6</v>
      </c>
      <c r="J111">
        <f t="shared" si="5"/>
        <v>-5</v>
      </c>
    </row>
    <row r="112" spans="1:10" x14ac:dyDescent="0.3">
      <c r="A112" s="1">
        <v>44268</v>
      </c>
      <c r="B112" t="s">
        <v>11</v>
      </c>
      <c r="C112">
        <v>5</v>
      </c>
      <c r="E112" t="s">
        <v>12</v>
      </c>
      <c r="F112" t="s">
        <v>13</v>
      </c>
      <c r="G112" t="s">
        <v>14</v>
      </c>
      <c r="H112">
        <f t="shared" si="3"/>
        <v>3</v>
      </c>
      <c r="I112" s="2">
        <f t="shared" si="4"/>
        <v>7</v>
      </c>
      <c r="J112">
        <f t="shared" si="5"/>
        <v>-5</v>
      </c>
    </row>
    <row r="113" spans="1:10" x14ac:dyDescent="0.3">
      <c r="A113" s="1">
        <v>44268</v>
      </c>
      <c r="B113" t="s">
        <v>26</v>
      </c>
      <c r="C113">
        <v>41.8</v>
      </c>
      <c r="E113" t="s">
        <v>27</v>
      </c>
      <c r="F113" t="s">
        <v>28</v>
      </c>
      <c r="G113" t="s">
        <v>14</v>
      </c>
      <c r="H113">
        <f t="shared" si="3"/>
        <v>3</v>
      </c>
      <c r="I113" s="2">
        <f t="shared" si="4"/>
        <v>7</v>
      </c>
      <c r="J113">
        <f t="shared" si="5"/>
        <v>-41.8</v>
      </c>
    </row>
    <row r="114" spans="1:10" x14ac:dyDescent="0.3">
      <c r="A114" s="1">
        <v>44268</v>
      </c>
      <c r="B114" t="s">
        <v>29</v>
      </c>
      <c r="C114">
        <v>99.9</v>
      </c>
      <c r="E114" t="s">
        <v>30</v>
      </c>
      <c r="F114" t="s">
        <v>28</v>
      </c>
      <c r="G114" t="s">
        <v>14</v>
      </c>
      <c r="H114">
        <f t="shared" si="3"/>
        <v>3</v>
      </c>
      <c r="I114" s="2">
        <f t="shared" si="4"/>
        <v>7</v>
      </c>
      <c r="J114">
        <f t="shared" si="5"/>
        <v>-99.9</v>
      </c>
    </row>
    <row r="115" spans="1:10" x14ac:dyDescent="0.3">
      <c r="A115" s="1">
        <v>44268</v>
      </c>
      <c r="B115" t="s">
        <v>31</v>
      </c>
      <c r="C115">
        <v>54</v>
      </c>
      <c r="E115" t="s">
        <v>32</v>
      </c>
      <c r="F115" t="s">
        <v>13</v>
      </c>
      <c r="G115" t="s">
        <v>14</v>
      </c>
      <c r="H115">
        <f t="shared" si="3"/>
        <v>3</v>
      </c>
      <c r="I115" s="2">
        <f t="shared" si="4"/>
        <v>7</v>
      </c>
      <c r="J115">
        <f t="shared" si="5"/>
        <v>-54</v>
      </c>
    </row>
    <row r="116" spans="1:10" x14ac:dyDescent="0.3">
      <c r="A116" s="1">
        <v>44269</v>
      </c>
      <c r="B116" t="s">
        <v>33</v>
      </c>
      <c r="C116">
        <v>30</v>
      </c>
      <c r="E116" t="s">
        <v>34</v>
      </c>
      <c r="F116" t="s">
        <v>20</v>
      </c>
      <c r="G116" t="s">
        <v>14</v>
      </c>
      <c r="H116">
        <f t="shared" si="3"/>
        <v>3</v>
      </c>
      <c r="I116" s="2">
        <f t="shared" si="4"/>
        <v>1</v>
      </c>
      <c r="J116">
        <f t="shared" si="5"/>
        <v>-30</v>
      </c>
    </row>
    <row r="117" spans="1:10" x14ac:dyDescent="0.3">
      <c r="A117" s="1">
        <v>44270</v>
      </c>
      <c r="B117" t="s">
        <v>35</v>
      </c>
      <c r="D117">
        <v>1000</v>
      </c>
      <c r="E117" t="s">
        <v>36</v>
      </c>
      <c r="F117" t="s">
        <v>37</v>
      </c>
      <c r="G117" t="s">
        <v>10</v>
      </c>
      <c r="H117">
        <f t="shared" si="3"/>
        <v>3</v>
      </c>
      <c r="I117" s="2">
        <f t="shared" si="4"/>
        <v>2</v>
      </c>
      <c r="J117">
        <f t="shared" si="5"/>
        <v>1000</v>
      </c>
    </row>
    <row r="118" spans="1:10" x14ac:dyDescent="0.3">
      <c r="A118" s="1">
        <v>44270</v>
      </c>
      <c r="B118" t="s">
        <v>11</v>
      </c>
      <c r="C118">
        <v>5</v>
      </c>
      <c r="E118" t="s">
        <v>12</v>
      </c>
      <c r="F118" t="s">
        <v>13</v>
      </c>
      <c r="G118" t="s">
        <v>14</v>
      </c>
      <c r="H118">
        <f t="shared" si="3"/>
        <v>3</v>
      </c>
      <c r="I118" s="2">
        <f t="shared" si="4"/>
        <v>2</v>
      </c>
      <c r="J118">
        <f t="shared" si="5"/>
        <v>-5</v>
      </c>
    </row>
    <row r="119" spans="1:10" x14ac:dyDescent="0.3">
      <c r="A119" s="1">
        <v>44271</v>
      </c>
      <c r="B119" t="s">
        <v>11</v>
      </c>
      <c r="C119">
        <v>5</v>
      </c>
      <c r="E119" t="s">
        <v>12</v>
      </c>
      <c r="F119" t="s">
        <v>13</v>
      </c>
      <c r="G119" t="s">
        <v>14</v>
      </c>
      <c r="H119">
        <f t="shared" si="3"/>
        <v>3</v>
      </c>
      <c r="I119" s="2">
        <f t="shared" si="4"/>
        <v>3</v>
      </c>
      <c r="J119">
        <f t="shared" si="5"/>
        <v>-5</v>
      </c>
    </row>
    <row r="120" spans="1:10" x14ac:dyDescent="0.3">
      <c r="A120" s="1">
        <v>44271</v>
      </c>
      <c r="B120" t="s">
        <v>52</v>
      </c>
      <c r="C120">
        <v>75</v>
      </c>
      <c r="E120" t="s">
        <v>53</v>
      </c>
      <c r="F120" t="s">
        <v>54</v>
      </c>
      <c r="G120" t="s">
        <v>14</v>
      </c>
      <c r="H120">
        <f t="shared" si="3"/>
        <v>3</v>
      </c>
      <c r="I120" s="2">
        <f t="shared" si="4"/>
        <v>3</v>
      </c>
      <c r="J120">
        <f t="shared" si="5"/>
        <v>-75</v>
      </c>
    </row>
    <row r="121" spans="1:10" x14ac:dyDescent="0.3">
      <c r="A121" s="1">
        <v>44271</v>
      </c>
      <c r="B121" t="s">
        <v>39</v>
      </c>
      <c r="C121">
        <v>40</v>
      </c>
      <c r="E121" t="s">
        <v>39</v>
      </c>
      <c r="F121" t="s">
        <v>17</v>
      </c>
      <c r="G121" t="s">
        <v>14</v>
      </c>
      <c r="H121">
        <f t="shared" si="3"/>
        <v>3</v>
      </c>
      <c r="I121" s="2">
        <f t="shared" si="4"/>
        <v>3</v>
      </c>
      <c r="J121">
        <f t="shared" si="5"/>
        <v>-40</v>
      </c>
    </row>
    <row r="122" spans="1:10" x14ac:dyDescent="0.3">
      <c r="A122" s="1">
        <v>44272</v>
      </c>
      <c r="B122" t="s">
        <v>40</v>
      </c>
      <c r="C122">
        <v>46.8</v>
      </c>
      <c r="E122" t="s">
        <v>41</v>
      </c>
      <c r="F122" t="s">
        <v>28</v>
      </c>
      <c r="G122" t="s">
        <v>14</v>
      </c>
      <c r="H122">
        <f t="shared" si="3"/>
        <v>3</v>
      </c>
      <c r="I122" s="2">
        <f t="shared" si="4"/>
        <v>4</v>
      </c>
      <c r="J122">
        <f t="shared" si="5"/>
        <v>-46.8</v>
      </c>
    </row>
    <row r="123" spans="1:10" x14ac:dyDescent="0.3">
      <c r="A123" s="1">
        <v>44272</v>
      </c>
      <c r="B123" t="s">
        <v>42</v>
      </c>
      <c r="C123">
        <v>35</v>
      </c>
      <c r="E123" t="s">
        <v>27</v>
      </c>
      <c r="F123" t="s">
        <v>28</v>
      </c>
      <c r="G123" t="s">
        <v>14</v>
      </c>
      <c r="H123">
        <f t="shared" si="3"/>
        <v>3</v>
      </c>
      <c r="I123" s="2">
        <f t="shared" si="4"/>
        <v>4</v>
      </c>
      <c r="J123">
        <f t="shared" si="5"/>
        <v>-35</v>
      </c>
    </row>
    <row r="124" spans="1:10" x14ac:dyDescent="0.3">
      <c r="A124" s="1">
        <v>44272</v>
      </c>
      <c r="B124" t="s">
        <v>11</v>
      </c>
      <c r="C124">
        <v>5</v>
      </c>
      <c r="E124" t="s">
        <v>12</v>
      </c>
      <c r="F124" t="s">
        <v>13</v>
      </c>
      <c r="G124" t="s">
        <v>14</v>
      </c>
      <c r="H124">
        <f t="shared" si="3"/>
        <v>3</v>
      </c>
      <c r="I124" s="2">
        <f t="shared" si="4"/>
        <v>4</v>
      </c>
      <c r="J124">
        <f t="shared" si="5"/>
        <v>-5</v>
      </c>
    </row>
    <row r="125" spans="1:10" x14ac:dyDescent="0.3">
      <c r="A125" s="1">
        <v>44273</v>
      </c>
      <c r="B125" t="s">
        <v>11</v>
      </c>
      <c r="C125">
        <v>5</v>
      </c>
      <c r="E125" t="s">
        <v>12</v>
      </c>
      <c r="F125" t="s">
        <v>13</v>
      </c>
      <c r="G125" t="s">
        <v>14</v>
      </c>
      <c r="H125">
        <f t="shared" si="3"/>
        <v>3</v>
      </c>
      <c r="I125" s="2">
        <f t="shared" si="4"/>
        <v>5</v>
      </c>
      <c r="J125">
        <f t="shared" si="5"/>
        <v>-5</v>
      </c>
    </row>
    <row r="126" spans="1:10" x14ac:dyDescent="0.3">
      <c r="A126" s="1">
        <v>44274</v>
      </c>
      <c r="B126" t="s">
        <v>11</v>
      </c>
      <c r="C126">
        <v>5</v>
      </c>
      <c r="E126" t="s">
        <v>12</v>
      </c>
      <c r="F126" t="s">
        <v>13</v>
      </c>
      <c r="G126" t="s">
        <v>14</v>
      </c>
      <c r="H126">
        <f t="shared" si="3"/>
        <v>3</v>
      </c>
      <c r="I126" s="2">
        <f t="shared" si="4"/>
        <v>6</v>
      </c>
      <c r="J126">
        <f t="shared" si="5"/>
        <v>-5</v>
      </c>
    </row>
    <row r="127" spans="1:10" x14ac:dyDescent="0.3">
      <c r="A127" s="1">
        <v>44274</v>
      </c>
      <c r="B127" t="s">
        <v>21</v>
      </c>
      <c r="C127">
        <v>171.9</v>
      </c>
      <c r="E127" t="s">
        <v>22</v>
      </c>
      <c r="F127" t="s">
        <v>17</v>
      </c>
      <c r="G127" t="s">
        <v>14</v>
      </c>
      <c r="H127">
        <f t="shared" si="3"/>
        <v>3</v>
      </c>
      <c r="I127" s="2">
        <f t="shared" si="4"/>
        <v>6</v>
      </c>
      <c r="J127">
        <f t="shared" si="5"/>
        <v>-171.9</v>
      </c>
    </row>
    <row r="128" spans="1:10" x14ac:dyDescent="0.3">
      <c r="A128" s="1">
        <v>44275</v>
      </c>
      <c r="B128" t="s">
        <v>43</v>
      </c>
      <c r="C128">
        <v>39</v>
      </c>
      <c r="E128" t="s">
        <v>32</v>
      </c>
      <c r="F128" t="s">
        <v>13</v>
      </c>
      <c r="G128" t="s">
        <v>14</v>
      </c>
      <c r="H128">
        <f t="shared" si="3"/>
        <v>3</v>
      </c>
      <c r="I128" s="2">
        <f t="shared" si="4"/>
        <v>7</v>
      </c>
      <c r="J128">
        <f t="shared" si="5"/>
        <v>-39</v>
      </c>
    </row>
    <row r="129" spans="1:10" x14ac:dyDescent="0.3">
      <c r="A129" s="1">
        <v>44276</v>
      </c>
      <c r="B129" t="s">
        <v>44</v>
      </c>
      <c r="C129">
        <v>14</v>
      </c>
      <c r="E129" t="s">
        <v>32</v>
      </c>
      <c r="F129" t="s">
        <v>13</v>
      </c>
      <c r="G129" t="s">
        <v>14</v>
      </c>
      <c r="H129">
        <f t="shared" si="3"/>
        <v>3</v>
      </c>
      <c r="I129" s="2">
        <f t="shared" si="4"/>
        <v>1</v>
      </c>
      <c r="J129">
        <f t="shared" si="5"/>
        <v>-14</v>
      </c>
    </row>
    <row r="130" spans="1:10" x14ac:dyDescent="0.3">
      <c r="A130" s="1">
        <v>44277</v>
      </c>
      <c r="B130" t="s">
        <v>45</v>
      </c>
      <c r="C130">
        <v>55</v>
      </c>
      <c r="E130" t="s">
        <v>46</v>
      </c>
      <c r="F130" t="s">
        <v>47</v>
      </c>
      <c r="G130" t="s">
        <v>14</v>
      </c>
      <c r="H130">
        <f t="shared" si="3"/>
        <v>3</v>
      </c>
      <c r="I130" s="2">
        <f t="shared" si="4"/>
        <v>2</v>
      </c>
      <c r="J130">
        <f t="shared" si="5"/>
        <v>-55</v>
      </c>
    </row>
    <row r="131" spans="1:10" x14ac:dyDescent="0.3">
      <c r="A131" s="1">
        <v>44277</v>
      </c>
      <c r="B131" t="s">
        <v>25</v>
      </c>
      <c r="C131">
        <v>65</v>
      </c>
      <c r="E131" t="s">
        <v>48</v>
      </c>
      <c r="F131" t="s">
        <v>20</v>
      </c>
      <c r="G131" t="s">
        <v>14</v>
      </c>
      <c r="H131">
        <f t="shared" ref="H131:H194" si="6">MONTH(A131)</f>
        <v>3</v>
      </c>
      <c r="I131" s="2">
        <f t="shared" ref="I131:I194" si="7">WEEKDAY(A131)</f>
        <v>2</v>
      </c>
      <c r="J131">
        <f t="shared" ref="J131:J194" si="8">D131-C131</f>
        <v>-65</v>
      </c>
    </row>
    <row r="132" spans="1:10" x14ac:dyDescent="0.3">
      <c r="A132" s="1">
        <v>44277</v>
      </c>
      <c r="B132" t="s">
        <v>11</v>
      </c>
      <c r="C132">
        <v>5</v>
      </c>
      <c r="E132" t="s">
        <v>12</v>
      </c>
      <c r="F132" t="s">
        <v>13</v>
      </c>
      <c r="G132" t="s">
        <v>14</v>
      </c>
      <c r="H132">
        <f t="shared" si="6"/>
        <v>3</v>
      </c>
      <c r="I132" s="2">
        <f t="shared" si="7"/>
        <v>2</v>
      </c>
      <c r="J132">
        <f t="shared" si="8"/>
        <v>-5</v>
      </c>
    </row>
    <row r="133" spans="1:10" x14ac:dyDescent="0.3">
      <c r="A133" s="1">
        <v>44278</v>
      </c>
      <c r="B133" t="s">
        <v>11</v>
      </c>
      <c r="C133">
        <v>5</v>
      </c>
      <c r="E133" t="s">
        <v>12</v>
      </c>
      <c r="F133" t="s">
        <v>13</v>
      </c>
      <c r="G133" t="s">
        <v>14</v>
      </c>
      <c r="H133">
        <f t="shared" si="6"/>
        <v>3</v>
      </c>
      <c r="I133" s="2">
        <f t="shared" si="7"/>
        <v>3</v>
      </c>
      <c r="J133">
        <f t="shared" si="8"/>
        <v>-5</v>
      </c>
    </row>
    <row r="134" spans="1:10" x14ac:dyDescent="0.3">
      <c r="A134" s="1">
        <v>44279</v>
      </c>
      <c r="B134" t="s">
        <v>11</v>
      </c>
      <c r="C134">
        <v>5</v>
      </c>
      <c r="E134" t="s">
        <v>12</v>
      </c>
      <c r="F134" t="s">
        <v>13</v>
      </c>
      <c r="G134" t="s">
        <v>14</v>
      </c>
      <c r="H134">
        <f t="shared" si="6"/>
        <v>3</v>
      </c>
      <c r="I134" s="2">
        <f t="shared" si="7"/>
        <v>4</v>
      </c>
      <c r="J134">
        <f t="shared" si="8"/>
        <v>-5</v>
      </c>
    </row>
    <row r="135" spans="1:10" x14ac:dyDescent="0.3">
      <c r="A135" s="1">
        <v>44280</v>
      </c>
      <c r="B135" t="s">
        <v>11</v>
      </c>
      <c r="C135">
        <v>5</v>
      </c>
      <c r="E135" t="s">
        <v>12</v>
      </c>
      <c r="F135" t="s">
        <v>13</v>
      </c>
      <c r="G135" t="s">
        <v>14</v>
      </c>
      <c r="H135">
        <f t="shared" si="6"/>
        <v>3</v>
      </c>
      <c r="I135" s="2">
        <f t="shared" si="7"/>
        <v>5</v>
      </c>
      <c r="J135">
        <f t="shared" si="8"/>
        <v>-5</v>
      </c>
    </row>
    <row r="136" spans="1:10" x14ac:dyDescent="0.3">
      <c r="A136" s="1">
        <v>44281</v>
      </c>
      <c r="B136" t="s">
        <v>11</v>
      </c>
      <c r="C136">
        <v>5</v>
      </c>
      <c r="E136" t="s">
        <v>12</v>
      </c>
      <c r="F136" t="s">
        <v>13</v>
      </c>
      <c r="G136" t="s">
        <v>14</v>
      </c>
      <c r="H136">
        <f t="shared" si="6"/>
        <v>3</v>
      </c>
      <c r="I136" s="2">
        <f t="shared" si="7"/>
        <v>6</v>
      </c>
      <c r="J136">
        <f t="shared" si="8"/>
        <v>-5</v>
      </c>
    </row>
    <row r="137" spans="1:10" x14ac:dyDescent="0.3">
      <c r="A137" s="1">
        <v>44281</v>
      </c>
      <c r="B137" t="s">
        <v>21</v>
      </c>
      <c r="C137">
        <v>209</v>
      </c>
      <c r="E137" t="s">
        <v>22</v>
      </c>
      <c r="F137" t="s">
        <v>17</v>
      </c>
      <c r="G137" t="s">
        <v>14</v>
      </c>
      <c r="H137">
        <f t="shared" si="6"/>
        <v>3</v>
      </c>
      <c r="I137" s="2">
        <f t="shared" si="7"/>
        <v>6</v>
      </c>
      <c r="J137">
        <f t="shared" si="8"/>
        <v>-209</v>
      </c>
    </row>
    <row r="138" spans="1:10" x14ac:dyDescent="0.3">
      <c r="A138" s="1">
        <v>44282</v>
      </c>
      <c r="B138" t="s">
        <v>49</v>
      </c>
      <c r="C138">
        <v>127</v>
      </c>
      <c r="E138" t="s">
        <v>30</v>
      </c>
      <c r="F138" t="s">
        <v>28</v>
      </c>
      <c r="G138" t="s">
        <v>14</v>
      </c>
      <c r="H138">
        <f t="shared" si="6"/>
        <v>3</v>
      </c>
      <c r="I138" s="2">
        <f t="shared" si="7"/>
        <v>7</v>
      </c>
      <c r="J138">
        <f t="shared" si="8"/>
        <v>-127</v>
      </c>
    </row>
    <row r="139" spans="1:10" x14ac:dyDescent="0.3">
      <c r="A139" s="1">
        <v>44282</v>
      </c>
      <c r="B139" t="s">
        <v>55</v>
      </c>
      <c r="C139">
        <v>177.2</v>
      </c>
      <c r="E139" t="s">
        <v>30</v>
      </c>
      <c r="F139" t="s">
        <v>28</v>
      </c>
      <c r="G139" t="s">
        <v>14</v>
      </c>
      <c r="H139">
        <f t="shared" si="6"/>
        <v>3</v>
      </c>
      <c r="I139" s="2">
        <f t="shared" si="7"/>
        <v>7</v>
      </c>
      <c r="J139">
        <f t="shared" si="8"/>
        <v>-177.2</v>
      </c>
    </row>
    <row r="140" spans="1:10" x14ac:dyDescent="0.3">
      <c r="A140" s="1">
        <v>44283</v>
      </c>
      <c r="B140" t="s">
        <v>29</v>
      </c>
      <c r="C140">
        <v>147.1</v>
      </c>
      <c r="E140" t="s">
        <v>30</v>
      </c>
      <c r="F140" t="s">
        <v>28</v>
      </c>
      <c r="G140" t="s">
        <v>14</v>
      </c>
      <c r="H140">
        <f t="shared" si="6"/>
        <v>3</v>
      </c>
      <c r="I140" s="2">
        <f t="shared" si="7"/>
        <v>1</v>
      </c>
      <c r="J140">
        <f t="shared" si="8"/>
        <v>-147.1</v>
      </c>
    </row>
    <row r="141" spans="1:10" x14ac:dyDescent="0.3">
      <c r="A141" s="1">
        <v>44283</v>
      </c>
      <c r="B141" t="s">
        <v>33</v>
      </c>
      <c r="C141">
        <v>25</v>
      </c>
      <c r="E141" t="s">
        <v>34</v>
      </c>
      <c r="F141" t="s">
        <v>20</v>
      </c>
      <c r="G141" t="s">
        <v>14</v>
      </c>
      <c r="H141">
        <f t="shared" si="6"/>
        <v>3</v>
      </c>
      <c r="I141" s="2">
        <f t="shared" si="7"/>
        <v>1</v>
      </c>
      <c r="J141">
        <f t="shared" si="8"/>
        <v>-25</v>
      </c>
    </row>
    <row r="142" spans="1:10" x14ac:dyDescent="0.3">
      <c r="A142" s="1">
        <v>44284</v>
      </c>
      <c r="B142" t="s">
        <v>56</v>
      </c>
      <c r="C142">
        <v>15</v>
      </c>
      <c r="E142" t="s">
        <v>32</v>
      </c>
      <c r="F142" t="s">
        <v>13</v>
      </c>
      <c r="G142" t="s">
        <v>14</v>
      </c>
      <c r="H142">
        <f t="shared" si="6"/>
        <v>3</v>
      </c>
      <c r="I142" s="2">
        <f t="shared" si="7"/>
        <v>2</v>
      </c>
      <c r="J142">
        <f t="shared" si="8"/>
        <v>-15</v>
      </c>
    </row>
    <row r="143" spans="1:10" x14ac:dyDescent="0.3">
      <c r="A143" s="1">
        <v>44285</v>
      </c>
      <c r="B143" t="s">
        <v>11</v>
      </c>
      <c r="C143">
        <v>5</v>
      </c>
      <c r="E143" t="s">
        <v>12</v>
      </c>
      <c r="F143" t="s">
        <v>13</v>
      </c>
      <c r="G143" t="s">
        <v>14</v>
      </c>
      <c r="H143">
        <f t="shared" si="6"/>
        <v>3</v>
      </c>
      <c r="I143" s="2">
        <f t="shared" si="7"/>
        <v>3</v>
      </c>
      <c r="J143">
        <f t="shared" si="8"/>
        <v>-5</v>
      </c>
    </row>
    <row r="144" spans="1:10" x14ac:dyDescent="0.3">
      <c r="A144" s="1">
        <v>44286</v>
      </c>
      <c r="B144" t="s">
        <v>11</v>
      </c>
      <c r="C144">
        <v>5</v>
      </c>
      <c r="E144" t="s">
        <v>12</v>
      </c>
      <c r="F144" t="s">
        <v>13</v>
      </c>
      <c r="G144" t="s">
        <v>14</v>
      </c>
      <c r="H144">
        <f t="shared" si="6"/>
        <v>3</v>
      </c>
      <c r="I144" s="2">
        <f t="shared" si="7"/>
        <v>4</v>
      </c>
      <c r="J144">
        <f t="shared" si="8"/>
        <v>-5</v>
      </c>
    </row>
    <row r="145" spans="1:10" x14ac:dyDescent="0.3">
      <c r="A145" s="1">
        <v>44287</v>
      </c>
      <c r="B145" t="s">
        <v>7</v>
      </c>
      <c r="D145">
        <v>5000</v>
      </c>
      <c r="E145" t="s">
        <v>8</v>
      </c>
      <c r="F145" t="s">
        <v>9</v>
      </c>
      <c r="G145" t="s">
        <v>10</v>
      </c>
      <c r="H145">
        <f t="shared" si="6"/>
        <v>4</v>
      </c>
      <c r="I145" s="2">
        <f t="shared" si="7"/>
        <v>5</v>
      </c>
      <c r="J145">
        <f t="shared" si="8"/>
        <v>5000</v>
      </c>
    </row>
    <row r="146" spans="1:10" x14ac:dyDescent="0.3">
      <c r="A146" s="1">
        <v>44287</v>
      </c>
      <c r="B146" t="s">
        <v>11</v>
      </c>
      <c r="C146">
        <v>5</v>
      </c>
      <c r="E146" t="s">
        <v>12</v>
      </c>
      <c r="F146" t="s">
        <v>13</v>
      </c>
      <c r="G146" t="s">
        <v>14</v>
      </c>
      <c r="H146">
        <f t="shared" si="6"/>
        <v>4</v>
      </c>
      <c r="I146" s="2">
        <f t="shared" si="7"/>
        <v>5</v>
      </c>
      <c r="J146">
        <f t="shared" si="8"/>
        <v>-5</v>
      </c>
    </row>
    <row r="147" spans="1:10" x14ac:dyDescent="0.3">
      <c r="A147" s="1">
        <v>44288</v>
      </c>
      <c r="B147" t="s">
        <v>15</v>
      </c>
      <c r="C147">
        <v>900</v>
      </c>
      <c r="E147" t="s">
        <v>16</v>
      </c>
      <c r="F147" t="s">
        <v>17</v>
      </c>
      <c r="G147" t="s">
        <v>14</v>
      </c>
      <c r="H147">
        <f t="shared" si="6"/>
        <v>4</v>
      </c>
      <c r="I147" s="2">
        <f t="shared" si="7"/>
        <v>6</v>
      </c>
      <c r="J147">
        <f t="shared" si="8"/>
        <v>-900</v>
      </c>
    </row>
    <row r="148" spans="1:10" x14ac:dyDescent="0.3">
      <c r="A148" s="1">
        <v>44288</v>
      </c>
      <c r="B148" t="s">
        <v>18</v>
      </c>
      <c r="C148">
        <v>150</v>
      </c>
      <c r="E148" t="s">
        <v>19</v>
      </c>
      <c r="F148" t="s">
        <v>20</v>
      </c>
      <c r="G148" t="s">
        <v>14</v>
      </c>
      <c r="H148">
        <f t="shared" si="6"/>
        <v>4</v>
      </c>
      <c r="I148" s="2">
        <f t="shared" si="7"/>
        <v>6</v>
      </c>
      <c r="J148">
        <f t="shared" si="8"/>
        <v>-150</v>
      </c>
    </row>
    <row r="149" spans="1:10" x14ac:dyDescent="0.3">
      <c r="A149" s="1">
        <v>44288</v>
      </c>
      <c r="B149" t="s">
        <v>11</v>
      </c>
      <c r="C149">
        <v>5</v>
      </c>
      <c r="E149" t="s">
        <v>12</v>
      </c>
      <c r="F149" t="s">
        <v>13</v>
      </c>
      <c r="G149" t="s">
        <v>14</v>
      </c>
      <c r="H149">
        <f t="shared" si="6"/>
        <v>4</v>
      </c>
      <c r="I149" s="2">
        <f t="shared" si="7"/>
        <v>6</v>
      </c>
      <c r="J149">
        <f t="shared" si="8"/>
        <v>-5</v>
      </c>
    </row>
    <row r="150" spans="1:10" x14ac:dyDescent="0.3">
      <c r="A150" s="1">
        <v>44289</v>
      </c>
      <c r="B150" t="s">
        <v>11</v>
      </c>
      <c r="C150">
        <v>5</v>
      </c>
      <c r="E150" t="s">
        <v>12</v>
      </c>
      <c r="F150" t="s">
        <v>13</v>
      </c>
      <c r="G150" t="s">
        <v>14</v>
      </c>
      <c r="H150">
        <f t="shared" si="6"/>
        <v>4</v>
      </c>
      <c r="I150" s="2">
        <f t="shared" si="7"/>
        <v>7</v>
      </c>
      <c r="J150">
        <f t="shared" si="8"/>
        <v>-5</v>
      </c>
    </row>
    <row r="151" spans="1:10" x14ac:dyDescent="0.3">
      <c r="A151" s="1">
        <v>44290</v>
      </c>
      <c r="B151" t="s">
        <v>11</v>
      </c>
      <c r="C151">
        <v>5</v>
      </c>
      <c r="E151" t="s">
        <v>12</v>
      </c>
      <c r="F151" t="s">
        <v>13</v>
      </c>
      <c r="G151" t="s">
        <v>14</v>
      </c>
      <c r="H151">
        <f t="shared" si="6"/>
        <v>4</v>
      </c>
      <c r="I151" s="2">
        <f t="shared" si="7"/>
        <v>1</v>
      </c>
      <c r="J151">
        <f t="shared" si="8"/>
        <v>-5</v>
      </c>
    </row>
    <row r="152" spans="1:10" x14ac:dyDescent="0.3">
      <c r="A152" s="1">
        <v>44291</v>
      </c>
      <c r="B152" t="s">
        <v>11</v>
      </c>
      <c r="C152">
        <v>5</v>
      </c>
      <c r="E152" t="s">
        <v>12</v>
      </c>
      <c r="F152" t="s">
        <v>13</v>
      </c>
      <c r="G152" t="s">
        <v>14</v>
      </c>
      <c r="H152">
        <f t="shared" si="6"/>
        <v>4</v>
      </c>
      <c r="I152" s="2">
        <f t="shared" si="7"/>
        <v>2</v>
      </c>
      <c r="J152">
        <f t="shared" si="8"/>
        <v>-5</v>
      </c>
    </row>
    <row r="153" spans="1:10" x14ac:dyDescent="0.3">
      <c r="A153" s="1">
        <v>44291</v>
      </c>
      <c r="B153" t="s">
        <v>21</v>
      </c>
      <c r="C153">
        <v>158.19999999999999</v>
      </c>
      <c r="E153" t="s">
        <v>22</v>
      </c>
      <c r="F153" t="s">
        <v>17</v>
      </c>
      <c r="G153" t="s">
        <v>14</v>
      </c>
      <c r="H153">
        <f t="shared" si="6"/>
        <v>4</v>
      </c>
      <c r="I153" s="2">
        <f t="shared" si="7"/>
        <v>2</v>
      </c>
      <c r="J153">
        <f t="shared" si="8"/>
        <v>-158.19999999999999</v>
      </c>
    </row>
    <row r="154" spans="1:10" x14ac:dyDescent="0.3">
      <c r="A154" s="1">
        <v>44294</v>
      </c>
      <c r="B154" t="s">
        <v>23</v>
      </c>
      <c r="C154">
        <v>53.2</v>
      </c>
      <c r="E154" t="s">
        <v>24</v>
      </c>
      <c r="F154" t="s">
        <v>17</v>
      </c>
      <c r="G154" t="s">
        <v>14</v>
      </c>
      <c r="H154">
        <f t="shared" si="6"/>
        <v>4</v>
      </c>
      <c r="I154" s="2">
        <f t="shared" si="7"/>
        <v>5</v>
      </c>
      <c r="J154">
        <f t="shared" si="8"/>
        <v>-53.2</v>
      </c>
    </row>
    <row r="155" spans="1:10" x14ac:dyDescent="0.3">
      <c r="A155" s="1">
        <v>44294</v>
      </c>
      <c r="B155" t="s">
        <v>11</v>
      </c>
      <c r="C155">
        <v>5</v>
      </c>
      <c r="E155" t="s">
        <v>12</v>
      </c>
      <c r="F155" t="s">
        <v>13</v>
      </c>
      <c r="G155" t="s">
        <v>14</v>
      </c>
      <c r="H155">
        <f t="shared" si="6"/>
        <v>4</v>
      </c>
      <c r="I155" s="2">
        <f t="shared" si="7"/>
        <v>5</v>
      </c>
      <c r="J155">
        <f t="shared" si="8"/>
        <v>-5</v>
      </c>
    </row>
    <row r="156" spans="1:10" x14ac:dyDescent="0.3">
      <c r="A156" s="1">
        <v>44295</v>
      </c>
      <c r="B156" t="s">
        <v>11</v>
      </c>
      <c r="C156">
        <v>5</v>
      </c>
      <c r="E156" t="s">
        <v>12</v>
      </c>
      <c r="F156" t="s">
        <v>13</v>
      </c>
      <c r="G156" t="s">
        <v>14</v>
      </c>
      <c r="H156">
        <f t="shared" si="6"/>
        <v>4</v>
      </c>
      <c r="I156" s="2">
        <f t="shared" si="7"/>
        <v>6</v>
      </c>
      <c r="J156">
        <f t="shared" si="8"/>
        <v>-5</v>
      </c>
    </row>
    <row r="157" spans="1:10" x14ac:dyDescent="0.3">
      <c r="A157" s="1">
        <v>44296</v>
      </c>
      <c r="B157" t="s">
        <v>25</v>
      </c>
      <c r="C157">
        <v>79.900000000000006</v>
      </c>
      <c r="E157" t="s">
        <v>48</v>
      </c>
      <c r="F157" t="s">
        <v>20</v>
      </c>
      <c r="G157" t="s">
        <v>14</v>
      </c>
      <c r="H157">
        <f t="shared" si="6"/>
        <v>4</v>
      </c>
      <c r="I157" s="2">
        <f t="shared" si="7"/>
        <v>7</v>
      </c>
      <c r="J157">
        <f t="shared" si="8"/>
        <v>-79.900000000000006</v>
      </c>
    </row>
    <row r="158" spans="1:10" x14ac:dyDescent="0.3">
      <c r="A158" s="1">
        <v>44296</v>
      </c>
      <c r="B158" t="s">
        <v>11</v>
      </c>
      <c r="C158">
        <v>5</v>
      </c>
      <c r="E158" t="s">
        <v>12</v>
      </c>
      <c r="F158" t="s">
        <v>13</v>
      </c>
      <c r="G158" t="s">
        <v>14</v>
      </c>
      <c r="H158">
        <f t="shared" si="6"/>
        <v>4</v>
      </c>
      <c r="I158" s="2">
        <f t="shared" si="7"/>
        <v>7</v>
      </c>
      <c r="J158">
        <f t="shared" si="8"/>
        <v>-5</v>
      </c>
    </row>
    <row r="159" spans="1:10" x14ac:dyDescent="0.3">
      <c r="A159" s="1">
        <v>44297</v>
      </c>
      <c r="B159" t="s">
        <v>11</v>
      </c>
      <c r="C159">
        <v>5</v>
      </c>
      <c r="E159" t="s">
        <v>12</v>
      </c>
      <c r="F159" t="s">
        <v>13</v>
      </c>
      <c r="G159" t="s">
        <v>14</v>
      </c>
      <c r="H159">
        <f t="shared" si="6"/>
        <v>4</v>
      </c>
      <c r="I159" s="2">
        <f t="shared" si="7"/>
        <v>1</v>
      </c>
      <c r="J159">
        <f t="shared" si="8"/>
        <v>-5</v>
      </c>
    </row>
    <row r="160" spans="1:10" x14ac:dyDescent="0.3">
      <c r="A160" s="1">
        <v>44298</v>
      </c>
      <c r="B160" t="s">
        <v>21</v>
      </c>
      <c r="C160">
        <v>98</v>
      </c>
      <c r="E160" t="s">
        <v>22</v>
      </c>
      <c r="F160" t="s">
        <v>17</v>
      </c>
      <c r="G160" t="s">
        <v>14</v>
      </c>
      <c r="H160">
        <f t="shared" si="6"/>
        <v>4</v>
      </c>
      <c r="I160" s="2">
        <f t="shared" si="7"/>
        <v>2</v>
      </c>
      <c r="J160">
        <f t="shared" si="8"/>
        <v>-98</v>
      </c>
    </row>
    <row r="161" spans="1:10" x14ac:dyDescent="0.3">
      <c r="A161" s="1">
        <v>44298</v>
      </c>
      <c r="B161" t="s">
        <v>11</v>
      </c>
      <c r="C161">
        <v>5</v>
      </c>
      <c r="E161" t="s">
        <v>12</v>
      </c>
      <c r="F161" t="s">
        <v>13</v>
      </c>
      <c r="G161" t="s">
        <v>14</v>
      </c>
      <c r="H161">
        <f t="shared" si="6"/>
        <v>4</v>
      </c>
      <c r="I161" s="2">
        <f t="shared" si="7"/>
        <v>2</v>
      </c>
      <c r="J161">
        <f t="shared" si="8"/>
        <v>-5</v>
      </c>
    </row>
    <row r="162" spans="1:10" x14ac:dyDescent="0.3">
      <c r="A162" s="1">
        <v>44299</v>
      </c>
      <c r="B162" t="s">
        <v>11</v>
      </c>
      <c r="C162">
        <v>5</v>
      </c>
      <c r="E162" t="s">
        <v>12</v>
      </c>
      <c r="F162" t="s">
        <v>13</v>
      </c>
      <c r="G162" t="s">
        <v>14</v>
      </c>
      <c r="H162">
        <f t="shared" si="6"/>
        <v>4</v>
      </c>
      <c r="I162" s="2">
        <f t="shared" si="7"/>
        <v>3</v>
      </c>
      <c r="J162">
        <f t="shared" si="8"/>
        <v>-5</v>
      </c>
    </row>
    <row r="163" spans="1:10" x14ac:dyDescent="0.3">
      <c r="A163" s="1">
        <v>44299</v>
      </c>
      <c r="B163" t="s">
        <v>26</v>
      </c>
      <c r="C163">
        <v>42.8</v>
      </c>
      <c r="E163" t="s">
        <v>27</v>
      </c>
      <c r="F163" t="s">
        <v>28</v>
      </c>
      <c r="G163" t="s">
        <v>14</v>
      </c>
      <c r="H163">
        <f t="shared" si="6"/>
        <v>4</v>
      </c>
      <c r="I163" s="2">
        <f t="shared" si="7"/>
        <v>3</v>
      </c>
      <c r="J163">
        <f t="shared" si="8"/>
        <v>-42.8</v>
      </c>
    </row>
    <row r="164" spans="1:10" x14ac:dyDescent="0.3">
      <c r="A164" s="1">
        <v>44299</v>
      </c>
      <c r="B164" t="s">
        <v>29</v>
      </c>
      <c r="C164">
        <v>100.9</v>
      </c>
      <c r="E164" t="s">
        <v>30</v>
      </c>
      <c r="F164" t="s">
        <v>28</v>
      </c>
      <c r="G164" t="s">
        <v>14</v>
      </c>
      <c r="H164">
        <f t="shared" si="6"/>
        <v>4</v>
      </c>
      <c r="I164" s="2">
        <f t="shared" si="7"/>
        <v>3</v>
      </c>
      <c r="J164">
        <f t="shared" si="8"/>
        <v>-100.9</v>
      </c>
    </row>
    <row r="165" spans="1:10" x14ac:dyDescent="0.3">
      <c r="A165" s="1">
        <v>44299</v>
      </c>
      <c r="B165" t="s">
        <v>31</v>
      </c>
      <c r="C165">
        <v>54.9</v>
      </c>
      <c r="E165" t="s">
        <v>32</v>
      </c>
      <c r="F165" t="s">
        <v>13</v>
      </c>
      <c r="G165" t="s">
        <v>14</v>
      </c>
      <c r="H165">
        <f t="shared" si="6"/>
        <v>4</v>
      </c>
      <c r="I165" s="2">
        <f t="shared" si="7"/>
        <v>3</v>
      </c>
      <c r="J165">
        <f t="shared" si="8"/>
        <v>-54.9</v>
      </c>
    </row>
    <row r="166" spans="1:10" x14ac:dyDescent="0.3">
      <c r="A166" s="1">
        <v>44300</v>
      </c>
      <c r="B166" t="s">
        <v>33</v>
      </c>
      <c r="C166">
        <v>31</v>
      </c>
      <c r="E166" t="s">
        <v>34</v>
      </c>
      <c r="F166" t="s">
        <v>20</v>
      </c>
      <c r="G166" t="s">
        <v>14</v>
      </c>
      <c r="H166">
        <f t="shared" si="6"/>
        <v>4</v>
      </c>
      <c r="I166" s="2">
        <f t="shared" si="7"/>
        <v>4</v>
      </c>
      <c r="J166">
        <f t="shared" si="8"/>
        <v>-31</v>
      </c>
    </row>
    <row r="167" spans="1:10" x14ac:dyDescent="0.3">
      <c r="A167" s="1">
        <v>44301</v>
      </c>
      <c r="B167" t="s">
        <v>35</v>
      </c>
      <c r="D167">
        <v>2340</v>
      </c>
      <c r="E167" t="s">
        <v>36</v>
      </c>
      <c r="F167" t="s">
        <v>37</v>
      </c>
      <c r="G167" t="s">
        <v>10</v>
      </c>
      <c r="H167">
        <f t="shared" si="6"/>
        <v>4</v>
      </c>
      <c r="I167" s="2">
        <f t="shared" si="7"/>
        <v>5</v>
      </c>
      <c r="J167">
        <f t="shared" si="8"/>
        <v>2340</v>
      </c>
    </row>
    <row r="168" spans="1:10" x14ac:dyDescent="0.3">
      <c r="A168" s="1">
        <v>44301</v>
      </c>
      <c r="B168" t="s">
        <v>11</v>
      </c>
      <c r="C168">
        <v>5</v>
      </c>
      <c r="E168" t="s">
        <v>12</v>
      </c>
      <c r="F168" t="s">
        <v>13</v>
      </c>
      <c r="G168" t="s">
        <v>14</v>
      </c>
      <c r="H168">
        <f t="shared" si="6"/>
        <v>4</v>
      </c>
      <c r="I168" s="2">
        <f t="shared" si="7"/>
        <v>5</v>
      </c>
      <c r="J168">
        <f t="shared" si="8"/>
        <v>-5</v>
      </c>
    </row>
    <row r="169" spans="1:10" x14ac:dyDescent="0.3">
      <c r="A169" s="1">
        <v>44302</v>
      </c>
      <c r="B169" t="s">
        <v>11</v>
      </c>
      <c r="C169">
        <v>5</v>
      </c>
      <c r="E169" t="s">
        <v>12</v>
      </c>
      <c r="F169" t="s">
        <v>13</v>
      </c>
      <c r="G169" t="s">
        <v>14</v>
      </c>
      <c r="H169">
        <f t="shared" si="6"/>
        <v>4</v>
      </c>
      <c r="I169" s="2">
        <f t="shared" si="7"/>
        <v>6</v>
      </c>
      <c r="J169">
        <f t="shared" si="8"/>
        <v>-5</v>
      </c>
    </row>
    <row r="170" spans="1:10" x14ac:dyDescent="0.3">
      <c r="A170" s="1">
        <v>44302</v>
      </c>
      <c r="B170" t="s">
        <v>39</v>
      </c>
      <c r="C170">
        <v>40</v>
      </c>
      <c r="E170" t="s">
        <v>39</v>
      </c>
      <c r="F170" t="s">
        <v>17</v>
      </c>
      <c r="G170" t="s">
        <v>14</v>
      </c>
      <c r="H170">
        <f t="shared" si="6"/>
        <v>4</v>
      </c>
      <c r="I170" s="2">
        <f t="shared" si="7"/>
        <v>6</v>
      </c>
      <c r="J170">
        <f t="shared" si="8"/>
        <v>-40</v>
      </c>
    </row>
    <row r="171" spans="1:10" x14ac:dyDescent="0.3">
      <c r="A171" s="1">
        <v>44303</v>
      </c>
      <c r="B171" t="s">
        <v>40</v>
      </c>
      <c r="C171">
        <v>47.9</v>
      </c>
      <c r="E171" t="s">
        <v>41</v>
      </c>
      <c r="F171" t="s">
        <v>28</v>
      </c>
      <c r="G171" t="s">
        <v>14</v>
      </c>
      <c r="H171">
        <f t="shared" si="6"/>
        <v>4</v>
      </c>
      <c r="I171" s="2">
        <f t="shared" si="7"/>
        <v>7</v>
      </c>
      <c r="J171">
        <f t="shared" si="8"/>
        <v>-47.9</v>
      </c>
    </row>
    <row r="172" spans="1:10" x14ac:dyDescent="0.3">
      <c r="A172" s="1">
        <v>44303</v>
      </c>
      <c r="B172" t="s">
        <v>42</v>
      </c>
      <c r="C172">
        <v>35</v>
      </c>
      <c r="E172" t="s">
        <v>27</v>
      </c>
      <c r="F172" t="s">
        <v>28</v>
      </c>
      <c r="G172" t="s">
        <v>14</v>
      </c>
      <c r="H172">
        <f t="shared" si="6"/>
        <v>4</v>
      </c>
      <c r="I172" s="2">
        <f t="shared" si="7"/>
        <v>7</v>
      </c>
      <c r="J172">
        <f t="shared" si="8"/>
        <v>-35</v>
      </c>
    </row>
    <row r="173" spans="1:10" x14ac:dyDescent="0.3">
      <c r="A173" s="1">
        <v>44303</v>
      </c>
      <c r="B173" t="s">
        <v>11</v>
      </c>
      <c r="C173">
        <v>5</v>
      </c>
      <c r="E173" t="s">
        <v>12</v>
      </c>
      <c r="F173" t="s">
        <v>13</v>
      </c>
      <c r="G173" t="s">
        <v>14</v>
      </c>
      <c r="H173">
        <f t="shared" si="6"/>
        <v>4</v>
      </c>
      <c r="I173" s="2">
        <f t="shared" si="7"/>
        <v>7</v>
      </c>
      <c r="J173">
        <f t="shared" si="8"/>
        <v>-5</v>
      </c>
    </row>
    <row r="174" spans="1:10" x14ac:dyDescent="0.3">
      <c r="A174" s="1">
        <v>44304</v>
      </c>
      <c r="B174" t="s">
        <v>11</v>
      </c>
      <c r="C174">
        <v>5</v>
      </c>
      <c r="E174" t="s">
        <v>12</v>
      </c>
      <c r="F174" t="s">
        <v>13</v>
      </c>
      <c r="G174" t="s">
        <v>14</v>
      </c>
      <c r="H174">
        <f t="shared" si="6"/>
        <v>4</v>
      </c>
      <c r="I174" s="2">
        <f t="shared" si="7"/>
        <v>1</v>
      </c>
      <c r="J174">
        <f t="shared" si="8"/>
        <v>-5</v>
      </c>
    </row>
    <row r="175" spans="1:10" x14ac:dyDescent="0.3">
      <c r="A175" s="1">
        <v>44305</v>
      </c>
      <c r="B175" t="s">
        <v>11</v>
      </c>
      <c r="C175">
        <v>5</v>
      </c>
      <c r="E175" t="s">
        <v>12</v>
      </c>
      <c r="F175" t="s">
        <v>13</v>
      </c>
      <c r="G175" t="s">
        <v>14</v>
      </c>
      <c r="H175">
        <f t="shared" si="6"/>
        <v>4</v>
      </c>
      <c r="I175" s="2">
        <f t="shared" si="7"/>
        <v>2</v>
      </c>
      <c r="J175">
        <f t="shared" si="8"/>
        <v>-5</v>
      </c>
    </row>
    <row r="176" spans="1:10" x14ac:dyDescent="0.3">
      <c r="A176" s="1">
        <v>44305</v>
      </c>
      <c r="B176" t="s">
        <v>21</v>
      </c>
      <c r="C176">
        <v>173</v>
      </c>
      <c r="E176" t="s">
        <v>22</v>
      </c>
      <c r="F176" t="s">
        <v>17</v>
      </c>
      <c r="G176" t="s">
        <v>14</v>
      </c>
      <c r="H176">
        <f t="shared" si="6"/>
        <v>4</v>
      </c>
      <c r="I176" s="2">
        <f t="shared" si="7"/>
        <v>2</v>
      </c>
      <c r="J176">
        <f t="shared" si="8"/>
        <v>-173</v>
      </c>
    </row>
    <row r="177" spans="1:10" x14ac:dyDescent="0.3">
      <c r="A177" s="1">
        <v>44306</v>
      </c>
      <c r="B177" t="s">
        <v>43</v>
      </c>
      <c r="C177">
        <v>40.1</v>
      </c>
      <c r="E177" t="s">
        <v>32</v>
      </c>
      <c r="F177" t="s">
        <v>13</v>
      </c>
      <c r="G177" t="s">
        <v>14</v>
      </c>
      <c r="H177">
        <f t="shared" si="6"/>
        <v>4</v>
      </c>
      <c r="I177" s="2">
        <f t="shared" si="7"/>
        <v>3</v>
      </c>
      <c r="J177">
        <f t="shared" si="8"/>
        <v>-40.1</v>
      </c>
    </row>
    <row r="178" spans="1:10" x14ac:dyDescent="0.3">
      <c r="A178" s="1">
        <v>44307</v>
      </c>
      <c r="B178" t="s">
        <v>44</v>
      </c>
      <c r="C178">
        <v>15.1</v>
      </c>
      <c r="E178" t="s">
        <v>32</v>
      </c>
      <c r="F178" t="s">
        <v>13</v>
      </c>
      <c r="G178" t="s">
        <v>14</v>
      </c>
      <c r="H178">
        <f t="shared" si="6"/>
        <v>4</v>
      </c>
      <c r="I178" s="2">
        <f t="shared" si="7"/>
        <v>4</v>
      </c>
      <c r="J178">
        <f t="shared" si="8"/>
        <v>-15.1</v>
      </c>
    </row>
    <row r="179" spans="1:10" x14ac:dyDescent="0.3">
      <c r="A179" s="1">
        <v>44308</v>
      </c>
      <c r="B179" t="s">
        <v>45</v>
      </c>
      <c r="C179">
        <v>55</v>
      </c>
      <c r="E179" t="s">
        <v>46</v>
      </c>
      <c r="F179" t="s">
        <v>47</v>
      </c>
      <c r="G179" t="s">
        <v>14</v>
      </c>
      <c r="H179">
        <f t="shared" si="6"/>
        <v>4</v>
      </c>
      <c r="I179" s="2">
        <f t="shared" si="7"/>
        <v>5</v>
      </c>
      <c r="J179">
        <f t="shared" si="8"/>
        <v>-55</v>
      </c>
    </row>
    <row r="180" spans="1:10" x14ac:dyDescent="0.3">
      <c r="A180" s="1">
        <v>44308</v>
      </c>
      <c r="B180" t="s">
        <v>25</v>
      </c>
      <c r="C180">
        <v>66</v>
      </c>
      <c r="E180" t="s">
        <v>48</v>
      </c>
      <c r="F180" t="s">
        <v>20</v>
      </c>
      <c r="G180" t="s">
        <v>14</v>
      </c>
      <c r="H180">
        <f t="shared" si="6"/>
        <v>4</v>
      </c>
      <c r="I180" s="2">
        <f t="shared" si="7"/>
        <v>5</v>
      </c>
      <c r="J180">
        <f t="shared" si="8"/>
        <v>-66</v>
      </c>
    </row>
    <row r="181" spans="1:10" x14ac:dyDescent="0.3">
      <c r="A181" s="1">
        <v>44308</v>
      </c>
      <c r="B181" t="s">
        <v>11</v>
      </c>
      <c r="C181">
        <v>5</v>
      </c>
      <c r="E181" t="s">
        <v>12</v>
      </c>
      <c r="F181" t="s">
        <v>13</v>
      </c>
      <c r="G181" t="s">
        <v>14</v>
      </c>
      <c r="H181">
        <f t="shared" si="6"/>
        <v>4</v>
      </c>
      <c r="I181" s="2">
        <f t="shared" si="7"/>
        <v>5</v>
      </c>
      <c r="J181">
        <f t="shared" si="8"/>
        <v>-5</v>
      </c>
    </row>
    <row r="182" spans="1:10" x14ac:dyDescent="0.3">
      <c r="A182" s="1">
        <v>44309</v>
      </c>
      <c r="B182" t="s">
        <v>11</v>
      </c>
      <c r="C182">
        <v>5</v>
      </c>
      <c r="E182" t="s">
        <v>12</v>
      </c>
      <c r="F182" t="s">
        <v>13</v>
      </c>
      <c r="G182" t="s">
        <v>14</v>
      </c>
      <c r="H182">
        <f t="shared" si="6"/>
        <v>4</v>
      </c>
      <c r="I182" s="2">
        <f t="shared" si="7"/>
        <v>6</v>
      </c>
      <c r="J182">
        <f t="shared" si="8"/>
        <v>-5</v>
      </c>
    </row>
    <row r="183" spans="1:10" x14ac:dyDescent="0.3">
      <c r="A183" s="1">
        <v>44310</v>
      </c>
      <c r="B183" t="s">
        <v>11</v>
      </c>
      <c r="C183">
        <v>5</v>
      </c>
      <c r="E183" t="s">
        <v>12</v>
      </c>
      <c r="F183" t="s">
        <v>13</v>
      </c>
      <c r="G183" t="s">
        <v>14</v>
      </c>
      <c r="H183">
        <f t="shared" si="6"/>
        <v>4</v>
      </c>
      <c r="I183" s="2">
        <f t="shared" si="7"/>
        <v>7</v>
      </c>
      <c r="J183">
        <f t="shared" si="8"/>
        <v>-5</v>
      </c>
    </row>
    <row r="184" spans="1:10" x14ac:dyDescent="0.3">
      <c r="A184" s="1">
        <v>44311</v>
      </c>
      <c r="B184" t="s">
        <v>11</v>
      </c>
      <c r="C184">
        <v>5</v>
      </c>
      <c r="E184" t="s">
        <v>12</v>
      </c>
      <c r="F184" t="s">
        <v>13</v>
      </c>
      <c r="G184" t="s">
        <v>14</v>
      </c>
      <c r="H184">
        <f t="shared" si="6"/>
        <v>4</v>
      </c>
      <c r="I184" s="2">
        <f t="shared" si="7"/>
        <v>1</v>
      </c>
      <c r="J184">
        <f t="shared" si="8"/>
        <v>-5</v>
      </c>
    </row>
    <row r="185" spans="1:10" x14ac:dyDescent="0.3">
      <c r="A185" s="1">
        <v>44312</v>
      </c>
      <c r="B185" t="s">
        <v>11</v>
      </c>
      <c r="C185">
        <v>5</v>
      </c>
      <c r="E185" t="s">
        <v>12</v>
      </c>
      <c r="F185" t="s">
        <v>13</v>
      </c>
      <c r="G185" t="s">
        <v>14</v>
      </c>
      <c r="H185">
        <f t="shared" si="6"/>
        <v>4</v>
      </c>
      <c r="I185" s="2">
        <f t="shared" si="7"/>
        <v>2</v>
      </c>
      <c r="J185">
        <f t="shared" si="8"/>
        <v>-5</v>
      </c>
    </row>
    <row r="186" spans="1:10" x14ac:dyDescent="0.3">
      <c r="A186" s="1">
        <v>44312</v>
      </c>
      <c r="B186" t="s">
        <v>21</v>
      </c>
      <c r="C186">
        <v>164.9</v>
      </c>
      <c r="E186" t="s">
        <v>22</v>
      </c>
      <c r="F186" t="s">
        <v>17</v>
      </c>
      <c r="G186" t="s">
        <v>14</v>
      </c>
      <c r="H186">
        <f t="shared" si="6"/>
        <v>4</v>
      </c>
      <c r="I186" s="2">
        <f t="shared" si="7"/>
        <v>2</v>
      </c>
      <c r="J186">
        <f t="shared" si="8"/>
        <v>-164.9</v>
      </c>
    </row>
    <row r="187" spans="1:10" x14ac:dyDescent="0.3">
      <c r="A187" s="1">
        <v>44313</v>
      </c>
      <c r="B187" t="s">
        <v>49</v>
      </c>
      <c r="C187">
        <v>127.9</v>
      </c>
      <c r="E187" t="s">
        <v>30</v>
      </c>
      <c r="F187" t="s">
        <v>28</v>
      </c>
      <c r="G187" t="s">
        <v>14</v>
      </c>
      <c r="H187">
        <f t="shared" si="6"/>
        <v>4</v>
      </c>
      <c r="I187" s="2">
        <f t="shared" si="7"/>
        <v>3</v>
      </c>
      <c r="J187">
        <f t="shared" si="8"/>
        <v>-127.9</v>
      </c>
    </row>
    <row r="188" spans="1:10" x14ac:dyDescent="0.3">
      <c r="A188" s="1">
        <v>44313</v>
      </c>
      <c r="B188" t="s">
        <v>57</v>
      </c>
      <c r="C188">
        <v>300</v>
      </c>
      <c r="E188" t="s">
        <v>27</v>
      </c>
      <c r="F188" t="s">
        <v>28</v>
      </c>
      <c r="G188" t="s">
        <v>14</v>
      </c>
      <c r="H188">
        <f t="shared" si="6"/>
        <v>4</v>
      </c>
      <c r="I188" s="2">
        <f t="shared" si="7"/>
        <v>3</v>
      </c>
      <c r="J188">
        <f t="shared" si="8"/>
        <v>-300</v>
      </c>
    </row>
    <row r="189" spans="1:10" x14ac:dyDescent="0.3">
      <c r="A189" s="1">
        <v>44314</v>
      </c>
      <c r="B189" t="s">
        <v>29</v>
      </c>
      <c r="C189">
        <v>148.1</v>
      </c>
      <c r="E189" t="s">
        <v>30</v>
      </c>
      <c r="F189" t="s">
        <v>28</v>
      </c>
      <c r="G189" t="s">
        <v>14</v>
      </c>
      <c r="H189">
        <f t="shared" si="6"/>
        <v>4</v>
      </c>
      <c r="I189" s="2">
        <f t="shared" si="7"/>
        <v>4</v>
      </c>
      <c r="J189">
        <f t="shared" si="8"/>
        <v>-148.1</v>
      </c>
    </row>
    <row r="190" spans="1:10" x14ac:dyDescent="0.3">
      <c r="A190" s="1">
        <v>44314</v>
      </c>
      <c r="B190" t="s">
        <v>33</v>
      </c>
      <c r="C190">
        <v>26.1</v>
      </c>
      <c r="E190" t="s">
        <v>34</v>
      </c>
      <c r="F190" t="s">
        <v>20</v>
      </c>
      <c r="G190" t="s">
        <v>14</v>
      </c>
      <c r="H190">
        <f t="shared" si="6"/>
        <v>4</v>
      </c>
      <c r="I190" s="2">
        <f t="shared" si="7"/>
        <v>4</v>
      </c>
      <c r="J190">
        <f t="shared" si="8"/>
        <v>-26.1</v>
      </c>
    </row>
    <row r="191" spans="1:10" x14ac:dyDescent="0.3">
      <c r="A191" s="1">
        <v>44315</v>
      </c>
      <c r="B191" t="s">
        <v>56</v>
      </c>
      <c r="C191">
        <v>15</v>
      </c>
      <c r="E191" t="s">
        <v>32</v>
      </c>
      <c r="F191" t="s">
        <v>13</v>
      </c>
      <c r="G191" t="s">
        <v>14</v>
      </c>
      <c r="H191">
        <f t="shared" si="6"/>
        <v>4</v>
      </c>
      <c r="I191" s="2">
        <f t="shared" si="7"/>
        <v>5</v>
      </c>
      <c r="J191">
        <f t="shared" si="8"/>
        <v>-15</v>
      </c>
    </row>
    <row r="192" spans="1:10" x14ac:dyDescent="0.3">
      <c r="A192" s="1">
        <v>44315</v>
      </c>
      <c r="B192" t="s">
        <v>11</v>
      </c>
      <c r="C192">
        <v>5</v>
      </c>
      <c r="E192" t="s">
        <v>12</v>
      </c>
      <c r="F192" t="s">
        <v>13</v>
      </c>
      <c r="G192" t="s">
        <v>14</v>
      </c>
      <c r="H192">
        <f t="shared" si="6"/>
        <v>4</v>
      </c>
      <c r="I192" s="2">
        <f t="shared" si="7"/>
        <v>5</v>
      </c>
      <c r="J192">
        <f t="shared" si="8"/>
        <v>-5</v>
      </c>
    </row>
    <row r="193" spans="1:10" x14ac:dyDescent="0.3">
      <c r="A193" s="1">
        <v>44316</v>
      </c>
      <c r="B193" t="s">
        <v>11</v>
      </c>
      <c r="C193">
        <v>5</v>
      </c>
      <c r="E193" t="s">
        <v>12</v>
      </c>
      <c r="F193" t="s">
        <v>13</v>
      </c>
      <c r="G193" t="s">
        <v>14</v>
      </c>
      <c r="H193">
        <f t="shared" si="6"/>
        <v>4</v>
      </c>
      <c r="I193" s="2">
        <f t="shared" si="7"/>
        <v>6</v>
      </c>
      <c r="J193">
        <f t="shared" si="8"/>
        <v>-5</v>
      </c>
    </row>
    <row r="194" spans="1:10" x14ac:dyDescent="0.3">
      <c r="A194" s="1">
        <v>44318</v>
      </c>
      <c r="B194" t="s">
        <v>11</v>
      </c>
      <c r="C194">
        <v>5</v>
      </c>
      <c r="E194" t="s">
        <v>12</v>
      </c>
      <c r="F194" t="s">
        <v>13</v>
      </c>
      <c r="G194" t="s">
        <v>14</v>
      </c>
      <c r="H194">
        <f t="shared" si="6"/>
        <v>5</v>
      </c>
      <c r="I194" s="2">
        <f t="shared" si="7"/>
        <v>1</v>
      </c>
      <c r="J194">
        <f t="shared" si="8"/>
        <v>-5</v>
      </c>
    </row>
    <row r="195" spans="1:10" x14ac:dyDescent="0.3">
      <c r="A195" s="1">
        <v>44319</v>
      </c>
      <c r="B195" t="s">
        <v>7</v>
      </c>
      <c r="D195">
        <v>5000</v>
      </c>
      <c r="E195" t="s">
        <v>8</v>
      </c>
      <c r="F195" t="s">
        <v>9</v>
      </c>
      <c r="G195" t="s">
        <v>10</v>
      </c>
      <c r="H195">
        <f t="shared" ref="H195:H258" si="9">MONTH(A195)</f>
        <v>5</v>
      </c>
      <c r="I195" s="2">
        <f t="shared" ref="I195:I258" si="10">WEEKDAY(A195)</f>
        <v>2</v>
      </c>
      <c r="J195">
        <f t="shared" ref="J195:J258" si="11">D195-C195</f>
        <v>5000</v>
      </c>
    </row>
    <row r="196" spans="1:10" x14ac:dyDescent="0.3">
      <c r="A196" s="1">
        <v>44319</v>
      </c>
      <c r="B196" t="s">
        <v>15</v>
      </c>
      <c r="C196">
        <v>900</v>
      </c>
      <c r="E196" t="s">
        <v>16</v>
      </c>
      <c r="F196" t="s">
        <v>17</v>
      </c>
      <c r="G196" t="s">
        <v>14</v>
      </c>
      <c r="H196">
        <f t="shared" si="9"/>
        <v>5</v>
      </c>
      <c r="I196" s="2">
        <f t="shared" si="10"/>
        <v>2</v>
      </c>
      <c r="J196">
        <f t="shared" si="11"/>
        <v>-900</v>
      </c>
    </row>
    <row r="197" spans="1:10" x14ac:dyDescent="0.3">
      <c r="A197" s="1">
        <v>44319</v>
      </c>
      <c r="B197" t="s">
        <v>18</v>
      </c>
      <c r="C197">
        <v>150</v>
      </c>
      <c r="E197" t="s">
        <v>19</v>
      </c>
      <c r="F197" t="s">
        <v>20</v>
      </c>
      <c r="G197" t="s">
        <v>14</v>
      </c>
      <c r="H197">
        <f t="shared" si="9"/>
        <v>5</v>
      </c>
      <c r="I197" s="2">
        <f t="shared" si="10"/>
        <v>2</v>
      </c>
      <c r="J197">
        <f t="shared" si="11"/>
        <v>-150</v>
      </c>
    </row>
    <row r="198" spans="1:10" x14ac:dyDescent="0.3">
      <c r="A198" s="1">
        <v>44319</v>
      </c>
      <c r="B198" t="s">
        <v>11</v>
      </c>
      <c r="C198">
        <v>5</v>
      </c>
      <c r="E198" t="s">
        <v>12</v>
      </c>
      <c r="F198" t="s">
        <v>13</v>
      </c>
      <c r="G198" t="s">
        <v>14</v>
      </c>
      <c r="H198">
        <f t="shared" si="9"/>
        <v>5</v>
      </c>
      <c r="I198" s="2">
        <f t="shared" si="10"/>
        <v>2</v>
      </c>
      <c r="J198">
        <f t="shared" si="11"/>
        <v>-5</v>
      </c>
    </row>
    <row r="199" spans="1:10" x14ac:dyDescent="0.3">
      <c r="A199" s="1">
        <v>44320</v>
      </c>
      <c r="B199" t="s">
        <v>11</v>
      </c>
      <c r="C199">
        <v>5</v>
      </c>
      <c r="E199" t="s">
        <v>12</v>
      </c>
      <c r="F199" t="s">
        <v>13</v>
      </c>
      <c r="G199" t="s">
        <v>14</v>
      </c>
      <c r="H199">
        <f t="shared" si="9"/>
        <v>5</v>
      </c>
      <c r="I199" s="2">
        <f t="shared" si="10"/>
        <v>3</v>
      </c>
      <c r="J199">
        <f t="shared" si="11"/>
        <v>-5</v>
      </c>
    </row>
    <row r="200" spans="1:10" x14ac:dyDescent="0.3">
      <c r="A200" s="1">
        <v>44321</v>
      </c>
      <c r="B200" t="s">
        <v>11</v>
      </c>
      <c r="C200">
        <v>5</v>
      </c>
      <c r="E200" t="s">
        <v>12</v>
      </c>
      <c r="F200" t="s">
        <v>13</v>
      </c>
      <c r="G200" t="s">
        <v>14</v>
      </c>
      <c r="H200">
        <f t="shared" si="9"/>
        <v>5</v>
      </c>
      <c r="I200" s="2">
        <f t="shared" si="10"/>
        <v>4</v>
      </c>
      <c r="J200">
        <f t="shared" si="11"/>
        <v>-5</v>
      </c>
    </row>
    <row r="201" spans="1:10" x14ac:dyDescent="0.3">
      <c r="A201" s="1">
        <v>44322</v>
      </c>
      <c r="B201" t="s">
        <v>11</v>
      </c>
      <c r="C201">
        <v>5</v>
      </c>
      <c r="E201" t="s">
        <v>12</v>
      </c>
      <c r="F201" t="s">
        <v>13</v>
      </c>
      <c r="G201" t="s">
        <v>14</v>
      </c>
      <c r="H201">
        <f t="shared" si="9"/>
        <v>5</v>
      </c>
      <c r="I201" s="2">
        <f t="shared" si="10"/>
        <v>5</v>
      </c>
      <c r="J201">
        <f t="shared" si="11"/>
        <v>-5</v>
      </c>
    </row>
    <row r="202" spans="1:10" x14ac:dyDescent="0.3">
      <c r="A202" s="1">
        <v>44322</v>
      </c>
      <c r="B202" t="s">
        <v>21</v>
      </c>
      <c r="C202">
        <v>170</v>
      </c>
      <c r="E202" t="s">
        <v>22</v>
      </c>
      <c r="F202" t="s">
        <v>17</v>
      </c>
      <c r="G202" t="s">
        <v>14</v>
      </c>
      <c r="H202">
        <f t="shared" si="9"/>
        <v>5</v>
      </c>
      <c r="I202" s="2">
        <f t="shared" si="10"/>
        <v>5</v>
      </c>
      <c r="J202">
        <f t="shared" si="11"/>
        <v>-170</v>
      </c>
    </row>
    <row r="203" spans="1:10" x14ac:dyDescent="0.3">
      <c r="A203" s="1">
        <v>44325</v>
      </c>
      <c r="B203" t="s">
        <v>23</v>
      </c>
      <c r="C203">
        <v>54.1</v>
      </c>
      <c r="E203" t="s">
        <v>24</v>
      </c>
      <c r="F203" t="s">
        <v>17</v>
      </c>
      <c r="G203" t="s">
        <v>14</v>
      </c>
      <c r="H203">
        <f t="shared" si="9"/>
        <v>5</v>
      </c>
      <c r="I203" s="2">
        <f t="shared" si="10"/>
        <v>1</v>
      </c>
      <c r="J203">
        <f t="shared" si="11"/>
        <v>-54.1</v>
      </c>
    </row>
    <row r="204" spans="1:10" x14ac:dyDescent="0.3">
      <c r="A204" s="1">
        <v>44325</v>
      </c>
      <c r="B204" t="s">
        <v>11</v>
      </c>
      <c r="C204">
        <v>5</v>
      </c>
      <c r="E204" t="s">
        <v>12</v>
      </c>
      <c r="F204" t="s">
        <v>13</v>
      </c>
      <c r="G204" t="s">
        <v>14</v>
      </c>
      <c r="H204">
        <f t="shared" si="9"/>
        <v>5</v>
      </c>
      <c r="I204" s="2">
        <f t="shared" si="10"/>
        <v>1</v>
      </c>
      <c r="J204">
        <f t="shared" si="11"/>
        <v>-5</v>
      </c>
    </row>
    <row r="205" spans="1:10" x14ac:dyDescent="0.3">
      <c r="A205" s="1">
        <v>44326</v>
      </c>
      <c r="B205" t="s">
        <v>11</v>
      </c>
      <c r="C205">
        <v>5</v>
      </c>
      <c r="E205" t="s">
        <v>12</v>
      </c>
      <c r="F205" t="s">
        <v>13</v>
      </c>
      <c r="G205" t="s">
        <v>14</v>
      </c>
      <c r="H205">
        <f t="shared" si="9"/>
        <v>5</v>
      </c>
      <c r="I205" s="2">
        <f t="shared" si="10"/>
        <v>2</v>
      </c>
      <c r="J205">
        <f t="shared" si="11"/>
        <v>-5</v>
      </c>
    </row>
    <row r="206" spans="1:10" x14ac:dyDescent="0.3">
      <c r="A206" s="1">
        <v>44327</v>
      </c>
      <c r="B206" t="s">
        <v>25</v>
      </c>
      <c r="C206">
        <v>81</v>
      </c>
      <c r="E206" t="s">
        <v>48</v>
      </c>
      <c r="F206" t="s">
        <v>20</v>
      </c>
      <c r="G206" t="s">
        <v>14</v>
      </c>
      <c r="H206">
        <f t="shared" si="9"/>
        <v>5</v>
      </c>
      <c r="I206" s="2">
        <f t="shared" si="10"/>
        <v>3</v>
      </c>
      <c r="J206">
        <f t="shared" si="11"/>
        <v>-81</v>
      </c>
    </row>
    <row r="207" spans="1:10" x14ac:dyDescent="0.3">
      <c r="A207" s="1">
        <v>44327</v>
      </c>
      <c r="B207" t="s">
        <v>11</v>
      </c>
      <c r="C207">
        <v>5</v>
      </c>
      <c r="E207" t="s">
        <v>12</v>
      </c>
      <c r="F207" t="s">
        <v>13</v>
      </c>
      <c r="G207" t="s">
        <v>14</v>
      </c>
      <c r="H207">
        <f t="shared" si="9"/>
        <v>5</v>
      </c>
      <c r="I207" s="2">
        <f t="shared" si="10"/>
        <v>3</v>
      </c>
      <c r="J207">
        <f t="shared" si="11"/>
        <v>-5</v>
      </c>
    </row>
    <row r="208" spans="1:10" x14ac:dyDescent="0.3">
      <c r="A208" s="1">
        <v>44328</v>
      </c>
      <c r="B208" t="s">
        <v>11</v>
      </c>
      <c r="C208">
        <v>5</v>
      </c>
      <c r="E208" t="s">
        <v>12</v>
      </c>
      <c r="F208" t="s">
        <v>13</v>
      </c>
      <c r="G208" t="s">
        <v>14</v>
      </c>
      <c r="H208">
        <f t="shared" si="9"/>
        <v>5</v>
      </c>
      <c r="I208" s="2">
        <f t="shared" si="10"/>
        <v>4</v>
      </c>
      <c r="J208">
        <f t="shared" si="11"/>
        <v>-5</v>
      </c>
    </row>
    <row r="209" spans="1:10" x14ac:dyDescent="0.3">
      <c r="A209" s="1">
        <v>44329</v>
      </c>
      <c r="B209" t="s">
        <v>21</v>
      </c>
      <c r="C209">
        <v>139.1</v>
      </c>
      <c r="E209" t="s">
        <v>22</v>
      </c>
      <c r="F209" t="s">
        <v>17</v>
      </c>
      <c r="G209" t="s">
        <v>14</v>
      </c>
      <c r="H209">
        <f t="shared" si="9"/>
        <v>5</v>
      </c>
      <c r="I209" s="2">
        <f t="shared" si="10"/>
        <v>5</v>
      </c>
      <c r="J209">
        <f t="shared" si="11"/>
        <v>-139.1</v>
      </c>
    </row>
    <row r="210" spans="1:10" x14ac:dyDescent="0.3">
      <c r="A210" s="1">
        <v>44329</v>
      </c>
      <c r="B210" t="s">
        <v>11</v>
      </c>
      <c r="C210">
        <v>5</v>
      </c>
      <c r="E210" t="s">
        <v>12</v>
      </c>
      <c r="F210" t="s">
        <v>13</v>
      </c>
      <c r="G210" t="s">
        <v>14</v>
      </c>
      <c r="H210">
        <f t="shared" si="9"/>
        <v>5</v>
      </c>
      <c r="I210" s="2">
        <f t="shared" si="10"/>
        <v>5</v>
      </c>
      <c r="J210">
        <f t="shared" si="11"/>
        <v>-5</v>
      </c>
    </row>
    <row r="211" spans="1:10" x14ac:dyDescent="0.3">
      <c r="A211" s="1">
        <v>44330</v>
      </c>
      <c r="B211" t="s">
        <v>11</v>
      </c>
      <c r="C211">
        <v>5</v>
      </c>
      <c r="E211" t="s">
        <v>12</v>
      </c>
      <c r="F211" t="s">
        <v>13</v>
      </c>
      <c r="G211" t="s">
        <v>14</v>
      </c>
      <c r="H211">
        <f t="shared" si="9"/>
        <v>5</v>
      </c>
      <c r="I211" s="2">
        <f t="shared" si="10"/>
        <v>6</v>
      </c>
      <c r="J211">
        <f t="shared" si="11"/>
        <v>-5</v>
      </c>
    </row>
    <row r="212" spans="1:10" x14ac:dyDescent="0.3">
      <c r="A212" s="1">
        <v>44330</v>
      </c>
      <c r="B212" t="s">
        <v>26</v>
      </c>
      <c r="C212">
        <v>43.9</v>
      </c>
      <c r="E212" t="s">
        <v>27</v>
      </c>
      <c r="F212" t="s">
        <v>28</v>
      </c>
      <c r="G212" t="s">
        <v>14</v>
      </c>
      <c r="H212">
        <f t="shared" si="9"/>
        <v>5</v>
      </c>
      <c r="I212" s="2">
        <f t="shared" si="10"/>
        <v>6</v>
      </c>
      <c r="J212">
        <f t="shared" si="11"/>
        <v>-43.9</v>
      </c>
    </row>
    <row r="213" spans="1:10" x14ac:dyDescent="0.3">
      <c r="A213" s="1">
        <v>44330</v>
      </c>
      <c r="B213" t="s">
        <v>29</v>
      </c>
      <c r="C213">
        <v>101.80000000000001</v>
      </c>
      <c r="E213" t="s">
        <v>30</v>
      </c>
      <c r="F213" t="s">
        <v>28</v>
      </c>
      <c r="G213" t="s">
        <v>14</v>
      </c>
      <c r="H213">
        <f t="shared" si="9"/>
        <v>5</v>
      </c>
      <c r="I213" s="2">
        <f t="shared" si="10"/>
        <v>6</v>
      </c>
      <c r="J213">
        <f t="shared" si="11"/>
        <v>-101.80000000000001</v>
      </c>
    </row>
    <row r="214" spans="1:10" x14ac:dyDescent="0.3">
      <c r="A214" s="1">
        <v>44330</v>
      </c>
      <c r="B214" t="s">
        <v>31</v>
      </c>
      <c r="C214">
        <v>55.9</v>
      </c>
      <c r="E214" t="s">
        <v>32</v>
      </c>
      <c r="F214" t="s">
        <v>13</v>
      </c>
      <c r="G214" t="s">
        <v>14</v>
      </c>
      <c r="H214">
        <f t="shared" si="9"/>
        <v>5</v>
      </c>
      <c r="I214" s="2">
        <f t="shared" si="10"/>
        <v>6</v>
      </c>
      <c r="J214">
        <f t="shared" si="11"/>
        <v>-55.9</v>
      </c>
    </row>
    <row r="215" spans="1:10" x14ac:dyDescent="0.3">
      <c r="A215" s="1">
        <v>44331</v>
      </c>
      <c r="B215" t="s">
        <v>33</v>
      </c>
      <c r="C215">
        <v>32</v>
      </c>
      <c r="E215" t="s">
        <v>34</v>
      </c>
      <c r="F215" t="s">
        <v>20</v>
      </c>
      <c r="G215" t="s">
        <v>14</v>
      </c>
      <c r="H215">
        <f t="shared" si="9"/>
        <v>5</v>
      </c>
      <c r="I215" s="2">
        <f t="shared" si="10"/>
        <v>7</v>
      </c>
      <c r="J215">
        <f t="shared" si="11"/>
        <v>-32</v>
      </c>
    </row>
    <row r="216" spans="1:10" x14ac:dyDescent="0.3">
      <c r="A216" s="1">
        <v>44332</v>
      </c>
      <c r="B216" t="s">
        <v>35</v>
      </c>
      <c r="D216">
        <v>1000</v>
      </c>
      <c r="E216" t="s">
        <v>36</v>
      </c>
      <c r="F216" t="s">
        <v>37</v>
      </c>
      <c r="G216" t="s">
        <v>10</v>
      </c>
      <c r="H216">
        <f t="shared" si="9"/>
        <v>5</v>
      </c>
      <c r="I216" s="2">
        <f t="shared" si="10"/>
        <v>1</v>
      </c>
      <c r="J216">
        <f t="shared" si="11"/>
        <v>1000</v>
      </c>
    </row>
    <row r="217" spans="1:10" x14ac:dyDescent="0.3">
      <c r="A217" s="1">
        <v>44332</v>
      </c>
      <c r="B217" t="s">
        <v>11</v>
      </c>
      <c r="C217">
        <v>5</v>
      </c>
      <c r="E217" t="s">
        <v>12</v>
      </c>
      <c r="F217" t="s">
        <v>13</v>
      </c>
      <c r="G217" t="s">
        <v>14</v>
      </c>
      <c r="H217">
        <f t="shared" si="9"/>
        <v>5</v>
      </c>
      <c r="I217" s="2">
        <f t="shared" si="10"/>
        <v>1</v>
      </c>
      <c r="J217">
        <f t="shared" si="11"/>
        <v>-5</v>
      </c>
    </row>
    <row r="218" spans="1:10" x14ac:dyDescent="0.3">
      <c r="A218" s="1">
        <v>44333</v>
      </c>
      <c r="B218" t="s">
        <v>11</v>
      </c>
      <c r="C218">
        <v>5</v>
      </c>
      <c r="E218" t="s">
        <v>12</v>
      </c>
      <c r="F218" t="s">
        <v>13</v>
      </c>
      <c r="G218" t="s">
        <v>14</v>
      </c>
      <c r="H218">
        <f t="shared" si="9"/>
        <v>5</v>
      </c>
      <c r="I218" s="2">
        <f t="shared" si="10"/>
        <v>2</v>
      </c>
      <c r="J218">
        <f t="shared" si="11"/>
        <v>-5</v>
      </c>
    </row>
    <row r="219" spans="1:10" x14ac:dyDescent="0.3">
      <c r="A219" s="1">
        <v>44333</v>
      </c>
      <c r="B219" t="s">
        <v>52</v>
      </c>
      <c r="C219">
        <v>75</v>
      </c>
      <c r="E219" t="s">
        <v>53</v>
      </c>
      <c r="F219" t="s">
        <v>54</v>
      </c>
      <c r="G219" t="s">
        <v>14</v>
      </c>
      <c r="H219">
        <f t="shared" si="9"/>
        <v>5</v>
      </c>
      <c r="I219" s="2">
        <f t="shared" si="10"/>
        <v>2</v>
      </c>
      <c r="J219">
        <f t="shared" si="11"/>
        <v>-75</v>
      </c>
    </row>
    <row r="220" spans="1:10" x14ac:dyDescent="0.3">
      <c r="A220" s="1">
        <v>44333</v>
      </c>
      <c r="B220" t="s">
        <v>39</v>
      </c>
      <c r="C220">
        <v>40</v>
      </c>
      <c r="E220" t="s">
        <v>39</v>
      </c>
      <c r="F220" t="s">
        <v>17</v>
      </c>
      <c r="G220" t="s">
        <v>14</v>
      </c>
      <c r="H220">
        <f t="shared" si="9"/>
        <v>5</v>
      </c>
      <c r="I220" s="2">
        <f t="shared" si="10"/>
        <v>2</v>
      </c>
      <c r="J220">
        <f t="shared" si="11"/>
        <v>-40</v>
      </c>
    </row>
    <row r="221" spans="1:10" x14ac:dyDescent="0.3">
      <c r="A221" s="1">
        <v>44334</v>
      </c>
      <c r="B221" t="s">
        <v>40</v>
      </c>
      <c r="C221">
        <v>49</v>
      </c>
      <c r="E221" t="s">
        <v>41</v>
      </c>
      <c r="F221" t="s">
        <v>28</v>
      </c>
      <c r="G221" t="s">
        <v>14</v>
      </c>
      <c r="H221">
        <f t="shared" si="9"/>
        <v>5</v>
      </c>
      <c r="I221" s="2">
        <f t="shared" si="10"/>
        <v>3</v>
      </c>
      <c r="J221">
        <f t="shared" si="11"/>
        <v>-49</v>
      </c>
    </row>
    <row r="222" spans="1:10" x14ac:dyDescent="0.3">
      <c r="A222" s="1">
        <v>44334</v>
      </c>
      <c r="B222" t="s">
        <v>42</v>
      </c>
      <c r="C222">
        <v>35</v>
      </c>
      <c r="E222" t="s">
        <v>27</v>
      </c>
      <c r="F222" t="s">
        <v>28</v>
      </c>
      <c r="G222" t="s">
        <v>14</v>
      </c>
      <c r="H222">
        <f t="shared" si="9"/>
        <v>5</v>
      </c>
      <c r="I222" s="2">
        <f t="shared" si="10"/>
        <v>3</v>
      </c>
      <c r="J222">
        <f t="shared" si="11"/>
        <v>-35</v>
      </c>
    </row>
    <row r="223" spans="1:10" x14ac:dyDescent="0.3">
      <c r="A223" s="1">
        <v>44334</v>
      </c>
      <c r="B223" t="s">
        <v>11</v>
      </c>
      <c r="C223">
        <v>5</v>
      </c>
      <c r="E223" t="s">
        <v>12</v>
      </c>
      <c r="F223" t="s">
        <v>13</v>
      </c>
      <c r="G223" t="s">
        <v>14</v>
      </c>
      <c r="H223">
        <f t="shared" si="9"/>
        <v>5</v>
      </c>
      <c r="I223" s="2">
        <f t="shared" si="10"/>
        <v>3</v>
      </c>
      <c r="J223">
        <f t="shared" si="11"/>
        <v>-5</v>
      </c>
    </row>
    <row r="224" spans="1:10" x14ac:dyDescent="0.3">
      <c r="A224" s="1">
        <v>44335</v>
      </c>
      <c r="B224" t="s">
        <v>11</v>
      </c>
      <c r="C224">
        <v>5</v>
      </c>
      <c r="E224" t="s">
        <v>12</v>
      </c>
      <c r="F224" t="s">
        <v>13</v>
      </c>
      <c r="G224" t="s">
        <v>14</v>
      </c>
      <c r="H224">
        <f t="shared" si="9"/>
        <v>5</v>
      </c>
      <c r="I224" s="2">
        <f t="shared" si="10"/>
        <v>4</v>
      </c>
      <c r="J224">
        <f t="shared" si="11"/>
        <v>-5</v>
      </c>
    </row>
    <row r="225" spans="1:10" x14ac:dyDescent="0.3">
      <c r="A225" s="1">
        <v>44336</v>
      </c>
      <c r="B225" t="s">
        <v>11</v>
      </c>
      <c r="C225">
        <v>5</v>
      </c>
      <c r="E225" t="s">
        <v>12</v>
      </c>
      <c r="F225" t="s">
        <v>13</v>
      </c>
      <c r="G225" t="s">
        <v>14</v>
      </c>
      <c r="H225">
        <f t="shared" si="9"/>
        <v>5</v>
      </c>
      <c r="I225" s="2">
        <f t="shared" si="10"/>
        <v>5</v>
      </c>
      <c r="J225">
        <f t="shared" si="11"/>
        <v>-5</v>
      </c>
    </row>
    <row r="226" spans="1:10" x14ac:dyDescent="0.3">
      <c r="A226" s="1">
        <v>44336</v>
      </c>
      <c r="B226" t="s">
        <v>21</v>
      </c>
      <c r="C226">
        <v>174</v>
      </c>
      <c r="E226" t="s">
        <v>22</v>
      </c>
      <c r="F226" t="s">
        <v>17</v>
      </c>
      <c r="G226" t="s">
        <v>14</v>
      </c>
      <c r="H226">
        <f t="shared" si="9"/>
        <v>5</v>
      </c>
      <c r="I226" s="2">
        <f t="shared" si="10"/>
        <v>5</v>
      </c>
      <c r="J226">
        <f t="shared" si="11"/>
        <v>-174</v>
      </c>
    </row>
    <row r="227" spans="1:10" x14ac:dyDescent="0.3">
      <c r="A227" s="1">
        <v>44337</v>
      </c>
      <c r="B227" t="s">
        <v>43</v>
      </c>
      <c r="C227">
        <v>41.1</v>
      </c>
      <c r="E227" t="s">
        <v>32</v>
      </c>
      <c r="F227" t="s">
        <v>13</v>
      </c>
      <c r="G227" t="s">
        <v>14</v>
      </c>
      <c r="H227">
        <f t="shared" si="9"/>
        <v>5</v>
      </c>
      <c r="I227" s="2">
        <f t="shared" si="10"/>
        <v>6</v>
      </c>
      <c r="J227">
        <f t="shared" si="11"/>
        <v>-41.1</v>
      </c>
    </row>
    <row r="228" spans="1:10" x14ac:dyDescent="0.3">
      <c r="A228" s="1">
        <v>44338</v>
      </c>
      <c r="B228" t="s">
        <v>44</v>
      </c>
      <c r="C228">
        <v>16.2</v>
      </c>
      <c r="E228" t="s">
        <v>32</v>
      </c>
      <c r="F228" t="s">
        <v>13</v>
      </c>
      <c r="G228" t="s">
        <v>14</v>
      </c>
      <c r="H228">
        <f t="shared" si="9"/>
        <v>5</v>
      </c>
      <c r="I228" s="2">
        <f t="shared" si="10"/>
        <v>7</v>
      </c>
      <c r="J228">
        <f t="shared" si="11"/>
        <v>-16.2</v>
      </c>
    </row>
    <row r="229" spans="1:10" x14ac:dyDescent="0.3">
      <c r="A229" s="1">
        <v>44339</v>
      </c>
      <c r="B229" t="s">
        <v>45</v>
      </c>
      <c r="C229">
        <v>55</v>
      </c>
      <c r="E229" t="s">
        <v>46</v>
      </c>
      <c r="F229" t="s">
        <v>47</v>
      </c>
      <c r="G229" t="s">
        <v>14</v>
      </c>
      <c r="H229">
        <f t="shared" si="9"/>
        <v>5</v>
      </c>
      <c r="I229" s="2">
        <f t="shared" si="10"/>
        <v>1</v>
      </c>
      <c r="J229">
        <f t="shared" si="11"/>
        <v>-55</v>
      </c>
    </row>
    <row r="230" spans="1:10" x14ac:dyDescent="0.3">
      <c r="A230" s="1">
        <v>44339</v>
      </c>
      <c r="B230" t="s">
        <v>25</v>
      </c>
      <c r="C230">
        <v>67</v>
      </c>
      <c r="E230" t="s">
        <v>48</v>
      </c>
      <c r="F230" t="s">
        <v>20</v>
      </c>
      <c r="G230" t="s">
        <v>14</v>
      </c>
      <c r="H230">
        <f t="shared" si="9"/>
        <v>5</v>
      </c>
      <c r="I230" s="2">
        <f t="shared" si="10"/>
        <v>1</v>
      </c>
      <c r="J230">
        <f t="shared" si="11"/>
        <v>-67</v>
      </c>
    </row>
    <row r="231" spans="1:10" x14ac:dyDescent="0.3">
      <c r="A231" s="1">
        <v>44339</v>
      </c>
      <c r="B231" t="s">
        <v>11</v>
      </c>
      <c r="C231">
        <v>5</v>
      </c>
      <c r="E231" t="s">
        <v>12</v>
      </c>
      <c r="F231" t="s">
        <v>13</v>
      </c>
      <c r="G231" t="s">
        <v>14</v>
      </c>
      <c r="H231">
        <f t="shared" si="9"/>
        <v>5</v>
      </c>
      <c r="I231" s="2">
        <f t="shared" si="10"/>
        <v>1</v>
      </c>
      <c r="J231">
        <f t="shared" si="11"/>
        <v>-5</v>
      </c>
    </row>
    <row r="232" spans="1:10" x14ac:dyDescent="0.3">
      <c r="A232" s="1">
        <v>44340</v>
      </c>
      <c r="B232" t="s">
        <v>11</v>
      </c>
      <c r="C232">
        <v>5</v>
      </c>
      <c r="E232" t="s">
        <v>12</v>
      </c>
      <c r="F232" t="s">
        <v>13</v>
      </c>
      <c r="G232" t="s">
        <v>14</v>
      </c>
      <c r="H232">
        <f t="shared" si="9"/>
        <v>5</v>
      </c>
      <c r="I232" s="2">
        <f t="shared" si="10"/>
        <v>2</v>
      </c>
      <c r="J232">
        <f t="shared" si="11"/>
        <v>-5</v>
      </c>
    </row>
    <row r="233" spans="1:10" x14ac:dyDescent="0.3">
      <c r="A233" s="1">
        <v>44341</v>
      </c>
      <c r="B233" t="s">
        <v>11</v>
      </c>
      <c r="C233">
        <v>5</v>
      </c>
      <c r="E233" t="s">
        <v>12</v>
      </c>
      <c r="F233" t="s">
        <v>13</v>
      </c>
      <c r="G233" t="s">
        <v>14</v>
      </c>
      <c r="H233">
        <f t="shared" si="9"/>
        <v>5</v>
      </c>
      <c r="I233" s="2">
        <f t="shared" si="10"/>
        <v>3</v>
      </c>
      <c r="J233">
        <f t="shared" si="11"/>
        <v>-5</v>
      </c>
    </row>
    <row r="234" spans="1:10" x14ac:dyDescent="0.3">
      <c r="A234" s="1">
        <v>44342</v>
      </c>
      <c r="B234" t="s">
        <v>11</v>
      </c>
      <c r="C234">
        <v>5</v>
      </c>
      <c r="E234" t="s">
        <v>12</v>
      </c>
      <c r="F234" t="s">
        <v>13</v>
      </c>
      <c r="G234" t="s">
        <v>14</v>
      </c>
      <c r="H234">
        <f t="shared" si="9"/>
        <v>5</v>
      </c>
      <c r="I234" s="2">
        <f t="shared" si="10"/>
        <v>4</v>
      </c>
      <c r="J234">
        <f t="shared" si="11"/>
        <v>-5</v>
      </c>
    </row>
    <row r="235" spans="1:10" x14ac:dyDescent="0.3">
      <c r="A235" s="1">
        <v>44343</v>
      </c>
      <c r="B235" t="s">
        <v>11</v>
      </c>
      <c r="C235">
        <v>5</v>
      </c>
      <c r="E235" t="s">
        <v>12</v>
      </c>
      <c r="F235" t="s">
        <v>13</v>
      </c>
      <c r="G235" t="s">
        <v>14</v>
      </c>
      <c r="H235">
        <f t="shared" si="9"/>
        <v>5</v>
      </c>
      <c r="I235" s="2">
        <f t="shared" si="10"/>
        <v>5</v>
      </c>
      <c r="J235">
        <f t="shared" si="11"/>
        <v>-5</v>
      </c>
    </row>
    <row r="236" spans="1:10" x14ac:dyDescent="0.3">
      <c r="A236" s="1">
        <v>44343</v>
      </c>
      <c r="B236" t="s">
        <v>21</v>
      </c>
      <c r="C236">
        <v>165.8</v>
      </c>
      <c r="E236" t="s">
        <v>22</v>
      </c>
      <c r="F236" t="s">
        <v>17</v>
      </c>
      <c r="G236" t="s">
        <v>14</v>
      </c>
      <c r="H236">
        <f t="shared" si="9"/>
        <v>5</v>
      </c>
      <c r="I236" s="2">
        <f t="shared" si="10"/>
        <v>5</v>
      </c>
      <c r="J236">
        <f t="shared" si="11"/>
        <v>-165.8</v>
      </c>
    </row>
    <row r="237" spans="1:10" x14ac:dyDescent="0.3">
      <c r="A237" s="1">
        <v>44344</v>
      </c>
      <c r="B237" t="s">
        <v>49</v>
      </c>
      <c r="C237">
        <v>128.80000000000001</v>
      </c>
      <c r="E237" t="s">
        <v>30</v>
      </c>
      <c r="F237" t="s">
        <v>28</v>
      </c>
      <c r="G237" t="s">
        <v>14</v>
      </c>
      <c r="H237">
        <f t="shared" si="9"/>
        <v>5</v>
      </c>
      <c r="I237" s="2">
        <f t="shared" si="10"/>
        <v>6</v>
      </c>
      <c r="J237">
        <f t="shared" si="11"/>
        <v>-128.80000000000001</v>
      </c>
    </row>
    <row r="238" spans="1:10" x14ac:dyDescent="0.3">
      <c r="A238" s="1">
        <v>44344</v>
      </c>
      <c r="B238" t="s">
        <v>58</v>
      </c>
      <c r="C238">
        <v>235</v>
      </c>
      <c r="E238" t="s">
        <v>59</v>
      </c>
      <c r="F238" t="s">
        <v>28</v>
      </c>
      <c r="G238" t="s">
        <v>14</v>
      </c>
      <c r="H238">
        <f t="shared" si="9"/>
        <v>5</v>
      </c>
      <c r="I238" s="2">
        <f t="shared" si="10"/>
        <v>6</v>
      </c>
      <c r="J238">
        <f t="shared" si="11"/>
        <v>-235</v>
      </c>
    </row>
    <row r="239" spans="1:10" x14ac:dyDescent="0.3">
      <c r="A239" s="1">
        <v>44345</v>
      </c>
      <c r="B239" t="s">
        <v>29</v>
      </c>
      <c r="C239">
        <v>149.19999999999999</v>
      </c>
      <c r="E239" t="s">
        <v>30</v>
      </c>
      <c r="F239" t="s">
        <v>28</v>
      </c>
      <c r="G239" t="s">
        <v>14</v>
      </c>
      <c r="H239">
        <f t="shared" si="9"/>
        <v>5</v>
      </c>
      <c r="I239" s="2">
        <f t="shared" si="10"/>
        <v>7</v>
      </c>
      <c r="J239">
        <f t="shared" si="11"/>
        <v>-149.19999999999999</v>
      </c>
    </row>
    <row r="240" spans="1:10" x14ac:dyDescent="0.3">
      <c r="A240" s="1">
        <v>44345</v>
      </c>
      <c r="B240" t="s">
        <v>33</v>
      </c>
      <c r="C240">
        <v>27.200000000000003</v>
      </c>
      <c r="E240" t="s">
        <v>34</v>
      </c>
      <c r="F240" t="s">
        <v>20</v>
      </c>
      <c r="G240" t="s">
        <v>14</v>
      </c>
      <c r="H240">
        <f t="shared" si="9"/>
        <v>5</v>
      </c>
      <c r="I240" s="2">
        <f t="shared" si="10"/>
        <v>7</v>
      </c>
      <c r="J240">
        <f t="shared" si="11"/>
        <v>-27.200000000000003</v>
      </c>
    </row>
    <row r="241" spans="1:10" x14ac:dyDescent="0.3">
      <c r="A241" s="1">
        <v>44347</v>
      </c>
      <c r="B241" t="s">
        <v>56</v>
      </c>
      <c r="C241">
        <v>15</v>
      </c>
      <c r="E241" t="s">
        <v>32</v>
      </c>
      <c r="F241" t="s">
        <v>13</v>
      </c>
      <c r="G241" t="s">
        <v>14</v>
      </c>
      <c r="H241">
        <f t="shared" si="9"/>
        <v>5</v>
      </c>
      <c r="I241" s="2">
        <f t="shared" si="10"/>
        <v>2</v>
      </c>
      <c r="J241">
        <f t="shared" si="11"/>
        <v>-15</v>
      </c>
    </row>
    <row r="242" spans="1:10" x14ac:dyDescent="0.3">
      <c r="A242" s="1">
        <v>44346</v>
      </c>
      <c r="B242" t="s">
        <v>11</v>
      </c>
      <c r="C242">
        <v>5</v>
      </c>
      <c r="E242" t="s">
        <v>12</v>
      </c>
      <c r="F242" t="s">
        <v>13</v>
      </c>
      <c r="G242" t="s">
        <v>14</v>
      </c>
      <c r="H242">
        <f t="shared" si="9"/>
        <v>5</v>
      </c>
      <c r="I242" s="2">
        <f t="shared" si="10"/>
        <v>1</v>
      </c>
      <c r="J242">
        <f t="shared" si="11"/>
        <v>-5</v>
      </c>
    </row>
    <row r="243" spans="1:10" x14ac:dyDescent="0.3">
      <c r="A243" s="1">
        <v>44347</v>
      </c>
      <c r="B243" t="s">
        <v>11</v>
      </c>
      <c r="C243">
        <v>5</v>
      </c>
      <c r="E243" t="s">
        <v>12</v>
      </c>
      <c r="F243" t="s">
        <v>13</v>
      </c>
      <c r="G243" t="s">
        <v>14</v>
      </c>
      <c r="H243">
        <f t="shared" si="9"/>
        <v>5</v>
      </c>
      <c r="I243" s="2">
        <f t="shared" si="10"/>
        <v>2</v>
      </c>
      <c r="J243">
        <f t="shared" si="11"/>
        <v>-5</v>
      </c>
    </row>
    <row r="244" spans="1:10" x14ac:dyDescent="0.3">
      <c r="A244" s="1">
        <v>44348</v>
      </c>
      <c r="B244" t="s">
        <v>7</v>
      </c>
      <c r="D244">
        <v>5000</v>
      </c>
      <c r="E244" t="s">
        <v>8</v>
      </c>
      <c r="F244" t="s">
        <v>9</v>
      </c>
      <c r="G244" t="s">
        <v>10</v>
      </c>
      <c r="H244">
        <f t="shared" si="9"/>
        <v>6</v>
      </c>
      <c r="I244" s="2">
        <f t="shared" si="10"/>
        <v>3</v>
      </c>
      <c r="J244">
        <f t="shared" si="11"/>
        <v>5000</v>
      </c>
    </row>
    <row r="245" spans="1:10" x14ac:dyDescent="0.3">
      <c r="A245" s="1">
        <v>44350</v>
      </c>
      <c r="B245" t="s">
        <v>11</v>
      </c>
      <c r="C245">
        <v>5</v>
      </c>
      <c r="E245" t="s">
        <v>12</v>
      </c>
      <c r="F245" t="s">
        <v>13</v>
      </c>
      <c r="G245" t="s">
        <v>14</v>
      </c>
      <c r="H245">
        <f t="shared" si="9"/>
        <v>6</v>
      </c>
      <c r="I245" s="2">
        <f t="shared" si="10"/>
        <v>5</v>
      </c>
      <c r="J245">
        <f t="shared" si="11"/>
        <v>-5</v>
      </c>
    </row>
    <row r="246" spans="1:10" x14ac:dyDescent="0.3">
      <c r="A246" s="1">
        <v>44350</v>
      </c>
      <c r="B246" t="s">
        <v>15</v>
      </c>
      <c r="C246">
        <v>900</v>
      </c>
      <c r="E246" t="s">
        <v>16</v>
      </c>
      <c r="F246" t="s">
        <v>17</v>
      </c>
      <c r="G246" t="s">
        <v>14</v>
      </c>
      <c r="H246">
        <f t="shared" si="9"/>
        <v>6</v>
      </c>
      <c r="I246" s="2">
        <f t="shared" si="10"/>
        <v>5</v>
      </c>
      <c r="J246">
        <f t="shared" si="11"/>
        <v>-900</v>
      </c>
    </row>
    <row r="247" spans="1:10" x14ac:dyDescent="0.3">
      <c r="A247" s="1">
        <v>44350</v>
      </c>
      <c r="B247" t="s">
        <v>18</v>
      </c>
      <c r="C247">
        <v>150</v>
      </c>
      <c r="E247" t="s">
        <v>19</v>
      </c>
      <c r="F247" t="s">
        <v>20</v>
      </c>
      <c r="G247" t="s">
        <v>14</v>
      </c>
      <c r="H247">
        <f t="shared" si="9"/>
        <v>6</v>
      </c>
      <c r="I247" s="2">
        <f t="shared" si="10"/>
        <v>5</v>
      </c>
      <c r="J247">
        <f t="shared" si="11"/>
        <v>-150</v>
      </c>
    </row>
    <row r="248" spans="1:10" x14ac:dyDescent="0.3">
      <c r="A248" s="1">
        <v>44350</v>
      </c>
      <c r="B248" t="s">
        <v>11</v>
      </c>
      <c r="C248">
        <v>5</v>
      </c>
      <c r="E248" t="s">
        <v>12</v>
      </c>
      <c r="F248" t="s">
        <v>13</v>
      </c>
      <c r="G248" t="s">
        <v>14</v>
      </c>
      <c r="H248">
        <f t="shared" si="9"/>
        <v>6</v>
      </c>
      <c r="I248" s="2">
        <f t="shared" si="10"/>
        <v>5</v>
      </c>
      <c r="J248">
        <f t="shared" si="11"/>
        <v>-5</v>
      </c>
    </row>
    <row r="249" spans="1:10" x14ac:dyDescent="0.3">
      <c r="A249" s="1">
        <v>44351</v>
      </c>
      <c r="B249" t="s">
        <v>11</v>
      </c>
      <c r="C249">
        <v>5</v>
      </c>
      <c r="E249" t="s">
        <v>12</v>
      </c>
      <c r="F249" t="s">
        <v>13</v>
      </c>
      <c r="G249" t="s">
        <v>14</v>
      </c>
      <c r="H249">
        <f t="shared" si="9"/>
        <v>6</v>
      </c>
      <c r="I249" s="2">
        <f t="shared" si="10"/>
        <v>6</v>
      </c>
      <c r="J249">
        <f t="shared" si="11"/>
        <v>-5</v>
      </c>
    </row>
    <row r="250" spans="1:10" x14ac:dyDescent="0.3">
      <c r="A250" s="1">
        <v>44352</v>
      </c>
      <c r="B250" t="s">
        <v>11</v>
      </c>
      <c r="C250">
        <v>5</v>
      </c>
      <c r="E250" t="s">
        <v>12</v>
      </c>
      <c r="F250" t="s">
        <v>13</v>
      </c>
      <c r="G250" t="s">
        <v>14</v>
      </c>
      <c r="H250">
        <f t="shared" si="9"/>
        <v>6</v>
      </c>
      <c r="I250" s="2">
        <f t="shared" si="10"/>
        <v>7</v>
      </c>
      <c r="J250">
        <f t="shared" si="11"/>
        <v>-5</v>
      </c>
    </row>
    <row r="251" spans="1:10" x14ac:dyDescent="0.3">
      <c r="A251" s="1">
        <v>44353</v>
      </c>
      <c r="B251" t="s">
        <v>11</v>
      </c>
      <c r="C251">
        <v>5</v>
      </c>
      <c r="E251" t="s">
        <v>12</v>
      </c>
      <c r="F251" t="s">
        <v>13</v>
      </c>
      <c r="G251" t="s">
        <v>14</v>
      </c>
      <c r="H251">
        <f t="shared" si="9"/>
        <v>6</v>
      </c>
      <c r="I251" s="2">
        <f t="shared" si="10"/>
        <v>1</v>
      </c>
      <c r="J251">
        <f t="shared" si="11"/>
        <v>-5</v>
      </c>
    </row>
    <row r="252" spans="1:10" x14ac:dyDescent="0.3">
      <c r="A252" s="1">
        <v>44353</v>
      </c>
      <c r="B252" t="s">
        <v>21</v>
      </c>
      <c r="C252">
        <v>119</v>
      </c>
      <c r="E252" t="s">
        <v>22</v>
      </c>
      <c r="F252" t="s">
        <v>17</v>
      </c>
      <c r="G252" t="s">
        <v>14</v>
      </c>
      <c r="H252">
        <f t="shared" si="9"/>
        <v>6</v>
      </c>
      <c r="I252" s="2">
        <f t="shared" si="10"/>
        <v>1</v>
      </c>
      <c r="J252">
        <f t="shared" si="11"/>
        <v>-119</v>
      </c>
    </row>
    <row r="253" spans="1:10" x14ac:dyDescent="0.3">
      <c r="A253" s="1">
        <v>44356</v>
      </c>
      <c r="B253" t="s">
        <v>23</v>
      </c>
      <c r="C253">
        <v>55</v>
      </c>
      <c r="E253" t="s">
        <v>24</v>
      </c>
      <c r="F253" t="s">
        <v>17</v>
      </c>
      <c r="G253" t="s">
        <v>14</v>
      </c>
      <c r="H253">
        <f t="shared" si="9"/>
        <v>6</v>
      </c>
      <c r="I253" s="2">
        <f t="shared" si="10"/>
        <v>4</v>
      </c>
      <c r="J253">
        <f t="shared" si="11"/>
        <v>-55</v>
      </c>
    </row>
    <row r="254" spans="1:10" x14ac:dyDescent="0.3">
      <c r="A254" s="1">
        <v>44356</v>
      </c>
      <c r="B254" t="s">
        <v>11</v>
      </c>
      <c r="C254">
        <v>5</v>
      </c>
      <c r="E254" t="s">
        <v>12</v>
      </c>
      <c r="F254" t="s">
        <v>13</v>
      </c>
      <c r="G254" t="s">
        <v>14</v>
      </c>
      <c r="H254">
        <f t="shared" si="9"/>
        <v>6</v>
      </c>
      <c r="I254" s="2">
        <f t="shared" si="10"/>
        <v>4</v>
      </c>
      <c r="J254">
        <f t="shared" si="11"/>
        <v>-5</v>
      </c>
    </row>
    <row r="255" spans="1:10" x14ac:dyDescent="0.3">
      <c r="A255" s="1">
        <v>44357</v>
      </c>
      <c r="B255" t="s">
        <v>11</v>
      </c>
      <c r="C255">
        <v>5</v>
      </c>
      <c r="E255" t="s">
        <v>12</v>
      </c>
      <c r="F255" t="s">
        <v>13</v>
      </c>
      <c r="G255" t="s">
        <v>14</v>
      </c>
      <c r="H255">
        <f t="shared" si="9"/>
        <v>6</v>
      </c>
      <c r="I255" s="2">
        <f t="shared" si="10"/>
        <v>5</v>
      </c>
      <c r="J255">
        <f t="shared" si="11"/>
        <v>-5</v>
      </c>
    </row>
    <row r="256" spans="1:10" x14ac:dyDescent="0.3">
      <c r="A256" s="1">
        <v>44358</v>
      </c>
      <c r="B256" t="s">
        <v>25</v>
      </c>
      <c r="C256">
        <v>82.1</v>
      </c>
      <c r="E256" t="s">
        <v>48</v>
      </c>
      <c r="F256" t="s">
        <v>20</v>
      </c>
      <c r="G256" t="s">
        <v>14</v>
      </c>
      <c r="H256">
        <f t="shared" si="9"/>
        <v>6</v>
      </c>
      <c r="I256" s="2">
        <f t="shared" si="10"/>
        <v>6</v>
      </c>
      <c r="J256">
        <f t="shared" si="11"/>
        <v>-82.1</v>
      </c>
    </row>
    <row r="257" spans="1:10" x14ac:dyDescent="0.3">
      <c r="A257" s="1">
        <v>44358</v>
      </c>
      <c r="B257" t="s">
        <v>11</v>
      </c>
      <c r="C257">
        <v>5</v>
      </c>
      <c r="E257" t="s">
        <v>12</v>
      </c>
      <c r="F257" t="s">
        <v>13</v>
      </c>
      <c r="G257" t="s">
        <v>14</v>
      </c>
      <c r="H257">
        <f t="shared" si="9"/>
        <v>6</v>
      </c>
      <c r="I257" s="2">
        <f t="shared" si="10"/>
        <v>6</v>
      </c>
      <c r="J257">
        <f t="shared" si="11"/>
        <v>-5</v>
      </c>
    </row>
    <row r="258" spans="1:10" x14ac:dyDescent="0.3">
      <c r="A258" s="1">
        <v>44359</v>
      </c>
      <c r="B258" t="s">
        <v>11</v>
      </c>
      <c r="C258">
        <v>5</v>
      </c>
      <c r="E258" t="s">
        <v>12</v>
      </c>
      <c r="F258" t="s">
        <v>13</v>
      </c>
      <c r="G258" t="s">
        <v>14</v>
      </c>
      <c r="H258">
        <f t="shared" si="9"/>
        <v>6</v>
      </c>
      <c r="I258" s="2">
        <f t="shared" si="10"/>
        <v>7</v>
      </c>
      <c r="J258">
        <f t="shared" si="11"/>
        <v>-5</v>
      </c>
    </row>
    <row r="259" spans="1:10" x14ac:dyDescent="0.3">
      <c r="A259" s="1">
        <v>44360</v>
      </c>
      <c r="B259" t="s">
        <v>21</v>
      </c>
      <c r="C259">
        <v>140.19999999999999</v>
      </c>
      <c r="E259" t="s">
        <v>22</v>
      </c>
      <c r="F259" t="s">
        <v>17</v>
      </c>
      <c r="G259" t="s">
        <v>14</v>
      </c>
      <c r="H259">
        <f t="shared" ref="H259:H322" si="12">MONTH(A259)</f>
        <v>6</v>
      </c>
      <c r="I259" s="2">
        <f t="shared" ref="I259:I322" si="13">WEEKDAY(A259)</f>
        <v>1</v>
      </c>
      <c r="J259">
        <f t="shared" ref="J259:J322" si="14">D259-C259</f>
        <v>-140.19999999999999</v>
      </c>
    </row>
    <row r="260" spans="1:10" x14ac:dyDescent="0.3">
      <c r="A260" s="1">
        <v>44360</v>
      </c>
      <c r="B260" t="s">
        <v>11</v>
      </c>
      <c r="C260">
        <v>5</v>
      </c>
      <c r="E260" t="s">
        <v>12</v>
      </c>
      <c r="F260" t="s">
        <v>13</v>
      </c>
      <c r="G260" t="s">
        <v>14</v>
      </c>
      <c r="H260">
        <f t="shared" si="12"/>
        <v>6</v>
      </c>
      <c r="I260" s="2">
        <f t="shared" si="13"/>
        <v>1</v>
      </c>
      <c r="J260">
        <f t="shared" si="14"/>
        <v>-5</v>
      </c>
    </row>
    <row r="261" spans="1:10" x14ac:dyDescent="0.3">
      <c r="A261" s="1">
        <v>44361</v>
      </c>
      <c r="B261" t="s">
        <v>11</v>
      </c>
      <c r="C261">
        <v>5</v>
      </c>
      <c r="E261" t="s">
        <v>12</v>
      </c>
      <c r="F261" t="s">
        <v>13</v>
      </c>
      <c r="G261" t="s">
        <v>14</v>
      </c>
      <c r="H261">
        <f t="shared" si="12"/>
        <v>6</v>
      </c>
      <c r="I261" s="2">
        <f t="shared" si="13"/>
        <v>2</v>
      </c>
      <c r="J261">
        <f t="shared" si="14"/>
        <v>-5</v>
      </c>
    </row>
    <row r="262" spans="1:10" x14ac:dyDescent="0.3">
      <c r="A262" s="1">
        <v>44361</v>
      </c>
      <c r="B262" t="s">
        <v>26</v>
      </c>
      <c r="C262">
        <v>44.9</v>
      </c>
      <c r="E262" t="s">
        <v>27</v>
      </c>
      <c r="F262" t="s">
        <v>28</v>
      </c>
      <c r="G262" t="s">
        <v>14</v>
      </c>
      <c r="H262">
        <f t="shared" si="12"/>
        <v>6</v>
      </c>
      <c r="I262" s="2">
        <f t="shared" si="13"/>
        <v>2</v>
      </c>
      <c r="J262">
        <f t="shared" si="14"/>
        <v>-44.9</v>
      </c>
    </row>
    <row r="263" spans="1:10" x14ac:dyDescent="0.3">
      <c r="A263" s="1">
        <v>44361</v>
      </c>
      <c r="B263" t="s">
        <v>29</v>
      </c>
      <c r="C263">
        <v>102.9</v>
      </c>
      <c r="E263" t="s">
        <v>30</v>
      </c>
      <c r="F263" t="s">
        <v>28</v>
      </c>
      <c r="G263" t="s">
        <v>14</v>
      </c>
      <c r="H263">
        <f t="shared" si="12"/>
        <v>6</v>
      </c>
      <c r="I263" s="2">
        <f t="shared" si="13"/>
        <v>2</v>
      </c>
      <c r="J263">
        <f t="shared" si="14"/>
        <v>-102.9</v>
      </c>
    </row>
    <row r="264" spans="1:10" x14ac:dyDescent="0.3">
      <c r="A264" s="1">
        <v>44361</v>
      </c>
      <c r="B264" t="s">
        <v>31</v>
      </c>
      <c r="C264">
        <v>56.9</v>
      </c>
      <c r="E264" t="s">
        <v>32</v>
      </c>
      <c r="F264" t="s">
        <v>13</v>
      </c>
      <c r="G264" t="s">
        <v>14</v>
      </c>
      <c r="H264">
        <f t="shared" si="12"/>
        <v>6</v>
      </c>
      <c r="I264" s="2">
        <f t="shared" si="13"/>
        <v>2</v>
      </c>
      <c r="J264">
        <f t="shared" si="14"/>
        <v>-56.9</v>
      </c>
    </row>
    <row r="265" spans="1:10" x14ac:dyDescent="0.3">
      <c r="A265" s="1">
        <v>44362</v>
      </c>
      <c r="B265" t="s">
        <v>33</v>
      </c>
      <c r="C265">
        <v>33.1</v>
      </c>
      <c r="E265" t="s">
        <v>34</v>
      </c>
      <c r="F265" t="s">
        <v>20</v>
      </c>
      <c r="G265" t="s">
        <v>14</v>
      </c>
      <c r="H265">
        <f t="shared" si="12"/>
        <v>6</v>
      </c>
      <c r="I265" s="2">
        <f t="shared" si="13"/>
        <v>3</v>
      </c>
      <c r="J265">
        <f t="shared" si="14"/>
        <v>-33.1</v>
      </c>
    </row>
    <row r="266" spans="1:10" x14ac:dyDescent="0.3">
      <c r="A266" s="1">
        <v>44363</v>
      </c>
      <c r="B266" t="s">
        <v>35</v>
      </c>
      <c r="D266">
        <v>100</v>
      </c>
      <c r="E266" t="s">
        <v>36</v>
      </c>
      <c r="F266" t="s">
        <v>37</v>
      </c>
      <c r="G266" t="s">
        <v>10</v>
      </c>
      <c r="H266">
        <f t="shared" si="12"/>
        <v>6</v>
      </c>
      <c r="I266" s="2">
        <f t="shared" si="13"/>
        <v>4</v>
      </c>
      <c r="J266">
        <f t="shared" si="14"/>
        <v>100</v>
      </c>
    </row>
    <row r="267" spans="1:10" x14ac:dyDescent="0.3">
      <c r="A267" s="1">
        <v>44363</v>
      </c>
      <c r="B267" t="s">
        <v>11</v>
      </c>
      <c r="C267">
        <v>5</v>
      </c>
      <c r="E267" t="s">
        <v>12</v>
      </c>
      <c r="F267" t="s">
        <v>13</v>
      </c>
      <c r="G267" t="s">
        <v>14</v>
      </c>
      <c r="H267">
        <f t="shared" si="12"/>
        <v>6</v>
      </c>
      <c r="I267" s="2">
        <f t="shared" si="13"/>
        <v>4</v>
      </c>
      <c r="J267">
        <f t="shared" si="14"/>
        <v>-5</v>
      </c>
    </row>
    <row r="268" spans="1:10" x14ac:dyDescent="0.3">
      <c r="A268" s="1">
        <v>44364</v>
      </c>
      <c r="B268" t="s">
        <v>11</v>
      </c>
      <c r="C268">
        <v>5</v>
      </c>
      <c r="E268" t="s">
        <v>12</v>
      </c>
      <c r="F268" t="s">
        <v>13</v>
      </c>
      <c r="G268" t="s">
        <v>14</v>
      </c>
      <c r="H268">
        <f t="shared" si="12"/>
        <v>6</v>
      </c>
      <c r="I268" s="2">
        <f t="shared" si="13"/>
        <v>5</v>
      </c>
      <c r="J268">
        <f t="shared" si="14"/>
        <v>-5</v>
      </c>
    </row>
    <row r="269" spans="1:10" x14ac:dyDescent="0.3">
      <c r="A269" s="1">
        <v>44364</v>
      </c>
      <c r="B269" t="s">
        <v>39</v>
      </c>
      <c r="C269">
        <v>40</v>
      </c>
      <c r="E269" t="s">
        <v>39</v>
      </c>
      <c r="F269" t="s">
        <v>17</v>
      </c>
      <c r="G269" t="s">
        <v>14</v>
      </c>
      <c r="H269">
        <f t="shared" si="12"/>
        <v>6</v>
      </c>
      <c r="I269" s="2">
        <f t="shared" si="13"/>
        <v>5</v>
      </c>
      <c r="J269">
        <f t="shared" si="14"/>
        <v>-40</v>
      </c>
    </row>
    <row r="270" spans="1:10" x14ac:dyDescent="0.3">
      <c r="A270" s="1">
        <v>44365</v>
      </c>
      <c r="B270" t="s">
        <v>40</v>
      </c>
      <c r="C270">
        <v>50.1</v>
      </c>
      <c r="E270" t="s">
        <v>41</v>
      </c>
      <c r="F270" t="s">
        <v>28</v>
      </c>
      <c r="G270" t="s">
        <v>14</v>
      </c>
      <c r="H270">
        <f t="shared" si="12"/>
        <v>6</v>
      </c>
      <c r="I270" s="2">
        <f t="shared" si="13"/>
        <v>6</v>
      </c>
      <c r="J270">
        <f t="shared" si="14"/>
        <v>-50.1</v>
      </c>
    </row>
    <row r="271" spans="1:10" x14ac:dyDescent="0.3">
      <c r="A271" s="1">
        <v>44365</v>
      </c>
      <c r="B271" t="s">
        <v>42</v>
      </c>
      <c r="C271">
        <v>35</v>
      </c>
      <c r="E271" t="s">
        <v>27</v>
      </c>
      <c r="F271" t="s">
        <v>28</v>
      </c>
      <c r="G271" t="s">
        <v>14</v>
      </c>
      <c r="H271">
        <f t="shared" si="12"/>
        <v>6</v>
      </c>
      <c r="I271" s="2">
        <f t="shared" si="13"/>
        <v>6</v>
      </c>
      <c r="J271">
        <f t="shared" si="14"/>
        <v>-35</v>
      </c>
    </row>
    <row r="272" spans="1:10" x14ac:dyDescent="0.3">
      <c r="A272" s="1">
        <v>44365</v>
      </c>
      <c r="B272" t="s">
        <v>11</v>
      </c>
      <c r="C272">
        <v>5</v>
      </c>
      <c r="E272" t="s">
        <v>12</v>
      </c>
      <c r="F272" t="s">
        <v>13</v>
      </c>
      <c r="G272" t="s">
        <v>14</v>
      </c>
      <c r="H272">
        <f t="shared" si="12"/>
        <v>6</v>
      </c>
      <c r="I272" s="2">
        <f t="shared" si="13"/>
        <v>6</v>
      </c>
      <c r="J272">
        <f t="shared" si="14"/>
        <v>-5</v>
      </c>
    </row>
    <row r="273" spans="1:10" x14ac:dyDescent="0.3">
      <c r="A273" s="1">
        <v>44366</v>
      </c>
      <c r="B273" t="s">
        <v>11</v>
      </c>
      <c r="C273">
        <v>5</v>
      </c>
      <c r="E273" t="s">
        <v>12</v>
      </c>
      <c r="F273" t="s">
        <v>13</v>
      </c>
      <c r="G273" t="s">
        <v>14</v>
      </c>
      <c r="H273">
        <f t="shared" si="12"/>
        <v>6</v>
      </c>
      <c r="I273" s="2">
        <f t="shared" si="13"/>
        <v>7</v>
      </c>
      <c r="J273">
        <f t="shared" si="14"/>
        <v>-5</v>
      </c>
    </row>
    <row r="274" spans="1:10" x14ac:dyDescent="0.3">
      <c r="A274" s="1">
        <v>44367</v>
      </c>
      <c r="B274" t="s">
        <v>11</v>
      </c>
      <c r="C274">
        <v>5</v>
      </c>
      <c r="E274" t="s">
        <v>12</v>
      </c>
      <c r="F274" t="s">
        <v>13</v>
      </c>
      <c r="G274" t="s">
        <v>14</v>
      </c>
      <c r="H274">
        <f t="shared" si="12"/>
        <v>6</v>
      </c>
      <c r="I274" s="2">
        <f t="shared" si="13"/>
        <v>1</v>
      </c>
      <c r="J274">
        <f t="shared" si="14"/>
        <v>-5</v>
      </c>
    </row>
    <row r="275" spans="1:10" x14ac:dyDescent="0.3">
      <c r="A275" s="1">
        <v>44367</v>
      </c>
      <c r="B275" t="s">
        <v>21</v>
      </c>
      <c r="C275">
        <v>234</v>
      </c>
      <c r="E275" t="s">
        <v>22</v>
      </c>
      <c r="F275" t="s">
        <v>17</v>
      </c>
      <c r="G275" t="s">
        <v>14</v>
      </c>
      <c r="H275">
        <f t="shared" si="12"/>
        <v>6</v>
      </c>
      <c r="I275" s="2">
        <f t="shared" si="13"/>
        <v>1</v>
      </c>
      <c r="J275">
        <f t="shared" si="14"/>
        <v>-234</v>
      </c>
    </row>
    <row r="276" spans="1:10" x14ac:dyDescent="0.3">
      <c r="A276" s="1">
        <v>44368</v>
      </c>
      <c r="B276" t="s">
        <v>43</v>
      </c>
      <c r="C276">
        <v>42.1</v>
      </c>
      <c r="E276" t="s">
        <v>32</v>
      </c>
      <c r="F276" t="s">
        <v>13</v>
      </c>
      <c r="G276" t="s">
        <v>14</v>
      </c>
      <c r="H276">
        <f t="shared" si="12"/>
        <v>6</v>
      </c>
      <c r="I276" s="2">
        <f t="shared" si="13"/>
        <v>2</v>
      </c>
      <c r="J276">
        <f t="shared" si="14"/>
        <v>-42.1</v>
      </c>
    </row>
    <row r="277" spans="1:10" x14ac:dyDescent="0.3">
      <c r="A277" s="1">
        <v>44369</v>
      </c>
      <c r="B277" t="s">
        <v>44</v>
      </c>
      <c r="C277">
        <v>17.099999999999998</v>
      </c>
      <c r="E277" t="s">
        <v>32</v>
      </c>
      <c r="F277" t="s">
        <v>13</v>
      </c>
      <c r="G277" t="s">
        <v>14</v>
      </c>
      <c r="H277">
        <f t="shared" si="12"/>
        <v>6</v>
      </c>
      <c r="I277" s="2">
        <f t="shared" si="13"/>
        <v>3</v>
      </c>
      <c r="J277">
        <f t="shared" si="14"/>
        <v>-17.099999999999998</v>
      </c>
    </row>
    <row r="278" spans="1:10" x14ac:dyDescent="0.3">
      <c r="A278" s="1">
        <v>44370</v>
      </c>
      <c r="B278" t="s">
        <v>45</v>
      </c>
      <c r="C278">
        <v>55</v>
      </c>
      <c r="E278" t="s">
        <v>46</v>
      </c>
      <c r="F278" t="s">
        <v>47</v>
      </c>
      <c r="G278" t="s">
        <v>14</v>
      </c>
      <c r="H278">
        <f t="shared" si="12"/>
        <v>6</v>
      </c>
      <c r="I278" s="2">
        <f t="shared" si="13"/>
        <v>4</v>
      </c>
      <c r="J278">
        <f t="shared" si="14"/>
        <v>-55</v>
      </c>
    </row>
    <row r="279" spans="1:10" x14ac:dyDescent="0.3">
      <c r="A279" s="1">
        <v>44370</v>
      </c>
      <c r="B279" t="s">
        <v>25</v>
      </c>
      <c r="C279">
        <v>67.900000000000006</v>
      </c>
      <c r="E279" t="s">
        <v>48</v>
      </c>
      <c r="F279" t="s">
        <v>20</v>
      </c>
      <c r="G279" t="s">
        <v>14</v>
      </c>
      <c r="H279">
        <f t="shared" si="12"/>
        <v>6</v>
      </c>
      <c r="I279" s="2">
        <f t="shared" si="13"/>
        <v>4</v>
      </c>
      <c r="J279">
        <f t="shared" si="14"/>
        <v>-67.900000000000006</v>
      </c>
    </row>
    <row r="280" spans="1:10" x14ac:dyDescent="0.3">
      <c r="A280" s="1">
        <v>44370</v>
      </c>
      <c r="B280" t="s">
        <v>11</v>
      </c>
      <c r="C280">
        <v>5</v>
      </c>
      <c r="E280" t="s">
        <v>12</v>
      </c>
      <c r="F280" t="s">
        <v>13</v>
      </c>
      <c r="G280" t="s">
        <v>14</v>
      </c>
      <c r="H280">
        <f t="shared" si="12"/>
        <v>6</v>
      </c>
      <c r="I280" s="2">
        <f t="shared" si="13"/>
        <v>4</v>
      </c>
      <c r="J280">
        <f t="shared" si="14"/>
        <v>-5</v>
      </c>
    </row>
    <row r="281" spans="1:10" x14ac:dyDescent="0.3">
      <c r="A281" s="1">
        <v>44371</v>
      </c>
      <c r="B281" t="s">
        <v>11</v>
      </c>
      <c r="C281">
        <v>5</v>
      </c>
      <c r="E281" t="s">
        <v>12</v>
      </c>
      <c r="F281" t="s">
        <v>13</v>
      </c>
      <c r="G281" t="s">
        <v>14</v>
      </c>
      <c r="H281">
        <f t="shared" si="12"/>
        <v>6</v>
      </c>
      <c r="I281" s="2">
        <f t="shared" si="13"/>
        <v>5</v>
      </c>
      <c r="J281">
        <f t="shared" si="14"/>
        <v>-5</v>
      </c>
    </row>
    <row r="282" spans="1:10" x14ac:dyDescent="0.3">
      <c r="A282" s="1">
        <v>44372</v>
      </c>
      <c r="B282" t="s">
        <v>11</v>
      </c>
      <c r="C282">
        <v>5</v>
      </c>
      <c r="E282" t="s">
        <v>12</v>
      </c>
      <c r="F282" t="s">
        <v>13</v>
      </c>
      <c r="G282" t="s">
        <v>14</v>
      </c>
      <c r="H282">
        <f t="shared" si="12"/>
        <v>6</v>
      </c>
      <c r="I282" s="2">
        <f t="shared" si="13"/>
        <v>6</v>
      </c>
      <c r="J282">
        <f t="shared" si="14"/>
        <v>-5</v>
      </c>
    </row>
    <row r="283" spans="1:10" x14ac:dyDescent="0.3">
      <c r="A283" s="1">
        <v>44373</v>
      </c>
      <c r="B283" t="s">
        <v>11</v>
      </c>
      <c r="C283">
        <v>5</v>
      </c>
      <c r="E283" t="s">
        <v>12</v>
      </c>
      <c r="F283" t="s">
        <v>13</v>
      </c>
      <c r="G283" t="s">
        <v>14</v>
      </c>
      <c r="H283">
        <f t="shared" si="12"/>
        <v>6</v>
      </c>
      <c r="I283" s="2">
        <f t="shared" si="13"/>
        <v>7</v>
      </c>
      <c r="J283">
        <f t="shared" si="14"/>
        <v>-5</v>
      </c>
    </row>
    <row r="284" spans="1:10" x14ac:dyDescent="0.3">
      <c r="A284" s="1">
        <v>44374</v>
      </c>
      <c r="B284" t="s">
        <v>11</v>
      </c>
      <c r="C284">
        <v>5</v>
      </c>
      <c r="E284" t="s">
        <v>12</v>
      </c>
      <c r="F284" t="s">
        <v>13</v>
      </c>
      <c r="G284" t="s">
        <v>14</v>
      </c>
      <c r="H284">
        <f t="shared" si="12"/>
        <v>6</v>
      </c>
      <c r="I284" s="2">
        <f t="shared" si="13"/>
        <v>1</v>
      </c>
      <c r="J284">
        <f t="shared" si="14"/>
        <v>-5</v>
      </c>
    </row>
    <row r="285" spans="1:10" x14ac:dyDescent="0.3">
      <c r="A285" s="1">
        <v>44374</v>
      </c>
      <c r="B285" t="s">
        <v>21</v>
      </c>
      <c r="C285">
        <v>166.9</v>
      </c>
      <c r="E285" t="s">
        <v>22</v>
      </c>
      <c r="F285" t="s">
        <v>17</v>
      </c>
      <c r="G285" t="s">
        <v>14</v>
      </c>
      <c r="H285">
        <f t="shared" si="12"/>
        <v>6</v>
      </c>
      <c r="I285" s="2">
        <f t="shared" si="13"/>
        <v>1</v>
      </c>
      <c r="J285">
        <f t="shared" si="14"/>
        <v>-166.9</v>
      </c>
    </row>
    <row r="286" spans="1:10" x14ac:dyDescent="0.3">
      <c r="A286" s="1">
        <v>44375</v>
      </c>
      <c r="B286" t="s">
        <v>49</v>
      </c>
      <c r="C286">
        <v>129.9</v>
      </c>
      <c r="E286" t="s">
        <v>30</v>
      </c>
      <c r="F286" t="s">
        <v>28</v>
      </c>
      <c r="G286" t="s">
        <v>14</v>
      </c>
      <c r="H286">
        <f t="shared" si="12"/>
        <v>6</v>
      </c>
      <c r="I286" s="2">
        <f t="shared" si="13"/>
        <v>2</v>
      </c>
      <c r="J286">
        <f t="shared" si="14"/>
        <v>-129.9</v>
      </c>
    </row>
    <row r="287" spans="1:10" x14ac:dyDescent="0.3">
      <c r="A287" s="1">
        <v>44375</v>
      </c>
      <c r="B287" t="s">
        <v>50</v>
      </c>
      <c r="C287">
        <v>180.29999999999998</v>
      </c>
      <c r="E287" t="s">
        <v>27</v>
      </c>
      <c r="F287" t="s">
        <v>28</v>
      </c>
      <c r="G287" t="s">
        <v>14</v>
      </c>
      <c r="H287">
        <f t="shared" si="12"/>
        <v>6</v>
      </c>
      <c r="I287" s="2">
        <f t="shared" si="13"/>
        <v>2</v>
      </c>
      <c r="J287">
        <f t="shared" si="14"/>
        <v>-180.29999999999998</v>
      </c>
    </row>
    <row r="288" spans="1:10" x14ac:dyDescent="0.3">
      <c r="A288" s="1">
        <v>44376</v>
      </c>
      <c r="B288" t="s">
        <v>29</v>
      </c>
      <c r="C288">
        <v>150.1</v>
      </c>
      <c r="E288" t="s">
        <v>30</v>
      </c>
      <c r="F288" t="s">
        <v>28</v>
      </c>
      <c r="G288" t="s">
        <v>14</v>
      </c>
      <c r="H288">
        <f t="shared" si="12"/>
        <v>6</v>
      </c>
      <c r="I288" s="2">
        <f t="shared" si="13"/>
        <v>3</v>
      </c>
      <c r="J288">
        <f t="shared" si="14"/>
        <v>-150.1</v>
      </c>
    </row>
    <row r="289" spans="1:10" x14ac:dyDescent="0.3">
      <c r="A289" s="1">
        <v>44376</v>
      </c>
      <c r="B289" t="s">
        <v>33</v>
      </c>
      <c r="C289">
        <v>28.200000000000003</v>
      </c>
      <c r="E289" t="s">
        <v>34</v>
      </c>
      <c r="F289" t="s">
        <v>20</v>
      </c>
      <c r="G289" t="s">
        <v>14</v>
      </c>
      <c r="H289">
        <f t="shared" si="12"/>
        <v>6</v>
      </c>
      <c r="I289" s="2">
        <f t="shared" si="13"/>
        <v>3</v>
      </c>
      <c r="J289">
        <f t="shared" si="14"/>
        <v>-28.200000000000003</v>
      </c>
    </row>
    <row r="290" spans="1:10" x14ac:dyDescent="0.3">
      <c r="A290" s="1">
        <v>44376</v>
      </c>
      <c r="B290" t="s">
        <v>56</v>
      </c>
      <c r="C290">
        <v>15</v>
      </c>
      <c r="E290" t="s">
        <v>32</v>
      </c>
      <c r="F290" t="s">
        <v>13</v>
      </c>
      <c r="G290" t="s">
        <v>14</v>
      </c>
      <c r="H290">
        <f t="shared" si="12"/>
        <v>6</v>
      </c>
      <c r="I290" s="2">
        <f t="shared" si="13"/>
        <v>3</v>
      </c>
      <c r="J290">
        <f t="shared" si="14"/>
        <v>-15</v>
      </c>
    </row>
    <row r="291" spans="1:10" x14ac:dyDescent="0.3">
      <c r="A291" s="1">
        <v>44377</v>
      </c>
      <c r="B291" t="s">
        <v>11</v>
      </c>
      <c r="C291">
        <v>5</v>
      </c>
      <c r="E291" t="s">
        <v>12</v>
      </c>
      <c r="F291" t="s">
        <v>13</v>
      </c>
      <c r="G291" t="s">
        <v>14</v>
      </c>
      <c r="H291">
        <f t="shared" si="12"/>
        <v>6</v>
      </c>
      <c r="I291" s="2">
        <f t="shared" si="13"/>
        <v>4</v>
      </c>
      <c r="J291">
        <f t="shared" si="14"/>
        <v>-5</v>
      </c>
    </row>
    <row r="292" spans="1:10" x14ac:dyDescent="0.3">
      <c r="A292" s="1">
        <v>44378</v>
      </c>
      <c r="B292" t="s">
        <v>11</v>
      </c>
      <c r="C292">
        <v>5</v>
      </c>
      <c r="E292" t="s">
        <v>12</v>
      </c>
      <c r="F292" t="s">
        <v>13</v>
      </c>
      <c r="G292" t="s">
        <v>14</v>
      </c>
      <c r="H292">
        <f t="shared" si="12"/>
        <v>7</v>
      </c>
      <c r="I292" s="2">
        <f t="shared" si="13"/>
        <v>5</v>
      </c>
      <c r="J292">
        <f t="shared" si="14"/>
        <v>-5</v>
      </c>
    </row>
    <row r="293" spans="1:10" x14ac:dyDescent="0.3">
      <c r="A293" s="1">
        <v>44379</v>
      </c>
      <c r="B293" t="s">
        <v>7</v>
      </c>
      <c r="D293">
        <v>5000</v>
      </c>
      <c r="E293" t="s">
        <v>8</v>
      </c>
      <c r="F293" t="s">
        <v>9</v>
      </c>
      <c r="G293" t="s">
        <v>10</v>
      </c>
      <c r="H293">
        <f t="shared" si="12"/>
        <v>7</v>
      </c>
      <c r="I293" s="2">
        <f t="shared" si="13"/>
        <v>6</v>
      </c>
      <c r="J293">
        <f t="shared" si="14"/>
        <v>5000</v>
      </c>
    </row>
    <row r="294" spans="1:10" x14ac:dyDescent="0.3">
      <c r="A294" s="1">
        <v>44380</v>
      </c>
      <c r="B294" t="s">
        <v>11</v>
      </c>
      <c r="C294">
        <v>5</v>
      </c>
      <c r="E294" t="s">
        <v>12</v>
      </c>
      <c r="F294" t="s">
        <v>13</v>
      </c>
      <c r="G294" t="s">
        <v>14</v>
      </c>
      <c r="H294">
        <f t="shared" si="12"/>
        <v>7</v>
      </c>
      <c r="I294" s="2">
        <f t="shared" si="13"/>
        <v>7</v>
      </c>
      <c r="J294">
        <f t="shared" si="14"/>
        <v>-5</v>
      </c>
    </row>
    <row r="295" spans="1:10" x14ac:dyDescent="0.3">
      <c r="A295" s="1">
        <v>44382</v>
      </c>
      <c r="B295" t="s">
        <v>15</v>
      </c>
      <c r="C295">
        <v>900</v>
      </c>
      <c r="E295" t="s">
        <v>16</v>
      </c>
      <c r="F295" t="s">
        <v>17</v>
      </c>
      <c r="G295" t="s">
        <v>14</v>
      </c>
      <c r="H295">
        <f t="shared" si="12"/>
        <v>7</v>
      </c>
      <c r="I295" s="2">
        <f t="shared" si="13"/>
        <v>2</v>
      </c>
      <c r="J295">
        <f t="shared" si="14"/>
        <v>-900</v>
      </c>
    </row>
    <row r="296" spans="1:10" x14ac:dyDescent="0.3">
      <c r="A296" s="1">
        <v>44382</v>
      </c>
      <c r="B296" t="s">
        <v>18</v>
      </c>
      <c r="C296">
        <v>150</v>
      </c>
      <c r="E296" t="s">
        <v>19</v>
      </c>
      <c r="F296" t="s">
        <v>20</v>
      </c>
      <c r="G296" t="s">
        <v>14</v>
      </c>
      <c r="H296">
        <f t="shared" si="12"/>
        <v>7</v>
      </c>
      <c r="I296" s="2">
        <f t="shared" si="13"/>
        <v>2</v>
      </c>
      <c r="J296">
        <f t="shared" si="14"/>
        <v>-150</v>
      </c>
    </row>
    <row r="297" spans="1:10" x14ac:dyDescent="0.3">
      <c r="A297" s="1">
        <v>44382</v>
      </c>
      <c r="B297" t="s">
        <v>60</v>
      </c>
      <c r="C297">
        <v>15</v>
      </c>
      <c r="E297" t="s">
        <v>32</v>
      </c>
      <c r="F297" t="s">
        <v>13</v>
      </c>
      <c r="G297" t="s">
        <v>14</v>
      </c>
      <c r="H297">
        <f t="shared" si="12"/>
        <v>7</v>
      </c>
      <c r="I297" s="2">
        <f t="shared" si="13"/>
        <v>2</v>
      </c>
      <c r="J297">
        <f t="shared" si="14"/>
        <v>-15</v>
      </c>
    </row>
    <row r="298" spans="1:10" x14ac:dyDescent="0.3">
      <c r="A298" s="1">
        <v>44382</v>
      </c>
      <c r="B298" t="s">
        <v>11</v>
      </c>
      <c r="C298">
        <v>5</v>
      </c>
      <c r="E298" t="s">
        <v>12</v>
      </c>
      <c r="F298" t="s">
        <v>13</v>
      </c>
      <c r="G298" t="s">
        <v>14</v>
      </c>
      <c r="H298">
        <f t="shared" si="12"/>
        <v>7</v>
      </c>
      <c r="I298" s="2">
        <f t="shared" si="13"/>
        <v>2</v>
      </c>
      <c r="J298">
        <f t="shared" si="14"/>
        <v>-5</v>
      </c>
    </row>
    <row r="299" spans="1:10" x14ac:dyDescent="0.3">
      <c r="A299" s="1">
        <v>44383</v>
      </c>
      <c r="B299" t="s">
        <v>11</v>
      </c>
      <c r="C299">
        <v>5</v>
      </c>
      <c r="E299" t="s">
        <v>12</v>
      </c>
      <c r="F299" t="s">
        <v>13</v>
      </c>
      <c r="G299" t="s">
        <v>14</v>
      </c>
      <c r="H299">
        <f t="shared" si="12"/>
        <v>7</v>
      </c>
      <c r="I299" s="2">
        <f t="shared" si="13"/>
        <v>3</v>
      </c>
      <c r="J299">
        <f t="shared" si="14"/>
        <v>-5</v>
      </c>
    </row>
    <row r="300" spans="1:10" x14ac:dyDescent="0.3">
      <c r="A300" s="1">
        <v>44384</v>
      </c>
      <c r="B300" t="s">
        <v>11</v>
      </c>
      <c r="C300">
        <v>5</v>
      </c>
      <c r="E300" t="s">
        <v>12</v>
      </c>
      <c r="F300" t="s">
        <v>13</v>
      </c>
      <c r="G300" t="s">
        <v>14</v>
      </c>
      <c r="H300">
        <f t="shared" si="12"/>
        <v>7</v>
      </c>
      <c r="I300" s="2">
        <f t="shared" si="13"/>
        <v>4</v>
      </c>
      <c r="J300">
        <f t="shared" si="14"/>
        <v>-5</v>
      </c>
    </row>
    <row r="301" spans="1:10" x14ac:dyDescent="0.3">
      <c r="A301" s="1">
        <v>44384</v>
      </c>
      <c r="B301" t="s">
        <v>21</v>
      </c>
      <c r="C301">
        <v>180</v>
      </c>
      <c r="E301" t="s">
        <v>22</v>
      </c>
      <c r="F301" t="s">
        <v>17</v>
      </c>
      <c r="G301" t="s">
        <v>14</v>
      </c>
      <c r="H301">
        <f t="shared" si="12"/>
        <v>7</v>
      </c>
      <c r="I301" s="2">
        <f t="shared" si="13"/>
        <v>4</v>
      </c>
      <c r="J301">
        <f t="shared" si="14"/>
        <v>-180</v>
      </c>
    </row>
    <row r="302" spans="1:10" x14ac:dyDescent="0.3">
      <c r="A302" s="1">
        <v>44387</v>
      </c>
      <c r="B302" t="s">
        <v>23</v>
      </c>
      <c r="C302">
        <v>56.1</v>
      </c>
      <c r="E302" t="s">
        <v>24</v>
      </c>
      <c r="F302" t="s">
        <v>17</v>
      </c>
      <c r="G302" t="s">
        <v>14</v>
      </c>
      <c r="H302">
        <f t="shared" si="12"/>
        <v>7</v>
      </c>
      <c r="I302" s="2">
        <f t="shared" si="13"/>
        <v>7</v>
      </c>
      <c r="J302">
        <f t="shared" si="14"/>
        <v>-56.1</v>
      </c>
    </row>
    <row r="303" spans="1:10" x14ac:dyDescent="0.3">
      <c r="A303" s="1">
        <v>44387</v>
      </c>
      <c r="B303" t="s">
        <v>11</v>
      </c>
      <c r="C303">
        <v>5</v>
      </c>
      <c r="E303" t="s">
        <v>12</v>
      </c>
      <c r="F303" t="s">
        <v>13</v>
      </c>
      <c r="G303" t="s">
        <v>14</v>
      </c>
      <c r="H303">
        <f t="shared" si="12"/>
        <v>7</v>
      </c>
      <c r="I303" s="2">
        <f t="shared" si="13"/>
        <v>7</v>
      </c>
      <c r="J303">
        <f t="shared" si="14"/>
        <v>-5</v>
      </c>
    </row>
    <row r="304" spans="1:10" x14ac:dyDescent="0.3">
      <c r="A304" s="1">
        <v>44388</v>
      </c>
      <c r="B304" t="s">
        <v>11</v>
      </c>
      <c r="C304">
        <v>5</v>
      </c>
      <c r="E304" t="s">
        <v>12</v>
      </c>
      <c r="F304" t="s">
        <v>13</v>
      </c>
      <c r="G304" t="s">
        <v>14</v>
      </c>
      <c r="H304">
        <f t="shared" si="12"/>
        <v>7</v>
      </c>
      <c r="I304" s="2">
        <f t="shared" si="13"/>
        <v>1</v>
      </c>
      <c r="J304">
        <f t="shared" si="14"/>
        <v>-5</v>
      </c>
    </row>
    <row r="305" spans="1:10" x14ac:dyDescent="0.3">
      <c r="A305" s="1">
        <v>44389</v>
      </c>
      <c r="B305" t="s">
        <v>25</v>
      </c>
      <c r="C305">
        <v>83.1</v>
      </c>
      <c r="E305" t="s">
        <v>48</v>
      </c>
      <c r="F305" t="s">
        <v>20</v>
      </c>
      <c r="G305" t="s">
        <v>14</v>
      </c>
      <c r="H305">
        <f t="shared" si="12"/>
        <v>7</v>
      </c>
      <c r="I305" s="2">
        <f t="shared" si="13"/>
        <v>2</v>
      </c>
      <c r="J305">
        <f t="shared" si="14"/>
        <v>-83.1</v>
      </c>
    </row>
    <row r="306" spans="1:10" x14ac:dyDescent="0.3">
      <c r="A306" s="1">
        <v>44389</v>
      </c>
      <c r="B306" t="s">
        <v>11</v>
      </c>
      <c r="C306">
        <v>5</v>
      </c>
      <c r="E306" t="s">
        <v>12</v>
      </c>
      <c r="F306" t="s">
        <v>13</v>
      </c>
      <c r="G306" t="s">
        <v>14</v>
      </c>
      <c r="H306">
        <f t="shared" si="12"/>
        <v>7</v>
      </c>
      <c r="I306" s="2">
        <f t="shared" si="13"/>
        <v>2</v>
      </c>
      <c r="J306">
        <f t="shared" si="14"/>
        <v>-5</v>
      </c>
    </row>
    <row r="307" spans="1:10" x14ac:dyDescent="0.3">
      <c r="A307" s="1">
        <v>44390</v>
      </c>
      <c r="B307" t="s">
        <v>11</v>
      </c>
      <c r="C307">
        <v>5</v>
      </c>
      <c r="E307" t="s">
        <v>12</v>
      </c>
      <c r="F307" t="s">
        <v>13</v>
      </c>
      <c r="G307" t="s">
        <v>14</v>
      </c>
      <c r="H307">
        <f t="shared" si="12"/>
        <v>7</v>
      </c>
      <c r="I307" s="2">
        <f t="shared" si="13"/>
        <v>3</v>
      </c>
      <c r="J307">
        <f t="shared" si="14"/>
        <v>-5</v>
      </c>
    </row>
    <row r="308" spans="1:10" x14ac:dyDescent="0.3">
      <c r="A308" s="1">
        <v>44391</v>
      </c>
      <c r="B308" t="s">
        <v>21</v>
      </c>
      <c r="C308">
        <v>141.1</v>
      </c>
      <c r="E308" t="s">
        <v>22</v>
      </c>
      <c r="F308" t="s">
        <v>17</v>
      </c>
      <c r="G308" t="s">
        <v>14</v>
      </c>
      <c r="H308">
        <f t="shared" si="12"/>
        <v>7</v>
      </c>
      <c r="I308" s="2">
        <f t="shared" si="13"/>
        <v>4</v>
      </c>
      <c r="J308">
        <f t="shared" si="14"/>
        <v>-141.1</v>
      </c>
    </row>
    <row r="309" spans="1:10" x14ac:dyDescent="0.3">
      <c r="A309" s="1">
        <v>44391</v>
      </c>
      <c r="B309" t="s">
        <v>11</v>
      </c>
      <c r="C309">
        <v>5</v>
      </c>
      <c r="E309" t="s">
        <v>12</v>
      </c>
      <c r="F309" t="s">
        <v>13</v>
      </c>
      <c r="G309" t="s">
        <v>14</v>
      </c>
      <c r="H309">
        <f t="shared" si="12"/>
        <v>7</v>
      </c>
      <c r="I309" s="2">
        <f t="shared" si="13"/>
        <v>4</v>
      </c>
      <c r="J309">
        <f t="shared" si="14"/>
        <v>-5</v>
      </c>
    </row>
    <row r="310" spans="1:10" x14ac:dyDescent="0.3">
      <c r="A310" s="1">
        <v>44392</v>
      </c>
      <c r="B310" t="s">
        <v>11</v>
      </c>
      <c r="C310">
        <v>5</v>
      </c>
      <c r="E310" t="s">
        <v>12</v>
      </c>
      <c r="F310" t="s">
        <v>13</v>
      </c>
      <c r="G310" t="s">
        <v>14</v>
      </c>
      <c r="H310">
        <f t="shared" si="12"/>
        <v>7</v>
      </c>
      <c r="I310" s="2">
        <f t="shared" si="13"/>
        <v>5</v>
      </c>
      <c r="J310">
        <f t="shared" si="14"/>
        <v>-5</v>
      </c>
    </row>
    <row r="311" spans="1:10" x14ac:dyDescent="0.3">
      <c r="A311" s="1">
        <v>44392</v>
      </c>
      <c r="B311" t="s">
        <v>26</v>
      </c>
      <c r="C311">
        <v>45.8</v>
      </c>
      <c r="E311" t="s">
        <v>27</v>
      </c>
      <c r="F311" t="s">
        <v>28</v>
      </c>
      <c r="G311" t="s">
        <v>14</v>
      </c>
      <c r="H311">
        <f t="shared" si="12"/>
        <v>7</v>
      </c>
      <c r="I311" s="2">
        <f t="shared" si="13"/>
        <v>5</v>
      </c>
      <c r="J311">
        <f t="shared" si="14"/>
        <v>-45.8</v>
      </c>
    </row>
    <row r="312" spans="1:10" x14ac:dyDescent="0.3">
      <c r="A312" s="1">
        <v>44392</v>
      </c>
      <c r="B312" t="s">
        <v>29</v>
      </c>
      <c r="C312">
        <v>103.80000000000001</v>
      </c>
      <c r="E312" t="s">
        <v>30</v>
      </c>
      <c r="F312" t="s">
        <v>28</v>
      </c>
      <c r="G312" t="s">
        <v>14</v>
      </c>
      <c r="H312">
        <f t="shared" si="12"/>
        <v>7</v>
      </c>
      <c r="I312" s="2">
        <f t="shared" si="13"/>
        <v>5</v>
      </c>
      <c r="J312">
        <f t="shared" si="14"/>
        <v>-103.80000000000001</v>
      </c>
    </row>
    <row r="313" spans="1:10" x14ac:dyDescent="0.3">
      <c r="A313" s="1">
        <v>44392</v>
      </c>
      <c r="B313" t="s">
        <v>31</v>
      </c>
      <c r="C313">
        <v>58</v>
      </c>
      <c r="E313" t="s">
        <v>32</v>
      </c>
      <c r="F313" t="s">
        <v>13</v>
      </c>
      <c r="G313" t="s">
        <v>14</v>
      </c>
      <c r="H313">
        <f t="shared" si="12"/>
        <v>7</v>
      </c>
      <c r="I313" s="2">
        <f t="shared" si="13"/>
        <v>5</v>
      </c>
      <c r="J313">
        <f t="shared" si="14"/>
        <v>-58</v>
      </c>
    </row>
    <row r="314" spans="1:10" x14ac:dyDescent="0.3">
      <c r="A314" s="1">
        <v>44393</v>
      </c>
      <c r="B314" t="s">
        <v>33</v>
      </c>
      <c r="C314">
        <v>34.200000000000003</v>
      </c>
      <c r="E314" t="s">
        <v>34</v>
      </c>
      <c r="F314" t="s">
        <v>20</v>
      </c>
      <c r="G314" t="s">
        <v>14</v>
      </c>
      <c r="H314">
        <f t="shared" si="12"/>
        <v>7</v>
      </c>
      <c r="I314" s="2">
        <f t="shared" si="13"/>
        <v>6</v>
      </c>
      <c r="J314">
        <f t="shared" si="14"/>
        <v>-34.200000000000003</v>
      </c>
    </row>
    <row r="315" spans="1:10" x14ac:dyDescent="0.3">
      <c r="A315" s="1">
        <v>44394</v>
      </c>
      <c r="B315" t="s">
        <v>35</v>
      </c>
      <c r="D315">
        <v>200</v>
      </c>
      <c r="E315" t="s">
        <v>36</v>
      </c>
      <c r="F315" t="s">
        <v>37</v>
      </c>
      <c r="G315" t="s">
        <v>10</v>
      </c>
      <c r="H315">
        <f t="shared" si="12"/>
        <v>7</v>
      </c>
      <c r="I315" s="2">
        <f t="shared" si="13"/>
        <v>7</v>
      </c>
      <c r="J315">
        <f t="shared" si="14"/>
        <v>200</v>
      </c>
    </row>
    <row r="316" spans="1:10" x14ac:dyDescent="0.3">
      <c r="A316" s="1">
        <v>44394</v>
      </c>
      <c r="B316" t="s">
        <v>11</v>
      </c>
      <c r="C316">
        <v>5</v>
      </c>
      <c r="E316" t="s">
        <v>12</v>
      </c>
      <c r="F316" t="s">
        <v>13</v>
      </c>
      <c r="G316" t="s">
        <v>14</v>
      </c>
      <c r="H316">
        <f t="shared" si="12"/>
        <v>7</v>
      </c>
      <c r="I316" s="2">
        <f t="shared" si="13"/>
        <v>7</v>
      </c>
      <c r="J316">
        <f t="shared" si="14"/>
        <v>-5</v>
      </c>
    </row>
    <row r="317" spans="1:10" x14ac:dyDescent="0.3">
      <c r="A317" s="1">
        <v>44395</v>
      </c>
      <c r="B317" t="s">
        <v>11</v>
      </c>
      <c r="C317">
        <v>5</v>
      </c>
      <c r="E317" t="s">
        <v>12</v>
      </c>
      <c r="F317" t="s">
        <v>13</v>
      </c>
      <c r="G317" t="s">
        <v>14</v>
      </c>
      <c r="H317">
        <f t="shared" si="12"/>
        <v>7</v>
      </c>
      <c r="I317" s="2">
        <f t="shared" si="13"/>
        <v>1</v>
      </c>
      <c r="J317">
        <f t="shared" si="14"/>
        <v>-5</v>
      </c>
    </row>
    <row r="318" spans="1:10" x14ac:dyDescent="0.3">
      <c r="A318" s="1">
        <v>44395</v>
      </c>
      <c r="B318" t="s">
        <v>39</v>
      </c>
      <c r="C318">
        <v>40</v>
      </c>
      <c r="E318" t="s">
        <v>39</v>
      </c>
      <c r="F318" t="s">
        <v>17</v>
      </c>
      <c r="G318" t="s">
        <v>14</v>
      </c>
      <c r="H318">
        <f t="shared" si="12"/>
        <v>7</v>
      </c>
      <c r="I318" s="2">
        <f t="shared" si="13"/>
        <v>1</v>
      </c>
      <c r="J318">
        <f t="shared" si="14"/>
        <v>-40</v>
      </c>
    </row>
    <row r="319" spans="1:10" x14ac:dyDescent="0.3">
      <c r="A319" s="1">
        <v>44396</v>
      </c>
      <c r="B319" t="s">
        <v>40</v>
      </c>
      <c r="C319">
        <v>51.1</v>
      </c>
      <c r="E319" t="s">
        <v>41</v>
      </c>
      <c r="F319" t="s">
        <v>28</v>
      </c>
      <c r="G319" t="s">
        <v>14</v>
      </c>
      <c r="H319">
        <f t="shared" si="12"/>
        <v>7</v>
      </c>
      <c r="I319" s="2">
        <f t="shared" si="13"/>
        <v>2</v>
      </c>
      <c r="J319">
        <f t="shared" si="14"/>
        <v>-51.1</v>
      </c>
    </row>
    <row r="320" spans="1:10" x14ac:dyDescent="0.3">
      <c r="A320" s="1">
        <v>44396</v>
      </c>
      <c r="B320" t="s">
        <v>42</v>
      </c>
      <c r="C320">
        <v>35</v>
      </c>
      <c r="E320" t="s">
        <v>27</v>
      </c>
      <c r="F320" t="s">
        <v>28</v>
      </c>
      <c r="G320" t="s">
        <v>14</v>
      </c>
      <c r="H320">
        <f t="shared" si="12"/>
        <v>7</v>
      </c>
      <c r="I320" s="2">
        <f t="shared" si="13"/>
        <v>2</v>
      </c>
      <c r="J320">
        <f t="shared" si="14"/>
        <v>-35</v>
      </c>
    </row>
    <row r="321" spans="1:10" x14ac:dyDescent="0.3">
      <c r="A321" s="1">
        <v>44396</v>
      </c>
      <c r="B321" t="s">
        <v>11</v>
      </c>
      <c r="C321">
        <v>5</v>
      </c>
      <c r="E321" t="s">
        <v>12</v>
      </c>
      <c r="F321" t="s">
        <v>13</v>
      </c>
      <c r="G321" t="s">
        <v>14</v>
      </c>
      <c r="H321">
        <f t="shared" si="12"/>
        <v>7</v>
      </c>
      <c r="I321" s="2">
        <f t="shared" si="13"/>
        <v>2</v>
      </c>
      <c r="J321">
        <f t="shared" si="14"/>
        <v>-5</v>
      </c>
    </row>
    <row r="322" spans="1:10" x14ac:dyDescent="0.3">
      <c r="A322" s="1">
        <v>44397</v>
      </c>
      <c r="B322" t="s">
        <v>11</v>
      </c>
      <c r="C322">
        <v>5</v>
      </c>
      <c r="E322" t="s">
        <v>12</v>
      </c>
      <c r="F322" t="s">
        <v>13</v>
      </c>
      <c r="G322" t="s">
        <v>14</v>
      </c>
      <c r="H322">
        <f t="shared" si="12"/>
        <v>7</v>
      </c>
      <c r="I322" s="2">
        <f t="shared" si="13"/>
        <v>3</v>
      </c>
      <c r="J322">
        <f t="shared" si="14"/>
        <v>-5</v>
      </c>
    </row>
    <row r="323" spans="1:10" x14ac:dyDescent="0.3">
      <c r="A323" s="1">
        <v>44398</v>
      </c>
      <c r="B323" t="s">
        <v>11</v>
      </c>
      <c r="C323">
        <v>5</v>
      </c>
      <c r="E323" t="s">
        <v>12</v>
      </c>
      <c r="F323" t="s">
        <v>13</v>
      </c>
      <c r="G323" t="s">
        <v>14</v>
      </c>
      <c r="H323">
        <f t="shared" ref="H323:H386" si="15">MONTH(A323)</f>
        <v>7</v>
      </c>
      <c r="I323" s="2">
        <f t="shared" ref="I323:I386" si="16">WEEKDAY(A323)</f>
        <v>4</v>
      </c>
      <c r="J323">
        <f t="shared" ref="J323:J386" si="17">D323-C323</f>
        <v>-5</v>
      </c>
    </row>
    <row r="324" spans="1:10" x14ac:dyDescent="0.3">
      <c r="A324" s="1">
        <v>44398</v>
      </c>
      <c r="B324" t="s">
        <v>21</v>
      </c>
      <c r="C324">
        <v>176</v>
      </c>
      <c r="E324" t="s">
        <v>22</v>
      </c>
      <c r="F324" t="s">
        <v>17</v>
      </c>
      <c r="G324" t="s">
        <v>14</v>
      </c>
      <c r="H324">
        <f t="shared" si="15"/>
        <v>7</v>
      </c>
      <c r="I324" s="2">
        <f t="shared" si="16"/>
        <v>4</v>
      </c>
      <c r="J324">
        <f t="shared" si="17"/>
        <v>-176</v>
      </c>
    </row>
    <row r="325" spans="1:10" x14ac:dyDescent="0.3">
      <c r="A325" s="1">
        <v>44399</v>
      </c>
      <c r="B325" t="s">
        <v>43</v>
      </c>
      <c r="C325">
        <v>43.1</v>
      </c>
      <c r="E325" t="s">
        <v>32</v>
      </c>
      <c r="F325" t="s">
        <v>13</v>
      </c>
      <c r="G325" t="s">
        <v>14</v>
      </c>
      <c r="H325">
        <f t="shared" si="15"/>
        <v>7</v>
      </c>
      <c r="I325" s="2">
        <f t="shared" si="16"/>
        <v>5</v>
      </c>
      <c r="J325">
        <f t="shared" si="17"/>
        <v>-43.1</v>
      </c>
    </row>
    <row r="326" spans="1:10" x14ac:dyDescent="0.3">
      <c r="A326" s="1">
        <v>44400</v>
      </c>
      <c r="B326" t="s">
        <v>44</v>
      </c>
      <c r="C326">
        <v>18.2</v>
      </c>
      <c r="E326" t="s">
        <v>32</v>
      </c>
      <c r="F326" t="s">
        <v>13</v>
      </c>
      <c r="G326" t="s">
        <v>14</v>
      </c>
      <c r="H326">
        <f t="shared" si="15"/>
        <v>7</v>
      </c>
      <c r="I326" s="2">
        <f t="shared" si="16"/>
        <v>6</v>
      </c>
      <c r="J326">
        <f t="shared" si="17"/>
        <v>-18.2</v>
      </c>
    </row>
    <row r="327" spans="1:10" x14ac:dyDescent="0.3">
      <c r="A327" s="1">
        <v>44401</v>
      </c>
      <c r="B327" t="s">
        <v>45</v>
      </c>
      <c r="C327">
        <v>55</v>
      </c>
      <c r="E327" t="s">
        <v>46</v>
      </c>
      <c r="F327" t="s">
        <v>47</v>
      </c>
      <c r="G327" t="s">
        <v>14</v>
      </c>
      <c r="H327">
        <f t="shared" si="15"/>
        <v>7</v>
      </c>
      <c r="I327" s="2">
        <f t="shared" si="16"/>
        <v>7</v>
      </c>
      <c r="J327">
        <f t="shared" si="17"/>
        <v>-55</v>
      </c>
    </row>
    <row r="328" spans="1:10" x14ac:dyDescent="0.3">
      <c r="A328" s="1">
        <v>44401</v>
      </c>
      <c r="B328" t="s">
        <v>25</v>
      </c>
      <c r="C328">
        <v>68.800000000000011</v>
      </c>
      <c r="E328" t="s">
        <v>48</v>
      </c>
      <c r="F328" t="s">
        <v>20</v>
      </c>
      <c r="G328" t="s">
        <v>14</v>
      </c>
      <c r="H328">
        <f t="shared" si="15"/>
        <v>7</v>
      </c>
      <c r="I328" s="2">
        <f t="shared" si="16"/>
        <v>7</v>
      </c>
      <c r="J328">
        <f t="shared" si="17"/>
        <v>-68.800000000000011</v>
      </c>
    </row>
    <row r="329" spans="1:10" x14ac:dyDescent="0.3">
      <c r="A329" s="1">
        <v>44401</v>
      </c>
      <c r="B329" t="s">
        <v>11</v>
      </c>
      <c r="C329">
        <v>5</v>
      </c>
      <c r="E329" t="s">
        <v>12</v>
      </c>
      <c r="F329" t="s">
        <v>13</v>
      </c>
      <c r="G329" t="s">
        <v>14</v>
      </c>
      <c r="H329">
        <f t="shared" si="15"/>
        <v>7</v>
      </c>
      <c r="I329" s="2">
        <f t="shared" si="16"/>
        <v>7</v>
      </c>
      <c r="J329">
        <f t="shared" si="17"/>
        <v>-5</v>
      </c>
    </row>
    <row r="330" spans="1:10" x14ac:dyDescent="0.3">
      <c r="A330" s="1">
        <v>44402</v>
      </c>
      <c r="B330" t="s">
        <v>11</v>
      </c>
      <c r="C330">
        <v>5</v>
      </c>
      <c r="E330" t="s">
        <v>12</v>
      </c>
      <c r="F330" t="s">
        <v>13</v>
      </c>
      <c r="G330" t="s">
        <v>14</v>
      </c>
      <c r="H330">
        <f t="shared" si="15"/>
        <v>7</v>
      </c>
      <c r="I330" s="2">
        <f t="shared" si="16"/>
        <v>1</v>
      </c>
      <c r="J330">
        <f t="shared" si="17"/>
        <v>-5</v>
      </c>
    </row>
    <row r="331" spans="1:10" x14ac:dyDescent="0.3">
      <c r="A331" s="1">
        <v>44403</v>
      </c>
      <c r="B331" t="s">
        <v>11</v>
      </c>
      <c r="C331">
        <v>5</v>
      </c>
      <c r="E331" t="s">
        <v>12</v>
      </c>
      <c r="F331" t="s">
        <v>13</v>
      </c>
      <c r="G331" t="s">
        <v>14</v>
      </c>
      <c r="H331">
        <f t="shared" si="15"/>
        <v>7</v>
      </c>
      <c r="I331" s="2">
        <f t="shared" si="16"/>
        <v>2</v>
      </c>
      <c r="J331">
        <f t="shared" si="17"/>
        <v>-5</v>
      </c>
    </row>
    <row r="332" spans="1:10" x14ac:dyDescent="0.3">
      <c r="A332" s="1">
        <v>44404</v>
      </c>
      <c r="B332" t="s">
        <v>11</v>
      </c>
      <c r="C332">
        <v>5</v>
      </c>
      <c r="E332" t="s">
        <v>12</v>
      </c>
      <c r="F332" t="s">
        <v>13</v>
      </c>
      <c r="G332" t="s">
        <v>14</v>
      </c>
      <c r="H332">
        <f t="shared" si="15"/>
        <v>7</v>
      </c>
      <c r="I332" s="2">
        <f t="shared" si="16"/>
        <v>3</v>
      </c>
      <c r="J332">
        <f t="shared" si="17"/>
        <v>-5</v>
      </c>
    </row>
    <row r="333" spans="1:10" x14ac:dyDescent="0.3">
      <c r="A333" s="1">
        <v>44405</v>
      </c>
      <c r="B333" t="s">
        <v>11</v>
      </c>
      <c r="C333">
        <v>5</v>
      </c>
      <c r="E333" t="s">
        <v>12</v>
      </c>
      <c r="F333" t="s">
        <v>13</v>
      </c>
      <c r="G333" t="s">
        <v>14</v>
      </c>
      <c r="H333">
        <f t="shared" si="15"/>
        <v>7</v>
      </c>
      <c r="I333" s="2">
        <f t="shared" si="16"/>
        <v>4</v>
      </c>
      <c r="J333">
        <f t="shared" si="17"/>
        <v>-5</v>
      </c>
    </row>
    <row r="334" spans="1:10" x14ac:dyDescent="0.3">
      <c r="A334" s="1">
        <v>44405</v>
      </c>
      <c r="B334" t="s">
        <v>21</v>
      </c>
      <c r="C334">
        <v>193</v>
      </c>
      <c r="E334" t="s">
        <v>22</v>
      </c>
      <c r="F334" t="s">
        <v>17</v>
      </c>
      <c r="G334" t="s">
        <v>14</v>
      </c>
      <c r="H334">
        <f t="shared" si="15"/>
        <v>7</v>
      </c>
      <c r="I334" s="2">
        <f t="shared" si="16"/>
        <v>4</v>
      </c>
      <c r="J334">
        <f t="shared" si="17"/>
        <v>-193</v>
      </c>
    </row>
    <row r="335" spans="1:10" x14ac:dyDescent="0.3">
      <c r="A335" s="1">
        <v>44406</v>
      </c>
      <c r="B335" t="s">
        <v>49</v>
      </c>
      <c r="C335">
        <v>130.80000000000001</v>
      </c>
      <c r="E335" t="s">
        <v>30</v>
      </c>
      <c r="F335" t="s">
        <v>28</v>
      </c>
      <c r="G335" t="s">
        <v>14</v>
      </c>
      <c r="H335">
        <f t="shared" si="15"/>
        <v>7</v>
      </c>
      <c r="I335" s="2">
        <f t="shared" si="16"/>
        <v>5</v>
      </c>
      <c r="J335">
        <f t="shared" si="17"/>
        <v>-130.80000000000001</v>
      </c>
    </row>
    <row r="336" spans="1:10" x14ac:dyDescent="0.3">
      <c r="A336" s="1">
        <v>44406</v>
      </c>
      <c r="B336" t="s">
        <v>58</v>
      </c>
      <c r="C336">
        <v>181.39999999999998</v>
      </c>
      <c r="E336" t="s">
        <v>59</v>
      </c>
      <c r="F336" t="s">
        <v>28</v>
      </c>
      <c r="G336" t="s">
        <v>14</v>
      </c>
      <c r="H336">
        <f t="shared" si="15"/>
        <v>7</v>
      </c>
      <c r="I336" s="2">
        <f t="shared" si="16"/>
        <v>5</v>
      </c>
      <c r="J336">
        <f t="shared" si="17"/>
        <v>-181.39999999999998</v>
      </c>
    </row>
    <row r="337" spans="1:10" x14ac:dyDescent="0.3">
      <c r="A337" s="1">
        <v>44407</v>
      </c>
      <c r="B337" t="s">
        <v>29</v>
      </c>
      <c r="C337">
        <v>151.19999999999999</v>
      </c>
      <c r="E337" t="s">
        <v>30</v>
      </c>
      <c r="F337" t="s">
        <v>28</v>
      </c>
      <c r="G337" t="s">
        <v>14</v>
      </c>
      <c r="H337">
        <f t="shared" si="15"/>
        <v>7</v>
      </c>
      <c r="I337" s="2">
        <f t="shared" si="16"/>
        <v>6</v>
      </c>
      <c r="J337">
        <f t="shared" si="17"/>
        <v>-151.19999999999999</v>
      </c>
    </row>
    <row r="338" spans="1:10" x14ac:dyDescent="0.3">
      <c r="A338" s="1">
        <v>44407</v>
      </c>
      <c r="B338" t="s">
        <v>33</v>
      </c>
      <c r="C338">
        <v>29.300000000000004</v>
      </c>
      <c r="E338" t="s">
        <v>34</v>
      </c>
      <c r="F338" t="s">
        <v>20</v>
      </c>
      <c r="G338" t="s">
        <v>14</v>
      </c>
      <c r="H338">
        <f t="shared" si="15"/>
        <v>7</v>
      </c>
      <c r="I338" s="2">
        <f t="shared" si="16"/>
        <v>6</v>
      </c>
      <c r="J338">
        <f t="shared" si="17"/>
        <v>-29.300000000000004</v>
      </c>
    </row>
    <row r="339" spans="1:10" x14ac:dyDescent="0.3">
      <c r="A339" s="1">
        <v>44407</v>
      </c>
      <c r="B339" t="s">
        <v>56</v>
      </c>
      <c r="C339">
        <v>15</v>
      </c>
      <c r="E339" t="s">
        <v>32</v>
      </c>
      <c r="F339" t="s">
        <v>13</v>
      </c>
      <c r="G339" t="s">
        <v>14</v>
      </c>
      <c r="H339">
        <f t="shared" si="15"/>
        <v>7</v>
      </c>
      <c r="I339" s="2">
        <f t="shared" si="16"/>
        <v>6</v>
      </c>
      <c r="J339">
        <f t="shared" si="17"/>
        <v>-15</v>
      </c>
    </row>
    <row r="340" spans="1:10" x14ac:dyDescent="0.3">
      <c r="A340" s="1">
        <v>44408</v>
      </c>
      <c r="B340" t="s">
        <v>11</v>
      </c>
      <c r="C340">
        <v>5</v>
      </c>
      <c r="E340" t="s">
        <v>12</v>
      </c>
      <c r="F340" t="s">
        <v>13</v>
      </c>
      <c r="G340" t="s">
        <v>14</v>
      </c>
      <c r="H340">
        <f t="shared" si="15"/>
        <v>7</v>
      </c>
      <c r="I340" s="2">
        <f t="shared" si="16"/>
        <v>7</v>
      </c>
      <c r="J340">
        <f t="shared" si="17"/>
        <v>-5</v>
      </c>
    </row>
    <row r="341" spans="1:10" x14ac:dyDescent="0.3">
      <c r="A341" s="1">
        <v>44410</v>
      </c>
      <c r="B341" t="s">
        <v>11</v>
      </c>
      <c r="C341">
        <v>5</v>
      </c>
      <c r="E341" t="s">
        <v>12</v>
      </c>
      <c r="F341" t="s">
        <v>13</v>
      </c>
      <c r="G341" t="s">
        <v>14</v>
      </c>
      <c r="H341">
        <f t="shared" si="15"/>
        <v>8</v>
      </c>
      <c r="I341" s="2">
        <f t="shared" si="16"/>
        <v>2</v>
      </c>
      <c r="J341">
        <f t="shared" si="17"/>
        <v>-5</v>
      </c>
    </row>
    <row r="342" spans="1:10" x14ac:dyDescent="0.3">
      <c r="A342" s="1">
        <v>44410</v>
      </c>
      <c r="B342" t="s">
        <v>7</v>
      </c>
      <c r="D342">
        <v>5000</v>
      </c>
      <c r="E342" t="s">
        <v>8</v>
      </c>
      <c r="F342" t="s">
        <v>9</v>
      </c>
      <c r="G342" t="s">
        <v>10</v>
      </c>
      <c r="H342">
        <f t="shared" si="15"/>
        <v>8</v>
      </c>
      <c r="I342" s="2">
        <f t="shared" si="16"/>
        <v>2</v>
      </c>
      <c r="J342">
        <f t="shared" si="17"/>
        <v>5000</v>
      </c>
    </row>
    <row r="343" spans="1:10" x14ac:dyDescent="0.3">
      <c r="A343" s="1">
        <v>44411</v>
      </c>
      <c r="B343" t="s">
        <v>11</v>
      </c>
      <c r="C343">
        <v>5</v>
      </c>
      <c r="E343" t="s">
        <v>12</v>
      </c>
      <c r="F343" t="s">
        <v>13</v>
      </c>
      <c r="G343" t="s">
        <v>14</v>
      </c>
      <c r="H343">
        <f t="shared" si="15"/>
        <v>8</v>
      </c>
      <c r="I343" s="2">
        <f t="shared" si="16"/>
        <v>3</v>
      </c>
      <c r="J343">
        <f t="shared" si="17"/>
        <v>-5</v>
      </c>
    </row>
    <row r="344" spans="1:10" x14ac:dyDescent="0.3">
      <c r="A344" s="1">
        <v>44413</v>
      </c>
      <c r="B344" t="s">
        <v>15</v>
      </c>
      <c r="C344">
        <v>900</v>
      </c>
      <c r="E344" t="s">
        <v>16</v>
      </c>
      <c r="F344" t="s">
        <v>17</v>
      </c>
      <c r="G344" t="s">
        <v>14</v>
      </c>
      <c r="H344">
        <f t="shared" si="15"/>
        <v>8</v>
      </c>
      <c r="I344" s="2">
        <f t="shared" si="16"/>
        <v>5</v>
      </c>
      <c r="J344">
        <f t="shared" si="17"/>
        <v>-900</v>
      </c>
    </row>
    <row r="345" spans="1:10" x14ac:dyDescent="0.3">
      <c r="A345" s="1">
        <v>44413</v>
      </c>
      <c r="B345" t="s">
        <v>18</v>
      </c>
      <c r="C345">
        <v>150</v>
      </c>
      <c r="E345" t="s">
        <v>19</v>
      </c>
      <c r="F345" t="s">
        <v>20</v>
      </c>
      <c r="G345" t="s">
        <v>14</v>
      </c>
      <c r="H345">
        <f t="shared" si="15"/>
        <v>8</v>
      </c>
      <c r="I345" s="2">
        <f t="shared" si="16"/>
        <v>5</v>
      </c>
      <c r="J345">
        <f t="shared" si="17"/>
        <v>-150</v>
      </c>
    </row>
    <row r="346" spans="1:10" x14ac:dyDescent="0.3">
      <c r="A346" s="1">
        <v>44413</v>
      </c>
      <c r="B346" t="s">
        <v>11</v>
      </c>
      <c r="C346">
        <v>5</v>
      </c>
      <c r="E346" t="s">
        <v>12</v>
      </c>
      <c r="F346" t="s">
        <v>13</v>
      </c>
      <c r="G346" t="s">
        <v>14</v>
      </c>
      <c r="H346">
        <f t="shared" si="15"/>
        <v>8</v>
      </c>
      <c r="I346" s="2">
        <f t="shared" si="16"/>
        <v>5</v>
      </c>
      <c r="J346">
        <f t="shared" si="17"/>
        <v>-5</v>
      </c>
    </row>
    <row r="347" spans="1:10" x14ac:dyDescent="0.3">
      <c r="A347" s="1">
        <v>44413</v>
      </c>
      <c r="B347" t="s">
        <v>11</v>
      </c>
      <c r="C347">
        <v>5</v>
      </c>
      <c r="E347" t="s">
        <v>12</v>
      </c>
      <c r="F347" t="s">
        <v>13</v>
      </c>
      <c r="G347" t="s">
        <v>14</v>
      </c>
      <c r="H347">
        <f t="shared" si="15"/>
        <v>8</v>
      </c>
      <c r="I347" s="2">
        <f t="shared" si="16"/>
        <v>5</v>
      </c>
      <c r="J347">
        <f t="shared" si="17"/>
        <v>-5</v>
      </c>
    </row>
    <row r="348" spans="1:10" x14ac:dyDescent="0.3">
      <c r="A348" s="1">
        <v>44414</v>
      </c>
      <c r="B348" t="s">
        <v>11</v>
      </c>
      <c r="C348">
        <v>5</v>
      </c>
      <c r="E348" t="s">
        <v>12</v>
      </c>
      <c r="F348" t="s">
        <v>13</v>
      </c>
      <c r="G348" t="s">
        <v>14</v>
      </c>
      <c r="H348">
        <f t="shared" si="15"/>
        <v>8</v>
      </c>
      <c r="I348" s="2">
        <f t="shared" si="16"/>
        <v>6</v>
      </c>
      <c r="J348">
        <f t="shared" si="17"/>
        <v>-5</v>
      </c>
    </row>
    <row r="349" spans="1:10" x14ac:dyDescent="0.3">
      <c r="A349" s="1">
        <v>44415</v>
      </c>
      <c r="B349" t="s">
        <v>11</v>
      </c>
      <c r="C349">
        <v>5</v>
      </c>
      <c r="E349" t="s">
        <v>12</v>
      </c>
      <c r="F349" t="s">
        <v>13</v>
      </c>
      <c r="G349" t="s">
        <v>14</v>
      </c>
      <c r="H349">
        <f t="shared" si="15"/>
        <v>8</v>
      </c>
      <c r="I349" s="2">
        <f t="shared" si="16"/>
        <v>7</v>
      </c>
      <c r="J349">
        <f t="shared" si="17"/>
        <v>-5</v>
      </c>
    </row>
    <row r="350" spans="1:10" x14ac:dyDescent="0.3">
      <c r="A350" s="1">
        <v>44415</v>
      </c>
      <c r="B350" t="s">
        <v>21</v>
      </c>
      <c r="C350">
        <v>137</v>
      </c>
      <c r="E350" t="s">
        <v>22</v>
      </c>
      <c r="F350" t="s">
        <v>17</v>
      </c>
      <c r="G350" t="s">
        <v>14</v>
      </c>
      <c r="H350">
        <f t="shared" si="15"/>
        <v>8</v>
      </c>
      <c r="I350" s="2">
        <f t="shared" si="16"/>
        <v>7</v>
      </c>
      <c r="J350">
        <f t="shared" si="17"/>
        <v>-137</v>
      </c>
    </row>
    <row r="351" spans="1:10" x14ac:dyDescent="0.3">
      <c r="A351" s="1">
        <v>44418</v>
      </c>
      <c r="B351" t="s">
        <v>23</v>
      </c>
      <c r="C351">
        <v>57</v>
      </c>
      <c r="E351" t="s">
        <v>24</v>
      </c>
      <c r="F351" t="s">
        <v>17</v>
      </c>
      <c r="G351" t="s">
        <v>14</v>
      </c>
      <c r="H351">
        <f t="shared" si="15"/>
        <v>8</v>
      </c>
      <c r="I351" s="2">
        <f t="shared" si="16"/>
        <v>3</v>
      </c>
      <c r="J351">
        <f t="shared" si="17"/>
        <v>-57</v>
      </c>
    </row>
    <row r="352" spans="1:10" x14ac:dyDescent="0.3">
      <c r="A352" s="1">
        <v>44418</v>
      </c>
      <c r="B352" t="s">
        <v>11</v>
      </c>
      <c r="C352">
        <v>5</v>
      </c>
      <c r="E352" t="s">
        <v>12</v>
      </c>
      <c r="F352" t="s">
        <v>13</v>
      </c>
      <c r="G352" t="s">
        <v>14</v>
      </c>
      <c r="H352">
        <f t="shared" si="15"/>
        <v>8</v>
      </c>
      <c r="I352" s="2">
        <f t="shared" si="16"/>
        <v>3</v>
      </c>
      <c r="J352">
        <f t="shared" si="17"/>
        <v>-5</v>
      </c>
    </row>
    <row r="353" spans="1:10" x14ac:dyDescent="0.3">
      <c r="A353" s="1">
        <v>44419</v>
      </c>
      <c r="B353" t="s">
        <v>11</v>
      </c>
      <c r="C353">
        <v>5</v>
      </c>
      <c r="E353" t="s">
        <v>12</v>
      </c>
      <c r="F353" t="s">
        <v>13</v>
      </c>
      <c r="G353" t="s">
        <v>14</v>
      </c>
      <c r="H353">
        <f t="shared" si="15"/>
        <v>8</v>
      </c>
      <c r="I353" s="2">
        <f t="shared" si="16"/>
        <v>4</v>
      </c>
      <c r="J353">
        <f t="shared" si="17"/>
        <v>-5</v>
      </c>
    </row>
    <row r="354" spans="1:10" x14ac:dyDescent="0.3">
      <c r="A354" s="1">
        <v>44420</v>
      </c>
      <c r="B354" t="s">
        <v>25</v>
      </c>
      <c r="C354">
        <v>84.199999999999989</v>
      </c>
      <c r="E354" t="s">
        <v>48</v>
      </c>
      <c r="F354" t="s">
        <v>20</v>
      </c>
      <c r="G354" t="s">
        <v>14</v>
      </c>
      <c r="H354">
        <f t="shared" si="15"/>
        <v>8</v>
      </c>
      <c r="I354" s="2">
        <f t="shared" si="16"/>
        <v>5</v>
      </c>
      <c r="J354">
        <f t="shared" si="17"/>
        <v>-84.199999999999989</v>
      </c>
    </row>
    <row r="355" spans="1:10" x14ac:dyDescent="0.3">
      <c r="A355" s="1">
        <v>44420</v>
      </c>
      <c r="B355" t="s">
        <v>11</v>
      </c>
      <c r="C355">
        <v>5</v>
      </c>
      <c r="E355" t="s">
        <v>12</v>
      </c>
      <c r="F355" t="s">
        <v>13</v>
      </c>
      <c r="G355" t="s">
        <v>14</v>
      </c>
      <c r="H355">
        <f t="shared" si="15"/>
        <v>8</v>
      </c>
      <c r="I355" s="2">
        <f t="shared" si="16"/>
        <v>5</v>
      </c>
      <c r="J355">
        <f t="shared" si="17"/>
        <v>-5</v>
      </c>
    </row>
    <row r="356" spans="1:10" x14ac:dyDescent="0.3">
      <c r="A356" s="1">
        <v>44421</v>
      </c>
      <c r="B356" t="s">
        <v>11</v>
      </c>
      <c r="C356">
        <v>5</v>
      </c>
      <c r="E356" t="s">
        <v>12</v>
      </c>
      <c r="F356" t="s">
        <v>13</v>
      </c>
      <c r="G356" t="s">
        <v>14</v>
      </c>
      <c r="H356">
        <f t="shared" si="15"/>
        <v>8</v>
      </c>
      <c r="I356" s="2">
        <f t="shared" si="16"/>
        <v>6</v>
      </c>
      <c r="J356">
        <f t="shared" si="17"/>
        <v>-5</v>
      </c>
    </row>
    <row r="357" spans="1:10" x14ac:dyDescent="0.3">
      <c r="A357" s="1">
        <v>44422</v>
      </c>
      <c r="B357" t="s">
        <v>21</v>
      </c>
      <c r="C357">
        <v>142.1</v>
      </c>
      <c r="E357" t="s">
        <v>22</v>
      </c>
      <c r="F357" t="s">
        <v>17</v>
      </c>
      <c r="G357" t="s">
        <v>14</v>
      </c>
      <c r="H357">
        <f t="shared" si="15"/>
        <v>8</v>
      </c>
      <c r="I357" s="2">
        <f t="shared" si="16"/>
        <v>7</v>
      </c>
      <c r="J357">
        <f t="shared" si="17"/>
        <v>-142.1</v>
      </c>
    </row>
    <row r="358" spans="1:10" x14ac:dyDescent="0.3">
      <c r="A358" s="1">
        <v>44422</v>
      </c>
      <c r="B358" t="s">
        <v>11</v>
      </c>
      <c r="C358">
        <v>5</v>
      </c>
      <c r="E358" t="s">
        <v>12</v>
      </c>
      <c r="F358" t="s">
        <v>13</v>
      </c>
      <c r="G358" t="s">
        <v>14</v>
      </c>
      <c r="H358">
        <f t="shared" si="15"/>
        <v>8</v>
      </c>
      <c r="I358" s="2">
        <f t="shared" si="16"/>
        <v>7</v>
      </c>
      <c r="J358">
        <f t="shared" si="17"/>
        <v>-5</v>
      </c>
    </row>
    <row r="359" spans="1:10" x14ac:dyDescent="0.3">
      <c r="A359" s="1">
        <v>44423</v>
      </c>
      <c r="B359" t="s">
        <v>11</v>
      </c>
      <c r="C359">
        <v>5</v>
      </c>
      <c r="E359" t="s">
        <v>12</v>
      </c>
      <c r="F359" t="s">
        <v>13</v>
      </c>
      <c r="G359" t="s">
        <v>14</v>
      </c>
      <c r="H359">
        <f t="shared" si="15"/>
        <v>8</v>
      </c>
      <c r="I359" s="2">
        <f t="shared" si="16"/>
        <v>1</v>
      </c>
      <c r="J359">
        <f t="shared" si="17"/>
        <v>-5</v>
      </c>
    </row>
    <row r="360" spans="1:10" x14ac:dyDescent="0.3">
      <c r="A360" s="1">
        <v>44423</v>
      </c>
      <c r="B360" t="s">
        <v>26</v>
      </c>
      <c r="C360">
        <v>46.8</v>
      </c>
      <c r="E360" t="s">
        <v>27</v>
      </c>
      <c r="F360" t="s">
        <v>28</v>
      </c>
      <c r="G360" t="s">
        <v>14</v>
      </c>
      <c r="H360">
        <f t="shared" si="15"/>
        <v>8</v>
      </c>
      <c r="I360" s="2">
        <f t="shared" si="16"/>
        <v>1</v>
      </c>
      <c r="J360">
        <f t="shared" si="17"/>
        <v>-46.8</v>
      </c>
    </row>
    <row r="361" spans="1:10" x14ac:dyDescent="0.3">
      <c r="A361" s="1">
        <v>44423</v>
      </c>
      <c r="B361" t="s">
        <v>29</v>
      </c>
      <c r="C361">
        <v>104.70000000000002</v>
      </c>
      <c r="E361" t="s">
        <v>30</v>
      </c>
      <c r="F361" t="s">
        <v>28</v>
      </c>
      <c r="G361" t="s">
        <v>14</v>
      </c>
      <c r="H361">
        <f t="shared" si="15"/>
        <v>8</v>
      </c>
      <c r="I361" s="2">
        <f t="shared" si="16"/>
        <v>1</v>
      </c>
      <c r="J361">
        <f t="shared" si="17"/>
        <v>-104.70000000000002</v>
      </c>
    </row>
    <row r="362" spans="1:10" x14ac:dyDescent="0.3">
      <c r="A362" s="1">
        <v>44423</v>
      </c>
      <c r="B362" t="s">
        <v>31</v>
      </c>
      <c r="C362">
        <v>59.1</v>
      </c>
      <c r="E362" t="s">
        <v>32</v>
      </c>
      <c r="F362" t="s">
        <v>13</v>
      </c>
      <c r="G362" t="s">
        <v>14</v>
      </c>
      <c r="H362">
        <f t="shared" si="15"/>
        <v>8</v>
      </c>
      <c r="I362" s="2">
        <f t="shared" si="16"/>
        <v>1</v>
      </c>
      <c r="J362">
        <f t="shared" si="17"/>
        <v>-59.1</v>
      </c>
    </row>
    <row r="363" spans="1:10" x14ac:dyDescent="0.3">
      <c r="A363" s="1">
        <v>44424</v>
      </c>
      <c r="B363" t="s">
        <v>33</v>
      </c>
      <c r="C363">
        <v>35.1</v>
      </c>
      <c r="E363" t="s">
        <v>34</v>
      </c>
      <c r="F363" t="s">
        <v>20</v>
      </c>
      <c r="G363" t="s">
        <v>14</v>
      </c>
      <c r="H363">
        <f t="shared" si="15"/>
        <v>8</v>
      </c>
      <c r="I363" s="2">
        <f t="shared" si="16"/>
        <v>2</v>
      </c>
      <c r="J363">
        <f t="shared" si="17"/>
        <v>-35.1</v>
      </c>
    </row>
    <row r="364" spans="1:10" x14ac:dyDescent="0.3">
      <c r="A364" s="1">
        <v>44425</v>
      </c>
      <c r="B364" t="s">
        <v>35</v>
      </c>
      <c r="D364">
        <v>800</v>
      </c>
      <c r="E364" t="s">
        <v>36</v>
      </c>
      <c r="F364" t="s">
        <v>37</v>
      </c>
      <c r="G364" t="s">
        <v>10</v>
      </c>
      <c r="H364">
        <f t="shared" si="15"/>
        <v>8</v>
      </c>
      <c r="I364" s="2">
        <f t="shared" si="16"/>
        <v>3</v>
      </c>
      <c r="J364">
        <f t="shared" si="17"/>
        <v>800</v>
      </c>
    </row>
    <row r="365" spans="1:10" x14ac:dyDescent="0.3">
      <c r="A365" s="1">
        <v>44425</v>
      </c>
      <c r="B365" t="s">
        <v>11</v>
      </c>
      <c r="C365">
        <v>5</v>
      </c>
      <c r="E365" t="s">
        <v>12</v>
      </c>
      <c r="F365" t="s">
        <v>13</v>
      </c>
      <c r="G365" t="s">
        <v>14</v>
      </c>
      <c r="H365">
        <f t="shared" si="15"/>
        <v>8</v>
      </c>
      <c r="I365" s="2">
        <f t="shared" si="16"/>
        <v>3</v>
      </c>
      <c r="J365">
        <f t="shared" si="17"/>
        <v>-5</v>
      </c>
    </row>
    <row r="366" spans="1:10" x14ac:dyDescent="0.3">
      <c r="A366" s="1">
        <v>44426</v>
      </c>
      <c r="B366" t="s">
        <v>11</v>
      </c>
      <c r="C366">
        <v>5</v>
      </c>
      <c r="E366" t="s">
        <v>12</v>
      </c>
      <c r="F366" t="s">
        <v>13</v>
      </c>
      <c r="G366" t="s">
        <v>14</v>
      </c>
      <c r="H366">
        <f t="shared" si="15"/>
        <v>8</v>
      </c>
      <c r="I366" s="2">
        <f t="shared" si="16"/>
        <v>4</v>
      </c>
      <c r="J366">
        <f t="shared" si="17"/>
        <v>-5</v>
      </c>
    </row>
    <row r="367" spans="1:10" x14ac:dyDescent="0.3">
      <c r="A367" s="1">
        <v>44426</v>
      </c>
      <c r="B367" t="s">
        <v>39</v>
      </c>
      <c r="C367">
        <v>40</v>
      </c>
      <c r="E367" t="s">
        <v>39</v>
      </c>
      <c r="F367" t="s">
        <v>17</v>
      </c>
      <c r="G367" t="s">
        <v>14</v>
      </c>
      <c r="H367">
        <f t="shared" si="15"/>
        <v>8</v>
      </c>
      <c r="I367" s="2">
        <f t="shared" si="16"/>
        <v>4</v>
      </c>
      <c r="J367">
        <f t="shared" si="17"/>
        <v>-40</v>
      </c>
    </row>
    <row r="368" spans="1:10" x14ac:dyDescent="0.3">
      <c r="A368" s="1">
        <v>44427</v>
      </c>
      <c r="B368" t="s">
        <v>40</v>
      </c>
      <c r="C368">
        <v>52.1</v>
      </c>
      <c r="E368" t="s">
        <v>41</v>
      </c>
      <c r="F368" t="s">
        <v>28</v>
      </c>
      <c r="G368" t="s">
        <v>14</v>
      </c>
      <c r="H368">
        <f t="shared" si="15"/>
        <v>8</v>
      </c>
      <c r="I368" s="2">
        <f t="shared" si="16"/>
        <v>5</v>
      </c>
      <c r="J368">
        <f t="shared" si="17"/>
        <v>-52.1</v>
      </c>
    </row>
    <row r="369" spans="1:10" x14ac:dyDescent="0.3">
      <c r="A369" s="1">
        <v>44427</v>
      </c>
      <c r="B369" t="s">
        <v>42</v>
      </c>
      <c r="C369">
        <v>35</v>
      </c>
      <c r="E369" t="s">
        <v>27</v>
      </c>
      <c r="F369" t="s">
        <v>28</v>
      </c>
      <c r="G369" t="s">
        <v>14</v>
      </c>
      <c r="H369">
        <f t="shared" si="15"/>
        <v>8</v>
      </c>
      <c r="I369" s="2">
        <f t="shared" si="16"/>
        <v>5</v>
      </c>
      <c r="J369">
        <f t="shared" si="17"/>
        <v>-35</v>
      </c>
    </row>
    <row r="370" spans="1:10" x14ac:dyDescent="0.3">
      <c r="A370" s="1">
        <v>44427</v>
      </c>
      <c r="B370" t="s">
        <v>11</v>
      </c>
      <c r="C370">
        <v>5</v>
      </c>
      <c r="E370" t="s">
        <v>12</v>
      </c>
      <c r="F370" t="s">
        <v>13</v>
      </c>
      <c r="G370" t="s">
        <v>14</v>
      </c>
      <c r="H370">
        <f t="shared" si="15"/>
        <v>8</v>
      </c>
      <c r="I370" s="2">
        <f t="shared" si="16"/>
        <v>5</v>
      </c>
      <c r="J370">
        <f t="shared" si="17"/>
        <v>-5</v>
      </c>
    </row>
    <row r="371" spans="1:10" x14ac:dyDescent="0.3">
      <c r="A371" s="1">
        <v>44428</v>
      </c>
      <c r="B371" t="s">
        <v>11</v>
      </c>
      <c r="C371">
        <v>5</v>
      </c>
      <c r="E371" t="s">
        <v>12</v>
      </c>
      <c r="F371" t="s">
        <v>13</v>
      </c>
      <c r="G371" t="s">
        <v>14</v>
      </c>
      <c r="H371">
        <f t="shared" si="15"/>
        <v>8</v>
      </c>
      <c r="I371" s="2">
        <f t="shared" si="16"/>
        <v>6</v>
      </c>
      <c r="J371">
        <f t="shared" si="17"/>
        <v>-5</v>
      </c>
    </row>
    <row r="372" spans="1:10" x14ac:dyDescent="0.3">
      <c r="A372" s="1">
        <v>44429</v>
      </c>
      <c r="B372" t="s">
        <v>11</v>
      </c>
      <c r="C372">
        <v>5</v>
      </c>
      <c r="E372" t="s">
        <v>12</v>
      </c>
      <c r="F372" t="s">
        <v>13</v>
      </c>
      <c r="G372" t="s">
        <v>14</v>
      </c>
      <c r="H372">
        <f t="shared" si="15"/>
        <v>8</v>
      </c>
      <c r="I372" s="2">
        <f t="shared" si="16"/>
        <v>7</v>
      </c>
      <c r="J372">
        <f t="shared" si="17"/>
        <v>-5</v>
      </c>
    </row>
    <row r="373" spans="1:10" x14ac:dyDescent="0.3">
      <c r="A373" s="1">
        <v>44429</v>
      </c>
      <c r="B373" t="s">
        <v>21</v>
      </c>
      <c r="C373">
        <v>177</v>
      </c>
      <c r="E373" t="s">
        <v>22</v>
      </c>
      <c r="F373" t="s">
        <v>17</v>
      </c>
      <c r="G373" t="s">
        <v>14</v>
      </c>
      <c r="H373">
        <f t="shared" si="15"/>
        <v>8</v>
      </c>
      <c r="I373" s="2">
        <f t="shared" si="16"/>
        <v>7</v>
      </c>
      <c r="J373">
        <f t="shared" si="17"/>
        <v>-177</v>
      </c>
    </row>
    <row r="374" spans="1:10" x14ac:dyDescent="0.3">
      <c r="A374" s="1">
        <v>44430</v>
      </c>
      <c r="B374" t="s">
        <v>43</v>
      </c>
      <c r="C374">
        <v>44.2</v>
      </c>
      <c r="E374" t="s">
        <v>32</v>
      </c>
      <c r="F374" t="s">
        <v>13</v>
      </c>
      <c r="G374" t="s">
        <v>14</v>
      </c>
      <c r="H374">
        <f t="shared" si="15"/>
        <v>8</v>
      </c>
      <c r="I374" s="2">
        <f t="shared" si="16"/>
        <v>1</v>
      </c>
      <c r="J374">
        <f t="shared" si="17"/>
        <v>-44.2</v>
      </c>
    </row>
    <row r="375" spans="1:10" x14ac:dyDescent="0.3">
      <c r="A375" s="1">
        <v>44431</v>
      </c>
      <c r="B375" t="s">
        <v>44</v>
      </c>
      <c r="C375">
        <v>19.2</v>
      </c>
      <c r="E375" t="s">
        <v>32</v>
      </c>
      <c r="F375" t="s">
        <v>13</v>
      </c>
      <c r="G375" t="s">
        <v>14</v>
      </c>
      <c r="H375">
        <f t="shared" si="15"/>
        <v>8</v>
      </c>
      <c r="I375" s="2">
        <f t="shared" si="16"/>
        <v>2</v>
      </c>
      <c r="J375">
        <f t="shared" si="17"/>
        <v>-19.2</v>
      </c>
    </row>
    <row r="376" spans="1:10" x14ac:dyDescent="0.3">
      <c r="A376" s="1">
        <v>44432</v>
      </c>
      <c r="B376" t="s">
        <v>45</v>
      </c>
      <c r="C376">
        <v>55</v>
      </c>
      <c r="E376" t="s">
        <v>46</v>
      </c>
      <c r="F376" t="s">
        <v>47</v>
      </c>
      <c r="G376" t="s">
        <v>14</v>
      </c>
      <c r="H376">
        <f t="shared" si="15"/>
        <v>8</v>
      </c>
      <c r="I376" s="2">
        <f t="shared" si="16"/>
        <v>3</v>
      </c>
      <c r="J376">
        <f t="shared" si="17"/>
        <v>-55</v>
      </c>
    </row>
    <row r="377" spans="1:10" x14ac:dyDescent="0.3">
      <c r="A377" s="1">
        <v>44432</v>
      </c>
      <c r="B377" t="s">
        <v>25</v>
      </c>
      <c r="C377">
        <v>69.700000000000017</v>
      </c>
      <c r="E377" t="s">
        <v>48</v>
      </c>
      <c r="F377" t="s">
        <v>20</v>
      </c>
      <c r="G377" t="s">
        <v>14</v>
      </c>
      <c r="H377">
        <f t="shared" si="15"/>
        <v>8</v>
      </c>
      <c r="I377" s="2">
        <f t="shared" si="16"/>
        <v>3</v>
      </c>
      <c r="J377">
        <f t="shared" si="17"/>
        <v>-69.700000000000017</v>
      </c>
    </row>
    <row r="378" spans="1:10" x14ac:dyDescent="0.3">
      <c r="A378" s="1">
        <v>44432</v>
      </c>
      <c r="B378" t="s">
        <v>11</v>
      </c>
      <c r="C378">
        <v>5</v>
      </c>
      <c r="E378" t="s">
        <v>12</v>
      </c>
      <c r="F378" t="s">
        <v>13</v>
      </c>
      <c r="G378" t="s">
        <v>14</v>
      </c>
      <c r="H378">
        <f t="shared" si="15"/>
        <v>8</v>
      </c>
      <c r="I378" s="2">
        <f t="shared" si="16"/>
        <v>3</v>
      </c>
      <c r="J378">
        <f t="shared" si="17"/>
        <v>-5</v>
      </c>
    </row>
    <row r="379" spans="1:10" x14ac:dyDescent="0.3">
      <c r="A379" s="1">
        <v>44433</v>
      </c>
      <c r="B379" t="s">
        <v>11</v>
      </c>
      <c r="C379">
        <v>5</v>
      </c>
      <c r="E379" t="s">
        <v>12</v>
      </c>
      <c r="F379" t="s">
        <v>13</v>
      </c>
      <c r="G379" t="s">
        <v>14</v>
      </c>
      <c r="H379">
        <f t="shared" si="15"/>
        <v>8</v>
      </c>
      <c r="I379" s="2">
        <f t="shared" si="16"/>
        <v>4</v>
      </c>
      <c r="J379">
        <f t="shared" si="17"/>
        <v>-5</v>
      </c>
    </row>
    <row r="380" spans="1:10" x14ac:dyDescent="0.3">
      <c r="A380" s="1">
        <v>44434</v>
      </c>
      <c r="B380" t="s">
        <v>11</v>
      </c>
      <c r="C380">
        <v>5</v>
      </c>
      <c r="E380" t="s">
        <v>12</v>
      </c>
      <c r="F380" t="s">
        <v>13</v>
      </c>
      <c r="G380" t="s">
        <v>14</v>
      </c>
      <c r="H380">
        <f t="shared" si="15"/>
        <v>8</v>
      </c>
      <c r="I380" s="2">
        <f t="shared" si="16"/>
        <v>5</v>
      </c>
      <c r="J380">
        <f t="shared" si="17"/>
        <v>-5</v>
      </c>
    </row>
    <row r="381" spans="1:10" x14ac:dyDescent="0.3">
      <c r="A381" s="1">
        <v>44435</v>
      </c>
      <c r="B381" t="s">
        <v>11</v>
      </c>
      <c r="C381">
        <v>5</v>
      </c>
      <c r="E381" t="s">
        <v>12</v>
      </c>
      <c r="F381" t="s">
        <v>13</v>
      </c>
      <c r="G381" t="s">
        <v>14</v>
      </c>
      <c r="H381">
        <f t="shared" si="15"/>
        <v>8</v>
      </c>
      <c r="I381" s="2">
        <f t="shared" si="16"/>
        <v>6</v>
      </c>
      <c r="J381">
        <f t="shared" si="17"/>
        <v>-5</v>
      </c>
    </row>
    <row r="382" spans="1:10" x14ac:dyDescent="0.3">
      <c r="A382" s="1">
        <v>44436</v>
      </c>
      <c r="B382" t="s">
        <v>11</v>
      </c>
      <c r="C382">
        <v>5</v>
      </c>
      <c r="E382" t="s">
        <v>12</v>
      </c>
      <c r="F382" t="s">
        <v>13</v>
      </c>
      <c r="G382" t="s">
        <v>14</v>
      </c>
      <c r="H382">
        <f t="shared" si="15"/>
        <v>8</v>
      </c>
      <c r="I382" s="2">
        <f t="shared" si="16"/>
        <v>7</v>
      </c>
      <c r="J382">
        <f t="shared" si="17"/>
        <v>-5</v>
      </c>
    </row>
    <row r="383" spans="1:10" x14ac:dyDescent="0.3">
      <c r="A383" s="1">
        <v>44436</v>
      </c>
      <c r="B383" t="s">
        <v>21</v>
      </c>
      <c r="C383">
        <v>117</v>
      </c>
      <c r="E383" t="s">
        <v>22</v>
      </c>
      <c r="F383" t="s">
        <v>17</v>
      </c>
      <c r="G383" t="s">
        <v>14</v>
      </c>
      <c r="H383">
        <f t="shared" si="15"/>
        <v>8</v>
      </c>
      <c r="I383" s="2">
        <f t="shared" si="16"/>
        <v>7</v>
      </c>
      <c r="J383">
        <f t="shared" si="17"/>
        <v>-117</v>
      </c>
    </row>
    <row r="384" spans="1:10" x14ac:dyDescent="0.3">
      <c r="A384" s="1">
        <v>44437</v>
      </c>
      <c r="B384" t="s">
        <v>49</v>
      </c>
      <c r="C384">
        <v>131.9</v>
      </c>
      <c r="E384" t="s">
        <v>30</v>
      </c>
      <c r="F384" t="s">
        <v>28</v>
      </c>
      <c r="G384" t="s">
        <v>14</v>
      </c>
      <c r="H384">
        <f t="shared" si="15"/>
        <v>8</v>
      </c>
      <c r="I384" s="2">
        <f t="shared" si="16"/>
        <v>1</v>
      </c>
      <c r="J384">
        <f t="shared" si="17"/>
        <v>-131.9</v>
      </c>
    </row>
    <row r="385" spans="1:10" x14ac:dyDescent="0.3">
      <c r="A385" s="1">
        <v>44437</v>
      </c>
      <c r="B385" t="s">
        <v>50</v>
      </c>
      <c r="C385">
        <v>182.39999999999998</v>
      </c>
      <c r="E385" t="s">
        <v>27</v>
      </c>
      <c r="F385" t="s">
        <v>28</v>
      </c>
      <c r="G385" t="s">
        <v>14</v>
      </c>
      <c r="H385">
        <f t="shared" si="15"/>
        <v>8</v>
      </c>
      <c r="I385" s="2">
        <f t="shared" si="16"/>
        <v>1</v>
      </c>
      <c r="J385">
        <f t="shared" si="17"/>
        <v>-182.39999999999998</v>
      </c>
    </row>
    <row r="386" spans="1:10" x14ac:dyDescent="0.3">
      <c r="A386" s="1">
        <v>44438</v>
      </c>
      <c r="B386" t="s">
        <v>29</v>
      </c>
      <c r="C386">
        <v>152.29999999999998</v>
      </c>
      <c r="E386" t="s">
        <v>30</v>
      </c>
      <c r="F386" t="s">
        <v>28</v>
      </c>
      <c r="G386" t="s">
        <v>14</v>
      </c>
      <c r="H386">
        <f t="shared" si="15"/>
        <v>8</v>
      </c>
      <c r="I386" s="2">
        <f t="shared" si="16"/>
        <v>2</v>
      </c>
      <c r="J386">
        <f t="shared" si="17"/>
        <v>-152.29999999999998</v>
      </c>
    </row>
    <row r="387" spans="1:10" x14ac:dyDescent="0.3">
      <c r="A387" s="1">
        <v>44438</v>
      </c>
      <c r="B387" t="s">
        <v>33</v>
      </c>
      <c r="C387">
        <v>30.300000000000004</v>
      </c>
      <c r="E387" t="s">
        <v>34</v>
      </c>
      <c r="F387" t="s">
        <v>20</v>
      </c>
      <c r="G387" t="s">
        <v>14</v>
      </c>
      <c r="H387">
        <f t="shared" ref="H387:H450" si="18">MONTH(A387)</f>
        <v>8</v>
      </c>
      <c r="I387" s="2">
        <f t="shared" ref="I387:I450" si="19">WEEKDAY(A387)</f>
        <v>2</v>
      </c>
      <c r="J387">
        <f t="shared" ref="J387:J450" si="20">D387-C387</f>
        <v>-30.300000000000004</v>
      </c>
    </row>
    <row r="388" spans="1:10" x14ac:dyDescent="0.3">
      <c r="A388" s="1">
        <v>44438</v>
      </c>
      <c r="B388" t="s">
        <v>56</v>
      </c>
      <c r="C388">
        <v>15</v>
      </c>
      <c r="E388" t="s">
        <v>32</v>
      </c>
      <c r="F388" t="s">
        <v>13</v>
      </c>
      <c r="G388" t="s">
        <v>14</v>
      </c>
      <c r="H388">
        <f t="shared" si="18"/>
        <v>8</v>
      </c>
      <c r="I388" s="2">
        <f t="shared" si="19"/>
        <v>2</v>
      </c>
      <c r="J388">
        <f t="shared" si="20"/>
        <v>-15</v>
      </c>
    </row>
    <row r="389" spans="1:10" x14ac:dyDescent="0.3">
      <c r="A389" s="1">
        <v>44439</v>
      </c>
      <c r="B389" t="s">
        <v>11</v>
      </c>
      <c r="C389">
        <v>5</v>
      </c>
      <c r="E389" t="s">
        <v>12</v>
      </c>
      <c r="F389" t="s">
        <v>13</v>
      </c>
      <c r="G389" t="s">
        <v>14</v>
      </c>
      <c r="H389">
        <f t="shared" si="18"/>
        <v>8</v>
      </c>
      <c r="I389" s="2">
        <f t="shared" si="19"/>
        <v>3</v>
      </c>
      <c r="J389">
        <f t="shared" si="20"/>
        <v>-5</v>
      </c>
    </row>
    <row r="390" spans="1:10" x14ac:dyDescent="0.3">
      <c r="A390" s="1">
        <v>44441</v>
      </c>
      <c r="B390" t="s">
        <v>11</v>
      </c>
      <c r="C390">
        <v>5</v>
      </c>
      <c r="E390" t="s">
        <v>12</v>
      </c>
      <c r="F390" t="s">
        <v>13</v>
      </c>
      <c r="G390" t="s">
        <v>14</v>
      </c>
      <c r="H390">
        <f t="shared" si="18"/>
        <v>9</v>
      </c>
      <c r="I390" s="2">
        <f t="shared" si="19"/>
        <v>5</v>
      </c>
      <c r="J390">
        <f t="shared" si="20"/>
        <v>-5</v>
      </c>
    </row>
    <row r="391" spans="1:10" x14ac:dyDescent="0.3">
      <c r="A391" s="1">
        <v>44441</v>
      </c>
      <c r="B391" t="s">
        <v>7</v>
      </c>
      <c r="D391">
        <v>5000</v>
      </c>
      <c r="E391" t="s">
        <v>8</v>
      </c>
      <c r="F391" t="s">
        <v>9</v>
      </c>
      <c r="G391" t="s">
        <v>10</v>
      </c>
      <c r="H391">
        <f t="shared" si="18"/>
        <v>9</v>
      </c>
      <c r="I391" s="2">
        <f t="shared" si="19"/>
        <v>5</v>
      </c>
      <c r="J391">
        <f t="shared" si="20"/>
        <v>5000</v>
      </c>
    </row>
    <row r="392" spans="1:10" x14ac:dyDescent="0.3">
      <c r="A392" s="1">
        <v>44442</v>
      </c>
      <c r="B392" t="s">
        <v>11</v>
      </c>
      <c r="C392">
        <v>5</v>
      </c>
      <c r="E392" t="s">
        <v>12</v>
      </c>
      <c r="F392" t="s">
        <v>13</v>
      </c>
      <c r="G392" t="s">
        <v>14</v>
      </c>
      <c r="H392">
        <f t="shared" si="18"/>
        <v>9</v>
      </c>
      <c r="I392" s="2">
        <f t="shared" si="19"/>
        <v>6</v>
      </c>
      <c r="J392">
        <f t="shared" si="20"/>
        <v>-5</v>
      </c>
    </row>
    <row r="393" spans="1:10" x14ac:dyDescent="0.3">
      <c r="A393" s="1">
        <v>44444</v>
      </c>
      <c r="B393" t="s">
        <v>15</v>
      </c>
      <c r="C393">
        <v>900</v>
      </c>
      <c r="E393" t="s">
        <v>16</v>
      </c>
      <c r="F393" t="s">
        <v>17</v>
      </c>
      <c r="G393" t="s">
        <v>14</v>
      </c>
      <c r="H393">
        <f t="shared" si="18"/>
        <v>9</v>
      </c>
      <c r="I393" s="2">
        <f t="shared" si="19"/>
        <v>1</v>
      </c>
      <c r="J393">
        <f t="shared" si="20"/>
        <v>-900</v>
      </c>
    </row>
    <row r="394" spans="1:10" x14ac:dyDescent="0.3">
      <c r="A394" s="1">
        <v>44444</v>
      </c>
      <c r="B394" t="s">
        <v>18</v>
      </c>
      <c r="C394">
        <v>150</v>
      </c>
      <c r="E394" t="s">
        <v>19</v>
      </c>
      <c r="F394" t="s">
        <v>20</v>
      </c>
      <c r="G394" t="s">
        <v>14</v>
      </c>
      <c r="H394">
        <f t="shared" si="18"/>
        <v>9</v>
      </c>
      <c r="I394" s="2">
        <f t="shared" si="19"/>
        <v>1</v>
      </c>
      <c r="J394">
        <f t="shared" si="20"/>
        <v>-150</v>
      </c>
    </row>
    <row r="395" spans="1:10" x14ac:dyDescent="0.3">
      <c r="A395" s="1">
        <v>44444</v>
      </c>
      <c r="B395" t="s">
        <v>11</v>
      </c>
      <c r="C395">
        <v>5</v>
      </c>
      <c r="E395" t="s">
        <v>12</v>
      </c>
      <c r="F395" t="s">
        <v>13</v>
      </c>
      <c r="G395" t="s">
        <v>14</v>
      </c>
      <c r="H395">
        <f t="shared" si="18"/>
        <v>9</v>
      </c>
      <c r="I395" s="2">
        <f t="shared" si="19"/>
        <v>1</v>
      </c>
      <c r="J395">
        <f t="shared" si="20"/>
        <v>-5</v>
      </c>
    </row>
    <row r="396" spans="1:10" x14ac:dyDescent="0.3">
      <c r="A396" s="1">
        <v>44444</v>
      </c>
      <c r="B396" t="s">
        <v>11</v>
      </c>
      <c r="C396">
        <v>5</v>
      </c>
      <c r="E396" t="s">
        <v>12</v>
      </c>
      <c r="F396" t="s">
        <v>13</v>
      </c>
      <c r="G396" t="s">
        <v>14</v>
      </c>
      <c r="H396">
        <f t="shared" si="18"/>
        <v>9</v>
      </c>
      <c r="I396" s="2">
        <f t="shared" si="19"/>
        <v>1</v>
      </c>
      <c r="J396">
        <f t="shared" si="20"/>
        <v>-5</v>
      </c>
    </row>
    <row r="397" spans="1:10" x14ac:dyDescent="0.3">
      <c r="A397" s="1">
        <v>44445</v>
      </c>
      <c r="B397" t="s">
        <v>11</v>
      </c>
      <c r="C397">
        <v>5</v>
      </c>
      <c r="E397" t="s">
        <v>12</v>
      </c>
      <c r="F397" t="s">
        <v>13</v>
      </c>
      <c r="G397" t="s">
        <v>14</v>
      </c>
      <c r="H397">
        <f t="shared" si="18"/>
        <v>9</v>
      </c>
      <c r="I397" s="2">
        <f t="shared" si="19"/>
        <v>2</v>
      </c>
      <c r="J397">
        <f t="shared" si="20"/>
        <v>-5</v>
      </c>
    </row>
    <row r="398" spans="1:10" x14ac:dyDescent="0.3">
      <c r="A398" s="1">
        <v>44446</v>
      </c>
      <c r="B398" t="s">
        <v>11</v>
      </c>
      <c r="C398">
        <v>5</v>
      </c>
      <c r="E398" t="s">
        <v>12</v>
      </c>
      <c r="F398" t="s">
        <v>13</v>
      </c>
      <c r="G398" t="s">
        <v>14</v>
      </c>
      <c r="H398">
        <f t="shared" si="18"/>
        <v>9</v>
      </c>
      <c r="I398" s="2">
        <f t="shared" si="19"/>
        <v>3</v>
      </c>
      <c r="J398">
        <f t="shared" si="20"/>
        <v>-5</v>
      </c>
    </row>
    <row r="399" spans="1:10" x14ac:dyDescent="0.3">
      <c r="A399" s="1">
        <v>44446</v>
      </c>
      <c r="B399" t="s">
        <v>21</v>
      </c>
      <c r="C399">
        <v>163.39999999999998</v>
      </c>
      <c r="E399" t="s">
        <v>22</v>
      </c>
      <c r="F399" t="s">
        <v>17</v>
      </c>
      <c r="G399" t="s">
        <v>14</v>
      </c>
      <c r="H399">
        <f t="shared" si="18"/>
        <v>9</v>
      </c>
      <c r="I399" s="2">
        <f t="shared" si="19"/>
        <v>3</v>
      </c>
      <c r="J399">
        <f t="shared" si="20"/>
        <v>-163.39999999999998</v>
      </c>
    </row>
    <row r="400" spans="1:10" x14ac:dyDescent="0.3">
      <c r="A400" s="1">
        <v>44449</v>
      </c>
      <c r="B400" t="s">
        <v>23</v>
      </c>
      <c r="C400">
        <v>58.1</v>
      </c>
      <c r="E400" t="s">
        <v>24</v>
      </c>
      <c r="F400" t="s">
        <v>17</v>
      </c>
      <c r="G400" t="s">
        <v>14</v>
      </c>
      <c r="H400">
        <f t="shared" si="18"/>
        <v>9</v>
      </c>
      <c r="I400" s="2">
        <f t="shared" si="19"/>
        <v>6</v>
      </c>
      <c r="J400">
        <f t="shared" si="20"/>
        <v>-58.1</v>
      </c>
    </row>
    <row r="401" spans="1:10" x14ac:dyDescent="0.3">
      <c r="A401" s="1">
        <v>44449</v>
      </c>
      <c r="B401" t="s">
        <v>11</v>
      </c>
      <c r="C401">
        <v>5</v>
      </c>
      <c r="E401" t="s">
        <v>12</v>
      </c>
      <c r="F401" t="s">
        <v>13</v>
      </c>
      <c r="G401" t="s">
        <v>14</v>
      </c>
      <c r="H401">
        <f t="shared" si="18"/>
        <v>9</v>
      </c>
      <c r="I401" s="2">
        <f t="shared" si="19"/>
        <v>6</v>
      </c>
      <c r="J401">
        <f t="shared" si="20"/>
        <v>-5</v>
      </c>
    </row>
    <row r="402" spans="1:10" x14ac:dyDescent="0.3">
      <c r="A402" s="1">
        <v>44450</v>
      </c>
      <c r="B402" t="s">
        <v>11</v>
      </c>
      <c r="C402">
        <v>5</v>
      </c>
      <c r="E402" t="s">
        <v>12</v>
      </c>
      <c r="F402" t="s">
        <v>13</v>
      </c>
      <c r="G402" t="s">
        <v>14</v>
      </c>
      <c r="H402">
        <f t="shared" si="18"/>
        <v>9</v>
      </c>
      <c r="I402" s="2">
        <f t="shared" si="19"/>
        <v>7</v>
      </c>
      <c r="J402">
        <f t="shared" si="20"/>
        <v>-5</v>
      </c>
    </row>
    <row r="403" spans="1:10" x14ac:dyDescent="0.3">
      <c r="A403" s="1">
        <v>44451</v>
      </c>
      <c r="B403" t="s">
        <v>25</v>
      </c>
      <c r="C403">
        <v>85.299999999999983</v>
      </c>
      <c r="E403" t="s">
        <v>48</v>
      </c>
      <c r="F403" t="s">
        <v>20</v>
      </c>
      <c r="G403" t="s">
        <v>14</v>
      </c>
      <c r="H403">
        <f t="shared" si="18"/>
        <v>9</v>
      </c>
      <c r="I403" s="2">
        <f t="shared" si="19"/>
        <v>1</v>
      </c>
      <c r="J403">
        <f t="shared" si="20"/>
        <v>-85.299999999999983</v>
      </c>
    </row>
    <row r="404" spans="1:10" x14ac:dyDescent="0.3">
      <c r="A404" s="1">
        <v>44451</v>
      </c>
      <c r="B404" t="s">
        <v>11</v>
      </c>
      <c r="C404">
        <v>5</v>
      </c>
      <c r="E404" t="s">
        <v>12</v>
      </c>
      <c r="F404" t="s">
        <v>13</v>
      </c>
      <c r="G404" t="s">
        <v>14</v>
      </c>
      <c r="H404">
        <f t="shared" si="18"/>
        <v>9</v>
      </c>
      <c r="I404" s="2">
        <f t="shared" si="19"/>
        <v>1</v>
      </c>
      <c r="J404">
        <f t="shared" si="20"/>
        <v>-5</v>
      </c>
    </row>
    <row r="405" spans="1:10" x14ac:dyDescent="0.3">
      <c r="A405" s="1">
        <v>44452</v>
      </c>
      <c r="B405" t="s">
        <v>11</v>
      </c>
      <c r="C405">
        <v>5</v>
      </c>
      <c r="E405" t="s">
        <v>12</v>
      </c>
      <c r="F405" t="s">
        <v>13</v>
      </c>
      <c r="G405" t="s">
        <v>14</v>
      </c>
      <c r="H405">
        <f t="shared" si="18"/>
        <v>9</v>
      </c>
      <c r="I405" s="2">
        <f t="shared" si="19"/>
        <v>2</v>
      </c>
      <c r="J405">
        <f t="shared" si="20"/>
        <v>-5</v>
      </c>
    </row>
    <row r="406" spans="1:10" x14ac:dyDescent="0.3">
      <c r="A406" s="1">
        <v>44453</v>
      </c>
      <c r="B406" t="s">
        <v>21</v>
      </c>
      <c r="C406">
        <v>143</v>
      </c>
      <c r="E406" t="s">
        <v>22</v>
      </c>
      <c r="F406" t="s">
        <v>17</v>
      </c>
      <c r="G406" t="s">
        <v>14</v>
      </c>
      <c r="H406">
        <f t="shared" si="18"/>
        <v>9</v>
      </c>
      <c r="I406" s="2">
        <f t="shared" si="19"/>
        <v>3</v>
      </c>
      <c r="J406">
        <f t="shared" si="20"/>
        <v>-143</v>
      </c>
    </row>
    <row r="407" spans="1:10" x14ac:dyDescent="0.3">
      <c r="A407" s="1">
        <v>44453</v>
      </c>
      <c r="B407" t="s">
        <v>11</v>
      </c>
      <c r="C407">
        <v>5</v>
      </c>
      <c r="E407" t="s">
        <v>12</v>
      </c>
      <c r="F407" t="s">
        <v>13</v>
      </c>
      <c r="G407" t="s">
        <v>14</v>
      </c>
      <c r="H407">
        <f t="shared" si="18"/>
        <v>9</v>
      </c>
      <c r="I407" s="2">
        <f t="shared" si="19"/>
        <v>3</v>
      </c>
      <c r="J407">
        <f t="shared" si="20"/>
        <v>-5</v>
      </c>
    </row>
    <row r="408" spans="1:10" x14ac:dyDescent="0.3">
      <c r="A408" s="1">
        <v>44454</v>
      </c>
      <c r="B408" t="s">
        <v>11</v>
      </c>
      <c r="C408">
        <v>5</v>
      </c>
      <c r="E408" t="s">
        <v>12</v>
      </c>
      <c r="F408" t="s">
        <v>13</v>
      </c>
      <c r="G408" t="s">
        <v>14</v>
      </c>
      <c r="H408">
        <f t="shared" si="18"/>
        <v>9</v>
      </c>
      <c r="I408" s="2">
        <f t="shared" si="19"/>
        <v>4</v>
      </c>
      <c r="J408">
        <f t="shared" si="20"/>
        <v>-5</v>
      </c>
    </row>
    <row r="409" spans="1:10" x14ac:dyDescent="0.3">
      <c r="A409" s="1">
        <v>44454</v>
      </c>
      <c r="B409" t="s">
        <v>26</v>
      </c>
      <c r="C409">
        <v>47.8</v>
      </c>
      <c r="E409" t="s">
        <v>27</v>
      </c>
      <c r="F409" t="s">
        <v>28</v>
      </c>
      <c r="G409" t="s">
        <v>14</v>
      </c>
      <c r="H409">
        <f t="shared" si="18"/>
        <v>9</v>
      </c>
      <c r="I409" s="2">
        <f t="shared" si="19"/>
        <v>4</v>
      </c>
      <c r="J409">
        <f t="shared" si="20"/>
        <v>-47.8</v>
      </c>
    </row>
    <row r="410" spans="1:10" x14ac:dyDescent="0.3">
      <c r="A410" s="1">
        <v>44454</v>
      </c>
      <c r="B410" t="s">
        <v>29</v>
      </c>
      <c r="C410">
        <v>105.80000000000001</v>
      </c>
      <c r="E410" t="s">
        <v>30</v>
      </c>
      <c r="F410" t="s">
        <v>28</v>
      </c>
      <c r="G410" t="s">
        <v>14</v>
      </c>
      <c r="H410">
        <f t="shared" si="18"/>
        <v>9</v>
      </c>
      <c r="I410" s="2">
        <f t="shared" si="19"/>
        <v>4</v>
      </c>
      <c r="J410">
        <f t="shared" si="20"/>
        <v>-105.80000000000001</v>
      </c>
    </row>
    <row r="411" spans="1:10" x14ac:dyDescent="0.3">
      <c r="A411" s="1">
        <v>44454</v>
      </c>
      <c r="B411" t="s">
        <v>31</v>
      </c>
      <c r="C411">
        <v>60.1</v>
      </c>
      <c r="E411" t="s">
        <v>32</v>
      </c>
      <c r="F411" t="s">
        <v>13</v>
      </c>
      <c r="G411" t="s">
        <v>14</v>
      </c>
      <c r="H411">
        <f t="shared" si="18"/>
        <v>9</v>
      </c>
      <c r="I411" s="2">
        <f t="shared" si="19"/>
        <v>4</v>
      </c>
      <c r="J411">
        <f t="shared" si="20"/>
        <v>-60.1</v>
      </c>
    </row>
    <row r="412" spans="1:10" x14ac:dyDescent="0.3">
      <c r="A412" s="1">
        <v>44455</v>
      </c>
      <c r="B412" t="s">
        <v>33</v>
      </c>
      <c r="C412">
        <v>36.200000000000003</v>
      </c>
      <c r="E412" t="s">
        <v>34</v>
      </c>
      <c r="F412" t="s">
        <v>20</v>
      </c>
      <c r="G412" t="s">
        <v>14</v>
      </c>
      <c r="H412">
        <f t="shared" si="18"/>
        <v>9</v>
      </c>
      <c r="I412" s="2">
        <f t="shared" si="19"/>
        <v>5</v>
      </c>
      <c r="J412">
        <f t="shared" si="20"/>
        <v>-36.200000000000003</v>
      </c>
    </row>
    <row r="413" spans="1:10" x14ac:dyDescent="0.3">
      <c r="A413" s="1">
        <v>44456</v>
      </c>
      <c r="B413" t="s">
        <v>35</v>
      </c>
      <c r="D413">
        <v>100</v>
      </c>
      <c r="E413" t="s">
        <v>36</v>
      </c>
      <c r="F413" t="s">
        <v>37</v>
      </c>
      <c r="G413" t="s">
        <v>10</v>
      </c>
      <c r="H413">
        <f t="shared" si="18"/>
        <v>9</v>
      </c>
      <c r="I413" s="2">
        <f t="shared" si="19"/>
        <v>6</v>
      </c>
      <c r="J413">
        <f t="shared" si="20"/>
        <v>100</v>
      </c>
    </row>
    <row r="414" spans="1:10" x14ac:dyDescent="0.3">
      <c r="A414" s="1">
        <v>44456</v>
      </c>
      <c r="B414" t="s">
        <v>11</v>
      </c>
      <c r="C414">
        <v>5</v>
      </c>
      <c r="E414" t="s">
        <v>12</v>
      </c>
      <c r="F414" t="s">
        <v>13</v>
      </c>
      <c r="G414" t="s">
        <v>14</v>
      </c>
      <c r="H414">
        <f t="shared" si="18"/>
        <v>9</v>
      </c>
      <c r="I414" s="2">
        <f t="shared" si="19"/>
        <v>6</v>
      </c>
      <c r="J414">
        <f t="shared" si="20"/>
        <v>-5</v>
      </c>
    </row>
    <row r="415" spans="1:10" x14ac:dyDescent="0.3">
      <c r="A415" s="1">
        <v>44457</v>
      </c>
      <c r="B415" t="s">
        <v>11</v>
      </c>
      <c r="C415">
        <v>5</v>
      </c>
      <c r="E415" t="s">
        <v>12</v>
      </c>
      <c r="F415" t="s">
        <v>13</v>
      </c>
      <c r="G415" t="s">
        <v>14</v>
      </c>
      <c r="H415">
        <f t="shared" si="18"/>
        <v>9</v>
      </c>
      <c r="I415" s="2">
        <f t="shared" si="19"/>
        <v>7</v>
      </c>
      <c r="J415">
        <f t="shared" si="20"/>
        <v>-5</v>
      </c>
    </row>
    <row r="416" spans="1:10" x14ac:dyDescent="0.3">
      <c r="A416" s="1">
        <v>44457</v>
      </c>
      <c r="B416" t="s">
        <v>39</v>
      </c>
      <c r="C416">
        <v>40</v>
      </c>
      <c r="E416" t="s">
        <v>39</v>
      </c>
      <c r="F416" t="s">
        <v>17</v>
      </c>
      <c r="G416" t="s">
        <v>14</v>
      </c>
      <c r="H416">
        <f t="shared" si="18"/>
        <v>9</v>
      </c>
      <c r="I416" s="2">
        <f t="shared" si="19"/>
        <v>7</v>
      </c>
      <c r="J416">
        <f t="shared" si="20"/>
        <v>-40</v>
      </c>
    </row>
    <row r="417" spans="1:10" x14ac:dyDescent="0.3">
      <c r="A417" s="1">
        <v>44458</v>
      </c>
      <c r="B417" t="s">
        <v>40</v>
      </c>
      <c r="C417">
        <v>53</v>
      </c>
      <c r="E417" t="s">
        <v>41</v>
      </c>
      <c r="F417" t="s">
        <v>28</v>
      </c>
      <c r="G417" t="s">
        <v>14</v>
      </c>
      <c r="H417">
        <f t="shared" si="18"/>
        <v>9</v>
      </c>
      <c r="I417" s="2">
        <f t="shared" si="19"/>
        <v>1</v>
      </c>
      <c r="J417">
        <f t="shared" si="20"/>
        <v>-53</v>
      </c>
    </row>
    <row r="418" spans="1:10" x14ac:dyDescent="0.3">
      <c r="A418" s="1">
        <v>44458</v>
      </c>
      <c r="B418" t="s">
        <v>42</v>
      </c>
      <c r="C418">
        <v>35</v>
      </c>
      <c r="E418" t="s">
        <v>27</v>
      </c>
      <c r="F418" t="s">
        <v>28</v>
      </c>
      <c r="G418" t="s">
        <v>14</v>
      </c>
      <c r="H418">
        <f t="shared" si="18"/>
        <v>9</v>
      </c>
      <c r="I418" s="2">
        <f t="shared" si="19"/>
        <v>1</v>
      </c>
      <c r="J418">
        <f t="shared" si="20"/>
        <v>-35</v>
      </c>
    </row>
    <row r="419" spans="1:10" x14ac:dyDescent="0.3">
      <c r="A419" s="1">
        <v>44458</v>
      </c>
      <c r="B419" t="s">
        <v>11</v>
      </c>
      <c r="C419">
        <v>5</v>
      </c>
      <c r="E419" t="s">
        <v>12</v>
      </c>
      <c r="F419" t="s">
        <v>13</v>
      </c>
      <c r="G419" t="s">
        <v>14</v>
      </c>
      <c r="H419">
        <f t="shared" si="18"/>
        <v>9</v>
      </c>
      <c r="I419" s="2">
        <f t="shared" si="19"/>
        <v>1</v>
      </c>
      <c r="J419">
        <f t="shared" si="20"/>
        <v>-5</v>
      </c>
    </row>
    <row r="420" spans="1:10" x14ac:dyDescent="0.3">
      <c r="A420" s="1">
        <v>44459</v>
      </c>
      <c r="B420" t="s">
        <v>11</v>
      </c>
      <c r="C420">
        <v>5</v>
      </c>
      <c r="E420" t="s">
        <v>12</v>
      </c>
      <c r="F420" t="s">
        <v>13</v>
      </c>
      <c r="G420" t="s">
        <v>14</v>
      </c>
      <c r="H420">
        <f t="shared" si="18"/>
        <v>9</v>
      </c>
      <c r="I420" s="2">
        <f t="shared" si="19"/>
        <v>2</v>
      </c>
      <c r="J420">
        <f t="shared" si="20"/>
        <v>-5</v>
      </c>
    </row>
    <row r="421" spans="1:10" x14ac:dyDescent="0.3">
      <c r="A421" s="1">
        <v>44460</v>
      </c>
      <c r="B421" t="s">
        <v>11</v>
      </c>
      <c r="C421">
        <v>5</v>
      </c>
      <c r="E421" t="s">
        <v>12</v>
      </c>
      <c r="F421" t="s">
        <v>13</v>
      </c>
      <c r="G421" t="s">
        <v>14</v>
      </c>
      <c r="H421">
        <f t="shared" si="18"/>
        <v>9</v>
      </c>
      <c r="I421" s="2">
        <f t="shared" si="19"/>
        <v>3</v>
      </c>
      <c r="J421">
        <f t="shared" si="20"/>
        <v>-5</v>
      </c>
    </row>
    <row r="422" spans="1:10" x14ac:dyDescent="0.3">
      <c r="A422" s="1">
        <v>44460</v>
      </c>
      <c r="B422" t="s">
        <v>21</v>
      </c>
      <c r="C422">
        <v>177.9</v>
      </c>
      <c r="E422" t="s">
        <v>22</v>
      </c>
      <c r="F422" t="s">
        <v>17</v>
      </c>
      <c r="G422" t="s">
        <v>14</v>
      </c>
      <c r="H422">
        <f t="shared" si="18"/>
        <v>9</v>
      </c>
      <c r="I422" s="2">
        <f t="shared" si="19"/>
        <v>3</v>
      </c>
      <c r="J422">
        <f t="shared" si="20"/>
        <v>-177.9</v>
      </c>
    </row>
    <row r="423" spans="1:10" x14ac:dyDescent="0.3">
      <c r="A423" s="1">
        <v>44461</v>
      </c>
      <c r="B423" t="s">
        <v>43</v>
      </c>
      <c r="C423">
        <v>45.300000000000004</v>
      </c>
      <c r="E423" t="s">
        <v>32</v>
      </c>
      <c r="F423" t="s">
        <v>13</v>
      </c>
      <c r="G423" t="s">
        <v>14</v>
      </c>
      <c r="H423">
        <f t="shared" si="18"/>
        <v>9</v>
      </c>
      <c r="I423" s="2">
        <f t="shared" si="19"/>
        <v>4</v>
      </c>
      <c r="J423">
        <f t="shared" si="20"/>
        <v>-45.300000000000004</v>
      </c>
    </row>
    <row r="424" spans="1:10" x14ac:dyDescent="0.3">
      <c r="A424" s="1">
        <v>44462</v>
      </c>
      <c r="B424" t="s">
        <v>44</v>
      </c>
      <c r="C424">
        <v>20.099999999999998</v>
      </c>
      <c r="E424" t="s">
        <v>32</v>
      </c>
      <c r="F424" t="s">
        <v>13</v>
      </c>
      <c r="G424" t="s">
        <v>14</v>
      </c>
      <c r="H424">
        <f t="shared" si="18"/>
        <v>9</v>
      </c>
      <c r="I424" s="2">
        <f t="shared" si="19"/>
        <v>5</v>
      </c>
      <c r="J424">
        <f t="shared" si="20"/>
        <v>-20.099999999999998</v>
      </c>
    </row>
    <row r="425" spans="1:10" x14ac:dyDescent="0.3">
      <c r="A425" s="1">
        <v>44463</v>
      </c>
      <c r="B425" t="s">
        <v>45</v>
      </c>
      <c r="C425">
        <v>55</v>
      </c>
      <c r="E425" t="s">
        <v>46</v>
      </c>
      <c r="F425" t="s">
        <v>47</v>
      </c>
      <c r="G425" t="s">
        <v>14</v>
      </c>
      <c r="H425">
        <f t="shared" si="18"/>
        <v>9</v>
      </c>
      <c r="I425" s="2">
        <f t="shared" si="19"/>
        <v>6</v>
      </c>
      <c r="J425">
        <f t="shared" si="20"/>
        <v>-55</v>
      </c>
    </row>
    <row r="426" spans="1:10" x14ac:dyDescent="0.3">
      <c r="A426" s="1">
        <v>44463</v>
      </c>
      <c r="B426" t="s">
        <v>25</v>
      </c>
      <c r="C426">
        <v>70.600000000000023</v>
      </c>
      <c r="E426" t="s">
        <v>48</v>
      </c>
      <c r="F426" t="s">
        <v>20</v>
      </c>
      <c r="G426" t="s">
        <v>14</v>
      </c>
      <c r="H426">
        <f t="shared" si="18"/>
        <v>9</v>
      </c>
      <c r="I426" s="2">
        <f t="shared" si="19"/>
        <v>6</v>
      </c>
      <c r="J426">
        <f t="shared" si="20"/>
        <v>-70.600000000000023</v>
      </c>
    </row>
    <row r="427" spans="1:10" x14ac:dyDescent="0.3">
      <c r="A427" s="1">
        <v>44463</v>
      </c>
      <c r="B427" t="s">
        <v>11</v>
      </c>
      <c r="C427">
        <v>5</v>
      </c>
      <c r="E427" t="s">
        <v>12</v>
      </c>
      <c r="F427" t="s">
        <v>13</v>
      </c>
      <c r="G427" t="s">
        <v>14</v>
      </c>
      <c r="H427">
        <f t="shared" si="18"/>
        <v>9</v>
      </c>
      <c r="I427" s="2">
        <f t="shared" si="19"/>
        <v>6</v>
      </c>
      <c r="J427">
        <f t="shared" si="20"/>
        <v>-5</v>
      </c>
    </row>
    <row r="428" spans="1:10" x14ac:dyDescent="0.3">
      <c r="A428" s="1">
        <v>44464</v>
      </c>
      <c r="B428" t="s">
        <v>11</v>
      </c>
      <c r="C428">
        <v>5</v>
      </c>
      <c r="E428" t="s">
        <v>12</v>
      </c>
      <c r="F428" t="s">
        <v>13</v>
      </c>
      <c r="G428" t="s">
        <v>14</v>
      </c>
      <c r="H428">
        <f t="shared" si="18"/>
        <v>9</v>
      </c>
      <c r="I428" s="2">
        <f t="shared" si="19"/>
        <v>7</v>
      </c>
      <c r="J428">
        <f t="shared" si="20"/>
        <v>-5</v>
      </c>
    </row>
    <row r="429" spans="1:10" x14ac:dyDescent="0.3">
      <c r="A429" s="1">
        <v>44465</v>
      </c>
      <c r="B429" t="s">
        <v>11</v>
      </c>
      <c r="C429">
        <v>5</v>
      </c>
      <c r="E429" t="s">
        <v>12</v>
      </c>
      <c r="F429" t="s">
        <v>13</v>
      </c>
      <c r="G429" t="s">
        <v>14</v>
      </c>
      <c r="H429">
        <f t="shared" si="18"/>
        <v>9</v>
      </c>
      <c r="I429" s="2">
        <f t="shared" si="19"/>
        <v>1</v>
      </c>
      <c r="J429">
        <f t="shared" si="20"/>
        <v>-5</v>
      </c>
    </row>
    <row r="430" spans="1:10" x14ac:dyDescent="0.3">
      <c r="A430" s="1">
        <v>44466</v>
      </c>
      <c r="B430" t="s">
        <v>11</v>
      </c>
      <c r="C430">
        <v>5</v>
      </c>
      <c r="E430" t="s">
        <v>12</v>
      </c>
      <c r="F430" t="s">
        <v>13</v>
      </c>
      <c r="G430" t="s">
        <v>14</v>
      </c>
      <c r="H430">
        <f t="shared" si="18"/>
        <v>9</v>
      </c>
      <c r="I430" s="2">
        <f t="shared" si="19"/>
        <v>2</v>
      </c>
      <c r="J430">
        <f t="shared" si="20"/>
        <v>-5</v>
      </c>
    </row>
    <row r="431" spans="1:10" x14ac:dyDescent="0.3">
      <c r="A431" s="1">
        <v>44467</v>
      </c>
      <c r="B431" t="s">
        <v>11</v>
      </c>
      <c r="C431">
        <v>5</v>
      </c>
      <c r="E431" t="s">
        <v>12</v>
      </c>
      <c r="F431" t="s">
        <v>13</v>
      </c>
      <c r="G431" t="s">
        <v>14</v>
      </c>
      <c r="H431">
        <f t="shared" si="18"/>
        <v>9</v>
      </c>
      <c r="I431" s="2">
        <f t="shared" si="19"/>
        <v>3</v>
      </c>
      <c r="J431">
        <f t="shared" si="20"/>
        <v>-5</v>
      </c>
    </row>
    <row r="432" spans="1:10" x14ac:dyDescent="0.3">
      <c r="A432" s="1">
        <v>44467</v>
      </c>
      <c r="B432" t="s">
        <v>21</v>
      </c>
      <c r="C432">
        <v>223</v>
      </c>
      <c r="E432" t="s">
        <v>22</v>
      </c>
      <c r="F432" t="s">
        <v>17</v>
      </c>
      <c r="G432" t="s">
        <v>14</v>
      </c>
      <c r="H432">
        <f t="shared" si="18"/>
        <v>9</v>
      </c>
      <c r="I432" s="2">
        <f t="shared" si="19"/>
        <v>3</v>
      </c>
      <c r="J432">
        <f t="shared" si="20"/>
        <v>-223</v>
      </c>
    </row>
    <row r="433" spans="1:10" x14ac:dyDescent="0.3">
      <c r="A433" s="1">
        <v>44468</v>
      </c>
      <c r="B433" t="s">
        <v>49</v>
      </c>
      <c r="C433">
        <v>132.9</v>
      </c>
      <c r="E433" t="s">
        <v>30</v>
      </c>
      <c r="F433" t="s">
        <v>28</v>
      </c>
      <c r="G433" t="s">
        <v>14</v>
      </c>
      <c r="H433">
        <f t="shared" si="18"/>
        <v>9</v>
      </c>
      <c r="I433" s="2">
        <f t="shared" si="19"/>
        <v>4</v>
      </c>
      <c r="J433">
        <f t="shared" si="20"/>
        <v>-132.9</v>
      </c>
    </row>
    <row r="434" spans="1:10" x14ac:dyDescent="0.3">
      <c r="A434" s="1">
        <v>44468</v>
      </c>
      <c r="B434" t="s">
        <v>51</v>
      </c>
      <c r="C434">
        <v>175</v>
      </c>
      <c r="E434" t="s">
        <v>30</v>
      </c>
      <c r="F434" t="s">
        <v>28</v>
      </c>
      <c r="G434" t="s">
        <v>14</v>
      </c>
      <c r="H434">
        <f t="shared" si="18"/>
        <v>9</v>
      </c>
      <c r="I434" s="2">
        <f t="shared" si="19"/>
        <v>4</v>
      </c>
      <c r="J434">
        <f t="shared" si="20"/>
        <v>-175</v>
      </c>
    </row>
    <row r="435" spans="1:10" x14ac:dyDescent="0.3">
      <c r="A435" s="1">
        <v>44469</v>
      </c>
      <c r="B435" t="s">
        <v>29</v>
      </c>
      <c r="C435">
        <v>153.39999999999998</v>
      </c>
      <c r="E435" t="s">
        <v>30</v>
      </c>
      <c r="F435" t="s">
        <v>28</v>
      </c>
      <c r="G435" t="s">
        <v>14</v>
      </c>
      <c r="H435">
        <f t="shared" si="18"/>
        <v>9</v>
      </c>
      <c r="I435" s="2">
        <f t="shared" si="19"/>
        <v>5</v>
      </c>
      <c r="J435">
        <f t="shared" si="20"/>
        <v>-153.39999999999998</v>
      </c>
    </row>
    <row r="436" spans="1:10" x14ac:dyDescent="0.3">
      <c r="A436" s="1">
        <v>44469</v>
      </c>
      <c r="B436" t="s">
        <v>33</v>
      </c>
      <c r="C436">
        <v>31.200000000000003</v>
      </c>
      <c r="E436" t="s">
        <v>34</v>
      </c>
      <c r="F436" t="s">
        <v>20</v>
      </c>
      <c r="G436" t="s">
        <v>14</v>
      </c>
      <c r="H436">
        <f t="shared" si="18"/>
        <v>9</v>
      </c>
      <c r="I436" s="2">
        <f t="shared" si="19"/>
        <v>5</v>
      </c>
      <c r="J436">
        <f t="shared" si="20"/>
        <v>-31.200000000000003</v>
      </c>
    </row>
    <row r="437" spans="1:10" x14ac:dyDescent="0.3">
      <c r="A437" s="1">
        <v>44469</v>
      </c>
      <c r="B437" t="s">
        <v>56</v>
      </c>
      <c r="C437">
        <v>15</v>
      </c>
      <c r="E437" t="s">
        <v>32</v>
      </c>
      <c r="F437" t="s">
        <v>13</v>
      </c>
      <c r="G437" t="s">
        <v>14</v>
      </c>
      <c r="H437">
        <f t="shared" si="18"/>
        <v>9</v>
      </c>
      <c r="I437" s="2">
        <f t="shared" si="19"/>
        <v>5</v>
      </c>
      <c r="J437">
        <f t="shared" si="20"/>
        <v>-15</v>
      </c>
    </row>
    <row r="438" spans="1:10" x14ac:dyDescent="0.3">
      <c r="A438" s="1">
        <v>44470</v>
      </c>
      <c r="B438" t="s">
        <v>11</v>
      </c>
      <c r="C438">
        <v>5</v>
      </c>
      <c r="E438" t="s">
        <v>12</v>
      </c>
      <c r="F438" t="s">
        <v>13</v>
      </c>
      <c r="G438" t="s">
        <v>14</v>
      </c>
      <c r="H438">
        <f t="shared" si="18"/>
        <v>10</v>
      </c>
      <c r="I438" s="2">
        <f t="shared" si="19"/>
        <v>6</v>
      </c>
      <c r="J438">
        <f t="shared" si="20"/>
        <v>-5</v>
      </c>
    </row>
    <row r="439" spans="1:10" x14ac:dyDescent="0.3">
      <c r="A439" s="1">
        <v>44472</v>
      </c>
      <c r="B439" t="s">
        <v>11</v>
      </c>
      <c r="C439">
        <v>5</v>
      </c>
      <c r="E439" t="s">
        <v>12</v>
      </c>
      <c r="F439" t="s">
        <v>13</v>
      </c>
      <c r="G439" t="s">
        <v>14</v>
      </c>
      <c r="H439">
        <f t="shared" si="18"/>
        <v>10</v>
      </c>
      <c r="I439" s="2">
        <f t="shared" si="19"/>
        <v>1</v>
      </c>
      <c r="J439">
        <f t="shared" si="20"/>
        <v>-5</v>
      </c>
    </row>
    <row r="440" spans="1:10" x14ac:dyDescent="0.3">
      <c r="A440" s="1">
        <v>44472</v>
      </c>
      <c r="B440" t="s">
        <v>7</v>
      </c>
      <c r="D440">
        <v>5000</v>
      </c>
      <c r="E440" t="s">
        <v>8</v>
      </c>
      <c r="F440" t="s">
        <v>9</v>
      </c>
      <c r="G440" t="s">
        <v>10</v>
      </c>
      <c r="H440">
        <f t="shared" si="18"/>
        <v>10</v>
      </c>
      <c r="I440" s="2">
        <f t="shared" si="19"/>
        <v>1</v>
      </c>
      <c r="J440">
        <f t="shared" si="20"/>
        <v>5000</v>
      </c>
    </row>
    <row r="441" spans="1:10" x14ac:dyDescent="0.3">
      <c r="A441" s="1">
        <v>44473</v>
      </c>
      <c r="B441" t="s">
        <v>11</v>
      </c>
      <c r="C441">
        <v>5</v>
      </c>
      <c r="E441" t="s">
        <v>12</v>
      </c>
      <c r="F441" t="s">
        <v>13</v>
      </c>
      <c r="G441" t="s">
        <v>14</v>
      </c>
      <c r="H441">
        <f t="shared" si="18"/>
        <v>10</v>
      </c>
      <c r="I441" s="2">
        <f t="shared" si="19"/>
        <v>2</v>
      </c>
      <c r="J441">
        <f t="shared" si="20"/>
        <v>-5</v>
      </c>
    </row>
    <row r="442" spans="1:10" x14ac:dyDescent="0.3">
      <c r="A442" s="1">
        <v>44475</v>
      </c>
      <c r="B442" t="s">
        <v>15</v>
      </c>
      <c r="C442">
        <v>900</v>
      </c>
      <c r="E442" t="s">
        <v>16</v>
      </c>
      <c r="F442" t="s">
        <v>17</v>
      </c>
      <c r="G442" t="s">
        <v>14</v>
      </c>
      <c r="H442">
        <f t="shared" si="18"/>
        <v>10</v>
      </c>
      <c r="I442" s="2">
        <f t="shared" si="19"/>
        <v>4</v>
      </c>
      <c r="J442">
        <f t="shared" si="20"/>
        <v>-900</v>
      </c>
    </row>
    <row r="443" spans="1:10" x14ac:dyDescent="0.3">
      <c r="A443" s="1">
        <v>44475</v>
      </c>
      <c r="B443" t="s">
        <v>18</v>
      </c>
      <c r="C443">
        <v>150</v>
      </c>
      <c r="E443" t="s">
        <v>19</v>
      </c>
      <c r="F443" t="s">
        <v>20</v>
      </c>
      <c r="G443" t="s">
        <v>14</v>
      </c>
      <c r="H443">
        <f t="shared" si="18"/>
        <v>10</v>
      </c>
      <c r="I443" s="2">
        <f t="shared" si="19"/>
        <v>4</v>
      </c>
      <c r="J443">
        <f t="shared" si="20"/>
        <v>-150</v>
      </c>
    </row>
    <row r="444" spans="1:10" x14ac:dyDescent="0.3">
      <c r="A444" s="1">
        <v>44475</v>
      </c>
      <c r="B444" t="s">
        <v>11</v>
      </c>
      <c r="C444">
        <v>5</v>
      </c>
      <c r="E444" t="s">
        <v>12</v>
      </c>
      <c r="F444" t="s">
        <v>13</v>
      </c>
      <c r="G444" t="s">
        <v>14</v>
      </c>
      <c r="H444">
        <f t="shared" si="18"/>
        <v>10</v>
      </c>
      <c r="I444" s="2">
        <f t="shared" si="19"/>
        <v>4</v>
      </c>
      <c r="J444">
        <f t="shared" si="20"/>
        <v>-5</v>
      </c>
    </row>
    <row r="445" spans="1:10" x14ac:dyDescent="0.3">
      <c r="A445" s="1">
        <v>44475</v>
      </c>
      <c r="B445" t="s">
        <v>11</v>
      </c>
      <c r="C445">
        <v>5</v>
      </c>
      <c r="E445" t="s">
        <v>12</v>
      </c>
      <c r="F445" t="s">
        <v>13</v>
      </c>
      <c r="G445" t="s">
        <v>14</v>
      </c>
      <c r="H445">
        <f t="shared" si="18"/>
        <v>10</v>
      </c>
      <c r="I445" s="2">
        <f t="shared" si="19"/>
        <v>4</v>
      </c>
      <c r="J445">
        <f t="shared" si="20"/>
        <v>-5</v>
      </c>
    </row>
    <row r="446" spans="1:10" x14ac:dyDescent="0.3">
      <c r="A446" s="1">
        <v>44476</v>
      </c>
      <c r="B446" t="s">
        <v>11</v>
      </c>
      <c r="C446">
        <v>5</v>
      </c>
      <c r="E446" t="s">
        <v>12</v>
      </c>
      <c r="F446" t="s">
        <v>13</v>
      </c>
      <c r="G446" t="s">
        <v>14</v>
      </c>
      <c r="H446">
        <f t="shared" si="18"/>
        <v>10</v>
      </c>
      <c r="I446" s="2">
        <f t="shared" si="19"/>
        <v>5</v>
      </c>
      <c r="J446">
        <f t="shared" si="20"/>
        <v>-5</v>
      </c>
    </row>
    <row r="447" spans="1:10" x14ac:dyDescent="0.3">
      <c r="A447" s="1">
        <v>44477</v>
      </c>
      <c r="B447" t="s">
        <v>11</v>
      </c>
      <c r="C447">
        <v>5</v>
      </c>
      <c r="E447" t="s">
        <v>12</v>
      </c>
      <c r="F447" t="s">
        <v>13</v>
      </c>
      <c r="G447" t="s">
        <v>14</v>
      </c>
      <c r="H447">
        <f t="shared" si="18"/>
        <v>10</v>
      </c>
      <c r="I447" s="2">
        <f t="shared" si="19"/>
        <v>6</v>
      </c>
      <c r="J447">
        <f t="shared" si="20"/>
        <v>-5</v>
      </c>
    </row>
    <row r="448" spans="1:10" x14ac:dyDescent="0.3">
      <c r="A448" s="1">
        <v>44477</v>
      </c>
      <c r="B448" t="s">
        <v>21</v>
      </c>
      <c r="C448">
        <v>105</v>
      </c>
      <c r="E448" t="s">
        <v>22</v>
      </c>
      <c r="F448" t="s">
        <v>17</v>
      </c>
      <c r="G448" t="s">
        <v>14</v>
      </c>
      <c r="H448">
        <f t="shared" si="18"/>
        <v>10</v>
      </c>
      <c r="I448" s="2">
        <f t="shared" si="19"/>
        <v>6</v>
      </c>
      <c r="J448">
        <f t="shared" si="20"/>
        <v>-105</v>
      </c>
    </row>
    <row r="449" spans="1:10" x14ac:dyDescent="0.3">
      <c r="A449" s="1">
        <v>44480</v>
      </c>
      <c r="B449" t="s">
        <v>23</v>
      </c>
      <c r="C449">
        <v>59</v>
      </c>
      <c r="E449" t="s">
        <v>24</v>
      </c>
      <c r="F449" t="s">
        <v>17</v>
      </c>
      <c r="G449" t="s">
        <v>14</v>
      </c>
      <c r="H449">
        <f t="shared" si="18"/>
        <v>10</v>
      </c>
      <c r="I449" s="2">
        <f t="shared" si="19"/>
        <v>2</v>
      </c>
      <c r="J449">
        <f t="shared" si="20"/>
        <v>-59</v>
      </c>
    </row>
    <row r="450" spans="1:10" x14ac:dyDescent="0.3">
      <c r="A450" s="1">
        <v>44480</v>
      </c>
      <c r="B450" t="s">
        <v>11</v>
      </c>
      <c r="C450">
        <v>5</v>
      </c>
      <c r="E450" t="s">
        <v>12</v>
      </c>
      <c r="F450" t="s">
        <v>13</v>
      </c>
      <c r="G450" t="s">
        <v>14</v>
      </c>
      <c r="H450">
        <f t="shared" si="18"/>
        <v>10</v>
      </c>
      <c r="I450" s="2">
        <f t="shared" si="19"/>
        <v>2</v>
      </c>
      <c r="J450">
        <f t="shared" si="20"/>
        <v>-5</v>
      </c>
    </row>
    <row r="451" spans="1:10" x14ac:dyDescent="0.3">
      <c r="A451" s="1">
        <v>44481</v>
      </c>
      <c r="B451" t="s">
        <v>11</v>
      </c>
      <c r="C451">
        <v>5</v>
      </c>
      <c r="E451" t="s">
        <v>12</v>
      </c>
      <c r="F451" t="s">
        <v>13</v>
      </c>
      <c r="G451" t="s">
        <v>14</v>
      </c>
      <c r="H451">
        <f t="shared" ref="H451:H487" si="21">MONTH(A451)</f>
        <v>10</v>
      </c>
      <c r="I451" s="2">
        <f t="shared" ref="I451:I487" si="22">WEEKDAY(A451)</f>
        <v>3</v>
      </c>
      <c r="J451">
        <f t="shared" ref="J451:J487" si="23">D451-C451</f>
        <v>-5</v>
      </c>
    </row>
    <row r="452" spans="1:10" x14ac:dyDescent="0.3">
      <c r="A452" s="1">
        <v>44482</v>
      </c>
      <c r="B452" t="s">
        <v>25</v>
      </c>
      <c r="C452">
        <v>86.399999999999977</v>
      </c>
      <c r="E452" t="s">
        <v>48</v>
      </c>
      <c r="F452" t="s">
        <v>20</v>
      </c>
      <c r="G452" t="s">
        <v>14</v>
      </c>
      <c r="H452">
        <f t="shared" si="21"/>
        <v>10</v>
      </c>
      <c r="I452" s="2">
        <f t="shared" si="22"/>
        <v>4</v>
      </c>
      <c r="J452">
        <f t="shared" si="23"/>
        <v>-86.399999999999977</v>
      </c>
    </row>
    <row r="453" spans="1:10" x14ac:dyDescent="0.3">
      <c r="A453" s="1">
        <v>44482</v>
      </c>
      <c r="B453" t="s">
        <v>11</v>
      </c>
      <c r="C453">
        <v>5</v>
      </c>
      <c r="E453" t="s">
        <v>12</v>
      </c>
      <c r="F453" t="s">
        <v>13</v>
      </c>
      <c r="G453" t="s">
        <v>14</v>
      </c>
      <c r="H453">
        <f t="shared" si="21"/>
        <v>10</v>
      </c>
      <c r="I453" s="2">
        <f t="shared" si="22"/>
        <v>4</v>
      </c>
      <c r="J453">
        <f t="shared" si="23"/>
        <v>-5</v>
      </c>
    </row>
    <row r="454" spans="1:10" x14ac:dyDescent="0.3">
      <c r="A454" s="1">
        <v>44483</v>
      </c>
      <c r="B454" t="s">
        <v>11</v>
      </c>
      <c r="C454">
        <v>5</v>
      </c>
      <c r="E454" t="s">
        <v>12</v>
      </c>
      <c r="F454" t="s">
        <v>13</v>
      </c>
      <c r="G454" t="s">
        <v>14</v>
      </c>
      <c r="H454">
        <f t="shared" si="21"/>
        <v>10</v>
      </c>
      <c r="I454" s="2">
        <f t="shared" si="22"/>
        <v>5</v>
      </c>
      <c r="J454">
        <f t="shared" si="23"/>
        <v>-5</v>
      </c>
    </row>
    <row r="455" spans="1:10" x14ac:dyDescent="0.3">
      <c r="A455" s="1">
        <v>44484</v>
      </c>
      <c r="B455" t="s">
        <v>21</v>
      </c>
      <c r="C455">
        <v>143.9</v>
      </c>
      <c r="E455" t="s">
        <v>22</v>
      </c>
      <c r="F455" t="s">
        <v>17</v>
      </c>
      <c r="G455" t="s">
        <v>14</v>
      </c>
      <c r="H455">
        <f t="shared" si="21"/>
        <v>10</v>
      </c>
      <c r="I455" s="2">
        <f t="shared" si="22"/>
        <v>6</v>
      </c>
      <c r="J455">
        <f t="shared" si="23"/>
        <v>-143.9</v>
      </c>
    </row>
    <row r="456" spans="1:10" x14ac:dyDescent="0.3">
      <c r="A456" s="1">
        <v>44484</v>
      </c>
      <c r="B456" t="s">
        <v>11</v>
      </c>
      <c r="C456">
        <v>5</v>
      </c>
      <c r="E456" t="s">
        <v>12</v>
      </c>
      <c r="F456" t="s">
        <v>13</v>
      </c>
      <c r="G456" t="s">
        <v>14</v>
      </c>
      <c r="H456">
        <f t="shared" si="21"/>
        <v>10</v>
      </c>
      <c r="I456" s="2">
        <f t="shared" si="22"/>
        <v>6</v>
      </c>
      <c r="J456">
        <f t="shared" si="23"/>
        <v>-5</v>
      </c>
    </row>
    <row r="457" spans="1:10" x14ac:dyDescent="0.3">
      <c r="A457" s="1">
        <v>44485</v>
      </c>
      <c r="B457" t="s">
        <v>11</v>
      </c>
      <c r="C457">
        <v>5</v>
      </c>
      <c r="E457" t="s">
        <v>12</v>
      </c>
      <c r="F457" t="s">
        <v>13</v>
      </c>
      <c r="G457" t="s">
        <v>14</v>
      </c>
      <c r="H457">
        <f t="shared" si="21"/>
        <v>10</v>
      </c>
      <c r="I457" s="2">
        <f t="shared" si="22"/>
        <v>7</v>
      </c>
      <c r="J457">
        <f t="shared" si="23"/>
        <v>-5</v>
      </c>
    </row>
    <row r="458" spans="1:10" x14ac:dyDescent="0.3">
      <c r="A458" s="1">
        <v>44485</v>
      </c>
      <c r="B458" t="s">
        <v>26</v>
      </c>
      <c r="C458">
        <v>48.8</v>
      </c>
      <c r="E458" t="s">
        <v>27</v>
      </c>
      <c r="F458" t="s">
        <v>28</v>
      </c>
      <c r="G458" t="s">
        <v>14</v>
      </c>
      <c r="H458">
        <f t="shared" si="21"/>
        <v>10</v>
      </c>
      <c r="I458" s="2">
        <f t="shared" si="22"/>
        <v>7</v>
      </c>
      <c r="J458">
        <f t="shared" si="23"/>
        <v>-48.8</v>
      </c>
    </row>
    <row r="459" spans="1:10" x14ac:dyDescent="0.3">
      <c r="A459" s="1">
        <v>44485</v>
      </c>
      <c r="B459" t="s">
        <v>29</v>
      </c>
      <c r="C459">
        <v>106.70000000000002</v>
      </c>
      <c r="E459" t="s">
        <v>30</v>
      </c>
      <c r="F459" t="s">
        <v>28</v>
      </c>
      <c r="G459" t="s">
        <v>14</v>
      </c>
      <c r="H459">
        <f t="shared" si="21"/>
        <v>10</v>
      </c>
      <c r="I459" s="2">
        <f t="shared" si="22"/>
        <v>7</v>
      </c>
      <c r="J459">
        <f t="shared" si="23"/>
        <v>-106.70000000000002</v>
      </c>
    </row>
    <row r="460" spans="1:10" x14ac:dyDescent="0.3">
      <c r="A460" s="1">
        <v>44485</v>
      </c>
      <c r="B460" t="s">
        <v>31</v>
      </c>
      <c r="C460">
        <v>61.1</v>
      </c>
      <c r="E460" t="s">
        <v>32</v>
      </c>
      <c r="F460" t="s">
        <v>13</v>
      </c>
      <c r="G460" t="s">
        <v>14</v>
      </c>
      <c r="H460">
        <f t="shared" si="21"/>
        <v>10</v>
      </c>
      <c r="I460" s="2">
        <f t="shared" si="22"/>
        <v>7</v>
      </c>
      <c r="J460">
        <f t="shared" si="23"/>
        <v>-61.1</v>
      </c>
    </row>
    <row r="461" spans="1:10" x14ac:dyDescent="0.3">
      <c r="A461" s="1">
        <v>44486</v>
      </c>
      <c r="B461" t="s">
        <v>33</v>
      </c>
      <c r="C461">
        <v>37.200000000000003</v>
      </c>
      <c r="E461" t="s">
        <v>34</v>
      </c>
      <c r="F461" t="s">
        <v>20</v>
      </c>
      <c r="G461" t="s">
        <v>14</v>
      </c>
      <c r="H461">
        <f t="shared" si="21"/>
        <v>10</v>
      </c>
      <c r="I461" s="2">
        <f t="shared" si="22"/>
        <v>1</v>
      </c>
      <c r="J461">
        <f t="shared" si="23"/>
        <v>-37.200000000000003</v>
      </c>
    </row>
    <row r="462" spans="1:10" x14ac:dyDescent="0.3">
      <c r="A462" s="1">
        <v>44487</v>
      </c>
      <c r="B462" t="s">
        <v>35</v>
      </c>
      <c r="D462">
        <v>100</v>
      </c>
      <c r="E462" t="s">
        <v>36</v>
      </c>
      <c r="F462" t="s">
        <v>37</v>
      </c>
      <c r="G462" t="s">
        <v>10</v>
      </c>
      <c r="H462">
        <f t="shared" si="21"/>
        <v>10</v>
      </c>
      <c r="I462" s="2">
        <f t="shared" si="22"/>
        <v>2</v>
      </c>
      <c r="J462">
        <f t="shared" si="23"/>
        <v>100</v>
      </c>
    </row>
    <row r="463" spans="1:10" x14ac:dyDescent="0.3">
      <c r="A463" s="1">
        <v>44487</v>
      </c>
      <c r="B463" t="s">
        <v>11</v>
      </c>
      <c r="C463">
        <v>5</v>
      </c>
      <c r="E463" t="s">
        <v>12</v>
      </c>
      <c r="F463" t="s">
        <v>13</v>
      </c>
      <c r="G463" t="s">
        <v>14</v>
      </c>
      <c r="H463">
        <f t="shared" si="21"/>
        <v>10</v>
      </c>
      <c r="I463" s="2">
        <f t="shared" si="22"/>
        <v>2</v>
      </c>
      <c r="J463">
        <f t="shared" si="23"/>
        <v>-5</v>
      </c>
    </row>
    <row r="464" spans="1:10" x14ac:dyDescent="0.3">
      <c r="A464" s="1">
        <v>44488</v>
      </c>
      <c r="B464" t="s">
        <v>11</v>
      </c>
      <c r="C464">
        <v>5</v>
      </c>
      <c r="E464" t="s">
        <v>12</v>
      </c>
      <c r="F464" t="s">
        <v>13</v>
      </c>
      <c r="G464" t="s">
        <v>14</v>
      </c>
      <c r="H464">
        <f t="shared" si="21"/>
        <v>10</v>
      </c>
      <c r="I464" s="2">
        <f t="shared" si="22"/>
        <v>3</v>
      </c>
      <c r="J464">
        <f t="shared" si="23"/>
        <v>-5</v>
      </c>
    </row>
    <row r="465" spans="1:10" x14ac:dyDescent="0.3">
      <c r="A465" s="1">
        <v>44488</v>
      </c>
      <c r="B465" t="s">
        <v>52</v>
      </c>
      <c r="C465">
        <v>75</v>
      </c>
      <c r="E465" t="s">
        <v>53</v>
      </c>
      <c r="F465" t="s">
        <v>54</v>
      </c>
      <c r="G465" t="s">
        <v>14</v>
      </c>
      <c r="H465">
        <f t="shared" si="21"/>
        <v>10</v>
      </c>
      <c r="I465" s="2">
        <f t="shared" si="22"/>
        <v>3</v>
      </c>
      <c r="J465">
        <f t="shared" si="23"/>
        <v>-75</v>
      </c>
    </row>
    <row r="466" spans="1:10" x14ac:dyDescent="0.3">
      <c r="A466" s="1">
        <v>44488</v>
      </c>
      <c r="B466" t="s">
        <v>39</v>
      </c>
      <c r="C466">
        <v>40</v>
      </c>
      <c r="E466" t="s">
        <v>39</v>
      </c>
      <c r="F466" t="s">
        <v>17</v>
      </c>
      <c r="G466" t="s">
        <v>14</v>
      </c>
      <c r="H466">
        <f t="shared" si="21"/>
        <v>10</v>
      </c>
      <c r="I466" s="2">
        <f t="shared" si="22"/>
        <v>3</v>
      </c>
      <c r="J466">
        <f t="shared" si="23"/>
        <v>-40</v>
      </c>
    </row>
    <row r="467" spans="1:10" x14ac:dyDescent="0.3">
      <c r="A467" s="1">
        <v>44489</v>
      </c>
      <c r="B467" t="s">
        <v>40</v>
      </c>
      <c r="C467">
        <v>54.1</v>
      </c>
      <c r="E467" t="s">
        <v>41</v>
      </c>
      <c r="F467" t="s">
        <v>28</v>
      </c>
      <c r="G467" t="s">
        <v>14</v>
      </c>
      <c r="H467">
        <f t="shared" si="21"/>
        <v>10</v>
      </c>
      <c r="I467" s="2">
        <f t="shared" si="22"/>
        <v>4</v>
      </c>
      <c r="J467">
        <f t="shared" si="23"/>
        <v>-54.1</v>
      </c>
    </row>
    <row r="468" spans="1:10" x14ac:dyDescent="0.3">
      <c r="A468" s="1">
        <v>44489</v>
      </c>
      <c r="B468" t="s">
        <v>42</v>
      </c>
      <c r="C468">
        <v>35</v>
      </c>
      <c r="E468" t="s">
        <v>27</v>
      </c>
      <c r="F468" t="s">
        <v>28</v>
      </c>
      <c r="G468" t="s">
        <v>14</v>
      </c>
      <c r="H468">
        <f t="shared" si="21"/>
        <v>10</v>
      </c>
      <c r="I468" s="2">
        <f t="shared" si="22"/>
        <v>4</v>
      </c>
      <c r="J468">
        <f t="shared" si="23"/>
        <v>-35</v>
      </c>
    </row>
    <row r="469" spans="1:10" x14ac:dyDescent="0.3">
      <c r="A469" s="1">
        <v>44489</v>
      </c>
      <c r="B469" t="s">
        <v>11</v>
      </c>
      <c r="C469">
        <v>5</v>
      </c>
      <c r="E469" t="s">
        <v>12</v>
      </c>
      <c r="F469" t="s">
        <v>13</v>
      </c>
      <c r="G469" t="s">
        <v>14</v>
      </c>
      <c r="H469">
        <f t="shared" si="21"/>
        <v>10</v>
      </c>
      <c r="I469" s="2">
        <f t="shared" si="22"/>
        <v>4</v>
      </c>
      <c r="J469">
        <f t="shared" si="23"/>
        <v>-5</v>
      </c>
    </row>
    <row r="470" spans="1:10" x14ac:dyDescent="0.3">
      <c r="A470" s="1">
        <v>44490</v>
      </c>
      <c r="B470" t="s">
        <v>11</v>
      </c>
      <c r="C470">
        <v>5</v>
      </c>
      <c r="E470" t="s">
        <v>12</v>
      </c>
      <c r="F470" t="s">
        <v>13</v>
      </c>
      <c r="G470" t="s">
        <v>14</v>
      </c>
      <c r="H470">
        <f t="shared" si="21"/>
        <v>10</v>
      </c>
      <c r="I470" s="2">
        <f t="shared" si="22"/>
        <v>5</v>
      </c>
      <c r="J470">
        <f t="shared" si="23"/>
        <v>-5</v>
      </c>
    </row>
    <row r="471" spans="1:10" x14ac:dyDescent="0.3">
      <c r="A471" s="1">
        <v>44491</v>
      </c>
      <c r="B471" t="s">
        <v>11</v>
      </c>
      <c r="C471">
        <v>5</v>
      </c>
      <c r="E471" t="s">
        <v>12</v>
      </c>
      <c r="F471" t="s">
        <v>13</v>
      </c>
      <c r="G471" t="s">
        <v>14</v>
      </c>
      <c r="H471">
        <f t="shared" si="21"/>
        <v>10</v>
      </c>
      <c r="I471" s="2">
        <f t="shared" si="22"/>
        <v>6</v>
      </c>
      <c r="J471">
        <f t="shared" si="23"/>
        <v>-5</v>
      </c>
    </row>
    <row r="472" spans="1:10" x14ac:dyDescent="0.3">
      <c r="A472" s="1">
        <v>44491</v>
      </c>
      <c r="B472" t="s">
        <v>21</v>
      </c>
      <c r="C472">
        <v>178.9</v>
      </c>
      <c r="E472" t="s">
        <v>22</v>
      </c>
      <c r="F472" t="s">
        <v>17</v>
      </c>
      <c r="G472" t="s">
        <v>14</v>
      </c>
      <c r="H472">
        <f t="shared" si="21"/>
        <v>10</v>
      </c>
      <c r="I472" s="2">
        <f t="shared" si="22"/>
        <v>6</v>
      </c>
      <c r="J472">
        <f t="shared" si="23"/>
        <v>-178.9</v>
      </c>
    </row>
    <row r="473" spans="1:10" x14ac:dyDescent="0.3">
      <c r="A473" s="1">
        <v>44492</v>
      </c>
      <c r="B473" t="s">
        <v>43</v>
      </c>
      <c r="C473">
        <v>46.2</v>
      </c>
      <c r="E473" t="s">
        <v>32</v>
      </c>
      <c r="F473" t="s">
        <v>13</v>
      </c>
      <c r="G473" t="s">
        <v>14</v>
      </c>
      <c r="H473">
        <f t="shared" si="21"/>
        <v>10</v>
      </c>
      <c r="I473" s="2">
        <f t="shared" si="22"/>
        <v>7</v>
      </c>
      <c r="J473">
        <f t="shared" si="23"/>
        <v>-46.2</v>
      </c>
    </row>
    <row r="474" spans="1:10" x14ac:dyDescent="0.3">
      <c r="A474" s="1">
        <v>44493</v>
      </c>
      <c r="B474" t="s">
        <v>44</v>
      </c>
      <c r="C474">
        <v>21.099999999999998</v>
      </c>
      <c r="E474" t="s">
        <v>32</v>
      </c>
      <c r="F474" t="s">
        <v>13</v>
      </c>
      <c r="G474" t="s">
        <v>14</v>
      </c>
      <c r="H474">
        <f t="shared" si="21"/>
        <v>10</v>
      </c>
      <c r="I474" s="2">
        <f t="shared" si="22"/>
        <v>1</v>
      </c>
      <c r="J474">
        <f t="shared" si="23"/>
        <v>-21.099999999999998</v>
      </c>
    </row>
    <row r="475" spans="1:10" x14ac:dyDescent="0.3">
      <c r="A475" s="1">
        <v>44494</v>
      </c>
      <c r="B475" t="s">
        <v>45</v>
      </c>
      <c r="C475">
        <v>55</v>
      </c>
      <c r="E475" t="s">
        <v>46</v>
      </c>
      <c r="F475" t="s">
        <v>47</v>
      </c>
      <c r="G475" t="s">
        <v>14</v>
      </c>
      <c r="H475">
        <f t="shared" si="21"/>
        <v>10</v>
      </c>
      <c r="I475" s="2">
        <f t="shared" si="22"/>
        <v>2</v>
      </c>
      <c r="J475">
        <f t="shared" si="23"/>
        <v>-55</v>
      </c>
    </row>
    <row r="476" spans="1:10" x14ac:dyDescent="0.3">
      <c r="A476" s="1">
        <v>44494</v>
      </c>
      <c r="B476" t="s">
        <v>25</v>
      </c>
      <c r="C476">
        <v>71.500000000000028</v>
      </c>
      <c r="E476" t="s">
        <v>48</v>
      </c>
      <c r="F476" t="s">
        <v>20</v>
      </c>
      <c r="G476" t="s">
        <v>14</v>
      </c>
      <c r="H476">
        <f t="shared" si="21"/>
        <v>10</v>
      </c>
      <c r="I476" s="2">
        <f t="shared" si="22"/>
        <v>2</v>
      </c>
      <c r="J476">
        <f t="shared" si="23"/>
        <v>-71.500000000000028</v>
      </c>
    </row>
    <row r="477" spans="1:10" x14ac:dyDescent="0.3">
      <c r="A477" s="1">
        <v>44494</v>
      </c>
      <c r="B477" t="s">
        <v>11</v>
      </c>
      <c r="C477">
        <v>5</v>
      </c>
      <c r="E477" t="s">
        <v>12</v>
      </c>
      <c r="F477" t="s">
        <v>13</v>
      </c>
      <c r="G477" t="s">
        <v>14</v>
      </c>
      <c r="H477">
        <f t="shared" si="21"/>
        <v>10</v>
      </c>
      <c r="I477" s="2">
        <f t="shared" si="22"/>
        <v>2</v>
      </c>
      <c r="J477">
        <f t="shared" si="23"/>
        <v>-5</v>
      </c>
    </row>
    <row r="478" spans="1:10" x14ac:dyDescent="0.3">
      <c r="A478" s="1">
        <v>44495</v>
      </c>
      <c r="B478" t="s">
        <v>11</v>
      </c>
      <c r="C478">
        <v>5</v>
      </c>
      <c r="E478" t="s">
        <v>12</v>
      </c>
      <c r="F478" t="s">
        <v>13</v>
      </c>
      <c r="G478" t="s">
        <v>14</v>
      </c>
      <c r="H478">
        <f t="shared" si="21"/>
        <v>10</v>
      </c>
      <c r="I478" s="2">
        <f t="shared" si="22"/>
        <v>3</v>
      </c>
      <c r="J478">
        <f t="shared" si="23"/>
        <v>-5</v>
      </c>
    </row>
    <row r="479" spans="1:10" x14ac:dyDescent="0.3">
      <c r="A479" s="1">
        <v>44496</v>
      </c>
      <c r="B479" t="s">
        <v>11</v>
      </c>
      <c r="C479">
        <v>5</v>
      </c>
      <c r="E479" t="s">
        <v>12</v>
      </c>
      <c r="F479" t="s">
        <v>13</v>
      </c>
      <c r="G479" t="s">
        <v>14</v>
      </c>
      <c r="H479">
        <f t="shared" si="21"/>
        <v>10</v>
      </c>
      <c r="I479" s="2">
        <f t="shared" si="22"/>
        <v>4</v>
      </c>
      <c r="J479">
        <f t="shared" si="23"/>
        <v>-5</v>
      </c>
    </row>
    <row r="480" spans="1:10" x14ac:dyDescent="0.3">
      <c r="A480" s="1">
        <v>44497</v>
      </c>
      <c r="B480" t="s">
        <v>11</v>
      </c>
      <c r="C480">
        <v>5</v>
      </c>
      <c r="E480" t="s">
        <v>12</v>
      </c>
      <c r="F480" t="s">
        <v>13</v>
      </c>
      <c r="G480" t="s">
        <v>14</v>
      </c>
      <c r="H480">
        <f t="shared" si="21"/>
        <v>10</v>
      </c>
      <c r="I480" s="2">
        <f t="shared" si="22"/>
        <v>5</v>
      </c>
      <c r="J480">
        <f t="shared" si="23"/>
        <v>-5</v>
      </c>
    </row>
    <row r="481" spans="1:10" x14ac:dyDescent="0.3">
      <c r="A481" s="1">
        <v>44498</v>
      </c>
      <c r="B481" t="s">
        <v>11</v>
      </c>
      <c r="C481">
        <v>5</v>
      </c>
      <c r="E481" t="s">
        <v>12</v>
      </c>
      <c r="F481" t="s">
        <v>13</v>
      </c>
      <c r="G481" t="s">
        <v>14</v>
      </c>
      <c r="H481">
        <f t="shared" si="21"/>
        <v>10</v>
      </c>
      <c r="I481" s="2">
        <f t="shared" si="22"/>
        <v>6</v>
      </c>
      <c r="J481">
        <f t="shared" si="23"/>
        <v>-5</v>
      </c>
    </row>
    <row r="482" spans="1:10" x14ac:dyDescent="0.3">
      <c r="A482" s="1">
        <v>44498</v>
      </c>
      <c r="B482" t="s">
        <v>21</v>
      </c>
      <c r="C482">
        <v>189</v>
      </c>
      <c r="E482" t="s">
        <v>22</v>
      </c>
      <c r="F482" t="s">
        <v>17</v>
      </c>
      <c r="G482" t="s">
        <v>14</v>
      </c>
      <c r="H482">
        <f t="shared" si="21"/>
        <v>10</v>
      </c>
      <c r="I482" s="2">
        <f t="shared" si="22"/>
        <v>6</v>
      </c>
      <c r="J482">
        <f t="shared" si="23"/>
        <v>-189</v>
      </c>
    </row>
    <row r="483" spans="1:10" x14ac:dyDescent="0.3">
      <c r="A483" s="1">
        <v>44499</v>
      </c>
      <c r="B483" t="s">
        <v>49</v>
      </c>
      <c r="C483">
        <v>133.80000000000001</v>
      </c>
      <c r="E483" t="s">
        <v>30</v>
      </c>
      <c r="F483" t="s">
        <v>28</v>
      </c>
      <c r="G483" t="s">
        <v>14</v>
      </c>
      <c r="H483">
        <f t="shared" si="21"/>
        <v>10</v>
      </c>
      <c r="I483" s="2">
        <f t="shared" si="22"/>
        <v>7</v>
      </c>
      <c r="J483">
        <f t="shared" si="23"/>
        <v>-133.80000000000001</v>
      </c>
    </row>
    <row r="484" spans="1:10" x14ac:dyDescent="0.3">
      <c r="A484" s="1">
        <v>44499</v>
      </c>
      <c r="B484" t="s">
        <v>50</v>
      </c>
      <c r="C484">
        <v>184.39999999999998</v>
      </c>
      <c r="E484" t="s">
        <v>27</v>
      </c>
      <c r="F484" t="s">
        <v>28</v>
      </c>
      <c r="G484" t="s">
        <v>14</v>
      </c>
      <c r="H484">
        <f t="shared" si="21"/>
        <v>10</v>
      </c>
      <c r="I484" s="2">
        <f t="shared" si="22"/>
        <v>7</v>
      </c>
      <c r="J484">
        <f t="shared" si="23"/>
        <v>-184.39999999999998</v>
      </c>
    </row>
    <row r="485" spans="1:10" x14ac:dyDescent="0.3">
      <c r="A485" s="1">
        <v>44500</v>
      </c>
      <c r="B485" t="s">
        <v>29</v>
      </c>
      <c r="C485">
        <v>154.49999999999997</v>
      </c>
      <c r="E485" t="s">
        <v>30</v>
      </c>
      <c r="F485" t="s">
        <v>28</v>
      </c>
      <c r="G485" t="s">
        <v>14</v>
      </c>
      <c r="H485">
        <f t="shared" si="21"/>
        <v>10</v>
      </c>
      <c r="I485" s="2">
        <f t="shared" si="22"/>
        <v>1</v>
      </c>
      <c r="J485">
        <f t="shared" si="23"/>
        <v>-154.49999999999997</v>
      </c>
    </row>
    <row r="486" spans="1:10" x14ac:dyDescent="0.3">
      <c r="A486" s="1">
        <v>44500</v>
      </c>
      <c r="B486" t="s">
        <v>33</v>
      </c>
      <c r="C486">
        <v>32.1</v>
      </c>
      <c r="E486" t="s">
        <v>34</v>
      </c>
      <c r="F486" t="s">
        <v>20</v>
      </c>
      <c r="G486" t="s">
        <v>14</v>
      </c>
      <c r="H486">
        <f t="shared" si="21"/>
        <v>10</v>
      </c>
      <c r="I486" s="2">
        <f t="shared" si="22"/>
        <v>1</v>
      </c>
      <c r="J486">
        <f t="shared" si="23"/>
        <v>-32.1</v>
      </c>
    </row>
    <row r="487" spans="1:10" x14ac:dyDescent="0.3">
      <c r="A487" s="1">
        <v>44500</v>
      </c>
      <c r="B487" t="s">
        <v>56</v>
      </c>
      <c r="C487">
        <v>15</v>
      </c>
      <c r="E487" t="s">
        <v>32</v>
      </c>
      <c r="F487" t="s">
        <v>13</v>
      </c>
      <c r="G487" t="s">
        <v>14</v>
      </c>
      <c r="H487">
        <f t="shared" si="21"/>
        <v>10</v>
      </c>
      <c r="I487" s="2">
        <f t="shared" si="22"/>
        <v>1</v>
      </c>
      <c r="J487">
        <f t="shared" si="23"/>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2F934-B948-49AE-88B2-A2D6CC73DFEC}">
  <sheetPr codeName="Sheet2">
    <pageSetUpPr fitToPage="1"/>
  </sheetPr>
  <dimension ref="A1"/>
  <sheetViews>
    <sheetView showGridLines="0" showRowColHeaders="0" tabSelected="1" zoomScale="90" zoomScaleNormal="90" workbookViewId="0">
      <selection activeCell="A16" sqref="A16"/>
    </sheetView>
  </sheetViews>
  <sheetFormatPr defaultRowHeight="14.4" x14ac:dyDescent="0.3"/>
  <cols>
    <col min="1" max="16384" width="8.88671875" style="7"/>
  </cols>
  <sheetData/>
  <sheetProtection password="858F" sheet="1" objects="1" scenarios="1" selectLockedCells="1" pivotTables="0"/>
  <printOptions horizontalCentered="1" verticalCentered="1"/>
  <pageMargins left="0" right="0" top="0" bottom="0" header="0" footer="0"/>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Option Button 3">
              <controlPr locked="0" defaultSize="0" autoFill="0" autoLine="0" autoPict="0">
                <anchor moveWithCells="1">
                  <from>
                    <xdr:col>24</xdr:col>
                    <xdr:colOff>502920</xdr:colOff>
                    <xdr:row>31</xdr:row>
                    <xdr:rowOff>167640</xdr:rowOff>
                  </from>
                  <to>
                    <xdr:col>25</xdr:col>
                    <xdr:colOff>525780</xdr:colOff>
                    <xdr:row>33</xdr:row>
                    <xdr:rowOff>30480</xdr:rowOff>
                  </to>
                </anchor>
              </controlPr>
            </control>
          </mc:Choice>
        </mc:AlternateContent>
        <mc:AlternateContent xmlns:mc="http://schemas.openxmlformats.org/markup-compatibility/2006">
          <mc:Choice Requires="x14">
            <control shapeId="1028" r:id="rId5" name="Option Button 4">
              <controlPr locked="0" defaultSize="0" autoFill="0" autoLine="0" autoPict="0">
                <anchor moveWithCells="1">
                  <from>
                    <xdr:col>23</xdr:col>
                    <xdr:colOff>441960</xdr:colOff>
                    <xdr:row>31</xdr:row>
                    <xdr:rowOff>167640</xdr:rowOff>
                  </from>
                  <to>
                    <xdr:col>24</xdr:col>
                    <xdr:colOff>502920</xdr:colOff>
                    <xdr:row>33</xdr:row>
                    <xdr:rowOff>15240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5C15-9DF6-4FFC-BEED-EE4F0F51B228}">
  <sheetPr codeName="Sheet3"/>
  <dimension ref="A2:M275"/>
  <sheetViews>
    <sheetView workbookViewId="0">
      <selection activeCell="F18" sqref="F18"/>
    </sheetView>
  </sheetViews>
  <sheetFormatPr defaultRowHeight="14.4" x14ac:dyDescent="0.3"/>
  <cols>
    <col min="2" max="2" width="25.6640625" customWidth="1"/>
    <col min="4" max="4" width="13.88671875" customWidth="1"/>
    <col min="6" max="6" width="12.6640625" bestFit="1" customWidth="1"/>
    <col min="7" max="7" width="11.88671875" bestFit="1" customWidth="1"/>
    <col min="8" max="8" width="9.88671875" bestFit="1" customWidth="1"/>
    <col min="9" max="9" width="12.5546875" bestFit="1" customWidth="1"/>
    <col min="10" max="10" width="14.44140625" bestFit="1" customWidth="1"/>
    <col min="11" max="11" width="7.6640625" bestFit="1" customWidth="1"/>
    <col min="12" max="12" width="9.109375" bestFit="1" customWidth="1"/>
    <col min="13" max="13" width="10.77734375" bestFit="1" customWidth="1"/>
  </cols>
  <sheetData>
    <row r="2" spans="1:7" x14ac:dyDescent="0.3">
      <c r="A2" t="s">
        <v>338</v>
      </c>
      <c r="B2" s="6">
        <f>MAX(Table1[Date])</f>
        <v>44500</v>
      </c>
      <c r="D2" s="3" t="s">
        <v>64</v>
      </c>
      <c r="F2" s="3" t="s">
        <v>64</v>
      </c>
      <c r="G2" t="s">
        <v>340</v>
      </c>
    </row>
    <row r="3" spans="1:7" x14ac:dyDescent="0.3">
      <c r="A3" t="s">
        <v>339</v>
      </c>
      <c r="B3" s="6">
        <f>MIN(Table1[Date])</f>
        <v>44200</v>
      </c>
      <c r="D3" s="5" t="s">
        <v>66</v>
      </c>
      <c r="F3" s="4" t="s">
        <v>9</v>
      </c>
      <c r="G3" s="8">
        <v>50000</v>
      </c>
    </row>
    <row r="4" spans="1:7" x14ac:dyDescent="0.3">
      <c r="D4" s="5" t="s">
        <v>67</v>
      </c>
      <c r="F4" s="4" t="s">
        <v>37</v>
      </c>
      <c r="G4" s="8">
        <v>15440</v>
      </c>
    </row>
    <row r="5" spans="1:7" x14ac:dyDescent="0.3">
      <c r="D5" s="5" t="s">
        <v>68</v>
      </c>
      <c r="F5" s="4" t="s">
        <v>28</v>
      </c>
      <c r="G5" s="8">
        <v>-7027.6</v>
      </c>
    </row>
    <row r="6" spans="1:7" x14ac:dyDescent="0.3">
      <c r="D6" s="5" t="s">
        <v>69</v>
      </c>
      <c r="F6" s="4" t="s">
        <v>13</v>
      </c>
      <c r="G6" s="8">
        <v>-2473.8999999999996</v>
      </c>
    </row>
    <row r="7" spans="1:7" x14ac:dyDescent="0.3">
      <c r="D7" s="5" t="s">
        <v>70</v>
      </c>
      <c r="F7" s="4" t="s">
        <v>47</v>
      </c>
      <c r="G7" s="8">
        <v>-550</v>
      </c>
    </row>
    <row r="8" spans="1:7" x14ac:dyDescent="0.3">
      <c r="D8" s="5" t="s">
        <v>71</v>
      </c>
      <c r="F8" s="4" t="s">
        <v>17</v>
      </c>
      <c r="G8" s="8">
        <v>-16399.800000000003</v>
      </c>
    </row>
    <row r="9" spans="1:7" x14ac:dyDescent="0.3">
      <c r="D9" s="5" t="s">
        <v>72</v>
      </c>
      <c r="F9" s="4" t="s">
        <v>54</v>
      </c>
      <c r="G9" s="8">
        <v>-225</v>
      </c>
    </row>
    <row r="10" spans="1:7" x14ac:dyDescent="0.3">
      <c r="D10" s="5" t="s">
        <v>73</v>
      </c>
      <c r="F10" s="4" t="s">
        <v>20</v>
      </c>
      <c r="G10" s="8">
        <v>-3514.6999999999994</v>
      </c>
    </row>
    <row r="11" spans="1:7" x14ac:dyDescent="0.3">
      <c r="D11" s="5" t="s">
        <v>74</v>
      </c>
      <c r="F11" s="4" t="s">
        <v>65</v>
      </c>
      <c r="G11" s="8">
        <v>35249</v>
      </c>
    </row>
    <row r="12" spans="1:7" x14ac:dyDescent="0.3">
      <c r="D12" s="5" t="s">
        <v>75</v>
      </c>
    </row>
    <row r="13" spans="1:7" x14ac:dyDescent="0.3">
      <c r="D13" s="5" t="s">
        <v>76</v>
      </c>
    </row>
    <row r="14" spans="1:7" x14ac:dyDescent="0.3">
      <c r="D14" s="5" t="s">
        <v>77</v>
      </c>
      <c r="F14" s="3" t="s">
        <v>6</v>
      </c>
      <c r="G14" t="s">
        <v>14</v>
      </c>
    </row>
    <row r="15" spans="1:7" x14ac:dyDescent="0.3">
      <c r="D15" s="5" t="s">
        <v>78</v>
      </c>
    </row>
    <row r="16" spans="1:7" x14ac:dyDescent="0.3">
      <c r="D16" s="5" t="s">
        <v>79</v>
      </c>
      <c r="F16" s="3" t="s">
        <v>64</v>
      </c>
      <c r="G16" t="s">
        <v>341</v>
      </c>
    </row>
    <row r="17" spans="4:8" x14ac:dyDescent="0.3">
      <c r="D17" s="5" t="s">
        <v>80</v>
      </c>
      <c r="F17" s="4" t="s">
        <v>16</v>
      </c>
      <c r="G17" s="8">
        <v>9000</v>
      </c>
    </row>
    <row r="18" spans="4:8" x14ac:dyDescent="0.3">
      <c r="D18" s="5" t="s">
        <v>81</v>
      </c>
      <c r="F18" s="4" t="s">
        <v>22</v>
      </c>
      <c r="G18" s="8">
        <v>6454.0999999999995</v>
      </c>
    </row>
    <row r="19" spans="4:8" x14ac:dyDescent="0.3">
      <c r="D19" s="5" t="s">
        <v>82</v>
      </c>
      <c r="F19" s="4" t="s">
        <v>30</v>
      </c>
      <c r="G19" s="8">
        <v>4303.6000000000004</v>
      </c>
    </row>
    <row r="20" spans="4:8" x14ac:dyDescent="0.3">
      <c r="D20" s="5" t="s">
        <v>83</v>
      </c>
      <c r="F20" s="4" t="s">
        <v>27</v>
      </c>
      <c r="G20" s="8">
        <v>1812.5999999999995</v>
      </c>
    </row>
    <row r="21" spans="4:8" x14ac:dyDescent="0.3">
      <c r="D21" s="5" t="s">
        <v>84</v>
      </c>
      <c r="F21" s="4" t="s">
        <v>19</v>
      </c>
      <c r="G21" s="8">
        <v>1500</v>
      </c>
    </row>
    <row r="22" spans="4:8" x14ac:dyDescent="0.3">
      <c r="D22" s="5" t="s">
        <v>85</v>
      </c>
      <c r="F22" s="4" t="s">
        <v>65</v>
      </c>
      <c r="G22" s="8">
        <v>23070.3</v>
      </c>
    </row>
    <row r="23" spans="4:8" x14ac:dyDescent="0.3">
      <c r="D23" s="5" t="s">
        <v>86</v>
      </c>
    </row>
    <row r="24" spans="4:8" x14ac:dyDescent="0.3">
      <c r="D24" s="5" t="s">
        <v>87</v>
      </c>
    </row>
    <row r="25" spans="4:8" x14ac:dyDescent="0.3">
      <c r="D25" s="5" t="s">
        <v>88</v>
      </c>
      <c r="F25" t="s">
        <v>343</v>
      </c>
      <c r="G25" t="s">
        <v>342</v>
      </c>
      <c r="H25" t="s">
        <v>344</v>
      </c>
    </row>
    <row r="26" spans="4:8" x14ac:dyDescent="0.3">
      <c r="D26" s="5" t="s">
        <v>89</v>
      </c>
      <c r="F26" s="8">
        <v>65440</v>
      </c>
      <c r="G26" s="8">
        <v>30190.999999999993</v>
      </c>
      <c r="H26" s="8">
        <v>35249.000000000007</v>
      </c>
    </row>
    <row r="27" spans="4:8" x14ac:dyDescent="0.3">
      <c r="D27" s="5" t="s">
        <v>90</v>
      </c>
    </row>
    <row r="28" spans="4:8" x14ac:dyDescent="0.3">
      <c r="D28" s="5" t="s">
        <v>91</v>
      </c>
    </row>
    <row r="29" spans="4:8" x14ac:dyDescent="0.3">
      <c r="D29" s="5" t="s">
        <v>92</v>
      </c>
      <c r="F29" s="3" t="s">
        <v>6</v>
      </c>
      <c r="G29" t="s">
        <v>10</v>
      </c>
    </row>
    <row r="30" spans="4:8" x14ac:dyDescent="0.3">
      <c r="D30" s="5" t="s">
        <v>93</v>
      </c>
    </row>
    <row r="31" spans="4:8" x14ac:dyDescent="0.3">
      <c r="D31" s="5" t="s">
        <v>94</v>
      </c>
      <c r="F31" s="3" t="s">
        <v>64</v>
      </c>
      <c r="G31" t="s">
        <v>344</v>
      </c>
    </row>
    <row r="32" spans="4:8" x14ac:dyDescent="0.3">
      <c r="D32" s="5" t="s">
        <v>95</v>
      </c>
      <c r="F32" s="4" t="s">
        <v>345</v>
      </c>
      <c r="G32" s="8">
        <v>50000</v>
      </c>
    </row>
    <row r="33" spans="4:13" x14ac:dyDescent="0.3">
      <c r="D33" s="5" t="s">
        <v>96</v>
      </c>
      <c r="F33" s="4" t="s">
        <v>346</v>
      </c>
      <c r="G33" s="8">
        <v>4500</v>
      </c>
    </row>
    <row r="34" spans="4:13" x14ac:dyDescent="0.3">
      <c r="D34" s="5" t="s">
        <v>97</v>
      </c>
      <c r="F34" s="4" t="s">
        <v>348</v>
      </c>
      <c r="G34" s="8">
        <v>10940</v>
      </c>
    </row>
    <row r="35" spans="4:13" x14ac:dyDescent="0.3">
      <c r="D35" s="5" t="s">
        <v>98</v>
      </c>
      <c r="F35" s="4" t="s">
        <v>65</v>
      </c>
      <c r="G35" s="8">
        <v>65440</v>
      </c>
    </row>
    <row r="36" spans="4:13" x14ac:dyDescent="0.3">
      <c r="D36" s="5" t="s">
        <v>99</v>
      </c>
    </row>
    <row r="37" spans="4:13" x14ac:dyDescent="0.3">
      <c r="D37" s="5" t="s">
        <v>100</v>
      </c>
    </row>
    <row r="38" spans="4:13" x14ac:dyDescent="0.3">
      <c r="D38" s="5" t="s">
        <v>101</v>
      </c>
    </row>
    <row r="39" spans="4:13" x14ac:dyDescent="0.3">
      <c r="D39" s="5" t="s">
        <v>102</v>
      </c>
      <c r="F39" s="3" t="s">
        <v>6</v>
      </c>
      <c r="G39" t="s">
        <v>14</v>
      </c>
    </row>
    <row r="40" spans="4:13" x14ac:dyDescent="0.3">
      <c r="D40" s="5" t="s">
        <v>103</v>
      </c>
    </row>
    <row r="41" spans="4:13" x14ac:dyDescent="0.3">
      <c r="D41" s="5" t="s">
        <v>104</v>
      </c>
      <c r="F41" s="3" t="s">
        <v>341</v>
      </c>
      <c r="G41" s="3" t="s">
        <v>347</v>
      </c>
    </row>
    <row r="42" spans="4:13" x14ac:dyDescent="0.3">
      <c r="D42" s="5" t="s">
        <v>105</v>
      </c>
      <c r="F42" s="3" t="s">
        <v>64</v>
      </c>
      <c r="G42" t="s">
        <v>28</v>
      </c>
      <c r="H42" t="s">
        <v>13</v>
      </c>
      <c r="I42" t="s">
        <v>47</v>
      </c>
      <c r="J42" t="s">
        <v>17</v>
      </c>
      <c r="K42" t="s">
        <v>54</v>
      </c>
      <c r="L42" t="s">
        <v>20</v>
      </c>
      <c r="M42" t="s">
        <v>65</v>
      </c>
    </row>
    <row r="43" spans="4:13" x14ac:dyDescent="0.3">
      <c r="D43" s="5" t="s">
        <v>106</v>
      </c>
      <c r="F43" s="10">
        <v>1</v>
      </c>
      <c r="G43" s="8">
        <v>1146.5</v>
      </c>
      <c r="H43" s="8">
        <v>293.3</v>
      </c>
      <c r="I43" s="8">
        <v>55</v>
      </c>
      <c r="J43" s="8">
        <v>1654.1999999999998</v>
      </c>
      <c r="K43" s="8"/>
      <c r="L43" s="8">
        <v>530.6</v>
      </c>
      <c r="M43" s="8">
        <v>3679.6</v>
      </c>
    </row>
    <row r="44" spans="4:13" x14ac:dyDescent="0.3">
      <c r="D44" s="5" t="s">
        <v>107</v>
      </c>
      <c r="F44" s="10">
        <v>2</v>
      </c>
      <c r="G44" s="8">
        <v>696.4</v>
      </c>
      <c r="H44" s="8">
        <v>353.2</v>
      </c>
      <c r="I44" s="8">
        <v>220</v>
      </c>
      <c r="J44" s="8">
        <v>2646.3</v>
      </c>
      <c r="K44" s="8">
        <v>75</v>
      </c>
      <c r="L44" s="8">
        <v>712.1</v>
      </c>
      <c r="M44" s="8">
        <v>4703</v>
      </c>
    </row>
    <row r="45" spans="4:13" x14ac:dyDescent="0.3">
      <c r="D45" s="5" t="s">
        <v>108</v>
      </c>
      <c r="F45" s="10">
        <v>3</v>
      </c>
      <c r="G45" s="8">
        <v>805.7</v>
      </c>
      <c r="H45" s="8">
        <v>297.10000000000002</v>
      </c>
      <c r="I45" s="8">
        <v>55</v>
      </c>
      <c r="J45" s="8">
        <v>3624.3</v>
      </c>
      <c r="K45" s="8">
        <v>150</v>
      </c>
      <c r="L45" s="8">
        <v>662.00000000000011</v>
      </c>
      <c r="M45" s="8">
        <v>5594.1</v>
      </c>
    </row>
    <row r="46" spans="4:13" x14ac:dyDescent="0.3">
      <c r="D46" s="5" t="s">
        <v>109</v>
      </c>
      <c r="F46" s="10">
        <v>4</v>
      </c>
      <c r="G46" s="8">
        <v>938.4</v>
      </c>
      <c r="H46" s="8">
        <v>367.5</v>
      </c>
      <c r="I46" s="8">
        <v>55</v>
      </c>
      <c r="J46" s="8">
        <v>1685.1</v>
      </c>
      <c r="K46" s="8"/>
      <c r="L46" s="8">
        <v>518.29999999999995</v>
      </c>
      <c r="M46" s="8">
        <v>3564.3</v>
      </c>
    </row>
    <row r="47" spans="4:13" x14ac:dyDescent="0.3">
      <c r="D47" s="5" t="s">
        <v>110</v>
      </c>
      <c r="F47" s="10">
        <v>5</v>
      </c>
      <c r="G47" s="8">
        <v>702.3</v>
      </c>
      <c r="H47" s="8">
        <v>341.20000000000005</v>
      </c>
      <c r="I47" s="8">
        <v>55</v>
      </c>
      <c r="J47" s="8">
        <v>2542.1</v>
      </c>
      <c r="K47" s="8"/>
      <c r="L47" s="8">
        <v>517.6</v>
      </c>
      <c r="M47" s="8">
        <v>4158.2</v>
      </c>
    </row>
    <row r="48" spans="4:13" x14ac:dyDescent="0.3">
      <c r="D48" s="5" t="s">
        <v>111</v>
      </c>
      <c r="F48" s="10">
        <v>6</v>
      </c>
      <c r="G48" s="8">
        <v>745.8</v>
      </c>
      <c r="H48" s="8">
        <v>305.2</v>
      </c>
      <c r="I48" s="8">
        <v>55</v>
      </c>
      <c r="J48" s="8">
        <v>3578.6000000000004</v>
      </c>
      <c r="K48" s="8"/>
      <c r="L48" s="8">
        <v>366.20000000000005</v>
      </c>
      <c r="M48" s="8">
        <v>5050.8</v>
      </c>
    </row>
    <row r="49" spans="4:13" x14ac:dyDescent="0.3">
      <c r="D49" s="5" t="s">
        <v>112</v>
      </c>
      <c r="F49" s="10">
        <v>7</v>
      </c>
      <c r="G49" s="8">
        <v>1992.5000000000002</v>
      </c>
      <c r="H49" s="8">
        <v>516.4</v>
      </c>
      <c r="I49" s="8">
        <v>55</v>
      </c>
      <c r="J49" s="8">
        <v>669.2</v>
      </c>
      <c r="K49" s="8"/>
      <c r="L49" s="8">
        <v>207.90000000000003</v>
      </c>
      <c r="M49" s="8">
        <v>3441.0000000000005</v>
      </c>
    </row>
    <row r="50" spans="4:13" x14ac:dyDescent="0.3">
      <c r="D50" s="5" t="s">
        <v>113</v>
      </c>
      <c r="F50" s="10" t="s">
        <v>65</v>
      </c>
      <c r="G50" s="8">
        <v>7027.6</v>
      </c>
      <c r="H50" s="8">
        <v>2473.9</v>
      </c>
      <c r="I50" s="8">
        <v>550</v>
      </c>
      <c r="J50" s="8">
        <v>16399.8</v>
      </c>
      <c r="K50" s="8">
        <v>225</v>
      </c>
      <c r="L50" s="8">
        <v>3514.7000000000003</v>
      </c>
      <c r="M50" s="8">
        <v>30191</v>
      </c>
    </row>
    <row r="51" spans="4:13" x14ac:dyDescent="0.3">
      <c r="D51" s="5" t="s">
        <v>114</v>
      </c>
    </row>
    <row r="52" spans="4:13" x14ac:dyDescent="0.3">
      <c r="D52" s="5" t="s">
        <v>115</v>
      </c>
    </row>
    <row r="53" spans="4:13" x14ac:dyDescent="0.3">
      <c r="D53" s="5" t="s">
        <v>116</v>
      </c>
      <c r="F53" s="3" t="s">
        <v>6</v>
      </c>
      <c r="G53" t="s">
        <v>14</v>
      </c>
    </row>
    <row r="54" spans="4:13" x14ac:dyDescent="0.3">
      <c r="D54" s="5" t="s">
        <v>117</v>
      </c>
    </row>
    <row r="55" spans="4:13" x14ac:dyDescent="0.3">
      <c r="D55" s="5" t="s">
        <v>118</v>
      </c>
      <c r="F55" s="3" t="s">
        <v>64</v>
      </c>
      <c r="G55" t="s">
        <v>341</v>
      </c>
      <c r="H55" s="3"/>
      <c r="I55" s="3"/>
      <c r="J55" s="3"/>
      <c r="K55" s="3"/>
      <c r="L55" s="3"/>
      <c r="M55" s="3"/>
    </row>
    <row r="56" spans="4:13" x14ac:dyDescent="0.3">
      <c r="D56" s="5" t="s">
        <v>119</v>
      </c>
      <c r="F56" s="4" t="s">
        <v>28</v>
      </c>
      <c r="G56" s="8">
        <v>7027.6000000000013</v>
      </c>
    </row>
    <row r="57" spans="4:13" x14ac:dyDescent="0.3">
      <c r="D57" s="5" t="s">
        <v>120</v>
      </c>
      <c r="F57" s="4" t="s">
        <v>13</v>
      </c>
      <c r="G57" s="8">
        <v>2473.9</v>
      </c>
    </row>
    <row r="58" spans="4:13" x14ac:dyDescent="0.3">
      <c r="D58" s="5" t="s">
        <v>121</v>
      </c>
      <c r="F58" s="4" t="s">
        <v>47</v>
      </c>
      <c r="G58" s="8">
        <v>550</v>
      </c>
    </row>
    <row r="59" spans="4:13" x14ac:dyDescent="0.3">
      <c r="D59" s="5" t="s">
        <v>122</v>
      </c>
      <c r="F59" s="4" t="s">
        <v>17</v>
      </c>
      <c r="G59" s="8">
        <v>16399.8</v>
      </c>
    </row>
    <row r="60" spans="4:13" x14ac:dyDescent="0.3">
      <c r="D60" s="5" t="s">
        <v>123</v>
      </c>
      <c r="F60" s="4" t="s">
        <v>54</v>
      </c>
      <c r="G60" s="8">
        <v>225</v>
      </c>
    </row>
    <row r="61" spans="4:13" x14ac:dyDescent="0.3">
      <c r="D61" s="5" t="s">
        <v>124</v>
      </c>
      <c r="F61" s="4" t="s">
        <v>20</v>
      </c>
      <c r="G61" s="8">
        <v>3514.6999999999989</v>
      </c>
    </row>
    <row r="62" spans="4:13" x14ac:dyDescent="0.3">
      <c r="D62" s="5" t="s">
        <v>125</v>
      </c>
      <c r="F62" s="4" t="s">
        <v>65</v>
      </c>
      <c r="G62" s="8">
        <v>30191</v>
      </c>
    </row>
    <row r="63" spans="4:13" x14ac:dyDescent="0.3">
      <c r="D63" s="5" t="s">
        <v>126</v>
      </c>
    </row>
    <row r="64" spans="4:13" x14ac:dyDescent="0.3">
      <c r="D64" s="5" t="s">
        <v>127</v>
      </c>
    </row>
    <row r="65" spans="4:13" x14ac:dyDescent="0.3">
      <c r="D65" s="5" t="s">
        <v>128</v>
      </c>
    </row>
    <row r="66" spans="4:13" x14ac:dyDescent="0.3">
      <c r="D66" s="5" t="s">
        <v>129</v>
      </c>
    </row>
    <row r="67" spans="4:13" x14ac:dyDescent="0.3">
      <c r="D67" s="5" t="s">
        <v>130</v>
      </c>
      <c r="L67">
        <v>1</v>
      </c>
    </row>
    <row r="68" spans="4:13" x14ac:dyDescent="0.3">
      <c r="D68" s="5" t="s">
        <v>131</v>
      </c>
      <c r="F68" s="3" t="s">
        <v>64</v>
      </c>
      <c r="G68" t="s">
        <v>341</v>
      </c>
      <c r="I68" s="3" t="s">
        <v>64</v>
      </c>
      <c r="J68" t="s">
        <v>340</v>
      </c>
      <c r="L68" s="9" t="s">
        <v>64</v>
      </c>
      <c r="M68" t="str">
        <f>IF($L$67=1,G68,J68)</f>
        <v>Sum of Debit</v>
      </c>
    </row>
    <row r="69" spans="4:13" x14ac:dyDescent="0.3">
      <c r="D69" s="5" t="s">
        <v>132</v>
      </c>
      <c r="F69" s="4" t="s">
        <v>349</v>
      </c>
      <c r="G69" s="8">
        <v>2874</v>
      </c>
      <c r="I69" s="4" t="s">
        <v>349</v>
      </c>
      <c r="J69" s="8">
        <v>11126</v>
      </c>
      <c r="L69" s="4" t="s">
        <v>349</v>
      </c>
      <c r="M69" s="8">
        <f t="shared" ref="M69:M78" si="0">IF($L$67=1,G69,J69)</f>
        <v>2874</v>
      </c>
    </row>
    <row r="70" spans="4:13" x14ac:dyDescent="0.3">
      <c r="D70" s="5" t="s">
        <v>133</v>
      </c>
      <c r="F70" s="4" t="s">
        <v>350</v>
      </c>
      <c r="G70" s="8">
        <v>2904.6000000000004</v>
      </c>
      <c r="I70" s="4" t="s">
        <v>350</v>
      </c>
      <c r="J70" s="8">
        <v>2895.3999999999996</v>
      </c>
      <c r="L70" s="4" t="s">
        <v>350</v>
      </c>
      <c r="M70" s="8">
        <f t="shared" si="0"/>
        <v>2904.6000000000004</v>
      </c>
    </row>
    <row r="71" spans="4:13" x14ac:dyDescent="0.3">
      <c r="D71" s="5" t="s">
        <v>134</v>
      </c>
      <c r="F71" s="4" t="s">
        <v>351</v>
      </c>
      <c r="G71" s="8">
        <v>3049.7</v>
      </c>
      <c r="I71" s="4" t="s">
        <v>351</v>
      </c>
      <c r="J71" s="8">
        <v>2950.2999999999993</v>
      </c>
      <c r="L71" s="4" t="s">
        <v>351</v>
      </c>
      <c r="M71" s="8">
        <f t="shared" si="0"/>
        <v>3049.7</v>
      </c>
    </row>
    <row r="72" spans="4:13" x14ac:dyDescent="0.3">
      <c r="D72" s="5" t="s">
        <v>135</v>
      </c>
      <c r="F72" s="4" t="s">
        <v>352</v>
      </c>
      <c r="G72" s="8">
        <v>3038.0000000000005</v>
      </c>
      <c r="I72" s="4" t="s">
        <v>352</v>
      </c>
      <c r="J72" s="8">
        <v>4302</v>
      </c>
      <c r="L72" s="4" t="s">
        <v>352</v>
      </c>
      <c r="M72" s="8">
        <f t="shared" si="0"/>
        <v>3038.0000000000005</v>
      </c>
    </row>
    <row r="73" spans="4:13" x14ac:dyDescent="0.3">
      <c r="D73" s="5" t="s">
        <v>136</v>
      </c>
      <c r="F73" s="4" t="s">
        <v>353</v>
      </c>
      <c r="G73" s="8">
        <v>3116.1</v>
      </c>
      <c r="I73" s="4" t="s">
        <v>353</v>
      </c>
      <c r="J73" s="8">
        <v>2883.9</v>
      </c>
      <c r="L73" s="4" t="s">
        <v>353</v>
      </c>
      <c r="M73" s="8">
        <f t="shared" si="0"/>
        <v>3116.1</v>
      </c>
    </row>
    <row r="74" spans="4:13" x14ac:dyDescent="0.3">
      <c r="D74" s="5" t="s">
        <v>137</v>
      </c>
      <c r="F74" s="4" t="s">
        <v>354</v>
      </c>
      <c r="G74" s="8">
        <v>3005.7</v>
      </c>
      <c r="I74" s="4" t="s">
        <v>354</v>
      </c>
      <c r="J74" s="8">
        <v>2094.3000000000002</v>
      </c>
      <c r="L74" s="4" t="s">
        <v>354</v>
      </c>
      <c r="M74" s="8">
        <f t="shared" si="0"/>
        <v>3005.7</v>
      </c>
    </row>
    <row r="75" spans="4:13" x14ac:dyDescent="0.3">
      <c r="D75" s="5" t="s">
        <v>138</v>
      </c>
      <c r="F75" s="4" t="s">
        <v>355</v>
      </c>
      <c r="G75" s="8">
        <v>3065</v>
      </c>
      <c r="I75" s="4" t="s">
        <v>355</v>
      </c>
      <c r="J75" s="8">
        <v>2135</v>
      </c>
      <c r="L75" s="4" t="s">
        <v>355</v>
      </c>
      <c r="M75" s="8">
        <f t="shared" si="0"/>
        <v>3065</v>
      </c>
    </row>
    <row r="76" spans="4:13" x14ac:dyDescent="0.3">
      <c r="D76" s="5" t="s">
        <v>139</v>
      </c>
      <c r="F76" s="4" t="s">
        <v>356</v>
      </c>
      <c r="G76" s="8">
        <v>2952.0999999999995</v>
      </c>
      <c r="I76" s="4" t="s">
        <v>356</v>
      </c>
      <c r="J76" s="8">
        <v>2847.9000000000005</v>
      </c>
      <c r="L76" s="4" t="s">
        <v>356</v>
      </c>
      <c r="M76" s="8">
        <f t="shared" si="0"/>
        <v>2952.0999999999995</v>
      </c>
    </row>
    <row r="77" spans="4:13" x14ac:dyDescent="0.3">
      <c r="D77" s="5" t="s">
        <v>140</v>
      </c>
      <c r="F77" s="4" t="s">
        <v>357</v>
      </c>
      <c r="G77" s="8">
        <v>3087.1</v>
      </c>
      <c r="I77" s="4" t="s">
        <v>357</v>
      </c>
      <c r="J77" s="8">
        <v>2012.8999999999994</v>
      </c>
      <c r="L77" s="4" t="s">
        <v>357</v>
      </c>
      <c r="M77" s="8">
        <f t="shared" si="0"/>
        <v>3087.1</v>
      </c>
    </row>
    <row r="78" spans="4:13" x14ac:dyDescent="0.3">
      <c r="D78" s="5" t="s">
        <v>141</v>
      </c>
      <c r="F78" s="4" t="s">
        <v>358</v>
      </c>
      <c r="G78" s="8">
        <v>3098.7</v>
      </c>
      <c r="I78" s="4" t="s">
        <v>358</v>
      </c>
      <c r="J78" s="8">
        <v>2001.3000000000002</v>
      </c>
      <c r="L78" s="4" t="s">
        <v>358</v>
      </c>
      <c r="M78" s="8">
        <f t="shared" si="0"/>
        <v>3098.7</v>
      </c>
    </row>
    <row r="79" spans="4:13" x14ac:dyDescent="0.3">
      <c r="D79" s="5" t="s">
        <v>142</v>
      </c>
      <c r="F79" s="4" t="s">
        <v>65</v>
      </c>
      <c r="G79" s="8">
        <v>30190.999999999996</v>
      </c>
      <c r="I79" s="4" t="s">
        <v>65</v>
      </c>
      <c r="J79" s="8">
        <v>35249</v>
      </c>
    </row>
    <row r="80" spans="4:13" x14ac:dyDescent="0.3">
      <c r="D80" s="5" t="s">
        <v>143</v>
      </c>
    </row>
    <row r="81" spans="4:10" x14ac:dyDescent="0.3">
      <c r="D81" s="5" t="s">
        <v>144</v>
      </c>
    </row>
    <row r="82" spans="4:10" x14ac:dyDescent="0.3">
      <c r="D82" s="5" t="s">
        <v>145</v>
      </c>
    </row>
    <row r="83" spans="4:10" x14ac:dyDescent="0.3">
      <c r="D83" s="5" t="s">
        <v>146</v>
      </c>
    </row>
    <row r="84" spans="4:10" x14ac:dyDescent="0.3">
      <c r="D84" s="5" t="s">
        <v>147</v>
      </c>
      <c r="F84" s="3" t="s">
        <v>64</v>
      </c>
      <c r="J84" t="s">
        <v>370</v>
      </c>
    </row>
    <row r="85" spans="4:10" x14ac:dyDescent="0.3">
      <c r="D85" s="5" t="s">
        <v>148</v>
      </c>
      <c r="F85" s="4">
        <v>1</v>
      </c>
      <c r="H85" s="4">
        <v>1</v>
      </c>
      <c r="I85" t="s">
        <v>359</v>
      </c>
      <c r="J85" t="str">
        <f>IF(COUNT(F85:F96)=1,VLOOKUP(F85,H85:I96,2,FALSE),"All Months")</f>
        <v>All Months</v>
      </c>
    </row>
    <row r="86" spans="4:10" x14ac:dyDescent="0.3">
      <c r="D86" s="5" t="s">
        <v>149</v>
      </c>
      <c r="F86" s="4">
        <v>2</v>
      </c>
      <c r="H86" s="4">
        <v>2</v>
      </c>
      <c r="I86" t="s">
        <v>360</v>
      </c>
    </row>
    <row r="87" spans="4:10" x14ac:dyDescent="0.3">
      <c r="D87" s="5" t="s">
        <v>150</v>
      </c>
      <c r="F87" s="4">
        <v>3</v>
      </c>
      <c r="H87" s="4">
        <v>3</v>
      </c>
      <c r="I87" t="s">
        <v>361</v>
      </c>
    </row>
    <row r="88" spans="4:10" x14ac:dyDescent="0.3">
      <c r="D88" s="5" t="s">
        <v>151</v>
      </c>
      <c r="F88" s="4">
        <v>4</v>
      </c>
      <c r="H88" s="4">
        <v>4</v>
      </c>
      <c r="I88" t="s">
        <v>362</v>
      </c>
    </row>
    <row r="89" spans="4:10" x14ac:dyDescent="0.3">
      <c r="D89" s="5" t="s">
        <v>152</v>
      </c>
      <c r="F89" s="4">
        <v>5</v>
      </c>
      <c r="H89" s="4">
        <v>5</v>
      </c>
      <c r="I89" t="s">
        <v>353</v>
      </c>
    </row>
    <row r="90" spans="4:10" x14ac:dyDescent="0.3">
      <c r="D90" s="5" t="s">
        <v>153</v>
      </c>
      <c r="F90" s="4">
        <v>6</v>
      </c>
      <c r="H90" s="4">
        <v>6</v>
      </c>
      <c r="I90" t="s">
        <v>363</v>
      </c>
    </row>
    <row r="91" spans="4:10" x14ac:dyDescent="0.3">
      <c r="D91" s="5" t="s">
        <v>154</v>
      </c>
      <c r="F91" s="4">
        <v>7</v>
      </c>
      <c r="H91" s="4">
        <v>7</v>
      </c>
      <c r="I91" t="s">
        <v>364</v>
      </c>
    </row>
    <row r="92" spans="4:10" x14ac:dyDescent="0.3">
      <c r="D92" s="5" t="s">
        <v>155</v>
      </c>
      <c r="F92" s="4">
        <v>8</v>
      </c>
      <c r="H92" s="4">
        <v>8</v>
      </c>
      <c r="I92" t="s">
        <v>365</v>
      </c>
    </row>
    <row r="93" spans="4:10" x14ac:dyDescent="0.3">
      <c r="D93" s="5" t="s">
        <v>156</v>
      </c>
      <c r="F93" s="4">
        <v>9</v>
      </c>
      <c r="H93" s="4">
        <v>9</v>
      </c>
      <c r="I93" t="s">
        <v>366</v>
      </c>
    </row>
    <row r="94" spans="4:10" x14ac:dyDescent="0.3">
      <c r="D94" s="5" t="s">
        <v>157</v>
      </c>
      <c r="F94" s="4">
        <v>10</v>
      </c>
      <c r="H94" s="4">
        <v>10</v>
      </c>
      <c r="I94" t="s">
        <v>367</v>
      </c>
    </row>
    <row r="95" spans="4:10" x14ac:dyDescent="0.3">
      <c r="D95" s="5" t="s">
        <v>158</v>
      </c>
      <c r="H95" s="4">
        <v>11</v>
      </c>
      <c r="I95" t="s">
        <v>368</v>
      </c>
    </row>
    <row r="96" spans="4:10" x14ac:dyDescent="0.3">
      <c r="D96" s="5" t="s">
        <v>159</v>
      </c>
      <c r="H96" s="4">
        <v>12</v>
      </c>
      <c r="I96" t="s">
        <v>369</v>
      </c>
    </row>
    <row r="97" spans="4:4" x14ac:dyDescent="0.3">
      <c r="D97" s="5" t="s">
        <v>160</v>
      </c>
    </row>
    <row r="98" spans="4:4" x14ac:dyDescent="0.3">
      <c r="D98" s="5" t="s">
        <v>161</v>
      </c>
    </row>
    <row r="99" spans="4:4" x14ac:dyDescent="0.3">
      <c r="D99" s="5" t="s">
        <v>162</v>
      </c>
    </row>
    <row r="100" spans="4:4" x14ac:dyDescent="0.3">
      <c r="D100" s="5" t="s">
        <v>163</v>
      </c>
    </row>
    <row r="101" spans="4:4" x14ac:dyDescent="0.3">
      <c r="D101" s="5" t="s">
        <v>164</v>
      </c>
    </row>
    <row r="102" spans="4:4" x14ac:dyDescent="0.3">
      <c r="D102" s="5" t="s">
        <v>165</v>
      </c>
    </row>
    <row r="103" spans="4:4" x14ac:dyDescent="0.3">
      <c r="D103" s="5" t="s">
        <v>166</v>
      </c>
    </row>
    <row r="104" spans="4:4" x14ac:dyDescent="0.3">
      <c r="D104" s="5" t="s">
        <v>167</v>
      </c>
    </row>
    <row r="105" spans="4:4" x14ac:dyDescent="0.3">
      <c r="D105" s="5" t="s">
        <v>168</v>
      </c>
    </row>
    <row r="106" spans="4:4" x14ac:dyDescent="0.3">
      <c r="D106" s="5" t="s">
        <v>169</v>
      </c>
    </row>
    <row r="107" spans="4:4" x14ac:dyDescent="0.3">
      <c r="D107" s="5" t="s">
        <v>170</v>
      </c>
    </row>
    <row r="108" spans="4:4" x14ac:dyDescent="0.3">
      <c r="D108" s="5" t="s">
        <v>171</v>
      </c>
    </row>
    <row r="109" spans="4:4" x14ac:dyDescent="0.3">
      <c r="D109" s="5" t="s">
        <v>172</v>
      </c>
    </row>
    <row r="110" spans="4:4" x14ac:dyDescent="0.3">
      <c r="D110" s="5" t="s">
        <v>173</v>
      </c>
    </row>
    <row r="111" spans="4:4" x14ac:dyDescent="0.3">
      <c r="D111" s="5" t="s">
        <v>174</v>
      </c>
    </row>
    <row r="112" spans="4:4" x14ac:dyDescent="0.3">
      <c r="D112" s="5" t="s">
        <v>175</v>
      </c>
    </row>
    <row r="113" spans="4:4" x14ac:dyDescent="0.3">
      <c r="D113" s="5" t="s">
        <v>176</v>
      </c>
    </row>
    <row r="114" spans="4:4" x14ac:dyDescent="0.3">
      <c r="D114" s="5" t="s">
        <v>177</v>
      </c>
    </row>
    <row r="115" spans="4:4" x14ac:dyDescent="0.3">
      <c r="D115" s="5" t="s">
        <v>178</v>
      </c>
    </row>
    <row r="116" spans="4:4" x14ac:dyDescent="0.3">
      <c r="D116" s="5" t="s">
        <v>179</v>
      </c>
    </row>
    <row r="117" spans="4:4" x14ac:dyDescent="0.3">
      <c r="D117" s="5" t="s">
        <v>180</v>
      </c>
    </row>
    <row r="118" spans="4:4" x14ac:dyDescent="0.3">
      <c r="D118" s="5" t="s">
        <v>181</v>
      </c>
    </row>
    <row r="119" spans="4:4" x14ac:dyDescent="0.3">
      <c r="D119" s="5" t="s">
        <v>182</v>
      </c>
    </row>
    <row r="120" spans="4:4" x14ac:dyDescent="0.3">
      <c r="D120" s="5" t="s">
        <v>183</v>
      </c>
    </row>
    <row r="121" spans="4:4" x14ac:dyDescent="0.3">
      <c r="D121" s="5" t="s">
        <v>184</v>
      </c>
    </row>
    <row r="122" spans="4:4" x14ac:dyDescent="0.3">
      <c r="D122" s="5" t="s">
        <v>185</v>
      </c>
    </row>
    <row r="123" spans="4:4" x14ac:dyDescent="0.3">
      <c r="D123" s="5" t="s">
        <v>186</v>
      </c>
    </row>
    <row r="124" spans="4:4" x14ac:dyDescent="0.3">
      <c r="D124" s="5" t="s">
        <v>187</v>
      </c>
    </row>
    <row r="125" spans="4:4" x14ac:dyDescent="0.3">
      <c r="D125" s="5" t="s">
        <v>188</v>
      </c>
    </row>
    <row r="126" spans="4:4" x14ac:dyDescent="0.3">
      <c r="D126" s="5" t="s">
        <v>189</v>
      </c>
    </row>
    <row r="127" spans="4:4" x14ac:dyDescent="0.3">
      <c r="D127" s="5" t="s">
        <v>190</v>
      </c>
    </row>
    <row r="128" spans="4:4" x14ac:dyDescent="0.3">
      <c r="D128" s="5" t="s">
        <v>191</v>
      </c>
    </row>
    <row r="129" spans="4:4" x14ac:dyDescent="0.3">
      <c r="D129" s="5" t="s">
        <v>192</v>
      </c>
    </row>
    <row r="130" spans="4:4" x14ac:dyDescent="0.3">
      <c r="D130" s="5" t="s">
        <v>193</v>
      </c>
    </row>
    <row r="131" spans="4:4" x14ac:dyDescent="0.3">
      <c r="D131" s="5" t="s">
        <v>194</v>
      </c>
    </row>
    <row r="132" spans="4:4" x14ac:dyDescent="0.3">
      <c r="D132" s="5" t="s">
        <v>195</v>
      </c>
    </row>
    <row r="133" spans="4:4" x14ac:dyDescent="0.3">
      <c r="D133" s="5" t="s">
        <v>196</v>
      </c>
    </row>
    <row r="134" spans="4:4" x14ac:dyDescent="0.3">
      <c r="D134" s="5" t="s">
        <v>197</v>
      </c>
    </row>
    <row r="135" spans="4:4" x14ac:dyDescent="0.3">
      <c r="D135" s="5" t="s">
        <v>198</v>
      </c>
    </row>
    <row r="136" spans="4:4" x14ac:dyDescent="0.3">
      <c r="D136" s="5" t="s">
        <v>199</v>
      </c>
    </row>
    <row r="137" spans="4:4" x14ac:dyDescent="0.3">
      <c r="D137" s="5" t="s">
        <v>200</v>
      </c>
    </row>
    <row r="138" spans="4:4" x14ac:dyDescent="0.3">
      <c r="D138" s="5" t="s">
        <v>201</v>
      </c>
    </row>
    <row r="139" spans="4:4" x14ac:dyDescent="0.3">
      <c r="D139" s="5" t="s">
        <v>202</v>
      </c>
    </row>
    <row r="140" spans="4:4" x14ac:dyDescent="0.3">
      <c r="D140" s="5" t="s">
        <v>203</v>
      </c>
    </row>
    <row r="141" spans="4:4" x14ac:dyDescent="0.3">
      <c r="D141" s="5" t="s">
        <v>204</v>
      </c>
    </row>
    <row r="142" spans="4:4" x14ac:dyDescent="0.3">
      <c r="D142" s="5" t="s">
        <v>205</v>
      </c>
    </row>
    <row r="143" spans="4:4" x14ac:dyDescent="0.3">
      <c r="D143" s="5" t="s">
        <v>206</v>
      </c>
    </row>
    <row r="144" spans="4:4" x14ac:dyDescent="0.3">
      <c r="D144" s="5" t="s">
        <v>207</v>
      </c>
    </row>
    <row r="145" spans="4:4" x14ac:dyDescent="0.3">
      <c r="D145" s="5" t="s">
        <v>208</v>
      </c>
    </row>
    <row r="146" spans="4:4" x14ac:dyDescent="0.3">
      <c r="D146" s="5" t="s">
        <v>209</v>
      </c>
    </row>
    <row r="147" spans="4:4" x14ac:dyDescent="0.3">
      <c r="D147" s="5" t="s">
        <v>210</v>
      </c>
    </row>
    <row r="148" spans="4:4" x14ac:dyDescent="0.3">
      <c r="D148" s="5" t="s">
        <v>211</v>
      </c>
    </row>
    <row r="149" spans="4:4" x14ac:dyDescent="0.3">
      <c r="D149" s="5" t="s">
        <v>212</v>
      </c>
    </row>
    <row r="150" spans="4:4" x14ac:dyDescent="0.3">
      <c r="D150" s="5" t="s">
        <v>213</v>
      </c>
    </row>
    <row r="151" spans="4:4" x14ac:dyDescent="0.3">
      <c r="D151" s="5" t="s">
        <v>214</v>
      </c>
    </row>
    <row r="152" spans="4:4" x14ac:dyDescent="0.3">
      <c r="D152" s="5" t="s">
        <v>215</v>
      </c>
    </row>
    <row r="153" spans="4:4" x14ac:dyDescent="0.3">
      <c r="D153" s="5" t="s">
        <v>216</v>
      </c>
    </row>
    <row r="154" spans="4:4" x14ac:dyDescent="0.3">
      <c r="D154" s="5" t="s">
        <v>217</v>
      </c>
    </row>
    <row r="155" spans="4:4" x14ac:dyDescent="0.3">
      <c r="D155" s="5" t="s">
        <v>218</v>
      </c>
    </row>
    <row r="156" spans="4:4" x14ac:dyDescent="0.3">
      <c r="D156" s="5" t="s">
        <v>219</v>
      </c>
    </row>
    <row r="157" spans="4:4" x14ac:dyDescent="0.3">
      <c r="D157" s="5" t="s">
        <v>220</v>
      </c>
    </row>
    <row r="158" spans="4:4" x14ac:dyDescent="0.3">
      <c r="D158" s="5" t="s">
        <v>221</v>
      </c>
    </row>
    <row r="159" spans="4:4" x14ac:dyDescent="0.3">
      <c r="D159" s="5" t="s">
        <v>222</v>
      </c>
    </row>
    <row r="160" spans="4:4" x14ac:dyDescent="0.3">
      <c r="D160" s="5" t="s">
        <v>223</v>
      </c>
    </row>
    <row r="161" spans="4:4" x14ac:dyDescent="0.3">
      <c r="D161" s="5" t="s">
        <v>224</v>
      </c>
    </row>
    <row r="162" spans="4:4" x14ac:dyDescent="0.3">
      <c r="D162" s="5" t="s">
        <v>225</v>
      </c>
    </row>
    <row r="163" spans="4:4" x14ac:dyDescent="0.3">
      <c r="D163" s="5" t="s">
        <v>226</v>
      </c>
    </row>
    <row r="164" spans="4:4" x14ac:dyDescent="0.3">
      <c r="D164" s="5" t="s">
        <v>227</v>
      </c>
    </row>
    <row r="165" spans="4:4" x14ac:dyDescent="0.3">
      <c r="D165" s="5" t="s">
        <v>228</v>
      </c>
    </row>
    <row r="166" spans="4:4" x14ac:dyDescent="0.3">
      <c r="D166" s="5" t="s">
        <v>229</v>
      </c>
    </row>
    <row r="167" spans="4:4" x14ac:dyDescent="0.3">
      <c r="D167" s="5" t="s">
        <v>230</v>
      </c>
    </row>
    <row r="168" spans="4:4" x14ac:dyDescent="0.3">
      <c r="D168" s="5" t="s">
        <v>231</v>
      </c>
    </row>
    <row r="169" spans="4:4" x14ac:dyDescent="0.3">
      <c r="D169" s="5" t="s">
        <v>232</v>
      </c>
    </row>
    <row r="170" spans="4:4" x14ac:dyDescent="0.3">
      <c r="D170" s="5" t="s">
        <v>233</v>
      </c>
    </row>
    <row r="171" spans="4:4" x14ac:dyDescent="0.3">
      <c r="D171" s="5" t="s">
        <v>234</v>
      </c>
    </row>
    <row r="172" spans="4:4" x14ac:dyDescent="0.3">
      <c r="D172" s="5" t="s">
        <v>235</v>
      </c>
    </row>
    <row r="173" spans="4:4" x14ac:dyDescent="0.3">
      <c r="D173" s="5" t="s">
        <v>236</v>
      </c>
    </row>
    <row r="174" spans="4:4" x14ac:dyDescent="0.3">
      <c r="D174" s="5" t="s">
        <v>237</v>
      </c>
    </row>
    <row r="175" spans="4:4" x14ac:dyDescent="0.3">
      <c r="D175" s="5" t="s">
        <v>238</v>
      </c>
    </row>
    <row r="176" spans="4:4" x14ac:dyDescent="0.3">
      <c r="D176" s="5" t="s">
        <v>239</v>
      </c>
    </row>
    <row r="177" spans="4:4" x14ac:dyDescent="0.3">
      <c r="D177" s="5" t="s">
        <v>240</v>
      </c>
    </row>
    <row r="178" spans="4:4" x14ac:dyDescent="0.3">
      <c r="D178" s="5" t="s">
        <v>241</v>
      </c>
    </row>
    <row r="179" spans="4:4" x14ac:dyDescent="0.3">
      <c r="D179" s="5" t="s">
        <v>242</v>
      </c>
    </row>
    <row r="180" spans="4:4" x14ac:dyDescent="0.3">
      <c r="D180" s="5" t="s">
        <v>243</v>
      </c>
    </row>
    <row r="181" spans="4:4" x14ac:dyDescent="0.3">
      <c r="D181" s="5" t="s">
        <v>244</v>
      </c>
    </row>
    <row r="182" spans="4:4" x14ac:dyDescent="0.3">
      <c r="D182" s="5" t="s">
        <v>245</v>
      </c>
    </row>
    <row r="183" spans="4:4" x14ac:dyDescent="0.3">
      <c r="D183" s="5" t="s">
        <v>246</v>
      </c>
    </row>
    <row r="184" spans="4:4" x14ac:dyDescent="0.3">
      <c r="D184" s="5" t="s">
        <v>247</v>
      </c>
    </row>
    <row r="185" spans="4:4" x14ac:dyDescent="0.3">
      <c r="D185" s="5" t="s">
        <v>248</v>
      </c>
    </row>
    <row r="186" spans="4:4" x14ac:dyDescent="0.3">
      <c r="D186" s="5" t="s">
        <v>249</v>
      </c>
    </row>
    <row r="187" spans="4:4" x14ac:dyDescent="0.3">
      <c r="D187" s="5" t="s">
        <v>250</v>
      </c>
    </row>
    <row r="188" spans="4:4" x14ac:dyDescent="0.3">
      <c r="D188" s="5" t="s">
        <v>251</v>
      </c>
    </row>
    <row r="189" spans="4:4" x14ac:dyDescent="0.3">
      <c r="D189" s="5" t="s">
        <v>252</v>
      </c>
    </row>
    <row r="190" spans="4:4" x14ac:dyDescent="0.3">
      <c r="D190" s="5" t="s">
        <v>253</v>
      </c>
    </row>
    <row r="191" spans="4:4" x14ac:dyDescent="0.3">
      <c r="D191" s="5" t="s">
        <v>254</v>
      </c>
    </row>
    <row r="192" spans="4:4" x14ac:dyDescent="0.3">
      <c r="D192" s="5" t="s">
        <v>255</v>
      </c>
    </row>
    <row r="193" spans="4:4" x14ac:dyDescent="0.3">
      <c r="D193" s="5" t="s">
        <v>256</v>
      </c>
    </row>
    <row r="194" spans="4:4" x14ac:dyDescent="0.3">
      <c r="D194" s="5" t="s">
        <v>257</v>
      </c>
    </row>
    <row r="195" spans="4:4" x14ac:dyDescent="0.3">
      <c r="D195" s="5" t="s">
        <v>258</v>
      </c>
    </row>
    <row r="196" spans="4:4" x14ac:dyDescent="0.3">
      <c r="D196" s="5" t="s">
        <v>259</v>
      </c>
    </row>
    <row r="197" spans="4:4" x14ac:dyDescent="0.3">
      <c r="D197" s="5" t="s">
        <v>260</v>
      </c>
    </row>
    <row r="198" spans="4:4" x14ac:dyDescent="0.3">
      <c r="D198" s="5" t="s">
        <v>261</v>
      </c>
    </row>
    <row r="199" spans="4:4" x14ac:dyDescent="0.3">
      <c r="D199" s="5" t="s">
        <v>262</v>
      </c>
    </row>
    <row r="200" spans="4:4" x14ac:dyDescent="0.3">
      <c r="D200" s="5" t="s">
        <v>263</v>
      </c>
    </row>
    <row r="201" spans="4:4" x14ac:dyDescent="0.3">
      <c r="D201" s="5" t="s">
        <v>264</v>
      </c>
    </row>
    <row r="202" spans="4:4" x14ac:dyDescent="0.3">
      <c r="D202" s="5" t="s">
        <v>265</v>
      </c>
    </row>
    <row r="203" spans="4:4" x14ac:dyDescent="0.3">
      <c r="D203" s="5" t="s">
        <v>266</v>
      </c>
    </row>
    <row r="204" spans="4:4" x14ac:dyDescent="0.3">
      <c r="D204" s="5" t="s">
        <v>267</v>
      </c>
    </row>
    <row r="205" spans="4:4" x14ac:dyDescent="0.3">
      <c r="D205" s="5" t="s">
        <v>268</v>
      </c>
    </row>
    <row r="206" spans="4:4" x14ac:dyDescent="0.3">
      <c r="D206" s="5" t="s">
        <v>269</v>
      </c>
    </row>
    <row r="207" spans="4:4" x14ac:dyDescent="0.3">
      <c r="D207" s="5" t="s">
        <v>270</v>
      </c>
    </row>
    <row r="208" spans="4:4" x14ac:dyDescent="0.3">
      <c r="D208" s="5" t="s">
        <v>271</v>
      </c>
    </row>
    <row r="209" spans="4:4" x14ac:dyDescent="0.3">
      <c r="D209" s="5" t="s">
        <v>272</v>
      </c>
    </row>
    <row r="210" spans="4:4" x14ac:dyDescent="0.3">
      <c r="D210" s="5" t="s">
        <v>273</v>
      </c>
    </row>
    <row r="211" spans="4:4" x14ac:dyDescent="0.3">
      <c r="D211" s="5" t="s">
        <v>274</v>
      </c>
    </row>
    <row r="212" spans="4:4" x14ac:dyDescent="0.3">
      <c r="D212" s="5" t="s">
        <v>275</v>
      </c>
    </row>
    <row r="213" spans="4:4" x14ac:dyDescent="0.3">
      <c r="D213" s="5" t="s">
        <v>276</v>
      </c>
    </row>
    <row r="214" spans="4:4" x14ac:dyDescent="0.3">
      <c r="D214" s="5" t="s">
        <v>277</v>
      </c>
    </row>
    <row r="215" spans="4:4" x14ac:dyDescent="0.3">
      <c r="D215" s="5" t="s">
        <v>278</v>
      </c>
    </row>
    <row r="216" spans="4:4" x14ac:dyDescent="0.3">
      <c r="D216" s="5" t="s">
        <v>279</v>
      </c>
    </row>
    <row r="217" spans="4:4" x14ac:dyDescent="0.3">
      <c r="D217" s="5" t="s">
        <v>280</v>
      </c>
    </row>
    <row r="218" spans="4:4" x14ac:dyDescent="0.3">
      <c r="D218" s="5" t="s">
        <v>281</v>
      </c>
    </row>
    <row r="219" spans="4:4" x14ac:dyDescent="0.3">
      <c r="D219" s="5" t="s">
        <v>282</v>
      </c>
    </row>
    <row r="220" spans="4:4" x14ac:dyDescent="0.3">
      <c r="D220" s="5" t="s">
        <v>283</v>
      </c>
    </row>
    <row r="221" spans="4:4" x14ac:dyDescent="0.3">
      <c r="D221" s="5" t="s">
        <v>284</v>
      </c>
    </row>
    <row r="222" spans="4:4" x14ac:dyDescent="0.3">
      <c r="D222" s="5" t="s">
        <v>285</v>
      </c>
    </row>
    <row r="223" spans="4:4" x14ac:dyDescent="0.3">
      <c r="D223" s="5" t="s">
        <v>286</v>
      </c>
    </row>
    <row r="224" spans="4:4" x14ac:dyDescent="0.3">
      <c r="D224" s="5" t="s">
        <v>287</v>
      </c>
    </row>
    <row r="225" spans="4:4" x14ac:dyDescent="0.3">
      <c r="D225" s="5" t="s">
        <v>288</v>
      </c>
    </row>
    <row r="226" spans="4:4" x14ac:dyDescent="0.3">
      <c r="D226" s="5" t="s">
        <v>289</v>
      </c>
    </row>
    <row r="227" spans="4:4" x14ac:dyDescent="0.3">
      <c r="D227" s="5" t="s">
        <v>290</v>
      </c>
    </row>
    <row r="228" spans="4:4" x14ac:dyDescent="0.3">
      <c r="D228" s="5" t="s">
        <v>291</v>
      </c>
    </row>
    <row r="229" spans="4:4" x14ac:dyDescent="0.3">
      <c r="D229" s="5" t="s">
        <v>292</v>
      </c>
    </row>
    <row r="230" spans="4:4" x14ac:dyDescent="0.3">
      <c r="D230" s="5" t="s">
        <v>293</v>
      </c>
    </row>
    <row r="231" spans="4:4" x14ac:dyDescent="0.3">
      <c r="D231" s="5" t="s">
        <v>294</v>
      </c>
    </row>
    <row r="232" spans="4:4" x14ac:dyDescent="0.3">
      <c r="D232" s="5" t="s">
        <v>295</v>
      </c>
    </row>
    <row r="233" spans="4:4" x14ac:dyDescent="0.3">
      <c r="D233" s="5" t="s">
        <v>296</v>
      </c>
    </row>
    <row r="234" spans="4:4" x14ac:dyDescent="0.3">
      <c r="D234" s="5" t="s">
        <v>297</v>
      </c>
    </row>
    <row r="235" spans="4:4" x14ac:dyDescent="0.3">
      <c r="D235" s="5" t="s">
        <v>298</v>
      </c>
    </row>
    <row r="236" spans="4:4" x14ac:dyDescent="0.3">
      <c r="D236" s="5" t="s">
        <v>299</v>
      </c>
    </row>
    <row r="237" spans="4:4" x14ac:dyDescent="0.3">
      <c r="D237" s="5" t="s">
        <v>300</v>
      </c>
    </row>
    <row r="238" spans="4:4" x14ac:dyDescent="0.3">
      <c r="D238" s="5" t="s">
        <v>301</v>
      </c>
    </row>
    <row r="239" spans="4:4" x14ac:dyDescent="0.3">
      <c r="D239" s="5" t="s">
        <v>302</v>
      </c>
    </row>
    <row r="240" spans="4:4" x14ac:dyDescent="0.3">
      <c r="D240" s="5" t="s">
        <v>303</v>
      </c>
    </row>
    <row r="241" spans="4:4" x14ac:dyDescent="0.3">
      <c r="D241" s="5" t="s">
        <v>304</v>
      </c>
    </row>
    <row r="242" spans="4:4" x14ac:dyDescent="0.3">
      <c r="D242" s="5" t="s">
        <v>305</v>
      </c>
    </row>
    <row r="243" spans="4:4" x14ac:dyDescent="0.3">
      <c r="D243" s="5" t="s">
        <v>306</v>
      </c>
    </row>
    <row r="244" spans="4:4" x14ac:dyDescent="0.3">
      <c r="D244" s="5" t="s">
        <v>307</v>
      </c>
    </row>
    <row r="245" spans="4:4" x14ac:dyDescent="0.3">
      <c r="D245" s="5" t="s">
        <v>308</v>
      </c>
    </row>
    <row r="246" spans="4:4" x14ac:dyDescent="0.3">
      <c r="D246" s="5" t="s">
        <v>309</v>
      </c>
    </row>
    <row r="247" spans="4:4" x14ac:dyDescent="0.3">
      <c r="D247" s="5" t="s">
        <v>310</v>
      </c>
    </row>
    <row r="248" spans="4:4" x14ac:dyDescent="0.3">
      <c r="D248" s="5" t="s">
        <v>311</v>
      </c>
    </row>
    <row r="249" spans="4:4" x14ac:dyDescent="0.3">
      <c r="D249" s="5" t="s">
        <v>312</v>
      </c>
    </row>
    <row r="250" spans="4:4" x14ac:dyDescent="0.3">
      <c r="D250" s="5" t="s">
        <v>313</v>
      </c>
    </row>
    <row r="251" spans="4:4" x14ac:dyDescent="0.3">
      <c r="D251" s="5" t="s">
        <v>314</v>
      </c>
    </row>
    <row r="252" spans="4:4" x14ac:dyDescent="0.3">
      <c r="D252" s="5" t="s">
        <v>315</v>
      </c>
    </row>
    <row r="253" spans="4:4" x14ac:dyDescent="0.3">
      <c r="D253" s="5" t="s">
        <v>316</v>
      </c>
    </row>
    <row r="254" spans="4:4" x14ac:dyDescent="0.3">
      <c r="D254" s="5" t="s">
        <v>317</v>
      </c>
    </row>
    <row r="255" spans="4:4" x14ac:dyDescent="0.3">
      <c r="D255" s="5" t="s">
        <v>318</v>
      </c>
    </row>
    <row r="256" spans="4:4" x14ac:dyDescent="0.3">
      <c r="D256" s="5" t="s">
        <v>319</v>
      </c>
    </row>
    <row r="257" spans="4:4" x14ac:dyDescent="0.3">
      <c r="D257" s="5" t="s">
        <v>320</v>
      </c>
    </row>
    <row r="258" spans="4:4" x14ac:dyDescent="0.3">
      <c r="D258" s="5" t="s">
        <v>321</v>
      </c>
    </row>
    <row r="259" spans="4:4" x14ac:dyDescent="0.3">
      <c r="D259" s="5" t="s">
        <v>322</v>
      </c>
    </row>
    <row r="260" spans="4:4" x14ac:dyDescent="0.3">
      <c r="D260" s="5" t="s">
        <v>323</v>
      </c>
    </row>
    <row r="261" spans="4:4" x14ac:dyDescent="0.3">
      <c r="D261" s="5" t="s">
        <v>324</v>
      </c>
    </row>
    <row r="262" spans="4:4" x14ac:dyDescent="0.3">
      <c r="D262" s="5" t="s">
        <v>325</v>
      </c>
    </row>
    <row r="263" spans="4:4" x14ac:dyDescent="0.3">
      <c r="D263" s="5" t="s">
        <v>326</v>
      </c>
    </row>
    <row r="264" spans="4:4" x14ac:dyDescent="0.3">
      <c r="D264" s="5" t="s">
        <v>327</v>
      </c>
    </row>
    <row r="265" spans="4:4" x14ac:dyDescent="0.3">
      <c r="D265" s="5" t="s">
        <v>328</v>
      </c>
    </row>
    <row r="266" spans="4:4" x14ac:dyDescent="0.3">
      <c r="D266" s="5" t="s">
        <v>329</v>
      </c>
    </row>
    <row r="267" spans="4:4" x14ac:dyDescent="0.3">
      <c r="D267" s="5" t="s">
        <v>330</v>
      </c>
    </row>
    <row r="268" spans="4:4" x14ac:dyDescent="0.3">
      <c r="D268" s="5" t="s">
        <v>331</v>
      </c>
    </row>
    <row r="269" spans="4:4" x14ac:dyDescent="0.3">
      <c r="D269" s="5" t="s">
        <v>332</v>
      </c>
    </row>
    <row r="270" spans="4:4" x14ac:dyDescent="0.3">
      <c r="D270" s="5" t="s">
        <v>333</v>
      </c>
    </row>
    <row r="271" spans="4:4" x14ac:dyDescent="0.3">
      <c r="D271" s="5" t="s">
        <v>334</v>
      </c>
    </row>
    <row r="272" spans="4:4" x14ac:dyDescent="0.3">
      <c r="D272" s="5" t="s">
        <v>335</v>
      </c>
    </row>
    <row r="273" spans="4:4" x14ac:dyDescent="0.3">
      <c r="D273" s="5" t="s">
        <v>336</v>
      </c>
    </row>
    <row r="274" spans="4:4" x14ac:dyDescent="0.3">
      <c r="D274" s="5" t="s">
        <v>337</v>
      </c>
    </row>
    <row r="275" spans="4:4" x14ac:dyDescent="0.3">
      <c r="D275" s="5"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Tokan</cp:lastModifiedBy>
  <dcterms:created xsi:type="dcterms:W3CDTF">2021-12-12T19:13:53Z</dcterms:created>
  <dcterms:modified xsi:type="dcterms:W3CDTF">2023-02-09T17:48:18Z</dcterms:modified>
</cp:coreProperties>
</file>