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inesch/Google Drive/Studium/Unterlagen/5.Semester/sna(5iCa)/"/>
    </mc:Choice>
  </mc:AlternateContent>
  <bookViews>
    <workbookView xWindow="0" yWindow="460" windowWidth="28800" windowHeight="17460" tabRatio="500"/>
  </bookViews>
  <sheets>
    <sheet name="JS" sheetId="1" r:id="rId1"/>
    <sheet name="PHP" sheetId="17" r:id="rId2"/>
    <sheet name="Ruby" sheetId="18" r:id="rId3"/>
    <sheet name="Python" sheetId="19" r:id="rId4"/>
    <sheet name="Java" sheetId="20" r:id="rId5"/>
    <sheet name="Swift" sheetId="21" r:id="rId6"/>
    <sheet name="Haskell" sheetId="22" r:id="rId7"/>
    <sheet name="Lisp" sheetId="23" r:id="rId8"/>
    <sheet name="JS Edges" sheetId="9" r:id="rId9"/>
    <sheet name="PHP Edges" sheetId="10" r:id="rId10"/>
    <sheet name="Ruby Edges" sheetId="11" r:id="rId11"/>
    <sheet name="Python Edges" sheetId="12" r:id="rId12"/>
    <sheet name="Java Edges" sheetId="13" r:id="rId13"/>
    <sheet name="Swift Edges" sheetId="14" r:id="rId14"/>
    <sheet name="Haskell Edges" sheetId="15" r:id="rId15"/>
    <sheet name="Lisp Edges" sheetId="16" r:id="rId16"/>
  </sheets>
  <definedNames>
    <definedName name="edges_haskell" localSheetId="14">'Haskell Edges'!$A$1:$C$728</definedName>
    <definedName name="edges_java" localSheetId="12">'Java Edges'!$A$1:$C$862</definedName>
    <definedName name="edges_javascript" localSheetId="6">Haskell!$A$932:$C$1832</definedName>
    <definedName name="edges_javascript" localSheetId="4">Java!$A$932:$C$1832</definedName>
    <definedName name="edges_javascript" localSheetId="0">JS!$A$932:$C$1832</definedName>
    <definedName name="edges_javascript" localSheetId="8">'JS Edges'!$A$1:$C$901</definedName>
    <definedName name="edges_javascript" localSheetId="7">Lisp!$A$932:$C$1832</definedName>
    <definedName name="edges_javascript" localSheetId="1">PHP!$A$932:$C$1832</definedName>
    <definedName name="edges_javascript" localSheetId="3">Python!$A$932:$C$1832</definedName>
    <definedName name="edges_javascript" localSheetId="2">Ruby!$A$932:$C$1832</definedName>
    <definedName name="edges_javascript" localSheetId="5">Swift!$A$932:$C$1832</definedName>
    <definedName name="edges_lisp" localSheetId="15">'Lisp Edges'!$A$1:$C$375</definedName>
    <definedName name="edges_php" localSheetId="9">'PHP Edges'!$A$1:$C$901</definedName>
    <definedName name="edges_python" localSheetId="11">'Python Edges'!$A$1:$C$836</definedName>
    <definedName name="edges_ruby" localSheetId="10">'Ruby Edges'!$A$1:$C$901</definedName>
    <definedName name="edges_swift" localSheetId="13">'Swift Edges'!$A$1:$C$752</definedName>
    <definedName name="nodes_javascript" localSheetId="6">Haskell!$A$1:$L$931</definedName>
    <definedName name="nodes_javascript" localSheetId="4">Java!$A$1:$L$931</definedName>
    <definedName name="nodes_javascript" localSheetId="0">JS!$A$1:$L$931</definedName>
    <definedName name="nodes_javascript" localSheetId="7">Lisp!$A$1:$L$931</definedName>
    <definedName name="nodes_javascript" localSheetId="1">PHP!$A$1:$L$931</definedName>
    <definedName name="nodes_javascript" localSheetId="3">Python!$A$1:$L$931</definedName>
    <definedName name="nodes_javascript" localSheetId="2">Ruby!$A$1:$L$931</definedName>
    <definedName name="nodes_javascript" localSheetId="5">Swift!$A$1:$L$931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23" l="1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34" i="23"/>
  <c r="N35" i="22"/>
  <c r="O35" i="22"/>
  <c r="N36" i="22"/>
  <c r="O36" i="22"/>
  <c r="N37" i="22"/>
  <c r="O37" i="22"/>
  <c r="N38" i="22"/>
  <c r="O38" i="22"/>
  <c r="N39" i="22"/>
  <c r="O39" i="22"/>
  <c r="N40" i="22"/>
  <c r="O40" i="22"/>
  <c r="N41" i="22"/>
  <c r="O41" i="22"/>
  <c r="N42" i="22"/>
  <c r="O42" i="22"/>
  <c r="N43" i="22"/>
  <c r="O43" i="22"/>
  <c r="N44" i="22"/>
  <c r="O44" i="22"/>
  <c r="N45" i="22"/>
  <c r="O45" i="22"/>
  <c r="N46" i="22"/>
  <c r="O46" i="22"/>
  <c r="N47" i="22"/>
  <c r="O47" i="22"/>
  <c r="N48" i="22"/>
  <c r="O48" i="22"/>
  <c r="N49" i="22"/>
  <c r="O49" i="22"/>
  <c r="N50" i="22"/>
  <c r="O50" i="22"/>
  <c r="N51" i="22"/>
  <c r="O51" i="22"/>
  <c r="N52" i="22"/>
  <c r="O52" i="22"/>
  <c r="N53" i="22"/>
  <c r="O53" i="22"/>
  <c r="N54" i="22"/>
  <c r="O54" i="22"/>
  <c r="N55" i="22"/>
  <c r="O55" i="22"/>
  <c r="N56" i="22"/>
  <c r="O56" i="22"/>
  <c r="N57" i="22"/>
  <c r="O57" i="22"/>
  <c r="N58" i="22"/>
  <c r="O58" i="22"/>
  <c r="N59" i="22"/>
  <c r="O59" i="22"/>
  <c r="N60" i="22"/>
  <c r="O60" i="22"/>
  <c r="N61" i="22"/>
  <c r="O61" i="22"/>
  <c r="N62" i="22"/>
  <c r="O62" i="22"/>
  <c r="N63" i="22"/>
  <c r="O63" i="22"/>
  <c r="N34" i="22"/>
  <c r="O34" i="22"/>
  <c r="N35" i="21"/>
  <c r="O35" i="21"/>
  <c r="N36" i="21"/>
  <c r="O36" i="21"/>
  <c r="N37" i="21"/>
  <c r="O37" i="21"/>
  <c r="N38" i="21"/>
  <c r="O38" i="21"/>
  <c r="N39" i="21"/>
  <c r="O39" i="21"/>
  <c r="N40" i="21"/>
  <c r="O40" i="21"/>
  <c r="N41" i="21"/>
  <c r="O41" i="21"/>
  <c r="N42" i="21"/>
  <c r="O42" i="21"/>
  <c r="N43" i="21"/>
  <c r="O43" i="21"/>
  <c r="N44" i="21"/>
  <c r="O44" i="21"/>
  <c r="N45" i="21"/>
  <c r="O45" i="21"/>
  <c r="N46" i="21"/>
  <c r="O46" i="21"/>
  <c r="N47" i="21"/>
  <c r="O47" i="21"/>
  <c r="N48" i="21"/>
  <c r="O48" i="21"/>
  <c r="N49" i="21"/>
  <c r="O49" i="21"/>
  <c r="N50" i="21"/>
  <c r="O50" i="21"/>
  <c r="N51" i="21"/>
  <c r="O51" i="21"/>
  <c r="N52" i="21"/>
  <c r="O52" i="21"/>
  <c r="N53" i="21"/>
  <c r="O53" i="21"/>
  <c r="N54" i="21"/>
  <c r="O54" i="21"/>
  <c r="N55" i="21"/>
  <c r="O55" i="21"/>
  <c r="N56" i="21"/>
  <c r="O56" i="21"/>
  <c r="N57" i="21"/>
  <c r="O57" i="21"/>
  <c r="N58" i="21"/>
  <c r="O58" i="21"/>
  <c r="N59" i="21"/>
  <c r="O59" i="21"/>
  <c r="N60" i="21"/>
  <c r="O60" i="21"/>
  <c r="N61" i="21"/>
  <c r="O61" i="21"/>
  <c r="N62" i="21"/>
  <c r="O62" i="21"/>
  <c r="N63" i="21"/>
  <c r="O63" i="21"/>
  <c r="N34" i="21"/>
  <c r="O34" i="21"/>
  <c r="N63" i="23"/>
  <c r="M63" i="23"/>
  <c r="N62" i="23"/>
  <c r="M62" i="23"/>
  <c r="N61" i="23"/>
  <c r="M61" i="23"/>
  <c r="N60" i="23"/>
  <c r="M60" i="23"/>
  <c r="N59" i="23"/>
  <c r="M59" i="23"/>
  <c r="N58" i="23"/>
  <c r="M58" i="23"/>
  <c r="N57" i="23"/>
  <c r="M57" i="23"/>
  <c r="N56" i="23"/>
  <c r="M56" i="23"/>
  <c r="N55" i="23"/>
  <c r="M55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R54" i="23"/>
  <c r="M54" i="23"/>
  <c r="R53" i="23"/>
  <c r="M53" i="23"/>
  <c r="R52" i="23"/>
  <c r="M52" i="23"/>
  <c r="R51" i="23"/>
  <c r="M51" i="23"/>
  <c r="R50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O31" i="23"/>
  <c r="O30" i="23"/>
  <c r="O29" i="23"/>
  <c r="O28" i="23"/>
  <c r="O27" i="23"/>
  <c r="O24" i="23"/>
  <c r="O23" i="23"/>
  <c r="O22" i="23"/>
  <c r="O21" i="23"/>
  <c r="O18" i="23"/>
  <c r="O17" i="23"/>
  <c r="O16" i="23"/>
  <c r="O15" i="23"/>
  <c r="O12" i="23"/>
  <c r="O11" i="23"/>
  <c r="O10" i="23"/>
  <c r="O9" i="23"/>
  <c r="O8" i="23"/>
  <c r="O7" i="23"/>
  <c r="O6" i="23"/>
  <c r="O3" i="23"/>
  <c r="O2" i="23"/>
  <c r="M63" i="22"/>
  <c r="M62" i="22"/>
  <c r="M61" i="22"/>
  <c r="M60" i="22"/>
  <c r="M59" i="22"/>
  <c r="M58" i="22"/>
  <c r="M57" i="22"/>
  <c r="M56" i="22"/>
  <c r="M55" i="22"/>
  <c r="R54" i="22"/>
  <c r="M54" i="22"/>
  <c r="R53" i="22"/>
  <c r="M53" i="22"/>
  <c r="R52" i="22"/>
  <c r="M52" i="22"/>
  <c r="R51" i="22"/>
  <c r="M51" i="22"/>
  <c r="R50" i="22"/>
  <c r="M50" i="22"/>
  <c r="M49" i="22"/>
  <c r="M48" i="22"/>
  <c r="M47" i="22"/>
  <c r="M46" i="22"/>
  <c r="M45" i="22"/>
  <c r="M44" i="22"/>
  <c r="M43" i="22"/>
  <c r="M42" i="22"/>
  <c r="M41" i="22"/>
  <c r="M40" i="22"/>
  <c r="M39" i="22"/>
  <c r="M38" i="22"/>
  <c r="M37" i="22"/>
  <c r="M36" i="22"/>
  <c r="M35" i="22"/>
  <c r="M34" i="22"/>
  <c r="O31" i="22"/>
  <c r="O30" i="22"/>
  <c r="O29" i="22"/>
  <c r="O28" i="22"/>
  <c r="O27" i="22"/>
  <c r="O24" i="22"/>
  <c r="O23" i="22"/>
  <c r="O22" i="22"/>
  <c r="O21" i="22"/>
  <c r="O18" i="22"/>
  <c r="O17" i="22"/>
  <c r="O16" i="22"/>
  <c r="O15" i="22"/>
  <c r="O12" i="22"/>
  <c r="O11" i="22"/>
  <c r="O10" i="22"/>
  <c r="O9" i="22"/>
  <c r="O8" i="22"/>
  <c r="O7" i="22"/>
  <c r="O6" i="22"/>
  <c r="O3" i="22"/>
  <c r="O2" i="22"/>
  <c r="M63" i="21"/>
  <c r="M62" i="21"/>
  <c r="M61" i="21"/>
  <c r="M60" i="21"/>
  <c r="M59" i="21"/>
  <c r="M58" i="21"/>
  <c r="M57" i="21"/>
  <c r="M56" i="21"/>
  <c r="M55" i="21"/>
  <c r="R54" i="21"/>
  <c r="M54" i="21"/>
  <c r="R53" i="21"/>
  <c r="M53" i="21"/>
  <c r="R52" i="21"/>
  <c r="M52" i="21"/>
  <c r="R51" i="21"/>
  <c r="M51" i="21"/>
  <c r="R50" i="21"/>
  <c r="M50" i="21"/>
  <c r="M49" i="21"/>
  <c r="M48" i="21"/>
  <c r="M47" i="21"/>
  <c r="M46" i="21"/>
  <c r="M45" i="21"/>
  <c r="M44" i="21"/>
  <c r="M43" i="21"/>
  <c r="M42" i="21"/>
  <c r="M41" i="21"/>
  <c r="M40" i="21"/>
  <c r="M39" i="21"/>
  <c r="M38" i="21"/>
  <c r="M37" i="21"/>
  <c r="M36" i="21"/>
  <c r="M35" i="21"/>
  <c r="M34" i="21"/>
  <c r="O31" i="21"/>
  <c r="O30" i="21"/>
  <c r="O29" i="21"/>
  <c r="O28" i="21"/>
  <c r="O27" i="21"/>
  <c r="O24" i="21"/>
  <c r="O23" i="21"/>
  <c r="O22" i="21"/>
  <c r="O21" i="21"/>
  <c r="O18" i="21"/>
  <c r="O17" i="21"/>
  <c r="O16" i="21"/>
  <c r="O15" i="21"/>
  <c r="O12" i="21"/>
  <c r="O11" i="21"/>
  <c r="O10" i="21"/>
  <c r="O9" i="21"/>
  <c r="O8" i="21"/>
  <c r="O7" i="21"/>
  <c r="O6" i="21"/>
  <c r="O3" i="21"/>
  <c r="O2" i="21"/>
  <c r="N35" i="20"/>
  <c r="O35" i="20"/>
  <c r="N36" i="20"/>
  <c r="O36" i="20"/>
  <c r="N37" i="20"/>
  <c r="O37" i="20"/>
  <c r="N38" i="20"/>
  <c r="O38" i="20"/>
  <c r="N39" i="20"/>
  <c r="O39" i="20"/>
  <c r="N40" i="20"/>
  <c r="O40" i="20"/>
  <c r="N41" i="20"/>
  <c r="O41" i="20"/>
  <c r="N42" i="20"/>
  <c r="O42" i="20"/>
  <c r="N43" i="20"/>
  <c r="O43" i="20"/>
  <c r="N44" i="20"/>
  <c r="O44" i="20"/>
  <c r="N45" i="20"/>
  <c r="O45" i="20"/>
  <c r="N46" i="20"/>
  <c r="O46" i="20"/>
  <c r="N47" i="20"/>
  <c r="O47" i="20"/>
  <c r="N48" i="20"/>
  <c r="O48" i="20"/>
  <c r="N49" i="20"/>
  <c r="O49" i="20"/>
  <c r="N50" i="20"/>
  <c r="O50" i="20"/>
  <c r="N51" i="20"/>
  <c r="O51" i="20"/>
  <c r="N52" i="20"/>
  <c r="O52" i="20"/>
  <c r="N53" i="20"/>
  <c r="O53" i="20"/>
  <c r="N54" i="20"/>
  <c r="O54" i="20"/>
  <c r="N55" i="20"/>
  <c r="O55" i="20"/>
  <c r="N56" i="20"/>
  <c r="O56" i="20"/>
  <c r="N57" i="20"/>
  <c r="O57" i="20"/>
  <c r="N58" i="20"/>
  <c r="O58" i="20"/>
  <c r="N59" i="20"/>
  <c r="O59" i="20"/>
  <c r="N60" i="20"/>
  <c r="O60" i="20"/>
  <c r="N61" i="20"/>
  <c r="O61" i="20"/>
  <c r="N62" i="20"/>
  <c r="O62" i="20"/>
  <c r="N63" i="20"/>
  <c r="O63" i="20"/>
  <c r="N34" i="20"/>
  <c r="O34" i="20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34" i="19"/>
  <c r="O34" i="19"/>
  <c r="M63" i="20"/>
  <c r="M62" i="20"/>
  <c r="M61" i="20"/>
  <c r="M60" i="20"/>
  <c r="M59" i="20"/>
  <c r="M58" i="20"/>
  <c r="M57" i="20"/>
  <c r="M56" i="20"/>
  <c r="M55" i="20"/>
  <c r="R54" i="20"/>
  <c r="M54" i="20"/>
  <c r="R53" i="20"/>
  <c r="M53" i="20"/>
  <c r="R52" i="20"/>
  <c r="M52" i="20"/>
  <c r="R51" i="20"/>
  <c r="M51" i="20"/>
  <c r="R50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O31" i="20"/>
  <c r="O30" i="20"/>
  <c r="O29" i="20"/>
  <c r="O28" i="20"/>
  <c r="O27" i="20"/>
  <c r="O24" i="20"/>
  <c r="O23" i="20"/>
  <c r="O22" i="20"/>
  <c r="O21" i="20"/>
  <c r="O18" i="20"/>
  <c r="O17" i="20"/>
  <c r="O16" i="20"/>
  <c r="O15" i="20"/>
  <c r="O12" i="20"/>
  <c r="O11" i="20"/>
  <c r="O10" i="20"/>
  <c r="O9" i="20"/>
  <c r="O8" i="20"/>
  <c r="O7" i="20"/>
  <c r="O6" i="20"/>
  <c r="O3" i="20"/>
  <c r="O2" i="20"/>
  <c r="M63" i="19"/>
  <c r="M62" i="19"/>
  <c r="M61" i="19"/>
  <c r="M60" i="19"/>
  <c r="M59" i="19"/>
  <c r="M58" i="19"/>
  <c r="M57" i="19"/>
  <c r="M56" i="19"/>
  <c r="M55" i="19"/>
  <c r="R54" i="19"/>
  <c r="M54" i="19"/>
  <c r="R53" i="19"/>
  <c r="M53" i="19"/>
  <c r="R52" i="19"/>
  <c r="M52" i="19"/>
  <c r="R51" i="19"/>
  <c r="M51" i="19"/>
  <c r="R50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O31" i="19"/>
  <c r="O30" i="19"/>
  <c r="O29" i="19"/>
  <c r="O28" i="19"/>
  <c r="O27" i="19"/>
  <c r="O24" i="19"/>
  <c r="O23" i="19"/>
  <c r="O22" i="19"/>
  <c r="O21" i="19"/>
  <c r="O18" i="19"/>
  <c r="O17" i="19"/>
  <c r="O16" i="19"/>
  <c r="O15" i="19"/>
  <c r="O12" i="19"/>
  <c r="O11" i="19"/>
  <c r="O10" i="19"/>
  <c r="O9" i="19"/>
  <c r="O8" i="19"/>
  <c r="O7" i="19"/>
  <c r="O6" i="19"/>
  <c r="O3" i="19"/>
  <c r="O2" i="19"/>
  <c r="N35" i="18"/>
  <c r="O35" i="18"/>
  <c r="N36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O42" i="18"/>
  <c r="N43" i="18"/>
  <c r="O43" i="18"/>
  <c r="N44" i="18"/>
  <c r="O44" i="18"/>
  <c r="N45" i="18"/>
  <c r="O45" i="18"/>
  <c r="N46" i="18"/>
  <c r="O46" i="18"/>
  <c r="N47" i="18"/>
  <c r="O47" i="18"/>
  <c r="N48" i="18"/>
  <c r="O48" i="18"/>
  <c r="N49" i="18"/>
  <c r="O49" i="18"/>
  <c r="N50" i="18"/>
  <c r="O50" i="18"/>
  <c r="N51" i="18"/>
  <c r="O51" i="18"/>
  <c r="N52" i="18"/>
  <c r="O52" i="18"/>
  <c r="N53" i="18"/>
  <c r="O53" i="18"/>
  <c r="N54" i="18"/>
  <c r="O54" i="18"/>
  <c r="N55" i="18"/>
  <c r="O55" i="18"/>
  <c r="N56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34" i="18"/>
  <c r="O34" i="18"/>
  <c r="M63" i="18"/>
  <c r="M62" i="18"/>
  <c r="M61" i="18"/>
  <c r="M60" i="18"/>
  <c r="M59" i="18"/>
  <c r="M58" i="18"/>
  <c r="M57" i="18"/>
  <c r="M56" i="18"/>
  <c r="M55" i="18"/>
  <c r="R54" i="18"/>
  <c r="M54" i="18"/>
  <c r="R53" i="18"/>
  <c r="M53" i="18"/>
  <c r="R52" i="18"/>
  <c r="M52" i="18"/>
  <c r="R51" i="18"/>
  <c r="M51" i="18"/>
  <c r="R50" i="18"/>
  <c r="M50" i="18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O31" i="18"/>
  <c r="O30" i="18"/>
  <c r="O29" i="18"/>
  <c r="O28" i="18"/>
  <c r="O27" i="18"/>
  <c r="O24" i="18"/>
  <c r="O23" i="18"/>
  <c r="O22" i="18"/>
  <c r="O21" i="18"/>
  <c r="O18" i="18"/>
  <c r="O17" i="18"/>
  <c r="O16" i="18"/>
  <c r="O15" i="18"/>
  <c r="O12" i="18"/>
  <c r="O11" i="18"/>
  <c r="O10" i="18"/>
  <c r="O9" i="18"/>
  <c r="O8" i="18"/>
  <c r="O7" i="18"/>
  <c r="O6" i="18"/>
  <c r="O3" i="18"/>
  <c r="O2" i="18"/>
  <c r="N50" i="17"/>
  <c r="O50" i="17"/>
  <c r="N51" i="17"/>
  <c r="O51" i="17"/>
  <c r="N52" i="17"/>
  <c r="O52" i="17"/>
  <c r="N53" i="17"/>
  <c r="O53" i="17"/>
  <c r="N54" i="17"/>
  <c r="O54" i="17"/>
  <c r="N55" i="17"/>
  <c r="O55" i="17"/>
  <c r="N56" i="17"/>
  <c r="O56" i="17"/>
  <c r="N57" i="17"/>
  <c r="O57" i="17"/>
  <c r="N58" i="17"/>
  <c r="O58" i="17"/>
  <c r="N59" i="17"/>
  <c r="O59" i="17"/>
  <c r="N60" i="17"/>
  <c r="O60" i="17"/>
  <c r="N61" i="17"/>
  <c r="O61" i="17"/>
  <c r="N62" i="17"/>
  <c r="O62" i="17"/>
  <c r="N63" i="17"/>
  <c r="O63" i="17"/>
  <c r="N35" i="17"/>
  <c r="O35" i="17"/>
  <c r="N36" i="17"/>
  <c r="O36" i="17"/>
  <c r="N37" i="17"/>
  <c r="O37" i="17"/>
  <c r="N38" i="17"/>
  <c r="O38" i="17"/>
  <c r="N39" i="17"/>
  <c r="O39" i="17"/>
  <c r="N40" i="17"/>
  <c r="O40" i="17"/>
  <c r="N41" i="17"/>
  <c r="O41" i="17"/>
  <c r="N42" i="17"/>
  <c r="O42" i="17"/>
  <c r="N43" i="17"/>
  <c r="O43" i="17"/>
  <c r="N44" i="17"/>
  <c r="O44" i="17"/>
  <c r="N45" i="17"/>
  <c r="O45" i="17"/>
  <c r="N46" i="17"/>
  <c r="O46" i="17"/>
  <c r="N47" i="17"/>
  <c r="O47" i="17"/>
  <c r="N48" i="17"/>
  <c r="O48" i="17"/>
  <c r="N49" i="17"/>
  <c r="O49" i="17"/>
  <c r="N34" i="17"/>
  <c r="O34" i="17"/>
  <c r="M63" i="17"/>
  <c r="M62" i="17"/>
  <c r="M61" i="17"/>
  <c r="M60" i="17"/>
  <c r="M59" i="17"/>
  <c r="M58" i="17"/>
  <c r="M57" i="17"/>
  <c r="M56" i="17"/>
  <c r="M55" i="17"/>
  <c r="R54" i="17"/>
  <c r="M54" i="17"/>
  <c r="R53" i="17"/>
  <c r="M53" i="17"/>
  <c r="R52" i="17"/>
  <c r="M52" i="17"/>
  <c r="R51" i="17"/>
  <c r="M51" i="17"/>
  <c r="R50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O31" i="17"/>
  <c r="O30" i="17"/>
  <c r="O29" i="17"/>
  <c r="O28" i="17"/>
  <c r="O27" i="17"/>
  <c r="O24" i="17"/>
  <c r="O23" i="17"/>
  <c r="O22" i="17"/>
  <c r="O21" i="17"/>
  <c r="O18" i="17"/>
  <c r="O17" i="17"/>
  <c r="O16" i="17"/>
  <c r="O15" i="17"/>
  <c r="O12" i="17"/>
  <c r="O11" i="17"/>
  <c r="O10" i="17"/>
  <c r="O9" i="17"/>
  <c r="O8" i="17"/>
  <c r="O7" i="17"/>
  <c r="O6" i="17"/>
  <c r="O3" i="17"/>
  <c r="O2" i="17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R54" i="1"/>
  <c r="R53" i="1"/>
  <c r="R52" i="1"/>
  <c r="R51" i="1"/>
  <c r="R50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34" i="1"/>
  <c r="O7" i="1"/>
  <c r="O6" i="1"/>
  <c r="O21" i="1"/>
  <c r="O31" i="1"/>
  <c r="O30" i="1"/>
  <c r="O29" i="1"/>
  <c r="O28" i="1"/>
  <c r="O27" i="1"/>
  <c r="O24" i="1"/>
  <c r="O23" i="1"/>
  <c r="O22" i="1"/>
  <c r="O18" i="1"/>
  <c r="O17" i="1"/>
  <c r="O16" i="1"/>
  <c r="O15" i="1"/>
  <c r="O12" i="1"/>
  <c r="O11" i="1"/>
  <c r="O10" i="1"/>
  <c r="O9" i="1"/>
  <c r="O8" i="1"/>
  <c r="O3" i="1"/>
  <c r="O2" i="1"/>
</calcChain>
</file>

<file path=xl/connections.xml><?xml version="1.0" encoding="utf-8"?>
<connections xmlns="http://schemas.openxmlformats.org/spreadsheetml/2006/main">
  <connection id="1" name="edges-haskell" type="6" refreshedVersion="0" background="1" saveData="1">
    <textPr fileType="mac" sourceFile="/Users/Rinesch/Documents/Git/fetchnotes/data/edges-haskell.csv" thousands="'" comma="1">
      <textFields>
        <textField/>
      </textFields>
    </textPr>
  </connection>
  <connection id="2" name="edges-java" type="6" refreshedVersion="0" background="1" saveData="1">
    <textPr fileType="mac" sourceFile="/Users/Rinesch/Documents/Git/fetchnotes/data/edges-java.csv" thousands="'" comma="1">
      <textFields>
        <textField/>
      </textFields>
    </textPr>
  </connection>
  <connection id="3" name="edges-javascript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4" name="edges-javascript1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5" name="edges-javascript2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6" name="edges-javascript21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7" name="edges-javascript211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8" name="edges-javascript2111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9" name="edges-javascript21111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10" name="edges-javascript211111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11" name="edges-javascript2111111" type="6" refreshedVersion="0" background="1" saveData="1">
    <textPr fileType="mac" sourceFile="/Users/Rinesch/Documents/Git/fetchnotes/data/edges-javascript.csv" thousands="'" tab="0" comma="1">
      <textFields count="3">
        <textField/>
        <textField/>
        <textField/>
      </textFields>
    </textPr>
  </connection>
  <connection id="12" name="edges-lisp" type="6" refreshedVersion="0" background="1" saveData="1">
    <textPr fileType="mac" sourceFile="/Users/Rinesch/Documents/Git/fetchnotes/data/edges-lisp.csv" thousands="'" comma="1">
      <textFields>
        <textField/>
      </textFields>
    </textPr>
  </connection>
  <connection id="13" name="edges-php" type="6" refreshedVersion="0" background="1" saveData="1">
    <textPr fileType="mac" sourceFile="/Users/Rinesch/Documents/Git/fetchnotes/data/edges-php.csv" thousands="'" comma="1">
      <textFields>
        <textField/>
      </textFields>
    </textPr>
  </connection>
  <connection id="14" name="edges-python" type="6" refreshedVersion="0" background="1" saveData="1">
    <textPr fileType="mac" sourceFile="/Users/Rinesch/Documents/Git/fetchnotes/data/edges-python.csv" thousands="'" comma="1">
      <textFields>
        <textField/>
      </textFields>
    </textPr>
  </connection>
  <connection id="15" name="edges-ruby" type="6" refreshedVersion="0" background="1" saveData="1">
    <textPr fileType="mac" sourceFile="/Users/Rinesch/Documents/Git/fetchnotes/data/edges-ruby.csv" thousands="'" comma="1">
      <textFields>
        <textField/>
      </textFields>
    </textPr>
  </connection>
  <connection id="16" name="edges-swift" type="6" refreshedVersion="0" background="1" saveData="1">
    <textPr fileType="mac" sourceFile="/Users/Rinesch/Documents/Git/fetchnotes/data/edges-swift.csv" thousands="'" comma="1">
      <textFields>
        <textField/>
      </textFields>
    </textPr>
  </connection>
  <connection id="17" name="nodes-javascript" type="6" refreshedVersion="0" background="1" saveData="1">
    <textPr fileType="mac" sourceFile="/Users/Rinesch/Documents/Git/fetchnotes/data/nodes-javascript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nodes-javascript1" type="6" refreshedVersion="0" background="1" saveData="1">
    <textPr fileType="mac" sourceFile="/Users/Rinesch/Documents/Git/fetchnotes/data/nodes-javascript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nodes-javascript11" type="6" refreshedVersion="0" background="1" saveData="1">
    <textPr fileType="mac" sourceFile="/Users/Rinesch/Documents/Git/fetchnotes/data/nodes-javascript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nodes-javascript111" type="6" refreshedVersion="0" background="1" saveData="1">
    <textPr fileType="mac" sourceFile="/Users/Rinesch/Documents/Git/fetchnotes/data/nodes-javascript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nodes-javascript1111" type="6" refreshedVersion="0" background="1" saveData="1">
    <textPr fileType="mac" sourceFile="/Users/Rinesch/Documents/Git/fetchnotes/data/nodes-javascript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nodes-javascript11111" type="6" refreshedVersion="0" background="1" saveData="1">
    <textPr fileType="mac" sourceFile="/Users/Rinesch/Documents/Git/fetchnotes/data/nodes-javascript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nodes-javascript111111" type="6" refreshedVersion="0" background="1" saveData="1">
    <textPr fileType="mac" sourceFile="/Users/Rinesch/Documents/Git/fetchnotes/data/nodes-javascript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nodes-javascript1111111" type="6" refreshedVersion="0" background="1" saveData="1">
    <textPr fileType="mac" sourceFile="/Users/Rinesch/Documents/Git/fetchnotes/data/nodes-javascript.csv" thousands="'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<sst xmlns="http://schemas.openxmlformats.org/spreadsheetml/2006/main" count="1832" uniqueCount="774">
  <si>
    <t>Id</t>
  </si>
  <si>
    <t>Label</t>
  </si>
  <si>
    <t>size</t>
  </si>
  <si>
    <t>fork</t>
  </si>
  <si>
    <t>forks</t>
  </si>
  <si>
    <t>stars</t>
  </si>
  <si>
    <t>issues</t>
  </si>
  <si>
    <t>owner</t>
  </si>
  <si>
    <t>language</t>
  </si>
  <si>
    <t>created</t>
  </si>
  <si>
    <t>updated</t>
  </si>
  <si>
    <t>type</t>
  </si>
  <si>
    <t>FreeCodeCamp/FreeCodeCamp</t>
  </si>
  <si>
    <t>Organization</t>
  </si>
  <si>
    <t>JavaScript</t>
  </si>
  <si>
    <t>2014-12-24T17:49:19Z</t>
  </si>
  <si>
    <t>2016-12-14T09:07:38Z</t>
  </si>
  <si>
    <t>repo</t>
  </si>
  <si>
    <t>twbs/bootstrap</t>
  </si>
  <si>
    <t>2011-07-29T21:19:00Z</t>
  </si>
  <si>
    <t>2016-12-14T08:59:46Z</t>
  </si>
  <si>
    <t>d3/d3</t>
  </si>
  <si>
    <t>2010-09-27T17:22:42Z</t>
  </si>
  <si>
    <t>2016-12-14T09:03:52Z</t>
  </si>
  <si>
    <t>facebook/react</t>
  </si>
  <si>
    <t>2013-05-24T16:15:54Z</t>
  </si>
  <si>
    <t>2016-12-14T09:05:50Z</t>
  </si>
  <si>
    <t>angular/angular.js</t>
  </si>
  <si>
    <t>2010-01-06T00:34:37Z</t>
  </si>
  <si>
    <t>2016-12-14T08:14:41Z</t>
  </si>
  <si>
    <t>getify/You-Dont-Know-JS</t>
  </si>
  <si>
    <t>User</t>
  </si>
  <si>
    <t>2013-11-16T02:37:24Z</t>
  </si>
  <si>
    <t>2016-12-14T09:07:50Z</t>
  </si>
  <si>
    <t>airbnb/javascript</t>
  </si>
  <si>
    <t>2012-11-01T23:13:50Z</t>
  </si>
  <si>
    <t>2016-12-14T08:58:57Z</t>
  </si>
  <si>
    <t>jquery/jquery</t>
  </si>
  <si>
    <t>2009-04-03T15:20:14Z</t>
  </si>
  <si>
    <t>2016-12-14T09:00:52Z</t>
  </si>
  <si>
    <t>facebook/react-native</t>
  </si>
  <si>
    <t>2015-01-09T18:10:16Z</t>
  </si>
  <si>
    <t>2016-12-14T09:00:34Z</t>
  </si>
  <si>
    <t>vuejs/vue</t>
  </si>
  <si>
    <t>2013-07-29T03:24:51Z</t>
  </si>
  <si>
    <t>2016-12-14T09:01:16Z</t>
  </si>
  <si>
    <t>meteor/meteor</t>
  </si>
  <si>
    <t>2012-01-19T01:58:17Z</t>
  </si>
  <si>
    <t>2016-12-14T09:06:04Z</t>
  </si>
  <si>
    <t>h5bp/html5-boilerplate</t>
  </si>
  <si>
    <t>2010-01-24T18:03:24Z</t>
  </si>
  <si>
    <t>2016-12-14T09:00:41Z</t>
  </si>
  <si>
    <t>hakimel/reveal.js</t>
  </si>
  <si>
    <t>2011-06-07T18:54:22Z</t>
  </si>
  <si>
    <t>2016-12-14T09:00:49Z</t>
  </si>
  <si>
    <t>impress/impress.js</t>
  </si>
  <si>
    <t>2011-12-28T22:23:19Z</t>
  </si>
  <si>
    <t>Semantic-Org/Semantic-UI</t>
  </si>
  <si>
    <t>2013-04-08T23:32:04Z</t>
  </si>
  <si>
    <t>2016-12-14T08:09:49Z</t>
  </si>
  <si>
    <t>nodejs/node</t>
  </si>
  <si>
    <t>2014-11-26T19:57:11Z</t>
  </si>
  <si>
    <t>2016-12-14T08:36:27Z</t>
  </si>
  <si>
    <t>mrdoob/three.js</t>
  </si>
  <si>
    <t>2010-03-23T18:58:01Z</t>
  </si>
  <si>
    <t>2016-12-14T09:01:00Z</t>
  </si>
  <si>
    <t>socketio/socket.io</t>
  </si>
  <si>
    <t>2010-03-11T18:24:48Z</t>
  </si>
  <si>
    <t>2016-12-14T08:15:12Z</t>
  </si>
  <si>
    <t>moment/moment</t>
  </si>
  <si>
    <t>2011-03-01T02:46:06Z</t>
  </si>
  <si>
    <t>2016-12-14T09:03:07Z</t>
  </si>
  <si>
    <t>expressjs/express</t>
  </si>
  <si>
    <t>2009-06-26T18:56:01Z</t>
  </si>
  <si>
    <t>2016-12-14T08:35:51Z</t>
  </si>
  <si>
    <t>chartjs/Chart.js</t>
  </si>
  <si>
    <t>2013-03-17T23:56:36Z</t>
  </si>
  <si>
    <t>2016-12-14T08:02:14Z</t>
  </si>
  <si>
    <t>adobe/brackets</t>
  </si>
  <si>
    <t>2011-12-07T21:14:40Z</t>
  </si>
  <si>
    <t>2016-12-14T09:03:33Z</t>
  </si>
  <si>
    <t>reactjs/redux</t>
  </si>
  <si>
    <t>2015-05-29T23:53:15Z</t>
  </si>
  <si>
    <t>2016-12-14T09:06:43Z</t>
  </si>
  <si>
    <t>jashkenas/backbone</t>
  </si>
  <si>
    <t>2010-09-30T19:41:28Z</t>
  </si>
  <si>
    <t>2016-12-14T09:06:51Z</t>
  </si>
  <si>
    <t>NARKOZ/hacker-scripts</t>
  </si>
  <si>
    <t>2015-11-21T19:05:09Z</t>
  </si>
  <si>
    <t>2016-12-14T09:06:54Z</t>
  </si>
  <si>
    <t>resume/resume.github.com</t>
  </si>
  <si>
    <t>2011-02-06T13:39:55Z</t>
  </si>
  <si>
    <t>2016-12-14T09:06:58Z</t>
  </si>
  <si>
    <t>blueimp/jQuery-File-Upload</t>
  </si>
  <si>
    <t>2010-12-01T15:35:32Z</t>
  </si>
  <si>
    <t>2016-12-14T08:15:23Z</t>
  </si>
  <si>
    <t>zurb/foundation-sites</t>
  </si>
  <si>
    <t>2011-10-13T23:05:42Z</t>
  </si>
  <si>
    <t>2016-12-14T09:07:09Z</t>
  </si>
  <si>
    <t>gulpjs/gulp</t>
  </si>
  <si>
    <t>2013-07-04T05:26:06Z</t>
  </si>
  <si>
    <t>2016-12-14T09:07:12Z</t>
  </si>
  <si>
    <t>Dogfalo/materialize</t>
  </si>
  <si>
    <t>2014-09-12T19:35:38Z</t>
  </si>
  <si>
    <t>2016-12-14T05:53:31Z</t>
  </si>
  <si>
    <t>laravel/laravel</t>
  </si>
  <si>
    <t>PHP</t>
  </si>
  <si>
    <t>2011-06-08T03:06:08Z</t>
  </si>
  <si>
    <t>2016-12-14T09:03:21Z</t>
  </si>
  <si>
    <t>bcit-ci/CodeIgniter</t>
  </si>
  <si>
    <t>2011-08-19T13:34:00Z</t>
  </si>
  <si>
    <t>2016-12-14T07:57:41Z</t>
  </si>
  <si>
    <t>symfony/symfony</t>
  </si>
  <si>
    <t>2010-01-04T14:21:21Z</t>
  </si>
  <si>
    <t>2016-12-14T09:01:25Z</t>
  </si>
  <si>
    <t>domnikl/DesignPatternsPHP</t>
  </si>
  <si>
    <t>2011-08-22T05:24:31Z</t>
  </si>
  <si>
    <t>2016-12-14T07:57:45Z</t>
  </si>
  <si>
    <t>fzaninotto/Faker</t>
  </si>
  <si>
    <t>2011-10-14T22:49:02Z</t>
  </si>
  <si>
    <t>2016-12-14T07:57:50Z</t>
  </si>
  <si>
    <t>yiisoft/yii2</t>
  </si>
  <si>
    <t>2012-02-13T15:32:36Z</t>
  </si>
  <si>
    <t>2016-12-14T07:57:52Z</t>
  </si>
  <si>
    <t>composer/composer</t>
  </si>
  <si>
    <t>2011-06-08T08:53:00Z</t>
  </si>
  <si>
    <t>2016-12-14T07:57:55Z</t>
  </si>
  <si>
    <t>WordPress/WordPress</t>
  </si>
  <si>
    <t>2011-12-01T07:05:17Z</t>
  </si>
  <si>
    <t>2016-12-14T08:19:22Z</t>
  </si>
  <si>
    <t>guzzle/guzzle</t>
  </si>
  <si>
    <t>2011-02-28T02:44:05Z</t>
  </si>
  <si>
    <t>2016-12-14T07:58:01Z</t>
  </si>
  <si>
    <t>phacility/phabricator</t>
  </si>
  <si>
    <t>2011-01-21T22:08:29Z</t>
  </si>
  <si>
    <t>2016-12-14T07:57:26Z</t>
  </si>
  <si>
    <t>PHPMailer/PHPMailer</t>
  </si>
  <si>
    <t>2011-08-23T07:57:17Z</t>
  </si>
  <si>
    <t>phalcon/cphalcon</t>
  </si>
  <si>
    <t>2011-11-26T05:52:50Z</t>
  </si>
  <si>
    <t>2016-12-14T07:31:08Z</t>
  </si>
  <si>
    <t>slimphp/Slim</t>
  </si>
  <si>
    <t>2010-09-21T01:17:06Z</t>
  </si>
  <si>
    <t>2016-12-14T07:36:09Z</t>
  </si>
  <si>
    <t>PHPOffice/PHPExcel</t>
  </si>
  <si>
    <t>2012-06-18T15:30:27Z</t>
  </si>
  <si>
    <t>2016-12-14T07:58:05Z</t>
  </si>
  <si>
    <t>cakephp/cakephp</t>
  </si>
  <si>
    <t>2010-05-08T14:38:22Z</t>
  </si>
  <si>
    <t>2016-12-14T07:59:42Z</t>
  </si>
  <si>
    <t>phanan/koel</t>
  </si>
  <si>
    <t>2015-12-06T12:13:19Z</t>
  </si>
  <si>
    <t>2016-12-14T08:19:16Z</t>
  </si>
  <si>
    <t>serbanghita/Mobile-Detect</t>
  </si>
  <si>
    <t>2012-08-31T10:58:16Z</t>
  </si>
  <si>
    <t>2016-12-14T01:48:03Z</t>
  </si>
  <si>
    <t>piwik/piwik</t>
  </si>
  <si>
    <t>2011-03-30T21:18:17Z</t>
  </si>
  <si>
    <t>2016-12-13T21:51:29Z</t>
  </si>
  <si>
    <t>laravel/framework</t>
  </si>
  <si>
    <t>2013-01-10T21:27:28Z</t>
  </si>
  <si>
    <t>2016-12-14T09:03:08Z</t>
  </si>
  <si>
    <t>sebastianbergmann/phpunit</t>
  </si>
  <si>
    <t>2009-12-24T13:16:23Z</t>
  </si>
  <si>
    <t>2016-12-14T03:41:15Z</t>
  </si>
  <si>
    <t>getgrav/grav</t>
  </si>
  <si>
    <t>2014-08-02T18:29:10Z</t>
  </si>
  <si>
    <t>2016-12-14T08:52:31Z</t>
  </si>
  <si>
    <t>Seldaek/monolog</t>
  </si>
  <si>
    <t>2011-02-17T02:07:15Z</t>
  </si>
  <si>
    <t>2016-12-14T06:08:13Z</t>
  </si>
  <si>
    <t>twostairs/paperwork</t>
  </si>
  <si>
    <t>2014-07-03T13:42:20Z</t>
  </si>
  <si>
    <t>2016-12-14T00:07:21Z</t>
  </si>
  <si>
    <t>CachetHQ/Cachet</t>
  </si>
  <si>
    <t>2014-11-16T22:23:11Z</t>
  </si>
  <si>
    <t>2016-12-14T08:56:29Z</t>
  </si>
  <si>
    <t>octobercms/october</t>
  </si>
  <si>
    <t>2013-11-26T23:30:43Z</t>
  </si>
  <si>
    <t>2016-12-14T02:53:46Z</t>
  </si>
  <si>
    <t>briannesbitt/Carbon</t>
  </si>
  <si>
    <t>2012-09-08T02:56:20Z</t>
  </si>
  <si>
    <t>2016-12-14T06:16:51Z</t>
  </si>
  <si>
    <t>dingo/api</t>
  </si>
  <si>
    <t>2014-04-11T12:31:18Z</t>
  </si>
  <si>
    <t>2016-12-14T07:24:40Z</t>
  </si>
  <si>
    <t>owncloud/core</t>
  </si>
  <si>
    <t>2012-08-25T10:32:48Z</t>
  </si>
  <si>
    <t>2016-12-14T06:29:21Z</t>
  </si>
  <si>
    <t>FriendsOfPHP/Goutte</t>
  </si>
  <si>
    <t>2010-04-21T19:21:54Z</t>
  </si>
  <si>
    <t>2016-12-14T04:22:23Z</t>
  </si>
  <si>
    <t>yiisoft/yii</t>
  </si>
  <si>
    <t>2012-02-15T16:26:22Z</t>
  </si>
  <si>
    <t>2016-12-13T19:39:32Z</t>
  </si>
  <si>
    <t>rails/rails</t>
  </si>
  <si>
    <t>Ruby</t>
  </si>
  <si>
    <t>2008-04-11T02:19:47Z</t>
  </si>
  <si>
    <t>2016-12-14T07:08:38Z</t>
  </si>
  <si>
    <t>Homebrew/legacy-homebrew</t>
  </si>
  <si>
    <t>2009-05-20T19:38:37Z</t>
  </si>
  <si>
    <t>2016-12-14T01:43:00Z</t>
  </si>
  <si>
    <t>jekyll/jekyll</t>
  </si>
  <si>
    <t>2008-10-20T06:29:03Z</t>
  </si>
  <si>
    <t>2016-12-14T06:23:11Z</t>
  </si>
  <si>
    <t>discourse/discourse</t>
  </si>
  <si>
    <t>2013-01-12T00:25:55Z</t>
  </si>
  <si>
    <t>2016-12-14T07:29:25Z</t>
  </si>
  <si>
    <t>gitlabhq/gitlabhq</t>
  </si>
  <si>
    <t>2011-10-02T16:25:27Z</t>
  </si>
  <si>
    <t>2016-12-14T08:32:51Z</t>
  </si>
  <si>
    <t>bayandin/awesome-awesomeness</t>
  </si>
  <si>
    <t>2014-07-08T05:44:19Z</t>
  </si>
  <si>
    <t>2016-12-14T05:34:10Z</t>
  </si>
  <si>
    <t>plataformatec/devise</t>
  </si>
  <si>
    <t>2009-09-16T12:15:12Z</t>
  </si>
  <si>
    <t>2016-12-14T08:16:26Z</t>
  </si>
  <si>
    <t>cantino/huginn</t>
  </si>
  <si>
    <t>2013-03-10T06:00:31Z</t>
  </si>
  <si>
    <t>2016-12-14T06:03:40Z</t>
  </si>
  <si>
    <t>mitchellh/vagrant</t>
  </si>
  <si>
    <t>2010-01-21T08:34:27Z</t>
  </si>
  <si>
    <t>2016-12-14T02:44:44Z</t>
  </si>
  <si>
    <t>fastlane/fastlane</t>
  </si>
  <si>
    <t>2014-12-02T17:00:38Z</t>
  </si>
  <si>
    <t>2016-12-14T08:34:43Z</t>
  </si>
  <si>
    <t>twbs/bootstrap-sass</t>
  </si>
  <si>
    <t>2011-09-06T18:58:49Z</t>
  </si>
  <si>
    <t>2016-12-14T09:01:54Z</t>
  </si>
  <si>
    <t>Thibaut/devdocs</t>
  </si>
  <si>
    <t>2013-10-24T18:16:07Z</t>
  </si>
  <si>
    <t>2016-12-14T08:55:48Z</t>
  </si>
  <si>
    <t>ruby/ruby</t>
  </si>
  <si>
    <t>2010-02-27T15:55:23Z</t>
  </si>
  <si>
    <t>2016-12-14T07:15:32Z</t>
  </si>
  <si>
    <t>diaspora/diaspora</t>
  </si>
  <si>
    <t>2010-09-15T05:20:04Z</t>
  </si>
  <si>
    <t>2016-12-12T18:10:54Z</t>
  </si>
  <si>
    <t>caskroom/homebrew-cask</t>
  </si>
  <si>
    <t>2012-03-05T02:05:17Z</t>
  </si>
  <si>
    <t>2016-12-14T09:03:28Z</t>
  </si>
  <si>
    <t>imathis/octopress</t>
  </si>
  <si>
    <t>2009-10-18T21:41:32Z</t>
  </si>
  <si>
    <t>2016-12-12T09:19:42Z</t>
  </si>
  <si>
    <t>sass/sass</t>
  </si>
  <si>
    <t>2010-09-22T06:16:55Z</t>
  </si>
  <si>
    <t>2016-12-14T08:37:12Z</t>
  </si>
  <si>
    <t>capistrano/capistrano</t>
  </si>
  <si>
    <t>2009-02-26T16:14:04Z</t>
  </si>
  <si>
    <t>2016-12-14T08:17:28Z</t>
  </si>
  <si>
    <t>jondot/awesome-react-native</t>
  </si>
  <si>
    <t>2015-03-26T19:58:06Z</t>
  </si>
  <si>
    <t>2016-12-14T08:56:38Z</t>
  </si>
  <si>
    <t>CocoaPods/CocoaPods</t>
  </si>
  <si>
    <t>2011-08-14T00:10:53Z</t>
  </si>
  <si>
    <t>2016-12-14T07:12:18Z</t>
  </si>
  <si>
    <t>kilimchoi/engineering-blogs</t>
  </si>
  <si>
    <t>2015-06-13T18:25:17Z</t>
  </si>
  <si>
    <t>2016-12-14T07:57:36Z</t>
  </si>
  <si>
    <t>sinatra/sinatra</t>
  </si>
  <si>
    <t>2009-01-14T01:27:30Z</t>
  </si>
  <si>
    <t>2016-12-14T01:43:04Z</t>
  </si>
  <si>
    <t>thoughtbot/paperclip</t>
  </si>
  <si>
    <t>2008-04-10T19:58:20Z</t>
  </si>
  <si>
    <t>2016-12-14T05:37:57Z</t>
  </si>
  <si>
    <t>spree/spree</t>
  </si>
  <si>
    <t>2008-03-10T14:45:35Z</t>
  </si>
  <si>
    <t>2016-12-14T05:20:28Z</t>
  </si>
  <si>
    <t>thoughtbot/bourbon</t>
  </si>
  <si>
    <t>2011-04-23T15:41:20Z</t>
  </si>
  <si>
    <t>2016-12-14T08:06:46Z</t>
  </si>
  <si>
    <t>ruby-grape/grape</t>
  </si>
  <si>
    <t>2010-08-02T14:25:08Z</t>
  </si>
  <si>
    <t>2016-12-14T09:04:34Z</t>
  </si>
  <si>
    <t>resque/resque</t>
  </si>
  <si>
    <t>2009-08-12T00:27:35Z</t>
  </si>
  <si>
    <t>2016-12-13T15:11:51Z</t>
  </si>
  <si>
    <t>teamcapybara/capybara</t>
  </si>
  <si>
    <t>2009-11-04T22:19:17Z</t>
  </si>
  <si>
    <t>2016-12-14T07:25:04Z</t>
  </si>
  <si>
    <t>rapid7/metasploit-framework</t>
  </si>
  <si>
    <t>2011-08-30T06:13:20Z</t>
  </si>
  <si>
    <t>2016-12-14T08:41:35Z</t>
  </si>
  <si>
    <t>jordansissel/fpm</t>
  </si>
  <si>
    <t>2011-01-03T20:07:59Z</t>
  </si>
  <si>
    <t>2016-12-14T03:18:58Z</t>
  </si>
  <si>
    <t>tensorflow/tensorflow</t>
  </si>
  <si>
    <t>Python</t>
  </si>
  <si>
    <t>2015-11-07T01:19:20Z</t>
  </si>
  <si>
    <t>2016-12-14T09:05:30Z</t>
  </si>
  <si>
    <t>jkbrzt/httpie</t>
  </si>
  <si>
    <t>2012-02-25T12:39:13Z</t>
  </si>
  <si>
    <t>2016-12-14T08:42:40Z</t>
  </si>
  <si>
    <t>vinta/awesome-python</t>
  </si>
  <si>
    <t>2014-06-27T21:00:06Z</t>
  </si>
  <si>
    <t>2016-12-14T08:15:14Z</t>
  </si>
  <si>
    <t>pallets/flask</t>
  </si>
  <si>
    <t>2010-04-06T11:11:59Z</t>
  </si>
  <si>
    <t>2016-12-14T08:16:03Z</t>
  </si>
  <si>
    <t>nvbn/thefuck</t>
  </si>
  <si>
    <t>2015-04-08T15:08:04Z</t>
  </si>
  <si>
    <t>2016-12-14T08:07:33Z</t>
  </si>
  <si>
    <t>django/django</t>
  </si>
  <si>
    <t>2012-04-28T02:47:18Z</t>
  </si>
  <si>
    <t>2016-12-14T08:29:55Z</t>
  </si>
  <si>
    <t>kennethreitz/requests</t>
  </si>
  <si>
    <t>2011-02-13T18:38:17Z</t>
  </si>
  <si>
    <t>2016-12-14T09:04:04Z</t>
  </si>
  <si>
    <t>rg3/youtube-dl</t>
  </si>
  <si>
    <t>2010-10-31T14:35:07Z</t>
  </si>
  <si>
    <t>2016-12-14T08:50:48Z</t>
  </si>
  <si>
    <t>ansible/ansible</t>
  </si>
  <si>
    <t>2012-03-06T14:58:02Z</t>
  </si>
  <si>
    <t>2016-12-14T08:18:58Z</t>
  </si>
  <si>
    <t>josephmisiti/awesome-machine-learning</t>
  </si>
  <si>
    <t>2014-07-15T19:11:19Z</t>
  </si>
  <si>
    <t>2016-12-14T09:06:59Z</t>
  </si>
  <si>
    <t>scrapy/scrapy</t>
  </si>
  <si>
    <t>2010-02-22T02:01:14Z</t>
  </si>
  <si>
    <t>2016-12-14T09:06:40Z</t>
  </si>
  <si>
    <t>certbot/certbot</t>
  </si>
  <si>
    <t>2014-11-12T02:52:20Z</t>
  </si>
  <si>
    <t>2016-12-14T04:37:04Z</t>
  </si>
  <si>
    <t>shadowsocks/shadowsocks</t>
  </si>
  <si>
    <t>2012-04-20T13:10:49Z</t>
  </si>
  <si>
    <t>2016-12-14T07:47:31Z</t>
  </si>
  <si>
    <t>scikit-learn/scikit-learn</t>
  </si>
  <si>
    <t>2010-08-17T09:43:38Z</t>
  </si>
  <si>
    <t>2016-12-14T08:25:23Z</t>
  </si>
  <si>
    <t>tornadoweb/tornado</t>
  </si>
  <si>
    <t>2009-09-09T04:55:16Z</t>
  </si>
  <si>
    <t>2016-12-14T05:51:11Z</t>
  </si>
  <si>
    <t>isocpp/CppCoreGuidelines</t>
  </si>
  <si>
    <t>2015-08-19T20:22:52Z</t>
  </si>
  <si>
    <t>2016-12-13T22:00:54Z</t>
  </si>
  <si>
    <t>Valloric/YouCompleteMe</t>
  </si>
  <si>
    <t>2012-04-16T03:12:14Z</t>
  </si>
  <si>
    <t>2016-12-14T07:20:56Z</t>
  </si>
  <si>
    <t>minimaxir/big-list-of-naughty-strings</t>
  </si>
  <si>
    <t>2015-08-08T20:57:20Z</t>
  </si>
  <si>
    <t>2016-12-13T20:50:31Z</t>
  </si>
  <si>
    <t>reddit/reddit</t>
  </si>
  <si>
    <t>2008-06-18T23:30:53Z</t>
  </si>
  <si>
    <t>2016-12-14T07:39:59Z</t>
  </si>
  <si>
    <t>XX-net/XX-Net</t>
  </si>
  <si>
    <t>2015-01-15T09:35:51Z</t>
  </si>
  <si>
    <t>2016-12-14T08:43:33Z</t>
  </si>
  <si>
    <t>getsentry/sentry</t>
  </si>
  <si>
    <t>2010-08-30T22:06:41Z</t>
  </si>
  <si>
    <t>2016-12-14T08:39:31Z</t>
  </si>
  <si>
    <t>ipython/ipython</t>
  </si>
  <si>
    <t>2010-05-10T04:46:06Z</t>
  </si>
  <si>
    <t>2016-12-14T05:31:08Z</t>
  </si>
  <si>
    <t>fchollet/keras</t>
  </si>
  <si>
    <t>2015-03-28T00:35:42Z</t>
  </si>
  <si>
    <t>2016-12-14T08:32:44Z</t>
  </si>
  <si>
    <t>faif/python-patterns</t>
  </si>
  <si>
    <t>2012-06-06T21:02:35Z</t>
  </si>
  <si>
    <t>2016-12-14T08:57:47Z</t>
  </si>
  <si>
    <t>tensorflow/models</t>
  </si>
  <si>
    <t>2016-02-05T01:15:20Z</t>
  </si>
  <si>
    <t>2016-12-14T09:05:44Z</t>
  </si>
  <si>
    <t>airbnb/superset</t>
  </si>
  <si>
    <t>2015-07-21T18:55:34Z</t>
  </si>
  <si>
    <t>2016-12-14T08:12:36Z</t>
  </si>
  <si>
    <t>drduh/macOS-Security-and-Privacy-Guide</t>
  </si>
  <si>
    <t>2015-08-31T03:36:35Z</t>
  </si>
  <si>
    <t>2016-12-14T08:30:50Z</t>
  </si>
  <si>
    <t>adobe-fonts/source-code-pro</t>
  </si>
  <si>
    <t>2012-08-09T23:14:02Z</t>
  </si>
  <si>
    <t>2016-12-14T07:42:50Z</t>
  </si>
  <si>
    <t>soimort/you-get</t>
  </si>
  <si>
    <t>2012-08-20T15:53:36Z</t>
  </si>
  <si>
    <t>2016-12-14T08:52:48Z</t>
  </si>
  <si>
    <t>chrissimpkins/Hack</t>
  </si>
  <si>
    <t>2015-06-21T22:47:58Z</t>
  </si>
  <si>
    <t>2016-12-14T01:53:04Z</t>
  </si>
  <si>
    <t>elastic/elasticsearch</t>
  </si>
  <si>
    <t>Java</t>
  </si>
  <si>
    <t>2010-02-08T13:20:56Z</t>
  </si>
  <si>
    <t>2016-12-14T08:48:04Z</t>
  </si>
  <si>
    <t>ReactiveX/RxJava</t>
  </si>
  <si>
    <t>2013-01-08T20:11:48Z</t>
  </si>
  <si>
    <t>2016-12-14T08:49:12Z</t>
  </si>
  <si>
    <t>square/retrofit</t>
  </si>
  <si>
    <t>2010-09-06T21:39:43Z</t>
  </si>
  <si>
    <t>2016-12-14T08:48:59Z</t>
  </si>
  <si>
    <t>square/okhttp</t>
  </si>
  <si>
    <t>2012-07-23T13:42:55Z</t>
  </si>
  <si>
    <t>2016-12-14T09:02:41Z</t>
  </si>
  <si>
    <t>iluwatar/java-design-patterns</t>
  </si>
  <si>
    <t>2014-08-09T16:45:18Z</t>
  </si>
  <si>
    <t>2016-12-14T08:17:40Z</t>
  </si>
  <si>
    <t>nostra13/Android-Universal-Image-Loader</t>
  </si>
  <si>
    <t>2011-11-27T18:48:23Z</t>
  </si>
  <si>
    <t>2016-12-14T08:28:22Z</t>
  </si>
  <si>
    <t>JakeWharton/butterknife</t>
  </si>
  <si>
    <t>2013-03-05T08:18:59Z</t>
  </si>
  <si>
    <t>2016-12-14T07:36:14Z</t>
  </si>
  <si>
    <t>google/guava</t>
  </si>
  <si>
    <t>2014-05-29T16:23:17Z</t>
  </si>
  <si>
    <t>2016-12-14T07:51:23Z</t>
  </si>
  <si>
    <t>PhilJay/MPAndroidChart</t>
  </si>
  <si>
    <t>2014-04-25T14:29:47Z</t>
  </si>
  <si>
    <t>2016-12-14T06:07:34Z</t>
  </si>
  <si>
    <t>square/leakcanary</t>
  </si>
  <si>
    <t>2015-04-29T23:54:16Z</t>
  </si>
  <si>
    <t>2016-12-14T08:56:03Z</t>
  </si>
  <si>
    <t>greenrobot/EventBus</t>
  </si>
  <si>
    <t>2012-07-16T16:55:40Z</t>
  </si>
  <si>
    <t>2016-12-14T08:23:13Z</t>
  </si>
  <si>
    <t>futurice/android-best-practices</t>
  </si>
  <si>
    <t>2014-07-29T09:09:44Z</t>
  </si>
  <si>
    <t>2016-12-14T06:38:55Z</t>
  </si>
  <si>
    <t>google/iosched</t>
  </si>
  <si>
    <t>2014-04-01T22:40:40Z</t>
  </si>
  <si>
    <t>2016-12-14T08:54:49Z</t>
  </si>
  <si>
    <t>bumptech/glide</t>
  </si>
  <si>
    <t>2013-07-08T22:52:33Z</t>
  </si>
  <si>
    <t>2016-12-14T09:03:46Z</t>
  </si>
  <si>
    <t>square/picasso</t>
  </si>
  <si>
    <t>2013-05-14T15:07:47Z</t>
  </si>
  <si>
    <t>2016-12-14T08:28:25Z</t>
  </si>
  <si>
    <t>spring-projects/spring-framework</t>
  </si>
  <si>
    <t>2010-12-08T04:04:45Z</t>
  </si>
  <si>
    <t>2016-12-14T08:22:44Z</t>
  </si>
  <si>
    <t>zxing/zxing</t>
  </si>
  <si>
    <t>2011-10-12T14:07:27Z</t>
  </si>
  <si>
    <t>2016-12-14T07:44:02Z</t>
  </si>
  <si>
    <t>facebook/fresco</t>
  </si>
  <si>
    <t>2015-03-02T09:58:04Z</t>
  </si>
  <si>
    <t>2016-12-14T05:45:57Z</t>
  </si>
  <si>
    <t>libgdx/libgdx</t>
  </si>
  <si>
    <t>2012-08-10T19:34:38Z</t>
  </si>
  <si>
    <t>2016-12-13T23:13:00Z</t>
  </si>
  <si>
    <t>ReactiveX/RxAndroid</t>
  </si>
  <si>
    <t>2014-08-19T03:46:38Z</t>
  </si>
  <si>
    <t>2016-12-14T08:36:14Z</t>
  </si>
  <si>
    <t>jfeinstein10/SlidingMenu</t>
  </si>
  <si>
    <t>2012-06-30T05:14:23Z</t>
  </si>
  <si>
    <t>2016-12-14T03:08:02Z</t>
  </si>
  <si>
    <t>loopj/android-async-http</t>
  </si>
  <si>
    <t>2011-02-20T03:25:07Z</t>
  </si>
  <si>
    <t>2016-12-14T02:58:19Z</t>
  </si>
  <si>
    <t>alibaba/weex</t>
  </si>
  <si>
    <t>2016-03-11T10:18:11Z</t>
  </si>
  <si>
    <t>2016-12-14T08:44:52Z</t>
  </si>
  <si>
    <t>spring-projects/spring-boot</t>
  </si>
  <si>
    <t>2012-10-19T15:02:57Z</t>
  </si>
  <si>
    <t>2016-12-14T09:02:29Z</t>
  </si>
  <si>
    <t>nathanmarz/storm</t>
  </si>
  <si>
    <t>2011-09-17T07:55:13Z</t>
  </si>
  <si>
    <t>2016-12-14T08:29:43Z</t>
  </si>
  <si>
    <t>androidannotations/androidannotations</t>
  </si>
  <si>
    <t>2012-01-06T08:48:03Z</t>
  </si>
  <si>
    <t>2016-12-14T02:54:38Z</t>
  </si>
  <si>
    <t>netty/netty</t>
  </si>
  <si>
    <t>2010-11-09T09:22:21Z</t>
  </si>
  <si>
    <t>2016-12-14T08:15:44Z</t>
  </si>
  <si>
    <t>chrisbanes/PhotoView</t>
  </si>
  <si>
    <t>2012-07-17T16:39:00Z</t>
  </si>
  <si>
    <t>2016-12-14T06:37:43Z</t>
  </si>
  <si>
    <t>JakeWharton/ViewPagerIndicator</t>
  </si>
  <si>
    <t>2011-08-04T17:13:44Z</t>
  </si>
  <si>
    <t>2016-12-14T05:30:33Z</t>
  </si>
  <si>
    <t>pockethub/PocketHub</t>
  </si>
  <si>
    <t>2011-09-08T16:52:50Z</t>
  </si>
  <si>
    <t>2016-12-14T06:47:44Z</t>
  </si>
  <si>
    <t>Alamofire/Alamofire</t>
  </si>
  <si>
    <t>Swift</t>
  </si>
  <si>
    <t>2014-07-31T05:56:19Z</t>
  </si>
  <si>
    <t>2016-12-14T08:46:55Z</t>
  </si>
  <si>
    <t>vsouza/awesome-ios</t>
  </si>
  <si>
    <t>2014-07-10T16:03:45Z</t>
  </si>
  <si>
    <t>2016-12-14T09:05:49Z</t>
  </si>
  <si>
    <t>ReactiveCocoa/ReactiveCocoa</t>
  </si>
  <si>
    <t>2012-03-02T22:11:24Z</t>
  </si>
  <si>
    <t>2016-12-14T07:56:54Z</t>
  </si>
  <si>
    <t>SwiftyJSON/SwiftyJSON</t>
  </si>
  <si>
    <t>2014-06-18T14:41:15Z</t>
  </si>
  <si>
    <t>2016-12-14T07:53:51Z</t>
  </si>
  <si>
    <t>danielgindi/Charts</t>
  </si>
  <si>
    <t>2015-03-20T10:49:12Z</t>
  </si>
  <si>
    <t>2016-12-14T05:06:32Z</t>
  </si>
  <si>
    <t>dkhamsing/open-source-ios-apps</t>
  </si>
  <si>
    <t>2015-01-26T23:32:34Z</t>
  </si>
  <si>
    <t>2016-12-14T08:41:06Z</t>
  </si>
  <si>
    <t>ipader/SwiftGuide</t>
  </si>
  <si>
    <t>2014-06-14T01:17:57Z</t>
  </si>
  <si>
    <t>2016-12-14T06:36:28Z</t>
  </si>
  <si>
    <t>matteocrippa/awesome-swift</t>
  </si>
  <si>
    <t>2014-07-10T14:04:09Z</t>
  </si>
  <si>
    <t>2016-12-14T07:55:35Z</t>
  </si>
  <si>
    <t>PerfectlySoft/Perfect</t>
  </si>
  <si>
    <t>2015-10-02T18:20:08Z</t>
  </si>
  <si>
    <t>2016-12-14T09:05:20Z</t>
  </si>
  <si>
    <t>raywenderlich/swift-algorithm-club</t>
  </si>
  <si>
    <t>2016-01-26T17:56:12Z</t>
  </si>
  <si>
    <t>2016-12-14T08:43:13Z</t>
  </si>
  <si>
    <t>MengTo/Spring</t>
  </si>
  <si>
    <t>2014-12-26T14:57:02Z</t>
  </si>
  <si>
    <t>2016-12-14T08:52:26Z</t>
  </si>
  <si>
    <t>Carthage/Carthage</t>
  </si>
  <si>
    <t>2014-10-10T19:54:55Z</t>
  </si>
  <si>
    <t>2016-12-14T08:19:37Z</t>
  </si>
  <si>
    <t>SnapKit/SnapKit</t>
  </si>
  <si>
    <t>2014-06-05T21:13:40Z</t>
  </si>
  <si>
    <t>2016-12-14T08:52:08Z</t>
  </si>
  <si>
    <t>fullstackio/FlappySwift</t>
  </si>
  <si>
    <t>2014-06-03T05:04:12Z</t>
  </si>
  <si>
    <t>2016-12-14T05:24:13Z</t>
  </si>
  <si>
    <t>allenwong/30DaysofSwift</t>
  </si>
  <si>
    <t>2016-02-13T14:02:12Z</t>
  </si>
  <si>
    <t>2016-12-14T08:33:38Z</t>
  </si>
  <si>
    <t>vapor/vapor</t>
  </si>
  <si>
    <t>2016-01-18T22:37:52Z</t>
  </si>
  <si>
    <t>2016-12-14T09:07:23Z</t>
  </si>
  <si>
    <t>ReactiveX/RxSwift</t>
  </si>
  <si>
    <t>2015-04-07T21:25:17Z</t>
  </si>
  <si>
    <t>2016-12-14T08:02:00Z</t>
  </si>
  <si>
    <t>ochococo/Design-Patterns-In-Swift</t>
  </si>
  <si>
    <t>2014-07-13T18:15:14Z</t>
  </si>
  <si>
    <t>2016-12-14T05:29:09Z</t>
  </si>
  <si>
    <t>JohnCoates/Aerial</t>
  </si>
  <si>
    <t>2015-10-26T21:21:31Z</t>
  </si>
  <si>
    <t>2016-12-14T08:26:29Z</t>
  </si>
  <si>
    <t>mozilla-mobile/firefox-ios</t>
  </si>
  <si>
    <t>2014-11-03T19:07:02Z</t>
  </si>
  <si>
    <t>2016-12-14T09:05:42Z</t>
  </si>
  <si>
    <t>onevcat/Kingfisher</t>
  </si>
  <si>
    <t>2015-04-06T14:26:21Z</t>
  </si>
  <si>
    <t>2016-12-14T08:19:12Z</t>
  </si>
  <si>
    <t>CosmicMind/Material</t>
  </si>
  <si>
    <t>2015-08-22T16:21:53Z</t>
  </si>
  <si>
    <t>2016-12-13T18:46:15Z</t>
  </si>
  <si>
    <t>Ramotion/animated-tab-bar</t>
  </si>
  <si>
    <t>2014-11-11T11:20:04Z</t>
  </si>
  <si>
    <t>2016-12-14T07:07:55Z</t>
  </si>
  <si>
    <t>mxcl/PromiseKit</t>
  </si>
  <si>
    <t>2014-04-04T13:54:37Z</t>
  </si>
  <si>
    <t>2016-12-14T08:49:25Z</t>
  </si>
  <si>
    <t>IBAnimatable/IBAnimatable</t>
  </si>
  <si>
    <t>2015-11-17T23:55:21Z</t>
  </si>
  <si>
    <t>2016-12-14T06:04:47Z</t>
  </si>
  <si>
    <t>Quick/Quick</t>
  </si>
  <si>
    <t>2014-06-05T00:29:53Z</t>
  </si>
  <si>
    <t>2016-12-14T05:23:29Z</t>
  </si>
  <si>
    <t>realm/SwiftLint</t>
  </si>
  <si>
    <t>2015-05-16T16:59:31Z</t>
  </si>
  <si>
    <t>2016-12-14T08:43:46Z</t>
  </si>
  <si>
    <t>CatchChat/Yep</t>
  </si>
  <si>
    <t>2015-03-15T13:41:37Z</t>
  </si>
  <si>
    <t>2016-12-13T10:24:54Z</t>
  </si>
  <si>
    <t>lexrus/LTMorphingLabel</t>
  </si>
  <si>
    <t>2014-06-25T04:48:55Z</t>
  </si>
  <si>
    <t>2016-12-14T07:26:57Z</t>
  </si>
  <si>
    <t>IBM-Swift/Kitura</t>
  </si>
  <si>
    <t>2016-02-08T16:12:21Z</t>
  </si>
  <si>
    <t>2016-12-14T03:51:49Z</t>
  </si>
  <si>
    <t>jgm/pandoc</t>
  </si>
  <si>
    <t>Haskell</t>
  </si>
  <si>
    <t>2010-03-20T20:34:23Z</t>
  </si>
  <si>
    <t>2016-12-14T08:15:37Z</t>
  </si>
  <si>
    <t>begriffs/postgrest</t>
  </si>
  <si>
    <t>2014-06-13T00:23:00Z</t>
  </si>
  <si>
    <t>2016-12-14T07:39:33Z</t>
  </si>
  <si>
    <t>koalaman/shellcheck</t>
  </si>
  <si>
    <t>2012-11-17T03:15:11Z</t>
  </si>
  <si>
    <t>elm-lang/elm-compiler</t>
  </si>
  <si>
    <t>2012-04-19T06:24:43Z</t>
  </si>
  <si>
    <t>2016-12-13T10:48:44Z</t>
  </si>
  <si>
    <t>purescript/purescript</t>
  </si>
  <si>
    <t>2013-09-30T05:29:23Z</t>
  </si>
  <si>
    <t>2016-12-14T05:36:11Z</t>
  </si>
  <si>
    <t>facebook/Haxl</t>
  </si>
  <si>
    <t>2014-04-02T20:10:58Z</t>
  </si>
  <si>
    <t>2016-12-10T17:29:28Z</t>
  </si>
  <si>
    <t>caiorss/Functional-Programming</t>
  </si>
  <si>
    <t>2015-02-10T15:07:42Z</t>
  </si>
  <si>
    <t>2016-12-14T07:46:54Z</t>
  </si>
  <si>
    <t>commercialhaskell/stack</t>
  </si>
  <si>
    <t>2015-04-29T20:56:42Z</t>
  </si>
  <si>
    <t>2016-12-13T15:55:19Z</t>
  </si>
  <si>
    <t>yesodweb/yesod</t>
  </si>
  <si>
    <t>2009-06-27T22:54:51Z</t>
  </si>
  <si>
    <t>2016-12-12T21:00:02Z</t>
  </si>
  <si>
    <t>sdiehl/write-you-a-haskell</t>
  </si>
  <si>
    <t>2015-01-05T13:44:54Z</t>
  </si>
  <si>
    <t>2016-12-13T12:41:03Z</t>
  </si>
  <si>
    <t>ghcjs/ghcjs</t>
  </si>
  <si>
    <t>2010-08-19T16:32:40Z</t>
  </si>
  <si>
    <t>2016-12-12T05:25:38Z</t>
  </si>
  <si>
    <t>idris-lang/Idris-dev</t>
  </si>
  <si>
    <t>2011-09-14T16:55:49Z</t>
  </si>
  <si>
    <t>2016-12-13T22:52:41Z</t>
  </si>
  <si>
    <t>jaspervdj/hakyll</t>
  </si>
  <si>
    <t>2009-12-02T12:45:28Z</t>
  </si>
  <si>
    <t>2016-12-13T06:11:15Z</t>
  </si>
  <si>
    <t>gibiansky/IHaskell</t>
  </si>
  <si>
    <t>2013-08-26T07:16:09Z</t>
  </si>
  <si>
    <t>2016-12-13T16:14:35Z</t>
  </si>
  <si>
    <t>joeyh/github-backup</t>
  </si>
  <si>
    <t>2012-01-26T04:01:37Z</t>
  </si>
  <si>
    <t>2016-12-13T18:34:53Z</t>
  </si>
  <si>
    <t>jgm/gitit</t>
  </si>
  <si>
    <t>2008-11-07T07:38:49Z</t>
  </si>
  <si>
    <t>2016-12-14T09:03:42Z</t>
  </si>
  <si>
    <t>ghc/ghc</t>
  </si>
  <si>
    <t>2011-04-02T19:39:34Z</t>
  </si>
  <si>
    <t>2016-12-12T20:30:18Z</t>
  </si>
  <si>
    <t>joeyh/git-annex</t>
  </si>
  <si>
    <t>2011-05-13T23:11:08Z</t>
  </si>
  <si>
    <t>2016-12-13T21:01:14Z</t>
  </si>
  <si>
    <t>jameysharp/corrode</t>
  </si>
  <si>
    <t>2016-05-05T21:12:52Z</t>
  </si>
  <si>
    <t>2016-12-14T08:22:14Z</t>
  </si>
  <si>
    <t>lamdu/lamdu</t>
  </si>
  <si>
    <t>2011-10-20T21:13:43Z</t>
  </si>
  <si>
    <t>2016-12-13T11:28:02Z</t>
  </si>
  <si>
    <t>valderman/haste-compiler</t>
  </si>
  <si>
    <t>2012-01-26T10:23:30Z</t>
  </si>
  <si>
    <t>2016-12-11T21:44:51Z</t>
  </si>
  <si>
    <t>mikeizbicki/HLearn</t>
  </si>
  <si>
    <t>2012-07-18T00:08:33Z</t>
  </si>
  <si>
    <t>2016-12-13T15:33:30Z</t>
  </si>
  <si>
    <t>faylang/fay</t>
  </si>
  <si>
    <t>2012-07-21T15:26:38Z</t>
  </si>
  <si>
    <t>2016-12-13T21:09:56Z</t>
  </si>
  <si>
    <t>yi-editor/yi</t>
  </si>
  <si>
    <t>2011-02-06T21:16:54Z</t>
  </si>
  <si>
    <t>2016-12-13T14:01:13Z</t>
  </si>
  <si>
    <t>scotty-web/scotty</t>
  </si>
  <si>
    <t>2011-12-30T22:43:27Z</t>
  </si>
  <si>
    <t>2016-12-13T15:32:04Z</t>
  </si>
  <si>
    <t>ekmett/lens</t>
  </si>
  <si>
    <t>2012-07-25T22:00:42Z</t>
  </si>
  <si>
    <t>2016-12-13T21:37:54Z</t>
  </si>
  <si>
    <t>sdiehl/wiwinwlh</t>
  </si>
  <si>
    <t>2014-03-31T00:33:36Z</t>
  </si>
  <si>
    <t>2016-12-13T21:37:59Z</t>
  </si>
  <si>
    <t>olivierverdier/zsh-git-prompt</t>
  </si>
  <si>
    <t>2010-04-29T18:05:24Z</t>
  </si>
  <si>
    <t>2016-12-14T08:45:02Z</t>
  </si>
  <si>
    <t>oden-lang/oden</t>
  </si>
  <si>
    <t>2015-10-27T08:42:36Z</t>
  </si>
  <si>
    <t>2016-12-04T19:56:17Z</t>
  </si>
  <si>
    <t>GaloisInc/HaLVM</t>
  </si>
  <si>
    <t>2012-03-29T22:39:16Z</t>
  </si>
  <si>
    <t>2016-12-12T02:54:40Z</t>
  </si>
  <si>
    <t>google/lisp-koans</t>
  </si>
  <si>
    <t>Common Lisp</t>
  </si>
  <si>
    <t>2013-05-15T04:07:12Z</t>
  </si>
  <si>
    <t>2016-12-13T08:21:56Z</t>
  </si>
  <si>
    <t>froggey/Mezzano</t>
  </si>
  <si>
    <t>2015-01-27T19:01:39Z</t>
  </si>
  <si>
    <t>2016-12-11T05:16:12Z</t>
  </si>
  <si>
    <t>dimitri/pgloader</t>
  </si>
  <si>
    <t>2010-04-04T11:10:22Z</t>
  </si>
  <si>
    <t>2016-12-13T18:27:16Z</t>
  </si>
  <si>
    <t>stumpwm/stumpwm</t>
  </si>
  <si>
    <t>2012-05-03T18:00:56Z</t>
  </si>
  <si>
    <t>2016-12-13T06:07:08Z</t>
  </si>
  <si>
    <t>slime/slime</t>
  </si>
  <si>
    <t>2013-12-20T17:16:38Z</t>
  </si>
  <si>
    <t>2016-12-11T01:14:20Z</t>
  </si>
  <si>
    <t>sbcl/sbcl</t>
  </si>
  <si>
    <t>2011-06-13T20:33:25Z</t>
  </si>
  <si>
    <t>2016-12-09T05:12:08Z</t>
  </si>
  <si>
    <t>cl21/cl21</t>
  </si>
  <si>
    <t>2014-01-21T18:05:19Z</t>
  </si>
  <si>
    <t>2016-12-06T10:49:36Z</t>
  </si>
  <si>
    <t>vydd/sketch</t>
  </si>
  <si>
    <t>2015-11-02T03:59:35Z</t>
  </si>
  <si>
    <t>2016-12-11T07:47:39Z</t>
  </si>
  <si>
    <t>fukamachi/clack</t>
  </si>
  <si>
    <t>2011-01-12T09:24:58Z</t>
  </si>
  <si>
    <t>2016-12-11T11:39:21Z</t>
  </si>
  <si>
    <t>fukamachi/woo</t>
  </si>
  <si>
    <t>2014-10-14T12:30:03Z</t>
  </si>
  <si>
    <t>2016-12-14T01:15:55Z</t>
  </si>
  <si>
    <t>damelang/nile</t>
  </si>
  <si>
    <t>2009-12-18T01:58:45Z</t>
  </si>
  <si>
    <t>2016-12-10T15:01:23Z</t>
  </si>
  <si>
    <t>eudoxia0/cmacro</t>
  </si>
  <si>
    <t>2014-04-22T12:03:25Z</t>
  </si>
  <si>
    <t>2016-11-27T09:35:57Z</t>
  </si>
  <si>
    <t>eudoxia0/corvus</t>
  </si>
  <si>
    <t>2012-09-07T16:52:07Z</t>
  </si>
  <si>
    <t>2016-11-14T16:09:51Z</t>
  </si>
  <si>
    <t>roswell/roswell</t>
  </si>
  <si>
    <t>2014-07-29T18:07:03Z</t>
  </si>
  <si>
    <t>2016-12-13T11:20:39Z</t>
  </si>
  <si>
    <t>whily/yalo</t>
  </si>
  <si>
    <t>2014-01-26T12:21:56Z</t>
  </si>
  <si>
    <t>2016-12-12T20:42:59Z</t>
  </si>
  <si>
    <t>shinh/sedlisp</t>
  </si>
  <si>
    <t>2014-06-07T10:58:01Z</t>
  </si>
  <si>
    <t>2016-12-06T10:46:48Z</t>
  </si>
  <si>
    <t>fukamachi/caveman</t>
  </si>
  <si>
    <t>2011-02-26T07:50:03Z</t>
  </si>
  <si>
    <t>2016-12-12T13:11:55Z</t>
  </si>
  <si>
    <t>edicl/hunchentoot</t>
  </si>
  <si>
    <t>2011-08-30T05:54:48Z</t>
  </si>
  <si>
    <t>2016-12-07T09:33:19Z</t>
  </si>
  <si>
    <t>robert-strandh/SICL</t>
  </si>
  <si>
    <t>2012-10-24T04:37:36Z</t>
  </si>
  <si>
    <t>2016-12-03T12:27:21Z</t>
  </si>
  <si>
    <t>eratosthenesia/lispc</t>
  </si>
  <si>
    <t>2016-05-05T05:16:31Z</t>
  </si>
  <si>
    <t>2016-12-06T02:38:15Z</t>
  </si>
  <si>
    <t>cbaggers/cepl</t>
  </si>
  <si>
    <t>2012-05-03T19:48:30Z</t>
  </si>
  <si>
    <t>2016-12-11T06:11:21Z</t>
  </si>
  <si>
    <t>sharplispers/cormanlisp</t>
  </si>
  <si>
    <t>2015-01-05T03:44:29Z</t>
  </si>
  <si>
    <t>2016-12-02T17:17:35Z</t>
  </si>
  <si>
    <t>pallet/ritz</t>
  </si>
  <si>
    <t>2010-09-29T19:58:42Z</t>
  </si>
  <si>
    <t>2016-12-10T14:47:12Z</t>
  </si>
  <si>
    <t>jscl-project/jscl</t>
  </si>
  <si>
    <t>2013-01-04T13:27:18Z</t>
  </si>
  <si>
    <t>2016-12-14T07:32:20Z</t>
  </si>
  <si>
    <t>Wukix/LambdaLite</t>
  </si>
  <si>
    <t>2014-12-03T00:44:17Z</t>
  </si>
  <si>
    <t>2016-12-12T12:01:46Z</t>
  </si>
  <si>
    <t>ceramic/ceramic</t>
  </si>
  <si>
    <t>2015-07-13T00:32:54Z</t>
  </si>
  <si>
    <t>2016-12-09T16:35:33Z</t>
  </si>
  <si>
    <t>fukamachi/fast-http</t>
  </si>
  <si>
    <t>2014-10-10T08:55:01Z</t>
  </si>
  <si>
    <t>2016-12-14T05:14:13Z</t>
  </si>
  <si>
    <t>vii/teepeedee2</t>
  </si>
  <si>
    <t>2009-05-13T12:47:06Z</t>
  </si>
  <si>
    <t>2016-12-11T04:46:55Z</t>
  </si>
  <si>
    <t>AeroNotix/lispkit</t>
  </si>
  <si>
    <t>2014-08-07T20:20:14Z</t>
  </si>
  <si>
    <t>2016-12-13T13:47:55Z</t>
  </si>
  <si>
    <t>joaotavora/sly</t>
  </si>
  <si>
    <t>2014-03-10T18:24:08Z</t>
  </si>
  <si>
    <t>2016-12-08T02:20:01Z</t>
  </si>
  <si>
    <t>Owner</t>
  </si>
  <si>
    <t>Stars</t>
  </si>
  <si>
    <t>20k - 30k</t>
  </si>
  <si>
    <t>30k - 40k</t>
  </si>
  <si>
    <t>40k - 50k</t>
  </si>
  <si>
    <t>50k - 60k</t>
  </si>
  <si>
    <t>&gt; 60k</t>
  </si>
  <si>
    <t>Issues</t>
  </si>
  <si>
    <t>0 - 300</t>
  </si>
  <si>
    <t>300 - 600</t>
  </si>
  <si>
    <t>&gt; 900</t>
  </si>
  <si>
    <t>600 - 900</t>
  </si>
  <si>
    <t>Forks</t>
  </si>
  <si>
    <t>5k - 10k</t>
  </si>
  <si>
    <t>10k - 15k</t>
  </si>
  <si>
    <t>&gt; 15k</t>
  </si>
  <si>
    <t>Size</t>
  </si>
  <si>
    <t>0 - 50k</t>
  </si>
  <si>
    <t>50k - 100k</t>
  </si>
  <si>
    <t>100k - 150k</t>
  </si>
  <si>
    <t>150k - 200k</t>
  </si>
  <si>
    <t>&gt; 200k</t>
  </si>
  <si>
    <t>0 - 5k</t>
  </si>
  <si>
    <t>source</t>
  </si>
  <si>
    <t>target</t>
  </si>
  <si>
    <t>weight</t>
  </si>
  <si>
    <t>Anzahl Contributors</t>
  </si>
  <si>
    <t>0 - 10k</t>
  </si>
  <si>
    <t>10k - 20k</t>
  </si>
  <si>
    <t>&lt; 10</t>
  </si>
  <si>
    <t>10 - 15</t>
  </si>
  <si>
    <t>&gt; 25</t>
  </si>
  <si>
    <t>16 - 20</t>
  </si>
  <si>
    <t>21 - 24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</si>
</sst>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JS!$N$2:$N$3</c:f>
              <c:strCache>
                <c:ptCount val="2"/>
                <c:pt idx="0">
                  <c:v>Organization</c:v>
                </c:pt>
                <c:pt idx="1">
                  <c:v>User</c:v>
                </c:pt>
              </c:strCache>
            </c:strRef>
          </c:cat>
          <c:val>
            <c:numRef>
              <c:f>JS!$O$2:$O$3</c:f>
              <c:numCache>
                <c:formatCode>General</c:formatCode>
                <c:ptCount val="2"/>
                <c:pt idx="0">
                  <c:v>23.0</c:v>
                </c:pt>
                <c:pt idx="1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PHP!$N$21:$N$24</c:f>
              <c:strCache>
                <c:ptCount val="4"/>
                <c:pt idx="0">
                  <c:v>0 - 5k</c:v>
                </c:pt>
                <c:pt idx="1">
                  <c:v>5k - 10k</c:v>
                </c:pt>
                <c:pt idx="2">
                  <c:v>10k - 15k</c:v>
                </c:pt>
                <c:pt idx="3">
                  <c:v>&gt; 15k</c:v>
                </c:pt>
              </c:strCache>
            </c:strRef>
          </c:cat>
          <c:val>
            <c:numRef>
              <c:f>PHP!$O$21:$O$24</c:f>
              <c:numCache>
                <c:formatCode>General</c:formatCode>
                <c:ptCount val="4"/>
                <c:pt idx="0">
                  <c:v>26.0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PHP!$Q$50:$Q$54</c:f>
              <c:strCache>
                <c:ptCount val="5"/>
                <c:pt idx="0">
                  <c:v>&lt; 10</c:v>
                </c:pt>
                <c:pt idx="1">
                  <c:v>10 - 15</c:v>
                </c:pt>
                <c:pt idx="2">
                  <c:v>16 - 20</c:v>
                </c:pt>
                <c:pt idx="3">
                  <c:v>21 - 24</c:v>
                </c:pt>
                <c:pt idx="4">
                  <c:v>&gt; 25</c:v>
                </c:pt>
              </c:strCache>
            </c:strRef>
          </c:cat>
          <c:val>
            <c:numRef>
              <c:f>PHP!$R$50:$R$54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PHP!$N$27:$N$31</c:f>
              <c:strCache>
                <c:ptCount val="5"/>
                <c:pt idx="0">
                  <c:v>0 - 50k</c:v>
                </c:pt>
                <c:pt idx="1">
                  <c:v>50k - 100k</c:v>
                </c:pt>
                <c:pt idx="2">
                  <c:v>100k - 150k</c:v>
                </c:pt>
                <c:pt idx="3">
                  <c:v>150k - 200k</c:v>
                </c:pt>
                <c:pt idx="4">
                  <c:v>&gt; 200k</c:v>
                </c:pt>
              </c:strCache>
            </c:strRef>
          </c:cat>
          <c:val>
            <c:numRef>
              <c:f>PHP!$O$27:$O$31</c:f>
              <c:numCache>
                <c:formatCode>General</c:formatCode>
                <c:ptCount val="5"/>
                <c:pt idx="0">
                  <c:v>22.0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Ruby!$N$2:$N$3</c:f>
              <c:strCache>
                <c:ptCount val="2"/>
                <c:pt idx="0">
                  <c:v>Organization</c:v>
                </c:pt>
                <c:pt idx="1">
                  <c:v>User</c:v>
                </c:pt>
              </c:strCache>
            </c:strRef>
          </c:cat>
          <c:val>
            <c:numRef>
              <c:f>Ruby!$O$2:$O$3</c:f>
              <c:numCache>
                <c:formatCode>General</c:formatCode>
                <c:ptCount val="2"/>
                <c:pt idx="0">
                  <c:v>22.0</c:v>
                </c:pt>
                <c:pt idx="1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Ruby!$N$6:$N$12</c:f>
              <c:strCache>
                <c:ptCount val="7"/>
                <c:pt idx="0">
                  <c:v>0 - 10k</c:v>
                </c:pt>
                <c:pt idx="1">
                  <c:v>10k - 20k</c:v>
                </c:pt>
                <c:pt idx="2">
                  <c:v>20k - 30k</c:v>
                </c:pt>
                <c:pt idx="3">
                  <c:v>30k - 40k</c:v>
                </c:pt>
                <c:pt idx="4">
                  <c:v>40k - 50k</c:v>
                </c:pt>
                <c:pt idx="5">
                  <c:v>50k - 60k</c:v>
                </c:pt>
                <c:pt idx="6">
                  <c:v>&gt; 60k</c:v>
                </c:pt>
              </c:strCache>
            </c:strRef>
          </c:cat>
          <c:val>
            <c:numRef>
              <c:f>Ruby!$O$6:$O$12</c:f>
              <c:numCache>
                <c:formatCode>General</c:formatCode>
                <c:ptCount val="7"/>
                <c:pt idx="0">
                  <c:v>15.0</c:v>
                </c:pt>
                <c:pt idx="1">
                  <c:v>11.0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Ruby!$N$15:$N$18</c:f>
              <c:strCache>
                <c:ptCount val="4"/>
                <c:pt idx="0">
                  <c:v>0 - 300</c:v>
                </c:pt>
                <c:pt idx="1">
                  <c:v>300 - 600</c:v>
                </c:pt>
                <c:pt idx="2">
                  <c:v>600 - 900</c:v>
                </c:pt>
                <c:pt idx="3">
                  <c:v>&gt; 900</c:v>
                </c:pt>
              </c:strCache>
            </c:strRef>
          </c:cat>
          <c:val>
            <c:numRef>
              <c:f>Ruby!$O$15:$O$18</c:f>
              <c:numCache>
                <c:formatCode>General</c:formatCode>
                <c:ptCount val="4"/>
                <c:pt idx="0">
                  <c:v>24.0</c:v>
                </c:pt>
                <c:pt idx="1">
                  <c:v>5.0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Ruby!$N$21:$N$24</c:f>
              <c:strCache>
                <c:ptCount val="4"/>
                <c:pt idx="0">
                  <c:v>0 - 5k</c:v>
                </c:pt>
                <c:pt idx="1">
                  <c:v>5k - 10k</c:v>
                </c:pt>
                <c:pt idx="2">
                  <c:v>10k - 15k</c:v>
                </c:pt>
                <c:pt idx="3">
                  <c:v>&gt; 15k</c:v>
                </c:pt>
              </c:strCache>
            </c:strRef>
          </c:cat>
          <c:val>
            <c:numRef>
              <c:f>Ruby!$O$21:$O$24</c:f>
              <c:numCache>
                <c:formatCode>General</c:formatCode>
                <c:ptCount val="4"/>
                <c:pt idx="0">
                  <c:v>25.0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Ruby!$Q$50:$Q$54</c:f>
              <c:strCache>
                <c:ptCount val="5"/>
                <c:pt idx="0">
                  <c:v>&lt; 10</c:v>
                </c:pt>
                <c:pt idx="1">
                  <c:v>10 - 15</c:v>
                </c:pt>
                <c:pt idx="2">
                  <c:v>16 - 20</c:v>
                </c:pt>
                <c:pt idx="3">
                  <c:v>21 - 24</c:v>
                </c:pt>
                <c:pt idx="4">
                  <c:v>&gt; 25</c:v>
                </c:pt>
              </c:strCache>
            </c:strRef>
          </c:cat>
          <c:val>
            <c:numRef>
              <c:f>Ruby!$R$50:$R$54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Ruby!$N$27:$N$31</c:f>
              <c:strCache>
                <c:ptCount val="5"/>
                <c:pt idx="0">
                  <c:v>0 - 50k</c:v>
                </c:pt>
                <c:pt idx="1">
                  <c:v>50k - 100k</c:v>
                </c:pt>
                <c:pt idx="2">
                  <c:v>100k - 150k</c:v>
                </c:pt>
                <c:pt idx="3">
                  <c:v>150k - 200k</c:v>
                </c:pt>
                <c:pt idx="4">
                  <c:v>&gt; 200k</c:v>
                </c:pt>
              </c:strCache>
            </c:strRef>
          </c:cat>
          <c:val>
            <c:numRef>
              <c:f>Ruby!$O$27:$O$31</c:f>
              <c:numCache>
                <c:formatCode>General</c:formatCode>
                <c:ptCount val="5"/>
                <c:pt idx="0">
                  <c:v>18.0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Python!$N$2:$N$3</c:f>
              <c:strCache>
                <c:ptCount val="2"/>
                <c:pt idx="0">
                  <c:v>Organization</c:v>
                </c:pt>
                <c:pt idx="1">
                  <c:v>User</c:v>
                </c:pt>
              </c:strCache>
            </c:strRef>
          </c:cat>
          <c:val>
            <c:numRef>
              <c:f>Python!$O$2:$O$3</c:f>
              <c:numCache>
                <c:formatCode>General</c:formatCode>
                <c:ptCount val="2"/>
                <c:pt idx="0">
                  <c:v>17.0</c:v>
                </c:pt>
                <c:pt idx="1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JS!$N$6:$N$12</c:f>
              <c:strCache>
                <c:ptCount val="7"/>
                <c:pt idx="0">
                  <c:v>0 - 10k</c:v>
                </c:pt>
                <c:pt idx="1">
                  <c:v>10k - 20k</c:v>
                </c:pt>
                <c:pt idx="2">
                  <c:v>20k - 30k</c:v>
                </c:pt>
                <c:pt idx="3">
                  <c:v>30k - 40k</c:v>
                </c:pt>
                <c:pt idx="4">
                  <c:v>40k - 50k</c:v>
                </c:pt>
                <c:pt idx="5">
                  <c:v>50k - 60k</c:v>
                </c:pt>
                <c:pt idx="6">
                  <c:v>&gt; 60k</c:v>
                </c:pt>
              </c:strCache>
            </c:strRef>
          </c:cat>
          <c:val>
            <c:numRef>
              <c:f>JS!$O$6:$O$12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15.0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Python!$N$6:$N$12</c:f>
              <c:strCache>
                <c:ptCount val="7"/>
                <c:pt idx="0">
                  <c:v>0 - 10k</c:v>
                </c:pt>
                <c:pt idx="1">
                  <c:v>10k - 20k</c:v>
                </c:pt>
                <c:pt idx="2">
                  <c:v>20k - 30k</c:v>
                </c:pt>
                <c:pt idx="3">
                  <c:v>30k - 40k</c:v>
                </c:pt>
                <c:pt idx="4">
                  <c:v>40k - 50k</c:v>
                </c:pt>
                <c:pt idx="5">
                  <c:v>50k - 60k</c:v>
                </c:pt>
                <c:pt idx="6">
                  <c:v>&gt; 60k</c:v>
                </c:pt>
              </c:strCache>
            </c:strRef>
          </c:cat>
          <c:val>
            <c:numRef>
              <c:f>Python!$O$6:$O$12</c:f>
              <c:numCache>
                <c:formatCode>General</c:formatCode>
                <c:ptCount val="7"/>
                <c:pt idx="0">
                  <c:v>7.0</c:v>
                </c:pt>
                <c:pt idx="1">
                  <c:v>14.0</c:v>
                </c:pt>
                <c:pt idx="2">
                  <c:v>8.0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Python!$N$15:$N$18</c:f>
              <c:strCache>
                <c:ptCount val="4"/>
                <c:pt idx="0">
                  <c:v>0 - 300</c:v>
                </c:pt>
                <c:pt idx="1">
                  <c:v>300 - 600</c:v>
                </c:pt>
                <c:pt idx="2">
                  <c:v>600 - 900</c:v>
                </c:pt>
                <c:pt idx="3">
                  <c:v>&gt; 900</c:v>
                </c:pt>
              </c:strCache>
            </c:strRef>
          </c:cat>
          <c:val>
            <c:numRef>
              <c:f>Python!$O$15:$O$18</c:f>
              <c:numCache>
                <c:formatCode>General</c:formatCode>
                <c:ptCount val="4"/>
                <c:pt idx="0">
                  <c:v>17.0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Python!$N$21:$N$24</c:f>
              <c:strCache>
                <c:ptCount val="4"/>
                <c:pt idx="0">
                  <c:v>0 - 5k</c:v>
                </c:pt>
                <c:pt idx="1">
                  <c:v>5k - 10k</c:v>
                </c:pt>
                <c:pt idx="2">
                  <c:v>10k - 15k</c:v>
                </c:pt>
                <c:pt idx="3">
                  <c:v>&gt; 15k</c:v>
                </c:pt>
              </c:strCache>
            </c:strRef>
          </c:cat>
          <c:val>
            <c:numRef>
              <c:f>Python!$O$21:$O$24</c:f>
              <c:numCache>
                <c:formatCode>General</c:formatCode>
                <c:ptCount val="4"/>
                <c:pt idx="0">
                  <c:v>23.0</c:v>
                </c:pt>
                <c:pt idx="1">
                  <c:v>6.0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Python!$Q$50:$Q$54</c:f>
              <c:strCache>
                <c:ptCount val="5"/>
                <c:pt idx="0">
                  <c:v>&lt; 10</c:v>
                </c:pt>
                <c:pt idx="1">
                  <c:v>10 - 15</c:v>
                </c:pt>
                <c:pt idx="2">
                  <c:v>16 - 20</c:v>
                </c:pt>
                <c:pt idx="3">
                  <c:v>21 - 24</c:v>
                </c:pt>
                <c:pt idx="4">
                  <c:v>&gt; 25</c:v>
                </c:pt>
              </c:strCache>
            </c:strRef>
          </c:cat>
          <c:val>
            <c:numRef>
              <c:f>Python!$R$50:$R$54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Python!$N$27:$N$31</c:f>
              <c:strCache>
                <c:ptCount val="5"/>
                <c:pt idx="0">
                  <c:v>0 - 50k</c:v>
                </c:pt>
                <c:pt idx="1">
                  <c:v>50k - 100k</c:v>
                </c:pt>
                <c:pt idx="2">
                  <c:v>100k - 150k</c:v>
                </c:pt>
                <c:pt idx="3">
                  <c:v>150k - 200k</c:v>
                </c:pt>
                <c:pt idx="4">
                  <c:v>&gt; 200k</c:v>
                </c:pt>
              </c:strCache>
            </c:strRef>
          </c:cat>
          <c:val>
            <c:numRef>
              <c:f>Python!$O$27:$O$31</c:f>
              <c:numCache>
                <c:formatCode>General</c:formatCode>
                <c:ptCount val="5"/>
                <c:pt idx="0">
                  <c:v>19.0</c:v>
                </c:pt>
                <c:pt idx="1">
                  <c:v>8.0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Java!$N$2:$N$3</c:f>
              <c:strCache>
                <c:ptCount val="2"/>
                <c:pt idx="0">
                  <c:v>Organization</c:v>
                </c:pt>
                <c:pt idx="1">
                  <c:v>User</c:v>
                </c:pt>
              </c:strCache>
            </c:strRef>
          </c:cat>
          <c:val>
            <c:numRef>
              <c:f>Java!$O$2:$O$3</c:f>
              <c:numCache>
                <c:formatCode>General</c:formatCode>
                <c:ptCount val="2"/>
                <c:pt idx="0">
                  <c:v>20.0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Java!$N$6:$N$12</c:f>
              <c:strCache>
                <c:ptCount val="7"/>
                <c:pt idx="0">
                  <c:v>0 - 10k</c:v>
                </c:pt>
                <c:pt idx="1">
                  <c:v>10k - 20k</c:v>
                </c:pt>
                <c:pt idx="2">
                  <c:v>20k - 30k</c:v>
                </c:pt>
                <c:pt idx="3">
                  <c:v>30k - 40k</c:v>
                </c:pt>
                <c:pt idx="4">
                  <c:v>40k - 50k</c:v>
                </c:pt>
                <c:pt idx="5">
                  <c:v>50k - 60k</c:v>
                </c:pt>
                <c:pt idx="6">
                  <c:v>&gt; 60k</c:v>
                </c:pt>
              </c:strCache>
            </c:strRef>
          </c:cat>
          <c:val>
            <c:numRef>
              <c:f>Java!$O$6:$O$12</c:f>
              <c:numCache>
                <c:formatCode>General</c:formatCode>
                <c:ptCount val="7"/>
                <c:pt idx="0">
                  <c:v>9.0</c:v>
                </c:pt>
                <c:pt idx="1">
                  <c:v>21.0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Java!$N$15:$N$18</c:f>
              <c:strCache>
                <c:ptCount val="4"/>
                <c:pt idx="0">
                  <c:v>0 - 300</c:v>
                </c:pt>
                <c:pt idx="1">
                  <c:v>300 - 600</c:v>
                </c:pt>
                <c:pt idx="2">
                  <c:v>600 - 900</c:v>
                </c:pt>
                <c:pt idx="3">
                  <c:v>&gt; 900</c:v>
                </c:pt>
              </c:strCache>
            </c:strRef>
          </c:cat>
          <c:val>
            <c:numRef>
              <c:f>Java!$O$15:$O$18</c:f>
              <c:numCache>
                <c:formatCode>General</c:formatCode>
                <c:ptCount val="4"/>
                <c:pt idx="0">
                  <c:v>23.0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Java!$N$21:$N$24</c:f>
              <c:strCache>
                <c:ptCount val="4"/>
                <c:pt idx="0">
                  <c:v>0 - 5k</c:v>
                </c:pt>
                <c:pt idx="1">
                  <c:v>5k - 10k</c:v>
                </c:pt>
                <c:pt idx="2">
                  <c:v>10k - 15k</c:v>
                </c:pt>
                <c:pt idx="3">
                  <c:v>&gt; 15k</c:v>
                </c:pt>
              </c:strCache>
            </c:strRef>
          </c:cat>
          <c:val>
            <c:numRef>
              <c:f>Java!$O$21:$O$24</c:f>
              <c:numCache>
                <c:formatCode>General</c:formatCode>
                <c:ptCount val="4"/>
                <c:pt idx="0">
                  <c:v>23.0</c:v>
                </c:pt>
                <c:pt idx="1">
                  <c:v>7.0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Java!$Q$50:$Q$54</c:f>
              <c:strCache>
                <c:ptCount val="5"/>
                <c:pt idx="0">
                  <c:v>&lt; 10</c:v>
                </c:pt>
                <c:pt idx="1">
                  <c:v>10 - 15</c:v>
                </c:pt>
                <c:pt idx="2">
                  <c:v>16 - 20</c:v>
                </c:pt>
                <c:pt idx="3">
                  <c:v>21 - 24</c:v>
                </c:pt>
                <c:pt idx="4">
                  <c:v>&gt; 25</c:v>
                </c:pt>
              </c:strCache>
            </c:strRef>
          </c:cat>
          <c:val>
            <c:numRef>
              <c:f>Java!$R$50:$R$54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JS!$N$15:$N$18</c:f>
              <c:strCache>
                <c:ptCount val="4"/>
                <c:pt idx="0">
                  <c:v>0 - 300</c:v>
                </c:pt>
                <c:pt idx="1">
                  <c:v>300 - 600</c:v>
                </c:pt>
                <c:pt idx="2">
                  <c:v>600 - 900</c:v>
                </c:pt>
                <c:pt idx="3">
                  <c:v>&gt; 900</c:v>
                </c:pt>
              </c:strCache>
            </c:strRef>
          </c:cat>
          <c:val>
            <c:numRef>
              <c:f>JS!$O$15:$O$18</c:f>
              <c:numCache>
                <c:formatCode>General</c:formatCode>
                <c:ptCount val="4"/>
                <c:pt idx="0">
                  <c:v>19.0</c:v>
                </c:pt>
                <c:pt idx="1">
                  <c:v>2.0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Java!$N$27:$N$31</c:f>
              <c:strCache>
                <c:ptCount val="5"/>
                <c:pt idx="0">
                  <c:v>0 - 50k</c:v>
                </c:pt>
                <c:pt idx="1">
                  <c:v>50k - 100k</c:v>
                </c:pt>
                <c:pt idx="2">
                  <c:v>100k - 150k</c:v>
                </c:pt>
                <c:pt idx="3">
                  <c:v>150k - 200k</c:v>
                </c:pt>
                <c:pt idx="4">
                  <c:v>&gt; 200k</c:v>
                </c:pt>
              </c:strCache>
            </c:strRef>
          </c:cat>
          <c:val>
            <c:numRef>
              <c:f>Java!$O$27:$O$31</c:f>
              <c:numCache>
                <c:formatCode>General</c:formatCode>
                <c:ptCount val="5"/>
                <c:pt idx="0">
                  <c:v>23.0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Swift!$N$2:$N$3</c:f>
              <c:strCache>
                <c:ptCount val="2"/>
                <c:pt idx="0">
                  <c:v>Organization</c:v>
                </c:pt>
                <c:pt idx="1">
                  <c:v>User</c:v>
                </c:pt>
              </c:strCache>
            </c:strRef>
          </c:cat>
          <c:val>
            <c:numRef>
              <c:f>Swift!$O$2:$O$3</c:f>
              <c:numCache>
                <c:formatCode>General</c:formatCode>
                <c:ptCount val="2"/>
                <c:pt idx="0">
                  <c:v>18.0</c:v>
                </c:pt>
                <c:pt idx="1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Swift!$N$6:$N$12</c:f>
              <c:strCache>
                <c:ptCount val="7"/>
                <c:pt idx="0">
                  <c:v>0 - 10k</c:v>
                </c:pt>
                <c:pt idx="1">
                  <c:v>10k - 20k</c:v>
                </c:pt>
                <c:pt idx="2">
                  <c:v>20k - 30k</c:v>
                </c:pt>
                <c:pt idx="3">
                  <c:v>30k - 40k</c:v>
                </c:pt>
                <c:pt idx="4">
                  <c:v>40k - 50k</c:v>
                </c:pt>
                <c:pt idx="5">
                  <c:v>50k - 60k</c:v>
                </c:pt>
                <c:pt idx="6">
                  <c:v>&gt; 60k</c:v>
                </c:pt>
              </c:strCache>
            </c:strRef>
          </c:cat>
          <c:val>
            <c:numRef>
              <c:f>Swift!$O$6:$O$12</c:f>
              <c:numCache>
                <c:formatCode>General</c:formatCode>
                <c:ptCount val="7"/>
                <c:pt idx="0">
                  <c:v>22.0</c:v>
                </c:pt>
                <c:pt idx="1">
                  <c:v>7.0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Swift!$N$15:$N$18</c:f>
              <c:strCache>
                <c:ptCount val="4"/>
                <c:pt idx="0">
                  <c:v>0 - 300</c:v>
                </c:pt>
                <c:pt idx="1">
                  <c:v>300 - 600</c:v>
                </c:pt>
                <c:pt idx="2">
                  <c:v>600 - 900</c:v>
                </c:pt>
                <c:pt idx="3">
                  <c:v>&gt; 900</c:v>
                </c:pt>
              </c:strCache>
            </c:strRef>
          </c:cat>
          <c:val>
            <c:numRef>
              <c:f>Swift!$O$15:$O$18</c:f>
              <c:numCache>
                <c:formatCode>General</c:formatCode>
                <c:ptCount val="4"/>
                <c:pt idx="0">
                  <c:v>29.0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Swift!$N$21:$N$24</c:f>
              <c:strCache>
                <c:ptCount val="4"/>
                <c:pt idx="0">
                  <c:v>0 - 5k</c:v>
                </c:pt>
                <c:pt idx="1">
                  <c:v>5k - 10k</c:v>
                </c:pt>
                <c:pt idx="2">
                  <c:v>10k - 15k</c:v>
                </c:pt>
                <c:pt idx="3">
                  <c:v>&gt; 15k</c:v>
                </c:pt>
              </c:strCache>
            </c:strRef>
          </c:cat>
          <c:val>
            <c:numRef>
              <c:f>Swift!$O$21:$O$24</c:f>
              <c:numCache>
                <c:formatCode>General</c:formatCode>
                <c:ptCount val="4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Swift!$Q$50:$Q$54</c:f>
              <c:strCache>
                <c:ptCount val="5"/>
                <c:pt idx="0">
                  <c:v>&lt; 10</c:v>
                </c:pt>
                <c:pt idx="1">
                  <c:v>10 - 15</c:v>
                </c:pt>
                <c:pt idx="2">
                  <c:v>16 - 20</c:v>
                </c:pt>
                <c:pt idx="3">
                  <c:v>21 - 24</c:v>
                </c:pt>
                <c:pt idx="4">
                  <c:v>&gt; 25</c:v>
                </c:pt>
              </c:strCache>
            </c:strRef>
          </c:cat>
          <c:val>
            <c:numRef>
              <c:f>Swift!$R$50:$R$54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Swift!$N$27:$N$31</c:f>
              <c:strCache>
                <c:ptCount val="5"/>
                <c:pt idx="0">
                  <c:v>0 - 50k</c:v>
                </c:pt>
                <c:pt idx="1">
                  <c:v>50k - 100k</c:v>
                </c:pt>
                <c:pt idx="2">
                  <c:v>100k - 150k</c:v>
                </c:pt>
                <c:pt idx="3">
                  <c:v>150k - 200k</c:v>
                </c:pt>
                <c:pt idx="4">
                  <c:v>&gt; 200k</c:v>
                </c:pt>
              </c:strCache>
            </c:strRef>
          </c:cat>
          <c:val>
            <c:numRef>
              <c:f>Swift!$O$27:$O$31</c:f>
              <c:numCache>
                <c:formatCode>General</c:formatCode>
                <c:ptCount val="5"/>
                <c:pt idx="0">
                  <c:v>25.0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Haskell!$N$2:$N$3</c:f>
              <c:strCache>
                <c:ptCount val="2"/>
                <c:pt idx="0">
                  <c:v>Organization</c:v>
                </c:pt>
                <c:pt idx="1">
                  <c:v>User</c:v>
                </c:pt>
              </c:strCache>
            </c:strRef>
          </c:cat>
          <c:val>
            <c:numRef>
              <c:f>Haskell!$O$2:$O$3</c:f>
              <c:numCache>
                <c:formatCode>General</c:formatCode>
                <c:ptCount val="2"/>
                <c:pt idx="0">
                  <c:v>14.0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Haskell!$N$6:$N$12</c:f>
              <c:strCache>
                <c:ptCount val="7"/>
                <c:pt idx="0">
                  <c:v>0 - 10k</c:v>
                </c:pt>
                <c:pt idx="1">
                  <c:v>10k - 20k</c:v>
                </c:pt>
                <c:pt idx="2">
                  <c:v>20k - 30k</c:v>
                </c:pt>
                <c:pt idx="3">
                  <c:v>30k - 40k</c:v>
                </c:pt>
                <c:pt idx="4">
                  <c:v>40k - 50k</c:v>
                </c:pt>
                <c:pt idx="5">
                  <c:v>50k - 60k</c:v>
                </c:pt>
                <c:pt idx="6">
                  <c:v>&gt; 60k</c:v>
                </c:pt>
              </c:strCache>
            </c:strRef>
          </c:cat>
          <c:val>
            <c:numRef>
              <c:f>Haskell!$O$6:$O$12</c:f>
              <c:numCache>
                <c:formatCode>General</c:formatCode>
                <c:ptCount val="7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Haskell!$N$15:$N$18</c:f>
              <c:strCache>
                <c:ptCount val="4"/>
                <c:pt idx="0">
                  <c:v>0 - 300</c:v>
                </c:pt>
                <c:pt idx="1">
                  <c:v>300 - 600</c:v>
                </c:pt>
                <c:pt idx="2">
                  <c:v>600 - 900</c:v>
                </c:pt>
                <c:pt idx="3">
                  <c:v>&gt; 900</c:v>
                </c:pt>
              </c:strCache>
            </c:strRef>
          </c:cat>
          <c:val>
            <c:numRef>
              <c:f>Haskell!$O$15:$O$18</c:f>
              <c:numCache>
                <c:formatCode>General</c:formatCode>
                <c:ptCount val="4"/>
                <c:pt idx="0">
                  <c:v>27.0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JS!$N$21:$N$24</c:f>
              <c:strCache>
                <c:ptCount val="4"/>
                <c:pt idx="0">
                  <c:v>0 - 5k</c:v>
                </c:pt>
                <c:pt idx="1">
                  <c:v>5k - 10k</c:v>
                </c:pt>
                <c:pt idx="2">
                  <c:v>10k - 15k</c:v>
                </c:pt>
                <c:pt idx="3">
                  <c:v>&gt; 15k</c:v>
                </c:pt>
              </c:strCache>
            </c:strRef>
          </c:cat>
          <c:val>
            <c:numRef>
              <c:f>JS!$O$21:$O$24</c:f>
              <c:numCache>
                <c:formatCode>General</c:formatCode>
                <c:ptCount val="4"/>
                <c:pt idx="0">
                  <c:v>9.0</c:v>
                </c:pt>
                <c:pt idx="1">
                  <c:v>15.0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Haskell!$N$21:$N$24</c:f>
              <c:strCache>
                <c:ptCount val="4"/>
                <c:pt idx="0">
                  <c:v>0 - 5k</c:v>
                </c:pt>
                <c:pt idx="1">
                  <c:v>5k - 10k</c:v>
                </c:pt>
                <c:pt idx="2">
                  <c:v>10k - 15k</c:v>
                </c:pt>
                <c:pt idx="3">
                  <c:v>&gt; 15k</c:v>
                </c:pt>
              </c:strCache>
            </c:strRef>
          </c:cat>
          <c:val>
            <c:numRef>
              <c:f>Haskell!$O$21:$O$24</c:f>
              <c:numCache>
                <c:formatCode>General</c:formatCode>
                <c:ptCount val="4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Haskell!$Q$50:$Q$54</c:f>
              <c:strCache>
                <c:ptCount val="5"/>
                <c:pt idx="0">
                  <c:v>&lt; 10</c:v>
                </c:pt>
                <c:pt idx="1">
                  <c:v>10 - 15</c:v>
                </c:pt>
                <c:pt idx="2">
                  <c:v>16 - 20</c:v>
                </c:pt>
                <c:pt idx="3">
                  <c:v>21 - 24</c:v>
                </c:pt>
                <c:pt idx="4">
                  <c:v>&gt; 25</c:v>
                </c:pt>
              </c:strCache>
            </c:strRef>
          </c:cat>
          <c:val>
            <c:numRef>
              <c:f>Haskell!$R$50:$R$54</c:f>
              <c:numCache>
                <c:formatCode>General</c:formatCode>
                <c:ptCount val="5"/>
                <c:pt idx="0">
                  <c:v>2.0</c:v>
                </c:pt>
                <c:pt idx="1">
                  <c:v>6.0</c:v>
                </c:pt>
                <c:pt idx="2">
                  <c:v>2.0</c:v>
                </c:pt>
                <c:pt idx="3">
                  <c:v>0.0</c:v>
                </c:pt>
                <c:pt idx="4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Haskell!$N$27:$N$31</c:f>
              <c:strCache>
                <c:ptCount val="5"/>
                <c:pt idx="0">
                  <c:v>0 - 50k</c:v>
                </c:pt>
                <c:pt idx="1">
                  <c:v>50k - 100k</c:v>
                </c:pt>
                <c:pt idx="2">
                  <c:v>100k - 150k</c:v>
                </c:pt>
                <c:pt idx="3">
                  <c:v>150k - 200k</c:v>
                </c:pt>
                <c:pt idx="4">
                  <c:v>&gt; 200k</c:v>
                </c:pt>
              </c:strCache>
            </c:strRef>
          </c:cat>
          <c:val>
            <c:numRef>
              <c:f>Haskell!$O$27:$O$31</c:f>
              <c:numCache>
                <c:formatCode>General</c:formatCode>
                <c:ptCount val="5"/>
                <c:pt idx="0">
                  <c:v>28.0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Lisp!$N$2:$N$3</c:f>
              <c:strCache>
                <c:ptCount val="2"/>
                <c:pt idx="0">
                  <c:v>Organization</c:v>
                </c:pt>
                <c:pt idx="1">
                  <c:v>User</c:v>
                </c:pt>
              </c:strCache>
            </c:strRef>
          </c:cat>
          <c:val>
            <c:numRef>
              <c:f>Lisp!$O$2:$O$3</c:f>
              <c:numCache>
                <c:formatCode>General</c:formatCode>
                <c:ptCount val="2"/>
                <c:pt idx="0">
                  <c:v>11.0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Lisp!$N$6:$N$12</c:f>
              <c:strCache>
                <c:ptCount val="7"/>
                <c:pt idx="0">
                  <c:v>0 - 10k</c:v>
                </c:pt>
                <c:pt idx="1">
                  <c:v>10k - 20k</c:v>
                </c:pt>
                <c:pt idx="2">
                  <c:v>20k - 30k</c:v>
                </c:pt>
                <c:pt idx="3">
                  <c:v>30k - 40k</c:v>
                </c:pt>
                <c:pt idx="4">
                  <c:v>40k - 50k</c:v>
                </c:pt>
                <c:pt idx="5">
                  <c:v>50k - 60k</c:v>
                </c:pt>
                <c:pt idx="6">
                  <c:v>&gt; 60k</c:v>
                </c:pt>
              </c:strCache>
            </c:strRef>
          </c:cat>
          <c:val>
            <c:numRef>
              <c:f>Lisp!$O$6:$O$12</c:f>
              <c:numCache>
                <c:formatCode>General</c:formatCode>
                <c:ptCount val="7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Lisp!$N$15:$N$18</c:f>
              <c:strCache>
                <c:ptCount val="4"/>
                <c:pt idx="0">
                  <c:v>0 - 300</c:v>
                </c:pt>
                <c:pt idx="1">
                  <c:v>300 - 600</c:v>
                </c:pt>
                <c:pt idx="2">
                  <c:v>600 - 900</c:v>
                </c:pt>
                <c:pt idx="3">
                  <c:v>&gt; 900</c:v>
                </c:pt>
              </c:strCache>
            </c:strRef>
          </c:cat>
          <c:val>
            <c:numRef>
              <c:f>Lisp!$O$15:$O$18</c:f>
              <c:numCache>
                <c:formatCode>General</c:formatCode>
                <c:ptCount val="4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Lisp!$N$21:$N$24</c:f>
              <c:strCache>
                <c:ptCount val="4"/>
                <c:pt idx="0">
                  <c:v>0 - 5k</c:v>
                </c:pt>
                <c:pt idx="1">
                  <c:v>5k - 10k</c:v>
                </c:pt>
                <c:pt idx="2">
                  <c:v>10k - 15k</c:v>
                </c:pt>
                <c:pt idx="3">
                  <c:v>&gt; 15k</c:v>
                </c:pt>
              </c:strCache>
            </c:strRef>
          </c:cat>
          <c:val>
            <c:numRef>
              <c:f>Lisp!$O$21:$O$24</c:f>
              <c:numCache>
                <c:formatCode>General</c:formatCode>
                <c:ptCount val="4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Lisp!$Q$50:$Q$54</c:f>
              <c:strCache>
                <c:ptCount val="5"/>
                <c:pt idx="0">
                  <c:v>&lt; 10</c:v>
                </c:pt>
                <c:pt idx="1">
                  <c:v>10 - 15</c:v>
                </c:pt>
                <c:pt idx="2">
                  <c:v>16 - 20</c:v>
                </c:pt>
                <c:pt idx="3">
                  <c:v>21 - 24</c:v>
                </c:pt>
                <c:pt idx="4">
                  <c:v>&gt; 25</c:v>
                </c:pt>
              </c:strCache>
            </c:strRef>
          </c:cat>
          <c:val>
            <c:numRef>
              <c:f>Lisp!$R$50:$R$54</c:f>
              <c:numCache>
                <c:formatCode>General</c:formatCode>
                <c:ptCount val="5"/>
                <c:pt idx="0">
                  <c:v>17.0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Lisp!$N$27:$N$31</c:f>
              <c:strCache>
                <c:ptCount val="5"/>
                <c:pt idx="0">
                  <c:v>0 - 50k</c:v>
                </c:pt>
                <c:pt idx="1">
                  <c:v>50k - 100k</c:v>
                </c:pt>
                <c:pt idx="2">
                  <c:v>100k - 150k</c:v>
                </c:pt>
                <c:pt idx="3">
                  <c:v>150k - 200k</c:v>
                </c:pt>
                <c:pt idx="4">
                  <c:v>&gt; 200k</c:v>
                </c:pt>
              </c:strCache>
            </c:strRef>
          </c:cat>
          <c:val>
            <c:numRef>
              <c:f>Lisp!$O$27:$O$31</c:f>
              <c:numCache>
                <c:formatCode>General</c:formatCode>
                <c:ptCount val="5"/>
                <c:pt idx="0">
                  <c:v>29.0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Contributors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JS!$Q$50:$Q$54</c:f>
              <c:strCache>
                <c:ptCount val="5"/>
                <c:pt idx="0">
                  <c:v>&lt; 10</c:v>
                </c:pt>
                <c:pt idx="1">
                  <c:v>10 - 15</c:v>
                </c:pt>
                <c:pt idx="2">
                  <c:v>16 - 20</c:v>
                </c:pt>
                <c:pt idx="3">
                  <c:v>21 - 24</c:v>
                </c:pt>
                <c:pt idx="4">
                  <c:v>&gt; 25</c:v>
                </c:pt>
              </c:strCache>
            </c:strRef>
          </c:cat>
          <c:val>
            <c:numRef>
              <c:f>JS!$R$50:$R$54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JS!$N$27:$N$31</c:f>
              <c:strCache>
                <c:ptCount val="5"/>
                <c:pt idx="0">
                  <c:v>0 - 50k</c:v>
                </c:pt>
                <c:pt idx="1">
                  <c:v>50k - 100k</c:v>
                </c:pt>
                <c:pt idx="2">
                  <c:v>100k - 150k</c:v>
                </c:pt>
                <c:pt idx="3">
                  <c:v>150k - 200k</c:v>
                </c:pt>
                <c:pt idx="4">
                  <c:v>&gt; 200k</c:v>
                </c:pt>
              </c:strCache>
            </c:strRef>
          </c:cat>
          <c:val>
            <c:numRef>
              <c:f>JS!$O$27:$O$31</c:f>
              <c:numCache>
                <c:formatCode>General</c:formatCode>
                <c:ptCount val="5"/>
                <c:pt idx="0">
                  <c:v>17.0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PHP!$N$2:$N$3</c:f>
              <c:strCache>
                <c:ptCount val="2"/>
                <c:pt idx="0">
                  <c:v>Organization</c:v>
                </c:pt>
                <c:pt idx="1">
                  <c:v>User</c:v>
                </c:pt>
              </c:strCache>
            </c:strRef>
          </c:cat>
          <c:val>
            <c:numRef>
              <c:f>PHP!$O$2:$O$3</c:f>
              <c:numCache>
                <c:formatCode>General</c:formatCode>
                <c:ptCount val="2"/>
                <c:pt idx="0">
                  <c:v>22.0</c:v>
                </c:pt>
                <c:pt idx="1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PHP!$N$6:$N$12</c:f>
              <c:strCache>
                <c:ptCount val="7"/>
                <c:pt idx="0">
                  <c:v>0 - 10k</c:v>
                </c:pt>
                <c:pt idx="1">
                  <c:v>10k - 20k</c:v>
                </c:pt>
                <c:pt idx="2">
                  <c:v>20k - 30k</c:v>
                </c:pt>
                <c:pt idx="3">
                  <c:v>30k - 40k</c:v>
                </c:pt>
                <c:pt idx="4">
                  <c:v>40k - 50k</c:v>
                </c:pt>
                <c:pt idx="5">
                  <c:v>50k - 60k</c:v>
                </c:pt>
                <c:pt idx="6">
                  <c:v>&gt; 60k</c:v>
                </c:pt>
              </c:strCache>
            </c:strRef>
          </c:cat>
          <c:val>
            <c:numRef>
              <c:f>PHP!$O$6:$O$12</c:f>
              <c:numCache>
                <c:formatCode>General</c:formatCode>
                <c:ptCount val="7"/>
                <c:pt idx="0">
                  <c:v>26.0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PHP!$N$15:$N$18</c:f>
              <c:strCache>
                <c:ptCount val="4"/>
                <c:pt idx="0">
                  <c:v>0 - 300</c:v>
                </c:pt>
                <c:pt idx="1">
                  <c:v>300 - 600</c:v>
                </c:pt>
                <c:pt idx="2">
                  <c:v>600 - 900</c:v>
                </c:pt>
                <c:pt idx="3">
                  <c:v>&gt; 900</c:v>
                </c:pt>
              </c:strCache>
            </c:strRef>
          </c:cat>
          <c:val>
            <c:numRef>
              <c:f>PHP!$O$15:$O$18</c:f>
              <c:numCache>
                <c:formatCode>General</c:formatCode>
                <c:ptCount val="4"/>
                <c:pt idx="0">
                  <c:v>23.0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21</xdr:col>
      <xdr:colOff>443149</xdr:colOff>
      <xdr:row>14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443149</xdr:colOff>
      <xdr:row>29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444500</xdr:colOff>
      <xdr:row>29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451255</xdr:colOff>
      <xdr:row>44</xdr:row>
      <xdr:rowOff>108626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443149</xdr:colOff>
      <xdr:row>44</xdr:row>
      <xdr:rowOff>101601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21</xdr:col>
      <xdr:colOff>443149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443149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444500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451255</xdr:colOff>
      <xdr:row>44</xdr:row>
      <xdr:rowOff>108626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443149</xdr:colOff>
      <xdr:row>44</xdr:row>
      <xdr:rowOff>101601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21</xdr:col>
      <xdr:colOff>443149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443149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444500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451255</xdr:colOff>
      <xdr:row>44</xdr:row>
      <xdr:rowOff>108626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443149</xdr:colOff>
      <xdr:row>44</xdr:row>
      <xdr:rowOff>101601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21</xdr:col>
      <xdr:colOff>443149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443149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444500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451255</xdr:colOff>
      <xdr:row>44</xdr:row>
      <xdr:rowOff>108626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443149</xdr:colOff>
      <xdr:row>44</xdr:row>
      <xdr:rowOff>101601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21</xdr:col>
      <xdr:colOff>443149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443149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444500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451255</xdr:colOff>
      <xdr:row>44</xdr:row>
      <xdr:rowOff>108626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443149</xdr:colOff>
      <xdr:row>44</xdr:row>
      <xdr:rowOff>101601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21</xdr:col>
      <xdr:colOff>443149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443149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444500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451255</xdr:colOff>
      <xdr:row>44</xdr:row>
      <xdr:rowOff>108626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443149</xdr:colOff>
      <xdr:row>44</xdr:row>
      <xdr:rowOff>101601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21</xdr:col>
      <xdr:colOff>443149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443149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444500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451255</xdr:colOff>
      <xdr:row>44</xdr:row>
      <xdr:rowOff>108626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443149</xdr:colOff>
      <xdr:row>44</xdr:row>
      <xdr:rowOff>101601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21</xdr:col>
      <xdr:colOff>443149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443149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27</xdr:col>
      <xdr:colOff>444500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451255</xdr:colOff>
      <xdr:row>44</xdr:row>
      <xdr:rowOff>108626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21</xdr:col>
      <xdr:colOff>443149</xdr:colOff>
      <xdr:row>44</xdr:row>
      <xdr:rowOff>101601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dges-javascript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dges-javascript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odes-javascript" connectionId="2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dges-javascript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dges-javascript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nodes-javascript" connectionId="2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odes-javascript" connectionId="2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dges-javascript" connectionId="1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dges-javascript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dges-php" connectionId="1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dges-ruby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des-javascript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dges-python" connectionId="1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dges-java" connectionId="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dges-swift" connectionId="1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dges-haskell" connectionId="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dges-lisp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dges-javascript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des-javascript" connectionId="1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dges-javascript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odes-javascript" connectionId="1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odes-javascript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dges-javascript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odes-javascript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3.xml"/><Relationship Id="rId3" Type="http://schemas.openxmlformats.org/officeDocument/2006/relationships/queryTable" Target="../queryTables/query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15.xml"/><Relationship Id="rId3" Type="http://schemas.openxmlformats.org/officeDocument/2006/relationships/queryTable" Target="../queryTables/query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J2" zoomScale="94" workbookViewId="0">
      <selection activeCell="N32" sqref="N32"/>
    </sheetView>
  </sheetViews>
  <sheetFormatPr baseColWidth="10" defaultRowHeight="16" x14ac:dyDescent="0.2"/>
  <cols>
    <col min="1" max="1" width="12.1640625" customWidth="1"/>
    <col min="2" max="2" width="24.83203125" customWidth="1"/>
    <col min="3" max="3" width="8.6640625" customWidth="1"/>
    <col min="4" max="4" width="5.83203125" bestFit="1" customWidth="1"/>
    <col min="5" max="5" width="6.1640625" bestFit="1" customWidth="1"/>
    <col min="6" max="6" width="9" customWidth="1"/>
    <col min="7" max="7" width="6" bestFit="1" customWidth="1"/>
    <col min="8" max="8" width="11.5" bestFit="1" customWidth="1"/>
    <col min="9" max="9" width="9.1640625" bestFit="1" customWidth="1"/>
    <col min="10" max="11" width="19.5" bestFit="1" customWidth="1"/>
    <col min="12" max="12" width="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740</v>
      </c>
    </row>
    <row r="2" spans="1:15" x14ac:dyDescent="0.2">
      <c r="A2">
        <v>28457823</v>
      </c>
      <c r="B2" t="s">
        <v>12</v>
      </c>
      <c r="C2">
        <v>27246</v>
      </c>
      <c r="D2" t="b">
        <v>0</v>
      </c>
      <c r="E2">
        <v>8164</v>
      </c>
      <c r="F2">
        <v>207735</v>
      </c>
      <c r="G2">
        <v>197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N2" t="s">
        <v>13</v>
      </c>
      <c r="O2">
        <f>COUNTIF(H:H,"*Organization*")</f>
        <v>23</v>
      </c>
    </row>
    <row r="3" spans="1:15" x14ac:dyDescent="0.2">
      <c r="A3">
        <v>2126244</v>
      </c>
      <c r="B3" t="s">
        <v>18</v>
      </c>
      <c r="C3">
        <v>217052</v>
      </c>
      <c r="D3" t="b">
        <v>0</v>
      </c>
      <c r="E3">
        <v>47424</v>
      </c>
      <c r="F3">
        <v>104502</v>
      </c>
      <c r="G3">
        <v>297</v>
      </c>
      <c r="H3" t="s">
        <v>13</v>
      </c>
      <c r="I3" t="s">
        <v>14</v>
      </c>
      <c r="J3" t="s">
        <v>19</v>
      </c>
      <c r="K3" t="s">
        <v>20</v>
      </c>
      <c r="L3" t="s">
        <v>17</v>
      </c>
      <c r="N3" t="s">
        <v>31</v>
      </c>
      <c r="O3">
        <f>COUNTIF(H:H,"*User*")</f>
        <v>7</v>
      </c>
    </row>
    <row r="4" spans="1:15" x14ac:dyDescent="0.2">
      <c r="A4">
        <v>943149</v>
      </c>
      <c r="B4" t="s">
        <v>21</v>
      </c>
      <c r="C4">
        <v>64349</v>
      </c>
      <c r="D4" t="b">
        <v>0</v>
      </c>
      <c r="E4">
        <v>15516</v>
      </c>
      <c r="F4">
        <v>57937</v>
      </c>
      <c r="G4">
        <v>85</v>
      </c>
      <c r="H4" t="s">
        <v>13</v>
      </c>
      <c r="I4" t="s">
        <v>14</v>
      </c>
      <c r="J4" t="s">
        <v>22</v>
      </c>
      <c r="K4" t="s">
        <v>23</v>
      </c>
      <c r="L4" t="s">
        <v>17</v>
      </c>
    </row>
    <row r="5" spans="1:15" x14ac:dyDescent="0.2">
      <c r="A5">
        <v>10270250</v>
      </c>
      <c r="B5" t="s">
        <v>24</v>
      </c>
      <c r="C5">
        <v>111138</v>
      </c>
      <c r="D5" t="b">
        <v>0</v>
      </c>
      <c r="E5">
        <v>10032</v>
      </c>
      <c r="F5">
        <v>55713</v>
      </c>
      <c r="G5">
        <v>650</v>
      </c>
      <c r="H5" t="s">
        <v>13</v>
      </c>
      <c r="I5" t="s">
        <v>14</v>
      </c>
      <c r="J5" t="s">
        <v>25</v>
      </c>
      <c r="K5" t="s">
        <v>26</v>
      </c>
      <c r="L5" t="s">
        <v>17</v>
      </c>
      <c r="N5" t="s">
        <v>741</v>
      </c>
    </row>
    <row r="6" spans="1:15" x14ac:dyDescent="0.2">
      <c r="A6">
        <v>460078</v>
      </c>
      <c r="B6" t="s">
        <v>27</v>
      </c>
      <c r="C6">
        <v>84698</v>
      </c>
      <c r="D6" t="b">
        <v>0</v>
      </c>
      <c r="E6">
        <v>26705</v>
      </c>
      <c r="F6">
        <v>53859</v>
      </c>
      <c r="G6">
        <v>853</v>
      </c>
      <c r="H6" t="s">
        <v>13</v>
      </c>
      <c r="I6" t="s">
        <v>14</v>
      </c>
      <c r="J6" t="s">
        <v>28</v>
      </c>
      <c r="K6" t="s">
        <v>29</v>
      </c>
      <c r="L6" t="s">
        <v>17</v>
      </c>
      <c r="N6" t="s">
        <v>767</v>
      </c>
      <c r="O6">
        <f>COUNTIFS(F:F,"&gt;=0",F:F,"&lt;=10000")</f>
        <v>0</v>
      </c>
    </row>
    <row r="7" spans="1:15" x14ac:dyDescent="0.2">
      <c r="A7">
        <v>14440270</v>
      </c>
      <c r="B7" t="s">
        <v>30</v>
      </c>
      <c r="C7">
        <v>7737</v>
      </c>
      <c r="D7" t="b">
        <v>0</v>
      </c>
      <c r="E7">
        <v>6966</v>
      </c>
      <c r="F7">
        <v>46618</v>
      </c>
      <c r="G7">
        <v>95</v>
      </c>
      <c r="H7" t="s">
        <v>31</v>
      </c>
      <c r="I7" t="s">
        <v>14</v>
      </c>
      <c r="J7" t="s">
        <v>32</v>
      </c>
      <c r="K7" t="s">
        <v>33</v>
      </c>
      <c r="L7" t="s">
        <v>17</v>
      </c>
      <c r="N7" t="s">
        <v>768</v>
      </c>
      <c r="O7">
        <f>COUNTIFS(F:F,"&gt;=10000",F:F,"&lt;=20000")</f>
        <v>0</v>
      </c>
    </row>
    <row r="8" spans="1:15" x14ac:dyDescent="0.2">
      <c r="A8">
        <v>6498492</v>
      </c>
      <c r="B8" t="s">
        <v>34</v>
      </c>
      <c r="C8">
        <v>1944</v>
      </c>
      <c r="D8" t="b">
        <v>0</v>
      </c>
      <c r="E8">
        <v>8493</v>
      </c>
      <c r="F8">
        <v>44414</v>
      </c>
      <c r="G8">
        <v>60</v>
      </c>
      <c r="H8" t="s">
        <v>13</v>
      </c>
      <c r="I8" t="s">
        <v>14</v>
      </c>
      <c r="J8" t="s">
        <v>35</v>
      </c>
      <c r="K8" t="s">
        <v>36</v>
      </c>
      <c r="L8" t="s">
        <v>17</v>
      </c>
      <c r="N8" t="s">
        <v>742</v>
      </c>
      <c r="O8">
        <f>COUNTIFS(F:F,"&gt;=20000",F:F,"&lt;=30000")</f>
        <v>15</v>
      </c>
    </row>
    <row r="9" spans="1:15" x14ac:dyDescent="0.2">
      <c r="A9">
        <v>167174</v>
      </c>
      <c r="B9" t="s">
        <v>37</v>
      </c>
      <c r="C9">
        <v>46054</v>
      </c>
      <c r="D9" t="b">
        <v>0</v>
      </c>
      <c r="E9">
        <v>11816</v>
      </c>
      <c r="F9">
        <v>42621</v>
      </c>
      <c r="G9">
        <v>83</v>
      </c>
      <c r="H9" t="s">
        <v>13</v>
      </c>
      <c r="I9" t="s">
        <v>14</v>
      </c>
      <c r="J9" t="s">
        <v>38</v>
      </c>
      <c r="K9" t="s">
        <v>39</v>
      </c>
      <c r="L9" t="s">
        <v>17</v>
      </c>
      <c r="N9" t="s">
        <v>743</v>
      </c>
      <c r="O9">
        <f>COUNTIFS(F:F,"&gt;=30000",F:F,"&lt;=40000")</f>
        <v>6</v>
      </c>
    </row>
    <row r="10" spans="1:15" x14ac:dyDescent="0.2">
      <c r="A10">
        <v>29028775</v>
      </c>
      <c r="B10" t="s">
        <v>40</v>
      </c>
      <c r="C10">
        <v>107377</v>
      </c>
      <c r="D10" t="b">
        <v>0</v>
      </c>
      <c r="E10">
        <v>9483</v>
      </c>
      <c r="F10">
        <v>41567</v>
      </c>
      <c r="G10">
        <v>894</v>
      </c>
      <c r="H10" t="s">
        <v>13</v>
      </c>
      <c r="I10" t="s">
        <v>14</v>
      </c>
      <c r="J10" t="s">
        <v>41</v>
      </c>
      <c r="K10" t="s">
        <v>42</v>
      </c>
      <c r="L10" t="s">
        <v>17</v>
      </c>
      <c r="N10" t="s">
        <v>744</v>
      </c>
      <c r="O10">
        <f>COUNTIFS(F:F,"&gt;=40000",F:F,"&lt;=50000")</f>
        <v>4</v>
      </c>
    </row>
    <row r="11" spans="1:15" x14ac:dyDescent="0.2">
      <c r="A11">
        <v>11730342</v>
      </c>
      <c r="B11" t="s">
        <v>43</v>
      </c>
      <c r="C11">
        <v>15907</v>
      </c>
      <c r="D11" t="b">
        <v>0</v>
      </c>
      <c r="E11">
        <v>4396</v>
      </c>
      <c r="F11">
        <v>36575</v>
      </c>
      <c r="G11">
        <v>53</v>
      </c>
      <c r="H11" t="s">
        <v>13</v>
      </c>
      <c r="I11" t="s">
        <v>14</v>
      </c>
      <c r="J11" t="s">
        <v>44</v>
      </c>
      <c r="K11" t="s">
        <v>45</v>
      </c>
      <c r="L11" t="s">
        <v>17</v>
      </c>
      <c r="N11" t="s">
        <v>745</v>
      </c>
      <c r="O11">
        <f>COUNTIFS(F:F,"&gt;=50000",F:F,"&lt;=60000")</f>
        <v>3</v>
      </c>
    </row>
    <row r="12" spans="1:15" x14ac:dyDescent="0.2">
      <c r="A12">
        <v>3214406</v>
      </c>
      <c r="B12" t="s">
        <v>46</v>
      </c>
      <c r="C12">
        <v>66012</v>
      </c>
      <c r="D12" t="b">
        <v>0</v>
      </c>
      <c r="E12">
        <v>4495</v>
      </c>
      <c r="F12">
        <v>36186</v>
      </c>
      <c r="G12">
        <v>840</v>
      </c>
      <c r="H12" t="s">
        <v>13</v>
      </c>
      <c r="I12" t="s">
        <v>14</v>
      </c>
      <c r="J12" t="s">
        <v>47</v>
      </c>
      <c r="K12" t="s">
        <v>48</v>
      </c>
      <c r="L12" t="s">
        <v>17</v>
      </c>
      <c r="N12" t="s">
        <v>746</v>
      </c>
      <c r="O12">
        <f>COUNTIFS(F:F,"&gt;=60000")</f>
        <v>2</v>
      </c>
    </row>
    <row r="13" spans="1:15" x14ac:dyDescent="0.2">
      <c r="A13">
        <v>486550</v>
      </c>
      <c r="B13" t="s">
        <v>49</v>
      </c>
      <c r="C13">
        <v>76985</v>
      </c>
      <c r="D13" t="b">
        <v>0</v>
      </c>
      <c r="E13">
        <v>8927</v>
      </c>
      <c r="F13">
        <v>36038</v>
      </c>
      <c r="G13">
        <v>22</v>
      </c>
      <c r="H13" t="s">
        <v>13</v>
      </c>
      <c r="I13" t="s">
        <v>14</v>
      </c>
      <c r="J13" t="s">
        <v>50</v>
      </c>
      <c r="K13" t="s">
        <v>51</v>
      </c>
      <c r="L13" t="s">
        <v>17</v>
      </c>
    </row>
    <row r="14" spans="1:15" x14ac:dyDescent="0.2">
      <c r="A14">
        <v>1861458</v>
      </c>
      <c r="B14" t="s">
        <v>52</v>
      </c>
      <c r="C14">
        <v>7160</v>
      </c>
      <c r="D14" t="b">
        <v>0</v>
      </c>
      <c r="E14">
        <v>9647</v>
      </c>
      <c r="F14">
        <v>31796</v>
      </c>
      <c r="G14">
        <v>271</v>
      </c>
      <c r="H14" t="s">
        <v>31</v>
      </c>
      <c r="I14" t="s">
        <v>14</v>
      </c>
      <c r="J14" t="s">
        <v>53</v>
      </c>
      <c r="K14" t="s">
        <v>54</v>
      </c>
      <c r="L14" t="s">
        <v>17</v>
      </c>
      <c r="N14" t="s">
        <v>747</v>
      </c>
    </row>
    <row r="15" spans="1:15" x14ac:dyDescent="0.2">
      <c r="A15">
        <v>3065454</v>
      </c>
      <c r="B15" t="s">
        <v>55</v>
      </c>
      <c r="C15">
        <v>12519</v>
      </c>
      <c r="D15" t="b">
        <v>0</v>
      </c>
      <c r="E15">
        <v>6450</v>
      </c>
      <c r="F15">
        <v>30444</v>
      </c>
      <c r="G15">
        <v>57</v>
      </c>
      <c r="H15" t="s">
        <v>13</v>
      </c>
      <c r="I15" t="s">
        <v>14</v>
      </c>
      <c r="J15" t="s">
        <v>56</v>
      </c>
      <c r="K15" t="s">
        <v>39</v>
      </c>
      <c r="L15" t="s">
        <v>17</v>
      </c>
      <c r="N15" t="s">
        <v>748</v>
      </c>
      <c r="O15">
        <f>COUNTIFS(G:G,"&gt;=0",G:G,"&lt;=300")</f>
        <v>19</v>
      </c>
    </row>
    <row r="16" spans="1:15" x14ac:dyDescent="0.2">
      <c r="A16">
        <v>9309093</v>
      </c>
      <c r="B16" t="s">
        <v>57</v>
      </c>
      <c r="C16">
        <v>187095</v>
      </c>
      <c r="D16" t="b">
        <v>0</v>
      </c>
      <c r="E16">
        <v>3432</v>
      </c>
      <c r="F16">
        <v>30063</v>
      </c>
      <c r="G16">
        <v>1021</v>
      </c>
      <c r="H16" t="s">
        <v>13</v>
      </c>
      <c r="I16" t="s">
        <v>14</v>
      </c>
      <c r="J16" t="s">
        <v>58</v>
      </c>
      <c r="K16" t="s">
        <v>59</v>
      </c>
      <c r="L16" t="s">
        <v>17</v>
      </c>
      <c r="N16" t="s">
        <v>749</v>
      </c>
      <c r="O16">
        <f>COUNTIFS(G:G,"&gt;=300",G:G,"&lt;=600")</f>
        <v>2</v>
      </c>
    </row>
    <row r="17" spans="1:15" x14ac:dyDescent="0.2">
      <c r="A17">
        <v>27193779</v>
      </c>
      <c r="B17" t="s">
        <v>60</v>
      </c>
      <c r="C17">
        <v>249801</v>
      </c>
      <c r="D17" t="b">
        <v>0</v>
      </c>
      <c r="E17">
        <v>5325</v>
      </c>
      <c r="F17">
        <v>29800</v>
      </c>
      <c r="G17">
        <v>1014</v>
      </c>
      <c r="H17" t="s">
        <v>13</v>
      </c>
      <c r="I17" t="s">
        <v>14</v>
      </c>
      <c r="J17" t="s">
        <v>61</v>
      </c>
      <c r="K17" t="s">
        <v>62</v>
      </c>
      <c r="L17" t="s">
        <v>17</v>
      </c>
      <c r="N17" t="s">
        <v>751</v>
      </c>
      <c r="O17">
        <f>COUNTIFS(G:G,"&gt;=600",G:G,"&lt;=900")</f>
        <v>5</v>
      </c>
    </row>
    <row r="18" spans="1:15" x14ac:dyDescent="0.2">
      <c r="A18">
        <v>576201</v>
      </c>
      <c r="B18" t="s">
        <v>63</v>
      </c>
      <c r="C18">
        <v>434423</v>
      </c>
      <c r="D18" t="b">
        <v>0</v>
      </c>
      <c r="E18">
        <v>10218</v>
      </c>
      <c r="F18">
        <v>29432</v>
      </c>
      <c r="G18">
        <v>868</v>
      </c>
      <c r="H18" t="s">
        <v>31</v>
      </c>
      <c r="I18" t="s">
        <v>14</v>
      </c>
      <c r="J18" t="s">
        <v>64</v>
      </c>
      <c r="K18" t="s">
        <v>65</v>
      </c>
      <c r="L18" t="s">
        <v>17</v>
      </c>
      <c r="N18" t="s">
        <v>750</v>
      </c>
      <c r="O18">
        <f>COUNTIFS(G:G,"&gt;=900")</f>
        <v>4</v>
      </c>
    </row>
    <row r="19" spans="1:15" x14ac:dyDescent="0.2">
      <c r="A19">
        <v>557980</v>
      </c>
      <c r="B19" t="s">
        <v>66</v>
      </c>
      <c r="C19">
        <v>14324</v>
      </c>
      <c r="D19" t="b">
        <v>0</v>
      </c>
      <c r="E19">
        <v>5640</v>
      </c>
      <c r="F19">
        <v>29193</v>
      </c>
      <c r="G19">
        <v>476</v>
      </c>
      <c r="H19" t="s">
        <v>13</v>
      </c>
      <c r="I19" t="s">
        <v>14</v>
      </c>
      <c r="J19" t="s">
        <v>67</v>
      </c>
      <c r="K19" t="s">
        <v>68</v>
      </c>
      <c r="L19" t="s">
        <v>17</v>
      </c>
    </row>
    <row r="20" spans="1:15" x14ac:dyDescent="0.2">
      <c r="A20">
        <v>1424470</v>
      </c>
      <c r="B20" t="s">
        <v>69</v>
      </c>
      <c r="C20">
        <v>19764</v>
      </c>
      <c r="D20" t="b">
        <v>0</v>
      </c>
      <c r="E20">
        <v>4153</v>
      </c>
      <c r="F20">
        <v>29065</v>
      </c>
      <c r="G20">
        <v>200</v>
      </c>
      <c r="H20" t="s">
        <v>13</v>
      </c>
      <c r="I20" t="s">
        <v>14</v>
      </c>
      <c r="J20" t="s">
        <v>70</v>
      </c>
      <c r="K20" t="s">
        <v>71</v>
      </c>
      <c r="L20" t="s">
        <v>17</v>
      </c>
      <c r="N20" t="s">
        <v>752</v>
      </c>
    </row>
    <row r="21" spans="1:15" x14ac:dyDescent="0.2">
      <c r="A21">
        <v>237159</v>
      </c>
      <c r="B21" t="s">
        <v>72</v>
      </c>
      <c r="C21">
        <v>13813</v>
      </c>
      <c r="D21" t="b">
        <v>0</v>
      </c>
      <c r="E21">
        <v>5308</v>
      </c>
      <c r="F21">
        <v>28930</v>
      </c>
      <c r="G21">
        <v>137</v>
      </c>
      <c r="H21" t="s">
        <v>13</v>
      </c>
      <c r="I21" t="s">
        <v>14</v>
      </c>
      <c r="J21" t="s">
        <v>73</v>
      </c>
      <c r="K21" t="s">
        <v>74</v>
      </c>
      <c r="L21" t="s">
        <v>17</v>
      </c>
      <c r="N21" t="s">
        <v>762</v>
      </c>
      <c r="O21">
        <f>COUNTIFS(E:E,"&gt;=0",E:E,"&lt;=5000")</f>
        <v>9</v>
      </c>
    </row>
    <row r="22" spans="1:15" x14ac:dyDescent="0.2">
      <c r="A22">
        <v>8843683</v>
      </c>
      <c r="B22" t="s">
        <v>75</v>
      </c>
      <c r="C22">
        <v>7388</v>
      </c>
      <c r="D22" t="b">
        <v>0</v>
      </c>
      <c r="E22">
        <v>7244</v>
      </c>
      <c r="F22">
        <v>26811</v>
      </c>
      <c r="G22">
        <v>231</v>
      </c>
      <c r="H22" t="s">
        <v>13</v>
      </c>
      <c r="I22" t="s">
        <v>14</v>
      </c>
      <c r="J22" t="s">
        <v>76</v>
      </c>
      <c r="K22" t="s">
        <v>77</v>
      </c>
      <c r="L22" t="s">
        <v>17</v>
      </c>
      <c r="N22" t="s">
        <v>753</v>
      </c>
      <c r="O22">
        <f>COUNTIFS(E:E,"&gt;=5000",E:E,"&lt;=10000")</f>
        <v>15</v>
      </c>
    </row>
    <row r="23" spans="1:15" x14ac:dyDescent="0.2">
      <c r="A23">
        <v>2935735</v>
      </c>
      <c r="B23" t="s">
        <v>78</v>
      </c>
      <c r="C23">
        <v>86139</v>
      </c>
      <c r="D23" t="b">
        <v>0</v>
      </c>
      <c r="E23">
        <v>5611</v>
      </c>
      <c r="F23">
        <v>26560</v>
      </c>
      <c r="G23">
        <v>1788</v>
      </c>
      <c r="H23" t="s">
        <v>13</v>
      </c>
      <c r="I23" t="s">
        <v>14</v>
      </c>
      <c r="J23" t="s">
        <v>79</v>
      </c>
      <c r="K23" t="s">
        <v>80</v>
      </c>
      <c r="L23" t="s">
        <v>17</v>
      </c>
      <c r="N23" t="s">
        <v>754</v>
      </c>
      <c r="O23">
        <f>COUNTIFS(E:E,"&gt;=10000",E:E,"&lt;=15000")</f>
        <v>3</v>
      </c>
    </row>
    <row r="24" spans="1:15" x14ac:dyDescent="0.2">
      <c r="A24">
        <v>36535156</v>
      </c>
      <c r="B24" t="s">
        <v>81</v>
      </c>
      <c r="C24">
        <v>4514</v>
      </c>
      <c r="D24" t="b">
        <v>0</v>
      </c>
      <c r="E24">
        <v>4548</v>
      </c>
      <c r="F24">
        <v>26320</v>
      </c>
      <c r="G24">
        <v>46</v>
      </c>
      <c r="H24" t="s">
        <v>13</v>
      </c>
      <c r="I24" t="s">
        <v>14</v>
      </c>
      <c r="J24" t="s">
        <v>82</v>
      </c>
      <c r="K24" t="s">
        <v>83</v>
      </c>
      <c r="L24" t="s">
        <v>17</v>
      </c>
      <c r="N24" t="s">
        <v>755</v>
      </c>
      <c r="O24">
        <f>COUNTIFS(E:E,"&gt;=15000")</f>
        <v>3</v>
      </c>
    </row>
    <row r="25" spans="1:15" x14ac:dyDescent="0.2">
      <c r="A25">
        <v>952189</v>
      </c>
      <c r="B25" t="s">
        <v>84</v>
      </c>
      <c r="C25">
        <v>44656</v>
      </c>
      <c r="D25" t="b">
        <v>0</v>
      </c>
      <c r="E25">
        <v>5649</v>
      </c>
      <c r="F25">
        <v>25845</v>
      </c>
      <c r="G25">
        <v>75</v>
      </c>
      <c r="H25" t="s">
        <v>31</v>
      </c>
      <c r="I25" t="s">
        <v>14</v>
      </c>
      <c r="J25" t="s">
        <v>85</v>
      </c>
      <c r="K25" t="s">
        <v>86</v>
      </c>
      <c r="L25" t="s">
        <v>17</v>
      </c>
    </row>
    <row r="26" spans="1:15" x14ac:dyDescent="0.2">
      <c r="A26">
        <v>46629305</v>
      </c>
      <c r="B26" t="s">
        <v>87</v>
      </c>
      <c r="C26">
        <v>274</v>
      </c>
      <c r="D26" t="b">
        <v>0</v>
      </c>
      <c r="E26">
        <v>4731</v>
      </c>
      <c r="F26">
        <v>25815</v>
      </c>
      <c r="G26">
        <v>34</v>
      </c>
      <c r="H26" t="s">
        <v>31</v>
      </c>
      <c r="I26" t="s">
        <v>14</v>
      </c>
      <c r="J26" t="s">
        <v>88</v>
      </c>
      <c r="K26" t="s">
        <v>89</v>
      </c>
      <c r="L26" t="s">
        <v>17</v>
      </c>
      <c r="N26" t="s">
        <v>756</v>
      </c>
    </row>
    <row r="27" spans="1:15" x14ac:dyDescent="0.2">
      <c r="A27">
        <v>1334369</v>
      </c>
      <c r="B27" t="s">
        <v>90</v>
      </c>
      <c r="C27">
        <v>411</v>
      </c>
      <c r="D27" t="b">
        <v>0</v>
      </c>
      <c r="E27">
        <v>679</v>
      </c>
      <c r="F27">
        <v>25539</v>
      </c>
      <c r="G27">
        <v>21</v>
      </c>
      <c r="H27" t="s">
        <v>13</v>
      </c>
      <c r="I27" t="s">
        <v>14</v>
      </c>
      <c r="J27" t="s">
        <v>91</v>
      </c>
      <c r="K27" t="s">
        <v>92</v>
      </c>
      <c r="L27" t="s">
        <v>17</v>
      </c>
      <c r="N27" t="s">
        <v>757</v>
      </c>
      <c r="O27">
        <f>COUNTIFS(C:C,"&gt;=0",C:C,"&lt;=50000")</f>
        <v>17</v>
      </c>
    </row>
    <row r="28" spans="1:15" x14ac:dyDescent="0.2">
      <c r="A28">
        <v>1129010</v>
      </c>
      <c r="B28" t="s">
        <v>93</v>
      </c>
      <c r="C28">
        <v>12381</v>
      </c>
      <c r="D28" t="b">
        <v>0</v>
      </c>
      <c r="E28">
        <v>6900</v>
      </c>
      <c r="F28">
        <v>25495</v>
      </c>
      <c r="G28">
        <v>51</v>
      </c>
      <c r="H28" t="s">
        <v>31</v>
      </c>
      <c r="I28" t="s">
        <v>14</v>
      </c>
      <c r="J28" t="s">
        <v>94</v>
      </c>
      <c r="K28" t="s">
        <v>95</v>
      </c>
      <c r="L28" t="s">
        <v>17</v>
      </c>
      <c r="N28" t="s">
        <v>758</v>
      </c>
      <c r="O28">
        <f>COUNTIFS(C:C,"&gt;=50000",C:C,"&lt;=100000")</f>
        <v>5</v>
      </c>
    </row>
    <row r="29" spans="1:15" x14ac:dyDescent="0.2">
      <c r="A29">
        <v>2573058</v>
      </c>
      <c r="B29" t="s">
        <v>96</v>
      </c>
      <c r="C29">
        <v>119177</v>
      </c>
      <c r="D29" t="b">
        <v>0</v>
      </c>
      <c r="E29">
        <v>5374</v>
      </c>
      <c r="F29">
        <v>24570</v>
      </c>
      <c r="G29">
        <v>352</v>
      </c>
      <c r="H29" t="s">
        <v>13</v>
      </c>
      <c r="I29" t="s">
        <v>14</v>
      </c>
      <c r="J29" t="s">
        <v>97</v>
      </c>
      <c r="K29" t="s">
        <v>98</v>
      </c>
      <c r="L29" t="s">
        <v>17</v>
      </c>
      <c r="N29" t="s">
        <v>759</v>
      </c>
      <c r="O29">
        <f>COUNTIFS(C:C,"&gt;=100000",C:C,"&lt;=150000")</f>
        <v>3</v>
      </c>
    </row>
    <row r="30" spans="1:15" x14ac:dyDescent="0.2">
      <c r="A30">
        <v>11167738</v>
      </c>
      <c r="B30" t="s">
        <v>99</v>
      </c>
      <c r="C30">
        <v>745</v>
      </c>
      <c r="D30" t="b">
        <v>0</v>
      </c>
      <c r="E30">
        <v>3400</v>
      </c>
      <c r="F30">
        <v>24508</v>
      </c>
      <c r="G30">
        <v>28</v>
      </c>
      <c r="H30" t="s">
        <v>13</v>
      </c>
      <c r="I30" t="s">
        <v>14</v>
      </c>
      <c r="J30" t="s">
        <v>100</v>
      </c>
      <c r="K30" t="s">
        <v>101</v>
      </c>
      <c r="L30" t="s">
        <v>17</v>
      </c>
      <c r="N30" t="s">
        <v>760</v>
      </c>
      <c r="O30">
        <f>COUNTIFS(C:C,"&gt;=150000",C:C,"&lt;=200000")</f>
        <v>2</v>
      </c>
    </row>
    <row r="31" spans="1:15" x14ac:dyDescent="0.2">
      <c r="A31">
        <v>23974149</v>
      </c>
      <c r="B31" t="s">
        <v>102</v>
      </c>
      <c r="C31">
        <v>159024</v>
      </c>
      <c r="D31" t="b">
        <v>0</v>
      </c>
      <c r="E31">
        <v>3377</v>
      </c>
      <c r="F31">
        <v>23314</v>
      </c>
      <c r="G31">
        <v>1347</v>
      </c>
      <c r="H31" t="s">
        <v>31</v>
      </c>
      <c r="I31" t="s">
        <v>14</v>
      </c>
      <c r="J31" t="s">
        <v>103</v>
      </c>
      <c r="K31" t="s">
        <v>104</v>
      </c>
      <c r="L31" t="s">
        <v>17</v>
      </c>
      <c r="N31" t="s">
        <v>761</v>
      </c>
      <c r="O31">
        <f>COUNTIFS(C:C,"&gt;=200000")</f>
        <v>3</v>
      </c>
    </row>
    <row r="33" spans="13:15" x14ac:dyDescent="0.2">
      <c r="N33" t="s">
        <v>766</v>
      </c>
    </row>
    <row r="34" spans="13:15" x14ac:dyDescent="0.2">
      <c r="M34" t="str">
        <f>B2</f>
        <v>FreeCodeCamp/FreeCodeCamp</v>
      </c>
      <c r="N34">
        <f>A2</f>
        <v>28457823</v>
      </c>
      <c r="O34">
        <f>COUNTIF('JS Edges'!B:B,JS!N34)</f>
        <v>30</v>
      </c>
    </row>
    <row r="35" spans="13:15" x14ac:dyDescent="0.2">
      <c r="M35" t="str">
        <f t="shared" ref="M35:M63" si="0">B3</f>
        <v>twbs/bootstrap</v>
      </c>
      <c r="N35">
        <f t="shared" ref="N35:N63" si="1">A3</f>
        <v>2126244</v>
      </c>
      <c r="O35">
        <f>COUNTIF('JS Edges'!B:B,JS!N35)</f>
        <v>30</v>
      </c>
    </row>
    <row r="36" spans="13:15" x14ac:dyDescent="0.2">
      <c r="M36" t="str">
        <f t="shared" si="0"/>
        <v>d3/d3</v>
      </c>
      <c r="N36">
        <f t="shared" si="1"/>
        <v>943149</v>
      </c>
      <c r="O36">
        <f>COUNTIF('JS Edges'!B:B,JS!N36)</f>
        <v>30</v>
      </c>
    </row>
    <row r="37" spans="13:15" x14ac:dyDescent="0.2">
      <c r="M37" t="str">
        <f t="shared" si="0"/>
        <v>facebook/react</v>
      </c>
      <c r="N37">
        <f t="shared" si="1"/>
        <v>10270250</v>
      </c>
      <c r="O37">
        <f>COUNTIF('JS Edges'!B:B,JS!N37)</f>
        <v>30</v>
      </c>
    </row>
    <row r="38" spans="13:15" x14ac:dyDescent="0.2">
      <c r="M38" t="str">
        <f t="shared" si="0"/>
        <v>angular/angular.js</v>
      </c>
      <c r="N38">
        <f t="shared" si="1"/>
        <v>460078</v>
      </c>
      <c r="O38">
        <f>COUNTIF('JS Edges'!B:B,JS!N38)</f>
        <v>30</v>
      </c>
    </row>
    <row r="39" spans="13:15" x14ac:dyDescent="0.2">
      <c r="M39" t="str">
        <f t="shared" si="0"/>
        <v>getify/You-Dont-Know-JS</v>
      </c>
      <c r="N39">
        <f t="shared" si="1"/>
        <v>14440270</v>
      </c>
      <c r="O39">
        <f>COUNTIF('JS Edges'!B:B,JS!N39)</f>
        <v>30</v>
      </c>
    </row>
    <row r="40" spans="13:15" x14ac:dyDescent="0.2">
      <c r="M40" t="str">
        <f t="shared" si="0"/>
        <v>airbnb/javascript</v>
      </c>
      <c r="N40">
        <f t="shared" si="1"/>
        <v>6498492</v>
      </c>
      <c r="O40">
        <f>COUNTIF('JS Edges'!B:B,JS!N40)</f>
        <v>30</v>
      </c>
    </row>
    <row r="41" spans="13:15" x14ac:dyDescent="0.2">
      <c r="M41" t="str">
        <f t="shared" si="0"/>
        <v>jquery/jquery</v>
      </c>
      <c r="N41">
        <f t="shared" si="1"/>
        <v>167174</v>
      </c>
      <c r="O41">
        <f>COUNTIF('JS Edges'!B:B,JS!N41)</f>
        <v>30</v>
      </c>
    </row>
    <row r="42" spans="13:15" x14ac:dyDescent="0.2">
      <c r="M42" t="str">
        <f t="shared" si="0"/>
        <v>facebook/react-native</v>
      </c>
      <c r="N42">
        <f t="shared" si="1"/>
        <v>29028775</v>
      </c>
      <c r="O42">
        <f>COUNTIF('JS Edges'!B:B,JS!N42)</f>
        <v>30</v>
      </c>
    </row>
    <row r="43" spans="13:15" x14ac:dyDescent="0.2">
      <c r="M43" t="str">
        <f t="shared" si="0"/>
        <v>vuejs/vue</v>
      </c>
      <c r="N43">
        <f t="shared" si="1"/>
        <v>11730342</v>
      </c>
      <c r="O43">
        <f>COUNTIF('JS Edges'!B:B,JS!N43)</f>
        <v>30</v>
      </c>
    </row>
    <row r="44" spans="13:15" x14ac:dyDescent="0.2">
      <c r="M44" t="str">
        <f t="shared" si="0"/>
        <v>meteor/meteor</v>
      </c>
      <c r="N44">
        <f t="shared" si="1"/>
        <v>3214406</v>
      </c>
      <c r="O44">
        <f>COUNTIF('JS Edges'!B:B,JS!N44)</f>
        <v>30</v>
      </c>
    </row>
    <row r="45" spans="13:15" x14ac:dyDescent="0.2">
      <c r="M45" t="str">
        <f t="shared" si="0"/>
        <v>h5bp/html5-boilerplate</v>
      </c>
      <c r="N45">
        <f t="shared" si="1"/>
        <v>486550</v>
      </c>
      <c r="O45">
        <f>COUNTIF('JS Edges'!B:B,JS!N45)</f>
        <v>30</v>
      </c>
    </row>
    <row r="46" spans="13:15" x14ac:dyDescent="0.2">
      <c r="M46" t="str">
        <f t="shared" si="0"/>
        <v>hakimel/reveal.js</v>
      </c>
      <c r="N46">
        <f t="shared" si="1"/>
        <v>1861458</v>
      </c>
      <c r="O46">
        <f>COUNTIF('JS Edges'!B:B,JS!N46)</f>
        <v>30</v>
      </c>
    </row>
    <row r="47" spans="13:15" x14ac:dyDescent="0.2">
      <c r="M47" t="str">
        <f t="shared" si="0"/>
        <v>impress/impress.js</v>
      </c>
      <c r="N47">
        <f t="shared" si="1"/>
        <v>3065454</v>
      </c>
      <c r="O47">
        <f>COUNTIF('JS Edges'!B:B,JS!N47)</f>
        <v>30</v>
      </c>
    </row>
    <row r="48" spans="13:15" x14ac:dyDescent="0.2">
      <c r="M48" t="str">
        <f t="shared" si="0"/>
        <v>Semantic-Org/Semantic-UI</v>
      </c>
      <c r="N48">
        <f t="shared" si="1"/>
        <v>9309093</v>
      </c>
      <c r="O48">
        <f>COUNTIF('JS Edges'!B:B,JS!N48)</f>
        <v>30</v>
      </c>
    </row>
    <row r="49" spans="13:18" x14ac:dyDescent="0.2">
      <c r="M49" t="str">
        <f t="shared" si="0"/>
        <v>nodejs/node</v>
      </c>
      <c r="N49">
        <f t="shared" si="1"/>
        <v>27193779</v>
      </c>
      <c r="O49">
        <f>COUNTIF('JS Edges'!B:B,JS!N49)</f>
        <v>30</v>
      </c>
      <c r="Q49" t="s">
        <v>766</v>
      </c>
    </row>
    <row r="50" spans="13:18" x14ac:dyDescent="0.2">
      <c r="M50" t="str">
        <f t="shared" si="0"/>
        <v>mrdoob/three.js</v>
      </c>
      <c r="N50">
        <f t="shared" si="1"/>
        <v>576201</v>
      </c>
      <c r="O50">
        <f>COUNTIF('JS Edges'!B:B,JS!N50)</f>
        <v>30</v>
      </c>
      <c r="Q50" s="1" t="s">
        <v>769</v>
      </c>
      <c r="R50">
        <f>COUNTIF(O34:O63,"&lt;10")</f>
        <v>0</v>
      </c>
    </row>
    <row r="51" spans="13:18" x14ac:dyDescent="0.2">
      <c r="M51" t="str">
        <f t="shared" si="0"/>
        <v>socketio/socket.io</v>
      </c>
      <c r="N51">
        <f t="shared" si="1"/>
        <v>557980</v>
      </c>
      <c r="O51">
        <f>COUNTIF('JS Edges'!B:B,JS!N51)</f>
        <v>30</v>
      </c>
      <c r="Q51" s="1" t="s">
        <v>770</v>
      </c>
      <c r="R51">
        <f>COUNTIFS(O34:O63,"&gt;9",O34:O63,"&lt;16")</f>
        <v>0</v>
      </c>
    </row>
    <row r="52" spans="13:18" x14ac:dyDescent="0.2">
      <c r="M52" t="str">
        <f t="shared" si="0"/>
        <v>moment/moment</v>
      </c>
      <c r="N52">
        <f t="shared" si="1"/>
        <v>1424470</v>
      </c>
      <c r="O52">
        <f>COUNTIF('JS Edges'!B:B,JS!N52)</f>
        <v>30</v>
      </c>
      <c r="Q52" s="1" t="s">
        <v>772</v>
      </c>
      <c r="R52">
        <f>COUNTIFS(O35:O64,"&gt;15",O35:O64,"&lt;21")</f>
        <v>0</v>
      </c>
    </row>
    <row r="53" spans="13:18" x14ac:dyDescent="0.2">
      <c r="M53" t="str">
        <f t="shared" si="0"/>
        <v>expressjs/express</v>
      </c>
      <c r="N53">
        <f t="shared" si="1"/>
        <v>237159</v>
      </c>
      <c r="O53">
        <f>COUNTIF('JS Edges'!B:B,JS!N53)</f>
        <v>30</v>
      </c>
      <c r="Q53" s="1" t="s">
        <v>773</v>
      </c>
      <c r="R53">
        <f>COUNTIFS(O36:O65,"&gt;20",O36:O65,"&lt;25")</f>
        <v>0</v>
      </c>
    </row>
    <row r="54" spans="13:18" x14ac:dyDescent="0.2">
      <c r="M54" t="str">
        <f t="shared" si="0"/>
        <v>chartjs/Chart.js</v>
      </c>
      <c r="N54">
        <f t="shared" si="1"/>
        <v>8843683</v>
      </c>
      <c r="O54">
        <f>COUNTIF('JS Edges'!B:B,JS!N54)</f>
        <v>30</v>
      </c>
      <c r="Q54" s="1" t="s">
        <v>771</v>
      </c>
      <c r="R54">
        <f>COUNTIF(O34:O63,"&gt;25")</f>
        <v>30</v>
      </c>
    </row>
    <row r="55" spans="13:18" x14ac:dyDescent="0.2">
      <c r="M55" t="str">
        <f t="shared" si="0"/>
        <v>adobe/brackets</v>
      </c>
      <c r="N55">
        <f t="shared" si="1"/>
        <v>2935735</v>
      </c>
      <c r="O55">
        <f>COUNTIF('JS Edges'!B:B,JS!N55)</f>
        <v>30</v>
      </c>
      <c r="Q55" s="1"/>
    </row>
    <row r="56" spans="13:18" x14ac:dyDescent="0.2">
      <c r="M56" t="str">
        <f t="shared" si="0"/>
        <v>reactjs/redux</v>
      </c>
      <c r="N56">
        <f t="shared" si="1"/>
        <v>36535156</v>
      </c>
      <c r="O56">
        <f>COUNTIF('JS Edges'!B:B,JS!N56)</f>
        <v>30</v>
      </c>
      <c r="Q56" s="1"/>
    </row>
    <row r="57" spans="13:18" x14ac:dyDescent="0.2">
      <c r="M57" t="str">
        <f t="shared" si="0"/>
        <v>jashkenas/backbone</v>
      </c>
      <c r="N57">
        <f t="shared" si="1"/>
        <v>952189</v>
      </c>
      <c r="O57">
        <f>COUNTIF('JS Edges'!B:B,JS!N57)</f>
        <v>30</v>
      </c>
      <c r="Q57" s="1"/>
    </row>
    <row r="58" spans="13:18" x14ac:dyDescent="0.2">
      <c r="M58" t="str">
        <f t="shared" si="0"/>
        <v>NARKOZ/hacker-scripts</v>
      </c>
      <c r="N58">
        <f t="shared" si="1"/>
        <v>46629305</v>
      </c>
      <c r="O58">
        <f>COUNTIF('JS Edges'!B:B,JS!N58)</f>
        <v>30</v>
      </c>
      <c r="Q58" s="1"/>
    </row>
    <row r="59" spans="13:18" x14ac:dyDescent="0.2">
      <c r="M59" t="str">
        <f t="shared" si="0"/>
        <v>resume/resume.github.com</v>
      </c>
      <c r="N59">
        <f t="shared" si="1"/>
        <v>1334369</v>
      </c>
      <c r="O59">
        <f>COUNTIF('JS Edges'!B:B,JS!N59)</f>
        <v>30</v>
      </c>
      <c r="Q59" s="1"/>
    </row>
    <row r="60" spans="13:18" x14ac:dyDescent="0.2">
      <c r="M60" t="str">
        <f t="shared" si="0"/>
        <v>blueimp/jQuery-File-Upload</v>
      </c>
      <c r="N60">
        <f t="shared" si="1"/>
        <v>1129010</v>
      </c>
      <c r="O60">
        <f>COUNTIF('JS Edges'!B:B,JS!N60)</f>
        <v>30</v>
      </c>
      <c r="Q60" s="1"/>
    </row>
    <row r="61" spans="13:18" x14ac:dyDescent="0.2">
      <c r="M61" t="str">
        <f t="shared" si="0"/>
        <v>zurb/foundation-sites</v>
      </c>
      <c r="N61">
        <f t="shared" si="1"/>
        <v>2573058</v>
      </c>
      <c r="O61">
        <f>COUNTIF('JS Edges'!B:B,JS!N61)</f>
        <v>30</v>
      </c>
      <c r="Q61" s="1"/>
    </row>
    <row r="62" spans="13:18" x14ac:dyDescent="0.2">
      <c r="M62" t="str">
        <f t="shared" si="0"/>
        <v>gulpjs/gulp</v>
      </c>
      <c r="N62">
        <f t="shared" si="1"/>
        <v>11167738</v>
      </c>
      <c r="O62">
        <f>COUNTIF('JS Edges'!B:B,JS!N62)</f>
        <v>30</v>
      </c>
      <c r="Q62" s="1"/>
    </row>
    <row r="63" spans="13:18" x14ac:dyDescent="0.2">
      <c r="M63" t="str">
        <f t="shared" si="0"/>
        <v>Dogfalo/materialize</v>
      </c>
      <c r="N63">
        <f t="shared" si="1"/>
        <v>23974149</v>
      </c>
      <c r="O63">
        <f>COUNTIF('JS Edges'!B:B,JS!N63)</f>
        <v>30</v>
      </c>
      <c r="Q63" s="1"/>
    </row>
    <row r="64" spans="13:18" x14ac:dyDescent="0.2">
      <c r="Q6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1"/>
  <sheetViews>
    <sheetView workbookViewId="0">
      <selection activeCell="E11" sqref="E11"/>
    </sheetView>
  </sheetViews>
  <sheetFormatPr baseColWidth="10" defaultRowHeight="16" x14ac:dyDescent="0.2"/>
  <cols>
    <col min="1" max="2" width="9.1640625" bestFit="1" customWidth="1"/>
    <col min="3" max="3" width="6.6640625" bestFit="1" customWidth="1"/>
  </cols>
  <sheetData>
    <row r="1" spans="1:3" x14ac:dyDescent="0.2">
      <c r="A1" t="s">
        <v>763</v>
      </c>
      <c r="B1" t="s">
        <v>764</v>
      </c>
      <c r="C1" t="s">
        <v>765</v>
      </c>
    </row>
    <row r="2" spans="1:3" x14ac:dyDescent="0.2">
      <c r="A2">
        <v>1106849</v>
      </c>
      <c r="B2">
        <v>5627682</v>
      </c>
      <c r="C2">
        <v>456</v>
      </c>
    </row>
    <row r="3" spans="1:3" x14ac:dyDescent="0.2">
      <c r="A3">
        <v>1264105</v>
      </c>
      <c r="B3">
        <v>5627682</v>
      </c>
      <c r="C3">
        <v>43</v>
      </c>
    </row>
    <row r="4" spans="1:3" x14ac:dyDescent="0.2">
      <c r="A4">
        <v>810546</v>
      </c>
      <c r="B4">
        <v>5627682</v>
      </c>
      <c r="C4">
        <v>38</v>
      </c>
    </row>
    <row r="5" spans="1:3" x14ac:dyDescent="0.2">
      <c r="A5">
        <v>787265</v>
      </c>
      <c r="B5">
        <v>5627682</v>
      </c>
      <c r="C5">
        <v>4</v>
      </c>
    </row>
    <row r="6" spans="1:3" x14ac:dyDescent="0.2">
      <c r="A6">
        <v>194377</v>
      </c>
      <c r="B6">
        <v>5627682</v>
      </c>
      <c r="C6">
        <v>4</v>
      </c>
    </row>
    <row r="7" spans="1:3" x14ac:dyDescent="0.2">
      <c r="A7">
        <v>7663987</v>
      </c>
      <c r="B7">
        <v>5627682</v>
      </c>
      <c r="C7">
        <v>3</v>
      </c>
    </row>
    <row r="8" spans="1:3" x14ac:dyDescent="0.2">
      <c r="A8">
        <v>785542</v>
      </c>
      <c r="B8">
        <v>5627682</v>
      </c>
      <c r="C8">
        <v>3</v>
      </c>
    </row>
    <row r="9" spans="1:3" x14ac:dyDescent="0.2">
      <c r="A9">
        <v>7984421</v>
      </c>
      <c r="B9">
        <v>5627682</v>
      </c>
      <c r="C9">
        <v>3</v>
      </c>
    </row>
    <row r="10" spans="1:3" x14ac:dyDescent="0.2">
      <c r="A10">
        <v>214626</v>
      </c>
      <c r="B10">
        <v>5627682</v>
      </c>
      <c r="C10">
        <v>2</v>
      </c>
    </row>
    <row r="11" spans="1:3" x14ac:dyDescent="0.2">
      <c r="A11">
        <v>8222042</v>
      </c>
      <c r="B11">
        <v>5627682</v>
      </c>
      <c r="C11">
        <v>2</v>
      </c>
    </row>
    <row r="12" spans="1:3" x14ac:dyDescent="0.2">
      <c r="A12">
        <v>761378</v>
      </c>
      <c r="B12">
        <v>5627682</v>
      </c>
      <c r="C12">
        <v>2</v>
      </c>
    </row>
    <row r="13" spans="1:3" x14ac:dyDescent="0.2">
      <c r="A13">
        <v>724423</v>
      </c>
      <c r="B13">
        <v>5627682</v>
      </c>
      <c r="C13">
        <v>2</v>
      </c>
    </row>
    <row r="14" spans="1:3" x14ac:dyDescent="0.2">
      <c r="A14">
        <v>421861</v>
      </c>
      <c r="B14">
        <v>5627682</v>
      </c>
      <c r="C14">
        <v>2</v>
      </c>
    </row>
    <row r="15" spans="1:3" x14ac:dyDescent="0.2">
      <c r="A15">
        <v>544424</v>
      </c>
      <c r="B15">
        <v>5627682</v>
      </c>
      <c r="C15">
        <v>2</v>
      </c>
    </row>
    <row r="16" spans="1:3" x14ac:dyDescent="0.2">
      <c r="A16">
        <v>777823</v>
      </c>
      <c r="B16">
        <v>5627682</v>
      </c>
      <c r="C16">
        <v>2</v>
      </c>
    </row>
    <row r="17" spans="1:3" x14ac:dyDescent="0.2">
      <c r="A17">
        <v>123676</v>
      </c>
      <c r="B17">
        <v>5627682</v>
      </c>
      <c r="C17">
        <v>2</v>
      </c>
    </row>
    <row r="18" spans="1:3" x14ac:dyDescent="0.2">
      <c r="A18">
        <v>726494</v>
      </c>
      <c r="B18">
        <v>5627682</v>
      </c>
      <c r="C18">
        <v>1</v>
      </c>
    </row>
    <row r="19" spans="1:3" x14ac:dyDescent="0.2">
      <c r="A19">
        <v>1571119</v>
      </c>
      <c r="B19">
        <v>5627682</v>
      </c>
      <c r="C19">
        <v>1</v>
      </c>
    </row>
    <row r="20" spans="1:3" x14ac:dyDescent="0.2">
      <c r="A20">
        <v>1560096</v>
      </c>
      <c r="B20">
        <v>5627682</v>
      </c>
      <c r="C20">
        <v>1</v>
      </c>
    </row>
    <row r="21" spans="1:3" x14ac:dyDescent="0.2">
      <c r="A21">
        <v>5539450</v>
      </c>
      <c r="B21">
        <v>5627682</v>
      </c>
      <c r="C21">
        <v>1</v>
      </c>
    </row>
    <row r="22" spans="1:3" x14ac:dyDescent="0.2">
      <c r="A22">
        <v>1390090</v>
      </c>
      <c r="B22">
        <v>5627682</v>
      </c>
      <c r="C22">
        <v>1</v>
      </c>
    </row>
    <row r="23" spans="1:3" x14ac:dyDescent="0.2">
      <c r="A23">
        <v>818237</v>
      </c>
      <c r="B23">
        <v>5627682</v>
      </c>
      <c r="C23">
        <v>1</v>
      </c>
    </row>
    <row r="24" spans="1:3" x14ac:dyDescent="0.2">
      <c r="A24">
        <v>452453</v>
      </c>
      <c r="B24">
        <v>5627682</v>
      </c>
      <c r="C24">
        <v>1</v>
      </c>
    </row>
    <row r="25" spans="1:3" x14ac:dyDescent="0.2">
      <c r="A25">
        <v>3284058</v>
      </c>
      <c r="B25">
        <v>5627682</v>
      </c>
      <c r="C25">
        <v>1</v>
      </c>
    </row>
    <row r="26" spans="1:3" x14ac:dyDescent="0.2">
      <c r="A26">
        <v>3842190</v>
      </c>
      <c r="B26">
        <v>5627682</v>
      </c>
      <c r="C26">
        <v>1</v>
      </c>
    </row>
    <row r="27" spans="1:3" x14ac:dyDescent="0.2">
      <c r="A27">
        <v>1410358</v>
      </c>
      <c r="B27">
        <v>5627682</v>
      </c>
      <c r="C27">
        <v>1</v>
      </c>
    </row>
    <row r="28" spans="1:3" x14ac:dyDescent="0.2">
      <c r="A28">
        <v>639822</v>
      </c>
      <c r="B28">
        <v>5627682</v>
      </c>
      <c r="C28">
        <v>1</v>
      </c>
    </row>
    <row r="29" spans="1:3" x14ac:dyDescent="0.2">
      <c r="A29">
        <v>6906827</v>
      </c>
      <c r="B29">
        <v>5627682</v>
      </c>
      <c r="C29">
        <v>1</v>
      </c>
    </row>
    <row r="30" spans="1:3" x14ac:dyDescent="0.2">
      <c r="A30">
        <v>4038277</v>
      </c>
      <c r="B30">
        <v>5627682</v>
      </c>
      <c r="C30">
        <v>1</v>
      </c>
    </row>
    <row r="31" spans="1:3" x14ac:dyDescent="0.2">
      <c r="A31">
        <v>1707104</v>
      </c>
      <c r="B31">
        <v>5627682</v>
      </c>
      <c r="C31">
        <v>1</v>
      </c>
    </row>
    <row r="32" spans="1:3" x14ac:dyDescent="0.2">
      <c r="A32">
        <v>829059</v>
      </c>
      <c r="B32">
        <v>18673522</v>
      </c>
      <c r="C32">
        <v>864</v>
      </c>
    </row>
    <row r="33" spans="1:3" x14ac:dyDescent="0.2">
      <c r="A33">
        <v>787487</v>
      </c>
      <c r="B33">
        <v>18673522</v>
      </c>
      <c r="C33">
        <v>55</v>
      </c>
    </row>
    <row r="34" spans="1:3" x14ac:dyDescent="0.2">
      <c r="A34">
        <v>513603</v>
      </c>
      <c r="B34">
        <v>18673522</v>
      </c>
      <c r="C34">
        <v>53</v>
      </c>
    </row>
    <row r="35" spans="1:3" x14ac:dyDescent="0.2">
      <c r="A35">
        <v>499192</v>
      </c>
      <c r="B35">
        <v>18673522</v>
      </c>
      <c r="C35">
        <v>19</v>
      </c>
    </row>
    <row r="36" spans="1:3" x14ac:dyDescent="0.2">
      <c r="A36">
        <v>2829600</v>
      </c>
      <c r="B36">
        <v>18673522</v>
      </c>
      <c r="C36">
        <v>17</v>
      </c>
    </row>
    <row r="37" spans="1:3" x14ac:dyDescent="0.2">
      <c r="A37">
        <v>4124930</v>
      </c>
      <c r="B37">
        <v>18673522</v>
      </c>
      <c r="C37">
        <v>6</v>
      </c>
    </row>
    <row r="38" spans="1:3" x14ac:dyDescent="0.2">
      <c r="A38">
        <v>53209</v>
      </c>
      <c r="B38">
        <v>18673522</v>
      </c>
      <c r="C38">
        <v>5</v>
      </c>
    </row>
    <row r="39" spans="1:3" x14ac:dyDescent="0.2">
      <c r="A39">
        <v>248183</v>
      </c>
      <c r="B39">
        <v>18673522</v>
      </c>
      <c r="C39">
        <v>5</v>
      </c>
    </row>
    <row r="40" spans="1:3" x14ac:dyDescent="0.2">
      <c r="A40">
        <v>1801923</v>
      </c>
      <c r="B40">
        <v>18673522</v>
      </c>
      <c r="C40">
        <v>5</v>
      </c>
    </row>
    <row r="41" spans="1:3" x14ac:dyDescent="0.2">
      <c r="A41">
        <v>829963</v>
      </c>
      <c r="B41">
        <v>18673522</v>
      </c>
      <c r="C41">
        <v>4</v>
      </c>
    </row>
    <row r="42" spans="1:3" x14ac:dyDescent="0.2">
      <c r="A42">
        <v>231361</v>
      </c>
      <c r="B42">
        <v>18673522</v>
      </c>
      <c r="C42">
        <v>4</v>
      </c>
    </row>
    <row r="43" spans="1:3" x14ac:dyDescent="0.2">
      <c r="A43">
        <v>20956322</v>
      </c>
      <c r="B43">
        <v>18673522</v>
      </c>
      <c r="C43">
        <v>4</v>
      </c>
    </row>
    <row r="44" spans="1:3" x14ac:dyDescent="0.2">
      <c r="A44">
        <v>5240626</v>
      </c>
      <c r="B44">
        <v>18673522</v>
      </c>
      <c r="C44">
        <v>4</v>
      </c>
    </row>
    <row r="45" spans="1:3" x14ac:dyDescent="0.2">
      <c r="A45">
        <v>729240</v>
      </c>
      <c r="B45">
        <v>18673522</v>
      </c>
      <c r="C45">
        <v>3</v>
      </c>
    </row>
    <row r="46" spans="1:3" x14ac:dyDescent="0.2">
      <c r="A46">
        <v>1764057</v>
      </c>
      <c r="B46">
        <v>18673522</v>
      </c>
      <c r="C46">
        <v>3</v>
      </c>
    </row>
    <row r="47" spans="1:3" x14ac:dyDescent="0.2">
      <c r="A47">
        <v>3323635</v>
      </c>
      <c r="B47">
        <v>18673522</v>
      </c>
      <c r="C47">
        <v>3</v>
      </c>
    </row>
    <row r="48" spans="1:3" x14ac:dyDescent="0.2">
      <c r="A48">
        <v>9113554</v>
      </c>
      <c r="B48">
        <v>18673522</v>
      </c>
      <c r="C48">
        <v>3</v>
      </c>
    </row>
    <row r="49" spans="1:3" x14ac:dyDescent="0.2">
      <c r="A49">
        <v>5347897</v>
      </c>
      <c r="B49">
        <v>18673522</v>
      </c>
      <c r="C49">
        <v>2</v>
      </c>
    </row>
    <row r="50" spans="1:3" x14ac:dyDescent="0.2">
      <c r="A50">
        <v>8588747</v>
      </c>
      <c r="B50">
        <v>18673522</v>
      </c>
      <c r="C50">
        <v>2</v>
      </c>
    </row>
    <row r="51" spans="1:3" x14ac:dyDescent="0.2">
      <c r="A51">
        <v>17005834</v>
      </c>
      <c r="B51">
        <v>18673522</v>
      </c>
      <c r="C51">
        <v>2</v>
      </c>
    </row>
    <row r="52" spans="1:3" x14ac:dyDescent="0.2">
      <c r="A52">
        <v>594614</v>
      </c>
      <c r="B52">
        <v>18673522</v>
      </c>
      <c r="C52">
        <v>2</v>
      </c>
    </row>
    <row r="53" spans="1:3" x14ac:dyDescent="0.2">
      <c r="A53">
        <v>879431</v>
      </c>
      <c r="B53">
        <v>18673522</v>
      </c>
      <c r="C53">
        <v>2</v>
      </c>
    </row>
    <row r="54" spans="1:3" x14ac:dyDescent="0.2">
      <c r="A54">
        <v>3882619</v>
      </c>
      <c r="B54">
        <v>18673522</v>
      </c>
      <c r="C54">
        <v>2</v>
      </c>
    </row>
    <row r="55" spans="1:3" x14ac:dyDescent="0.2">
      <c r="A55">
        <v>807381</v>
      </c>
      <c r="B55">
        <v>18673522</v>
      </c>
      <c r="C55">
        <v>2</v>
      </c>
    </row>
    <row r="56" spans="1:3" x14ac:dyDescent="0.2">
      <c r="A56">
        <v>66879</v>
      </c>
      <c r="B56">
        <v>18673522</v>
      </c>
      <c r="C56">
        <v>2</v>
      </c>
    </row>
    <row r="57" spans="1:3" x14ac:dyDescent="0.2">
      <c r="A57">
        <v>2756694</v>
      </c>
      <c r="B57">
        <v>18673522</v>
      </c>
      <c r="C57">
        <v>2</v>
      </c>
    </row>
    <row r="58" spans="1:3" x14ac:dyDescent="0.2">
      <c r="A58">
        <v>172966</v>
      </c>
      <c r="B58">
        <v>18673522</v>
      </c>
      <c r="C58">
        <v>2</v>
      </c>
    </row>
    <row r="59" spans="1:3" x14ac:dyDescent="0.2">
      <c r="A59">
        <v>2120124</v>
      </c>
      <c r="B59">
        <v>18673522</v>
      </c>
      <c r="C59">
        <v>2</v>
      </c>
    </row>
    <row r="60" spans="1:3" x14ac:dyDescent="0.2">
      <c r="A60">
        <v>20661820</v>
      </c>
      <c r="B60">
        <v>18673522</v>
      </c>
      <c r="C60">
        <v>2</v>
      </c>
    </row>
    <row r="61" spans="1:3" x14ac:dyDescent="0.2">
      <c r="A61">
        <v>7965780</v>
      </c>
      <c r="B61">
        <v>18673522</v>
      </c>
      <c r="C61">
        <v>1</v>
      </c>
    </row>
    <row r="62" spans="1:3" x14ac:dyDescent="0.2">
      <c r="A62">
        <v>770298</v>
      </c>
      <c r="B62">
        <v>4702560</v>
      </c>
      <c r="C62">
        <v>970</v>
      </c>
    </row>
    <row r="63" spans="1:3" x14ac:dyDescent="0.2">
      <c r="A63">
        <v>1533248</v>
      </c>
      <c r="B63">
        <v>4702560</v>
      </c>
      <c r="C63">
        <v>66</v>
      </c>
    </row>
    <row r="64" spans="1:3" x14ac:dyDescent="0.2">
      <c r="A64">
        <v>485230</v>
      </c>
      <c r="B64">
        <v>4702560</v>
      </c>
      <c r="C64">
        <v>23</v>
      </c>
    </row>
    <row r="65" spans="1:3" x14ac:dyDescent="0.2">
      <c r="A65">
        <v>2137268</v>
      </c>
      <c r="B65">
        <v>4702560</v>
      </c>
      <c r="C65">
        <v>20</v>
      </c>
    </row>
    <row r="66" spans="1:3" x14ac:dyDescent="0.2">
      <c r="A66">
        <v>152236</v>
      </c>
      <c r="B66">
        <v>4702560</v>
      </c>
      <c r="C66">
        <v>11</v>
      </c>
    </row>
    <row r="67" spans="1:3" x14ac:dyDescent="0.2">
      <c r="A67">
        <v>468395</v>
      </c>
      <c r="B67">
        <v>4702560</v>
      </c>
      <c r="C67">
        <v>7</v>
      </c>
    </row>
    <row r="68" spans="1:3" x14ac:dyDescent="0.2">
      <c r="A68">
        <v>72603</v>
      </c>
      <c r="B68">
        <v>4702560</v>
      </c>
      <c r="C68">
        <v>5</v>
      </c>
    </row>
    <row r="69" spans="1:3" x14ac:dyDescent="0.2">
      <c r="A69">
        <v>2651400</v>
      </c>
      <c r="B69">
        <v>4702560</v>
      </c>
      <c r="C69">
        <v>3</v>
      </c>
    </row>
    <row r="70" spans="1:3" x14ac:dyDescent="0.2">
      <c r="A70">
        <v>94944</v>
      </c>
      <c r="B70">
        <v>4702560</v>
      </c>
      <c r="C70">
        <v>3</v>
      </c>
    </row>
    <row r="71" spans="1:3" x14ac:dyDescent="0.2">
      <c r="A71">
        <v>365210</v>
      </c>
      <c r="B71">
        <v>4702560</v>
      </c>
      <c r="C71">
        <v>3</v>
      </c>
    </row>
    <row r="72" spans="1:3" x14ac:dyDescent="0.2">
      <c r="A72">
        <v>885731</v>
      </c>
      <c r="B72">
        <v>4702560</v>
      </c>
      <c r="C72">
        <v>2</v>
      </c>
    </row>
    <row r="73" spans="1:3" x14ac:dyDescent="0.2">
      <c r="A73">
        <v>4856318</v>
      </c>
      <c r="B73">
        <v>4702560</v>
      </c>
      <c r="C73">
        <v>2</v>
      </c>
    </row>
    <row r="74" spans="1:3" x14ac:dyDescent="0.2">
      <c r="A74">
        <v>1056389</v>
      </c>
      <c r="B74">
        <v>4702560</v>
      </c>
      <c r="C74">
        <v>2</v>
      </c>
    </row>
    <row r="75" spans="1:3" x14ac:dyDescent="0.2">
      <c r="A75">
        <v>3710836</v>
      </c>
      <c r="B75">
        <v>4702560</v>
      </c>
      <c r="C75">
        <v>2</v>
      </c>
    </row>
    <row r="76" spans="1:3" x14ac:dyDescent="0.2">
      <c r="A76">
        <v>1827295</v>
      </c>
      <c r="B76">
        <v>4702560</v>
      </c>
      <c r="C76">
        <v>2</v>
      </c>
    </row>
    <row r="77" spans="1:3" x14ac:dyDescent="0.2">
      <c r="A77">
        <v>82823</v>
      </c>
      <c r="B77">
        <v>4702560</v>
      </c>
      <c r="C77">
        <v>2</v>
      </c>
    </row>
    <row r="78" spans="1:3" x14ac:dyDescent="0.2">
      <c r="A78">
        <v>156341</v>
      </c>
      <c r="B78">
        <v>4702560</v>
      </c>
      <c r="C78">
        <v>2</v>
      </c>
    </row>
    <row r="79" spans="1:3" x14ac:dyDescent="0.2">
      <c r="A79">
        <v>1775044</v>
      </c>
      <c r="B79">
        <v>4702560</v>
      </c>
      <c r="C79">
        <v>1</v>
      </c>
    </row>
    <row r="80" spans="1:3" x14ac:dyDescent="0.2">
      <c r="A80">
        <v>629281</v>
      </c>
      <c r="B80">
        <v>4702560</v>
      </c>
      <c r="C80">
        <v>1</v>
      </c>
    </row>
    <row r="81" spans="1:3" x14ac:dyDescent="0.2">
      <c r="A81">
        <v>1616618</v>
      </c>
      <c r="B81">
        <v>4702560</v>
      </c>
      <c r="C81">
        <v>1</v>
      </c>
    </row>
    <row r="82" spans="1:3" x14ac:dyDescent="0.2">
      <c r="A82">
        <v>868979</v>
      </c>
      <c r="B82">
        <v>4702560</v>
      </c>
      <c r="C82">
        <v>1</v>
      </c>
    </row>
    <row r="83" spans="1:3" x14ac:dyDescent="0.2">
      <c r="A83">
        <v>3045938</v>
      </c>
      <c r="B83">
        <v>4702560</v>
      </c>
      <c r="C83">
        <v>1</v>
      </c>
    </row>
    <row r="84" spans="1:3" x14ac:dyDescent="0.2">
      <c r="A84">
        <v>3922428</v>
      </c>
      <c r="B84">
        <v>4702560</v>
      </c>
      <c r="C84">
        <v>1</v>
      </c>
    </row>
    <row r="85" spans="1:3" x14ac:dyDescent="0.2">
      <c r="A85">
        <v>89267</v>
      </c>
      <c r="B85">
        <v>4702560</v>
      </c>
      <c r="C85">
        <v>1</v>
      </c>
    </row>
    <row r="86" spans="1:3" x14ac:dyDescent="0.2">
      <c r="A86">
        <v>89710</v>
      </c>
      <c r="B86">
        <v>4702560</v>
      </c>
      <c r="C86">
        <v>1</v>
      </c>
    </row>
    <row r="87" spans="1:3" x14ac:dyDescent="0.2">
      <c r="A87">
        <v>784787</v>
      </c>
      <c r="B87">
        <v>4702560</v>
      </c>
      <c r="C87">
        <v>1</v>
      </c>
    </row>
    <row r="88" spans="1:3" x14ac:dyDescent="0.2">
      <c r="A88">
        <v>1991286</v>
      </c>
      <c r="B88">
        <v>4702560</v>
      </c>
      <c r="C88">
        <v>1</v>
      </c>
    </row>
    <row r="89" spans="1:3" x14ac:dyDescent="0.2">
      <c r="A89">
        <v>310926</v>
      </c>
      <c r="B89">
        <v>4702560</v>
      </c>
      <c r="C89">
        <v>1</v>
      </c>
    </row>
    <row r="90" spans="1:3" x14ac:dyDescent="0.2">
      <c r="A90">
        <v>311112</v>
      </c>
      <c r="B90">
        <v>4702560</v>
      </c>
      <c r="C90">
        <v>1</v>
      </c>
    </row>
    <row r="91" spans="1:3" x14ac:dyDescent="0.2">
      <c r="A91">
        <v>1608482</v>
      </c>
      <c r="B91">
        <v>4702560</v>
      </c>
      <c r="C91">
        <v>1</v>
      </c>
    </row>
    <row r="92" spans="1:3" x14ac:dyDescent="0.2">
      <c r="A92">
        <v>47313</v>
      </c>
      <c r="B92">
        <v>622166</v>
      </c>
      <c r="C92">
        <v>164</v>
      </c>
    </row>
    <row r="93" spans="1:3" x14ac:dyDescent="0.2">
      <c r="A93">
        <v>30813</v>
      </c>
      <c r="B93">
        <v>622166</v>
      </c>
      <c r="C93">
        <v>23</v>
      </c>
    </row>
    <row r="94" spans="1:3" x14ac:dyDescent="0.2">
      <c r="A94">
        <v>555254</v>
      </c>
      <c r="B94">
        <v>622166</v>
      </c>
      <c r="C94">
        <v>6</v>
      </c>
    </row>
    <row r="95" spans="1:3" x14ac:dyDescent="0.2">
      <c r="A95">
        <v>190930</v>
      </c>
      <c r="B95">
        <v>622166</v>
      </c>
      <c r="C95">
        <v>5</v>
      </c>
    </row>
    <row r="96" spans="1:3" x14ac:dyDescent="0.2">
      <c r="A96">
        <v>27699</v>
      </c>
      <c r="B96">
        <v>622166</v>
      </c>
      <c r="C96">
        <v>5</v>
      </c>
    </row>
    <row r="97" spans="1:3" x14ac:dyDescent="0.2">
      <c r="A97">
        <v>288535</v>
      </c>
      <c r="B97">
        <v>622166</v>
      </c>
      <c r="C97">
        <v>3</v>
      </c>
    </row>
    <row r="98" spans="1:3" x14ac:dyDescent="0.2">
      <c r="A98">
        <v>65640</v>
      </c>
      <c r="B98">
        <v>622166</v>
      </c>
      <c r="C98">
        <v>3</v>
      </c>
    </row>
    <row r="99" spans="1:3" x14ac:dyDescent="0.2">
      <c r="A99">
        <v>85608</v>
      </c>
      <c r="B99">
        <v>622166</v>
      </c>
      <c r="C99">
        <v>3</v>
      </c>
    </row>
    <row r="100" spans="1:3" x14ac:dyDescent="0.2">
      <c r="A100">
        <v>398720</v>
      </c>
      <c r="B100">
        <v>622166</v>
      </c>
      <c r="C100">
        <v>3</v>
      </c>
    </row>
    <row r="101" spans="1:3" x14ac:dyDescent="0.2">
      <c r="A101">
        <v>1784740</v>
      </c>
      <c r="B101">
        <v>622166</v>
      </c>
      <c r="C101">
        <v>3</v>
      </c>
    </row>
    <row r="102" spans="1:3" x14ac:dyDescent="0.2">
      <c r="A102">
        <v>110477</v>
      </c>
      <c r="B102">
        <v>622166</v>
      </c>
      <c r="C102">
        <v>2</v>
      </c>
    </row>
    <row r="103" spans="1:3" x14ac:dyDescent="0.2">
      <c r="A103">
        <v>439401</v>
      </c>
      <c r="B103">
        <v>622166</v>
      </c>
      <c r="C103">
        <v>2</v>
      </c>
    </row>
    <row r="104" spans="1:3" x14ac:dyDescent="0.2">
      <c r="A104">
        <v>2716794</v>
      </c>
      <c r="B104">
        <v>622166</v>
      </c>
      <c r="C104">
        <v>2</v>
      </c>
    </row>
    <row r="105" spans="1:3" x14ac:dyDescent="0.2">
      <c r="A105">
        <v>61351</v>
      </c>
      <c r="B105">
        <v>622166</v>
      </c>
      <c r="C105">
        <v>2</v>
      </c>
    </row>
    <row r="106" spans="1:3" x14ac:dyDescent="0.2">
      <c r="A106">
        <v>88061</v>
      </c>
      <c r="B106">
        <v>622166</v>
      </c>
      <c r="C106">
        <v>2</v>
      </c>
    </row>
    <row r="107" spans="1:3" x14ac:dyDescent="0.2">
      <c r="A107">
        <v>688434</v>
      </c>
      <c r="B107">
        <v>622166</v>
      </c>
      <c r="C107">
        <v>2</v>
      </c>
    </row>
    <row r="108" spans="1:3" x14ac:dyDescent="0.2">
      <c r="A108">
        <v>280997</v>
      </c>
      <c r="B108">
        <v>622166</v>
      </c>
      <c r="C108">
        <v>2</v>
      </c>
    </row>
    <row r="109" spans="1:3" x14ac:dyDescent="0.2">
      <c r="A109">
        <v>20394</v>
      </c>
      <c r="B109">
        <v>622166</v>
      </c>
      <c r="C109">
        <v>2</v>
      </c>
    </row>
    <row r="110" spans="1:3" x14ac:dyDescent="0.2">
      <c r="A110">
        <v>916274</v>
      </c>
      <c r="B110">
        <v>622166</v>
      </c>
      <c r="C110">
        <v>2</v>
      </c>
    </row>
    <row r="111" spans="1:3" x14ac:dyDescent="0.2">
      <c r="A111">
        <v>465798</v>
      </c>
      <c r="B111">
        <v>622166</v>
      </c>
      <c r="C111">
        <v>2</v>
      </c>
    </row>
    <row r="112" spans="1:3" x14ac:dyDescent="0.2">
      <c r="A112">
        <v>3692812</v>
      </c>
      <c r="B112">
        <v>622166</v>
      </c>
      <c r="C112">
        <v>1</v>
      </c>
    </row>
    <row r="113" spans="1:3" x14ac:dyDescent="0.2">
      <c r="A113">
        <v>177588</v>
      </c>
      <c r="B113">
        <v>622166</v>
      </c>
      <c r="C113">
        <v>1</v>
      </c>
    </row>
    <row r="114" spans="1:3" x14ac:dyDescent="0.2">
      <c r="A114">
        <v>212269</v>
      </c>
      <c r="B114">
        <v>622166</v>
      </c>
      <c r="C114">
        <v>1</v>
      </c>
    </row>
    <row r="115" spans="1:3" x14ac:dyDescent="0.2">
      <c r="A115">
        <v>166890</v>
      </c>
      <c r="B115">
        <v>622166</v>
      </c>
      <c r="C115">
        <v>1</v>
      </c>
    </row>
    <row r="116" spans="1:3" x14ac:dyDescent="0.2">
      <c r="A116">
        <v>716856</v>
      </c>
      <c r="B116">
        <v>622166</v>
      </c>
      <c r="C116">
        <v>1</v>
      </c>
    </row>
    <row r="117" spans="1:3" x14ac:dyDescent="0.2">
      <c r="A117">
        <v>1918601</v>
      </c>
      <c r="B117">
        <v>622166</v>
      </c>
      <c r="C117">
        <v>1</v>
      </c>
    </row>
    <row r="118" spans="1:3" x14ac:dyDescent="0.2">
      <c r="A118">
        <v>272812</v>
      </c>
      <c r="B118">
        <v>622166</v>
      </c>
      <c r="C118">
        <v>1</v>
      </c>
    </row>
    <row r="119" spans="1:3" x14ac:dyDescent="0.2">
      <c r="A119">
        <v>754920</v>
      </c>
      <c r="B119">
        <v>622166</v>
      </c>
      <c r="C119">
        <v>1</v>
      </c>
    </row>
    <row r="120" spans="1:3" x14ac:dyDescent="0.2">
      <c r="A120">
        <v>13346</v>
      </c>
      <c r="B120">
        <v>622166</v>
      </c>
      <c r="C120">
        <v>1</v>
      </c>
    </row>
    <row r="121" spans="1:3" x14ac:dyDescent="0.2">
      <c r="A121">
        <v>5096470</v>
      </c>
      <c r="B121">
        <v>622166</v>
      </c>
      <c r="C121">
        <v>1</v>
      </c>
    </row>
    <row r="122" spans="1:3" x14ac:dyDescent="0.2">
      <c r="A122">
        <v>81561</v>
      </c>
      <c r="B122">
        <v>2253830</v>
      </c>
      <c r="C122">
        <v>623</v>
      </c>
    </row>
    <row r="123" spans="1:3" x14ac:dyDescent="0.2">
      <c r="A123">
        <v>1116761</v>
      </c>
      <c r="B123">
        <v>2253830</v>
      </c>
      <c r="C123">
        <v>14</v>
      </c>
    </row>
    <row r="124" spans="1:3" x14ac:dyDescent="0.2">
      <c r="A124">
        <v>199095</v>
      </c>
      <c r="B124">
        <v>2253830</v>
      </c>
      <c r="C124">
        <v>8</v>
      </c>
    </row>
    <row r="125" spans="1:3" x14ac:dyDescent="0.2">
      <c r="A125">
        <v>373168</v>
      </c>
      <c r="B125">
        <v>2253830</v>
      </c>
      <c r="C125">
        <v>7</v>
      </c>
    </row>
    <row r="126" spans="1:3" x14ac:dyDescent="0.2">
      <c r="A126">
        <v>13427371</v>
      </c>
      <c r="B126">
        <v>2253830</v>
      </c>
      <c r="C126">
        <v>5</v>
      </c>
    </row>
    <row r="127" spans="1:3" x14ac:dyDescent="0.2">
      <c r="A127">
        <v>84076</v>
      </c>
      <c r="B127">
        <v>2253830</v>
      </c>
      <c r="C127">
        <v>5</v>
      </c>
    </row>
    <row r="128" spans="1:3" x14ac:dyDescent="0.2">
      <c r="A128">
        <v>5522251</v>
      </c>
      <c r="B128">
        <v>2253830</v>
      </c>
      <c r="C128">
        <v>5</v>
      </c>
    </row>
    <row r="129" spans="1:3" x14ac:dyDescent="0.2">
      <c r="A129">
        <v>1481377</v>
      </c>
      <c r="B129">
        <v>2253830</v>
      </c>
      <c r="C129">
        <v>4</v>
      </c>
    </row>
    <row r="130" spans="1:3" x14ac:dyDescent="0.2">
      <c r="A130">
        <v>3265671</v>
      </c>
      <c r="B130">
        <v>2253830</v>
      </c>
      <c r="C130">
        <v>3</v>
      </c>
    </row>
    <row r="131" spans="1:3" x14ac:dyDescent="0.2">
      <c r="A131">
        <v>442991</v>
      </c>
      <c r="B131">
        <v>2253830</v>
      </c>
      <c r="C131">
        <v>3</v>
      </c>
    </row>
    <row r="132" spans="1:3" x14ac:dyDescent="0.2">
      <c r="A132">
        <v>4988133</v>
      </c>
      <c r="B132">
        <v>2253830</v>
      </c>
      <c r="C132">
        <v>3</v>
      </c>
    </row>
    <row r="133" spans="1:3" x14ac:dyDescent="0.2">
      <c r="A133">
        <v>6532485</v>
      </c>
      <c r="B133">
        <v>2253830</v>
      </c>
      <c r="C133">
        <v>2</v>
      </c>
    </row>
    <row r="134" spans="1:3" x14ac:dyDescent="0.2">
      <c r="A134">
        <v>423050</v>
      </c>
      <c r="B134">
        <v>2253830</v>
      </c>
      <c r="C134">
        <v>2</v>
      </c>
    </row>
    <row r="135" spans="1:3" x14ac:dyDescent="0.2">
      <c r="A135">
        <v>8601765</v>
      </c>
      <c r="B135">
        <v>2253830</v>
      </c>
      <c r="C135">
        <v>2</v>
      </c>
    </row>
    <row r="136" spans="1:3" x14ac:dyDescent="0.2">
      <c r="A136">
        <v>540268</v>
      </c>
      <c r="B136">
        <v>2253830</v>
      </c>
      <c r="C136">
        <v>2</v>
      </c>
    </row>
    <row r="137" spans="1:3" x14ac:dyDescent="0.2">
      <c r="A137">
        <v>7493966</v>
      </c>
      <c r="B137">
        <v>2253830</v>
      </c>
      <c r="C137">
        <v>2</v>
      </c>
    </row>
    <row r="138" spans="1:3" x14ac:dyDescent="0.2">
      <c r="A138">
        <v>1552577</v>
      </c>
      <c r="B138">
        <v>2253830</v>
      </c>
      <c r="C138">
        <v>2</v>
      </c>
    </row>
    <row r="139" spans="1:3" x14ac:dyDescent="0.2">
      <c r="A139">
        <v>6201068</v>
      </c>
      <c r="B139">
        <v>2253830</v>
      </c>
      <c r="C139">
        <v>2</v>
      </c>
    </row>
    <row r="140" spans="1:3" x14ac:dyDescent="0.2">
      <c r="A140">
        <v>771843</v>
      </c>
      <c r="B140">
        <v>2253830</v>
      </c>
      <c r="C140">
        <v>2</v>
      </c>
    </row>
    <row r="141" spans="1:3" x14ac:dyDescent="0.2">
      <c r="A141">
        <v>1887431</v>
      </c>
      <c r="B141">
        <v>2253830</v>
      </c>
      <c r="C141">
        <v>2</v>
      </c>
    </row>
    <row r="142" spans="1:3" x14ac:dyDescent="0.2">
      <c r="A142">
        <v>1088720</v>
      </c>
      <c r="B142">
        <v>2253830</v>
      </c>
      <c r="C142">
        <v>2</v>
      </c>
    </row>
    <row r="143" spans="1:3" x14ac:dyDescent="0.2">
      <c r="A143">
        <v>2694949</v>
      </c>
      <c r="B143">
        <v>2253830</v>
      </c>
      <c r="C143">
        <v>2</v>
      </c>
    </row>
    <row r="144" spans="1:3" x14ac:dyDescent="0.2">
      <c r="A144">
        <v>338814</v>
      </c>
      <c r="B144">
        <v>2253830</v>
      </c>
      <c r="C144">
        <v>2</v>
      </c>
    </row>
    <row r="145" spans="1:3" x14ac:dyDescent="0.2">
      <c r="A145">
        <v>2394415</v>
      </c>
      <c r="B145">
        <v>2253830</v>
      </c>
      <c r="C145">
        <v>2</v>
      </c>
    </row>
    <row r="146" spans="1:3" x14ac:dyDescent="0.2">
      <c r="A146">
        <v>2491500</v>
      </c>
      <c r="B146">
        <v>2253830</v>
      </c>
      <c r="C146">
        <v>2</v>
      </c>
    </row>
    <row r="147" spans="1:3" x14ac:dyDescent="0.2">
      <c r="A147">
        <v>1677443</v>
      </c>
      <c r="B147">
        <v>2253830</v>
      </c>
      <c r="C147">
        <v>2</v>
      </c>
    </row>
    <row r="148" spans="1:3" x14ac:dyDescent="0.2">
      <c r="A148">
        <v>17830576</v>
      </c>
      <c r="B148">
        <v>2253830</v>
      </c>
      <c r="C148">
        <v>2</v>
      </c>
    </row>
    <row r="149" spans="1:3" x14ac:dyDescent="0.2">
      <c r="A149">
        <v>9882767</v>
      </c>
      <c r="B149">
        <v>2253830</v>
      </c>
      <c r="C149">
        <v>2</v>
      </c>
    </row>
    <row r="150" spans="1:3" x14ac:dyDescent="0.2">
      <c r="A150">
        <v>1304918</v>
      </c>
      <c r="B150">
        <v>2253830</v>
      </c>
      <c r="C150">
        <v>2</v>
      </c>
    </row>
    <row r="151" spans="1:3" x14ac:dyDescent="0.2">
      <c r="A151">
        <v>10671884</v>
      </c>
      <c r="B151">
        <v>2253830</v>
      </c>
      <c r="C151">
        <v>2</v>
      </c>
    </row>
    <row r="152" spans="1:3" x14ac:dyDescent="0.2">
      <c r="A152">
        <v>8056274</v>
      </c>
      <c r="B152">
        <v>47495360</v>
      </c>
      <c r="C152">
        <v>801</v>
      </c>
    </row>
    <row r="153" spans="1:3" x14ac:dyDescent="0.2">
      <c r="A153">
        <v>3135216</v>
      </c>
      <c r="B153">
        <v>47495360</v>
      </c>
      <c r="C153">
        <v>9</v>
      </c>
    </row>
    <row r="154" spans="1:3" x14ac:dyDescent="0.2">
      <c r="A154">
        <v>688309</v>
      </c>
      <c r="B154">
        <v>47495360</v>
      </c>
      <c r="C154">
        <v>8</v>
      </c>
    </row>
    <row r="155" spans="1:3" x14ac:dyDescent="0.2">
      <c r="A155">
        <v>3277165</v>
      </c>
      <c r="B155">
        <v>47495360</v>
      </c>
      <c r="C155">
        <v>4</v>
      </c>
    </row>
    <row r="156" spans="1:3" x14ac:dyDescent="0.2">
      <c r="A156">
        <v>2675698</v>
      </c>
      <c r="B156">
        <v>47495360</v>
      </c>
      <c r="C156">
        <v>4</v>
      </c>
    </row>
    <row r="157" spans="1:3" x14ac:dyDescent="0.2">
      <c r="A157">
        <v>3277097</v>
      </c>
      <c r="B157">
        <v>47495360</v>
      </c>
      <c r="C157">
        <v>3</v>
      </c>
    </row>
    <row r="158" spans="1:3" x14ac:dyDescent="0.2">
      <c r="A158">
        <v>151829</v>
      </c>
      <c r="B158">
        <v>47495360</v>
      </c>
      <c r="C158">
        <v>3</v>
      </c>
    </row>
    <row r="159" spans="1:3" x14ac:dyDescent="0.2">
      <c r="A159">
        <v>595159</v>
      </c>
      <c r="B159">
        <v>47495360</v>
      </c>
      <c r="C159">
        <v>3</v>
      </c>
    </row>
    <row r="160" spans="1:3" x14ac:dyDescent="0.2">
      <c r="A160">
        <v>2775751</v>
      </c>
      <c r="B160">
        <v>47495360</v>
      </c>
      <c r="C160">
        <v>2</v>
      </c>
    </row>
    <row r="161" spans="1:3" x14ac:dyDescent="0.2">
      <c r="A161">
        <v>5915361</v>
      </c>
      <c r="B161">
        <v>47495360</v>
      </c>
      <c r="C161">
        <v>2</v>
      </c>
    </row>
    <row r="162" spans="1:3" x14ac:dyDescent="0.2">
      <c r="A162">
        <v>2198105</v>
      </c>
      <c r="B162">
        <v>47495360</v>
      </c>
      <c r="C162">
        <v>2</v>
      </c>
    </row>
    <row r="163" spans="1:3" x14ac:dyDescent="0.2">
      <c r="A163">
        <v>13602871</v>
      </c>
      <c r="B163">
        <v>47495360</v>
      </c>
      <c r="C163">
        <v>1</v>
      </c>
    </row>
    <row r="164" spans="1:3" x14ac:dyDescent="0.2">
      <c r="A164">
        <v>3645267</v>
      </c>
      <c r="B164">
        <v>47495360</v>
      </c>
      <c r="C164">
        <v>1</v>
      </c>
    </row>
    <row r="165" spans="1:3" x14ac:dyDescent="0.2">
      <c r="A165">
        <v>3763726</v>
      </c>
      <c r="B165">
        <v>47495360</v>
      </c>
      <c r="C165">
        <v>1</v>
      </c>
    </row>
    <row r="166" spans="1:3" x14ac:dyDescent="0.2">
      <c r="A166">
        <v>1257913</v>
      </c>
      <c r="B166">
        <v>47495360</v>
      </c>
      <c r="C166">
        <v>1</v>
      </c>
    </row>
    <row r="167" spans="1:3" x14ac:dyDescent="0.2">
      <c r="A167">
        <v>3855603</v>
      </c>
      <c r="B167">
        <v>47495360</v>
      </c>
      <c r="C167">
        <v>1</v>
      </c>
    </row>
    <row r="168" spans="1:3" x14ac:dyDescent="0.2">
      <c r="A168">
        <v>595006</v>
      </c>
      <c r="B168">
        <v>47495360</v>
      </c>
      <c r="C168">
        <v>1</v>
      </c>
    </row>
    <row r="169" spans="1:3" x14ac:dyDescent="0.2">
      <c r="A169">
        <v>4951300</v>
      </c>
      <c r="B169">
        <v>47495360</v>
      </c>
      <c r="C169">
        <v>1</v>
      </c>
    </row>
    <row r="170" spans="1:3" x14ac:dyDescent="0.2">
      <c r="A170">
        <v>68414</v>
      </c>
      <c r="B170">
        <v>47495360</v>
      </c>
      <c r="C170">
        <v>1</v>
      </c>
    </row>
    <row r="171" spans="1:3" x14ac:dyDescent="0.2">
      <c r="A171">
        <v>3691490</v>
      </c>
      <c r="B171">
        <v>47495360</v>
      </c>
      <c r="C171">
        <v>1</v>
      </c>
    </row>
    <row r="172" spans="1:3" x14ac:dyDescent="0.2">
      <c r="A172">
        <v>2740696</v>
      </c>
      <c r="B172">
        <v>47495360</v>
      </c>
      <c r="C172">
        <v>1</v>
      </c>
    </row>
    <row r="173" spans="1:3" x14ac:dyDescent="0.2">
      <c r="A173">
        <v>3671070</v>
      </c>
      <c r="B173">
        <v>47495360</v>
      </c>
      <c r="C173">
        <v>1</v>
      </c>
    </row>
    <row r="174" spans="1:3" x14ac:dyDescent="0.2">
      <c r="A174">
        <v>1283854</v>
      </c>
      <c r="B174">
        <v>47495360</v>
      </c>
      <c r="C174">
        <v>1</v>
      </c>
    </row>
    <row r="175" spans="1:3" x14ac:dyDescent="0.2">
      <c r="A175">
        <v>4201229</v>
      </c>
      <c r="B175">
        <v>47495360</v>
      </c>
      <c r="C175">
        <v>1</v>
      </c>
    </row>
    <row r="176" spans="1:3" x14ac:dyDescent="0.2">
      <c r="A176">
        <v>9725089</v>
      </c>
      <c r="B176">
        <v>47495360</v>
      </c>
      <c r="C176">
        <v>1</v>
      </c>
    </row>
    <row r="177" spans="1:3" x14ac:dyDescent="0.2">
      <c r="A177">
        <v>423683</v>
      </c>
      <c r="B177">
        <v>47495360</v>
      </c>
      <c r="C177">
        <v>1</v>
      </c>
    </row>
    <row r="178" spans="1:3" x14ac:dyDescent="0.2">
      <c r="A178">
        <v>1185840</v>
      </c>
      <c r="B178">
        <v>47495360</v>
      </c>
      <c r="C178">
        <v>1</v>
      </c>
    </row>
    <row r="179" spans="1:3" x14ac:dyDescent="0.2">
      <c r="A179">
        <v>7033952</v>
      </c>
      <c r="B179">
        <v>47495360</v>
      </c>
      <c r="C179">
        <v>1</v>
      </c>
    </row>
    <row r="180" spans="1:3" x14ac:dyDescent="0.2">
      <c r="A180">
        <v>5747127</v>
      </c>
      <c r="B180">
        <v>47495360</v>
      </c>
      <c r="C180">
        <v>1</v>
      </c>
    </row>
    <row r="181" spans="1:3" x14ac:dyDescent="0.2">
      <c r="A181">
        <v>6404343</v>
      </c>
      <c r="B181">
        <v>47495360</v>
      </c>
      <c r="C181">
        <v>1</v>
      </c>
    </row>
    <row r="182" spans="1:3" x14ac:dyDescent="0.2">
      <c r="A182">
        <v>246103</v>
      </c>
      <c r="B182">
        <v>26730195</v>
      </c>
      <c r="C182">
        <v>2376</v>
      </c>
    </row>
    <row r="183" spans="1:3" x14ac:dyDescent="0.2">
      <c r="A183">
        <v>2829600</v>
      </c>
      <c r="B183">
        <v>26730195</v>
      </c>
      <c r="C183">
        <v>973</v>
      </c>
    </row>
    <row r="184" spans="1:3" x14ac:dyDescent="0.2">
      <c r="A184">
        <v>1803556</v>
      </c>
      <c r="B184">
        <v>26730195</v>
      </c>
      <c r="C184">
        <v>195</v>
      </c>
    </row>
    <row r="185" spans="1:3" x14ac:dyDescent="0.2">
      <c r="A185">
        <v>779534</v>
      </c>
      <c r="B185">
        <v>26730195</v>
      </c>
      <c r="C185">
        <v>44</v>
      </c>
    </row>
    <row r="186" spans="1:3" x14ac:dyDescent="0.2">
      <c r="A186">
        <v>15666864</v>
      </c>
      <c r="B186">
        <v>26730195</v>
      </c>
      <c r="C186">
        <v>42</v>
      </c>
    </row>
    <row r="187" spans="1:3" x14ac:dyDescent="0.2">
      <c r="A187">
        <v>259487</v>
      </c>
      <c r="B187">
        <v>26730195</v>
      </c>
      <c r="C187">
        <v>42</v>
      </c>
    </row>
    <row r="188" spans="1:3" x14ac:dyDescent="0.2">
      <c r="A188">
        <v>842078</v>
      </c>
      <c r="B188">
        <v>26730195</v>
      </c>
      <c r="C188">
        <v>38</v>
      </c>
    </row>
    <row r="189" spans="1:3" x14ac:dyDescent="0.2">
      <c r="A189">
        <v>2349344</v>
      </c>
      <c r="B189">
        <v>26730195</v>
      </c>
      <c r="C189">
        <v>16</v>
      </c>
    </row>
    <row r="190" spans="1:3" x14ac:dyDescent="0.2">
      <c r="A190">
        <v>1862997</v>
      </c>
      <c r="B190">
        <v>26730195</v>
      </c>
      <c r="C190">
        <v>16</v>
      </c>
    </row>
    <row r="191" spans="1:3" x14ac:dyDescent="0.2">
      <c r="A191">
        <v>3260091</v>
      </c>
      <c r="B191">
        <v>26730195</v>
      </c>
      <c r="C191">
        <v>15</v>
      </c>
    </row>
    <row r="192" spans="1:3" x14ac:dyDescent="0.2">
      <c r="A192">
        <v>6681948</v>
      </c>
      <c r="B192">
        <v>26730195</v>
      </c>
      <c r="C192">
        <v>11</v>
      </c>
    </row>
    <row r="193" spans="1:3" x14ac:dyDescent="0.2">
      <c r="A193">
        <v>922350</v>
      </c>
      <c r="B193">
        <v>26730195</v>
      </c>
      <c r="C193">
        <v>10</v>
      </c>
    </row>
    <row r="194" spans="1:3" x14ac:dyDescent="0.2">
      <c r="A194">
        <v>265913</v>
      </c>
      <c r="B194">
        <v>26730195</v>
      </c>
      <c r="C194">
        <v>9</v>
      </c>
    </row>
    <row r="195" spans="1:3" x14ac:dyDescent="0.2">
      <c r="A195">
        <v>1449463</v>
      </c>
      <c r="B195">
        <v>26730195</v>
      </c>
      <c r="C195">
        <v>9</v>
      </c>
    </row>
    <row r="196" spans="1:3" x14ac:dyDescent="0.2">
      <c r="A196">
        <v>862951</v>
      </c>
      <c r="B196">
        <v>26730195</v>
      </c>
      <c r="C196">
        <v>9</v>
      </c>
    </row>
    <row r="197" spans="1:3" x14ac:dyDescent="0.2">
      <c r="A197">
        <v>6546590</v>
      </c>
      <c r="B197">
        <v>26730195</v>
      </c>
      <c r="C197">
        <v>9</v>
      </c>
    </row>
    <row r="198" spans="1:3" x14ac:dyDescent="0.2">
      <c r="A198">
        <v>15991828</v>
      </c>
      <c r="B198">
        <v>26730195</v>
      </c>
      <c r="C198">
        <v>7</v>
      </c>
    </row>
    <row r="199" spans="1:3" x14ac:dyDescent="0.2">
      <c r="A199">
        <v>3453188</v>
      </c>
      <c r="B199">
        <v>26730195</v>
      </c>
      <c r="C199">
        <v>7</v>
      </c>
    </row>
    <row r="200" spans="1:3" x14ac:dyDescent="0.2">
      <c r="A200">
        <v>5547470</v>
      </c>
      <c r="B200">
        <v>26730195</v>
      </c>
      <c r="C200">
        <v>6</v>
      </c>
    </row>
    <row r="201" spans="1:3" x14ac:dyDescent="0.2">
      <c r="A201">
        <v>253237</v>
      </c>
      <c r="B201">
        <v>26730195</v>
      </c>
      <c r="C201">
        <v>6</v>
      </c>
    </row>
    <row r="202" spans="1:3" x14ac:dyDescent="0.2">
      <c r="A202">
        <v>52936</v>
      </c>
      <c r="B202">
        <v>26730195</v>
      </c>
      <c r="C202">
        <v>6</v>
      </c>
    </row>
    <row r="203" spans="1:3" x14ac:dyDescent="0.2">
      <c r="A203">
        <v>304661</v>
      </c>
      <c r="B203">
        <v>26730195</v>
      </c>
      <c r="C203">
        <v>6</v>
      </c>
    </row>
    <row r="204" spans="1:3" x14ac:dyDescent="0.2">
      <c r="A204">
        <v>158380</v>
      </c>
      <c r="B204">
        <v>26730195</v>
      </c>
      <c r="C204">
        <v>5</v>
      </c>
    </row>
    <row r="205" spans="1:3" x14ac:dyDescent="0.2">
      <c r="A205">
        <v>3705263</v>
      </c>
      <c r="B205">
        <v>26730195</v>
      </c>
      <c r="C205">
        <v>5</v>
      </c>
    </row>
    <row r="206" spans="1:3" x14ac:dyDescent="0.2">
      <c r="A206">
        <v>662870</v>
      </c>
      <c r="B206">
        <v>26730195</v>
      </c>
      <c r="C206">
        <v>5</v>
      </c>
    </row>
    <row r="207" spans="1:3" x14ac:dyDescent="0.2">
      <c r="A207">
        <v>1622940</v>
      </c>
      <c r="B207">
        <v>26730195</v>
      </c>
      <c r="C207">
        <v>5</v>
      </c>
    </row>
    <row r="208" spans="1:3" x14ac:dyDescent="0.2">
      <c r="A208">
        <v>13346</v>
      </c>
      <c r="B208">
        <v>26730195</v>
      </c>
      <c r="C208">
        <v>4</v>
      </c>
    </row>
    <row r="209" spans="1:3" x14ac:dyDescent="0.2">
      <c r="A209">
        <v>3691490</v>
      </c>
      <c r="B209">
        <v>26730195</v>
      </c>
      <c r="C209">
        <v>4</v>
      </c>
    </row>
    <row r="210" spans="1:3" x14ac:dyDescent="0.2">
      <c r="A210">
        <v>838613</v>
      </c>
      <c r="B210">
        <v>26730195</v>
      </c>
      <c r="C210">
        <v>3</v>
      </c>
    </row>
    <row r="211" spans="1:3" x14ac:dyDescent="0.2">
      <c r="A211">
        <v>163093</v>
      </c>
      <c r="B211">
        <v>26730195</v>
      </c>
      <c r="C211">
        <v>3</v>
      </c>
    </row>
    <row r="212" spans="1:3" x14ac:dyDescent="0.2">
      <c r="A212">
        <v>151967</v>
      </c>
      <c r="B212">
        <v>21463898</v>
      </c>
      <c r="C212">
        <v>384</v>
      </c>
    </row>
    <row r="213" spans="1:3" x14ac:dyDescent="0.2">
      <c r="A213">
        <v>814651</v>
      </c>
      <c r="B213">
        <v>21463898</v>
      </c>
      <c r="C213">
        <v>208</v>
      </c>
    </row>
    <row r="214" spans="1:3" x14ac:dyDescent="0.2">
      <c r="A214">
        <v>3142755</v>
      </c>
      <c r="B214">
        <v>21463898</v>
      </c>
      <c r="C214">
        <v>167</v>
      </c>
    </row>
    <row r="215" spans="1:3" x14ac:dyDescent="0.2">
      <c r="A215">
        <v>5122903</v>
      </c>
      <c r="B215">
        <v>21463898</v>
      </c>
      <c r="C215">
        <v>58</v>
      </c>
    </row>
    <row r="216" spans="1:3" x14ac:dyDescent="0.2">
      <c r="A216">
        <v>11900571</v>
      </c>
      <c r="B216">
        <v>21463898</v>
      </c>
      <c r="C216">
        <v>40</v>
      </c>
    </row>
    <row r="217" spans="1:3" x14ac:dyDescent="0.2">
      <c r="A217">
        <v>6073063</v>
      </c>
      <c r="B217">
        <v>21463898</v>
      </c>
      <c r="C217">
        <v>37</v>
      </c>
    </row>
    <row r="218" spans="1:3" x14ac:dyDescent="0.2">
      <c r="A218">
        <v>6270048</v>
      </c>
      <c r="B218">
        <v>21463898</v>
      </c>
      <c r="C218">
        <v>29</v>
      </c>
    </row>
    <row r="219" spans="1:3" x14ac:dyDescent="0.2">
      <c r="A219">
        <v>7508960</v>
      </c>
      <c r="B219">
        <v>21463898</v>
      </c>
      <c r="C219">
        <v>21</v>
      </c>
    </row>
    <row r="220" spans="1:3" x14ac:dyDescent="0.2">
      <c r="A220">
        <v>1038044</v>
      </c>
      <c r="B220">
        <v>21463898</v>
      </c>
      <c r="C220">
        <v>14</v>
      </c>
    </row>
    <row r="221" spans="1:3" x14ac:dyDescent="0.2">
      <c r="A221">
        <v>5445491</v>
      </c>
      <c r="B221">
        <v>21463898</v>
      </c>
      <c r="C221">
        <v>14</v>
      </c>
    </row>
    <row r="222" spans="1:3" x14ac:dyDescent="0.2">
      <c r="A222">
        <v>2050897</v>
      </c>
      <c r="B222">
        <v>21463898</v>
      </c>
      <c r="C222">
        <v>11</v>
      </c>
    </row>
    <row r="223" spans="1:3" x14ac:dyDescent="0.2">
      <c r="A223">
        <v>5454648</v>
      </c>
      <c r="B223">
        <v>21463898</v>
      </c>
      <c r="C223">
        <v>10</v>
      </c>
    </row>
    <row r="224" spans="1:3" x14ac:dyDescent="0.2">
      <c r="A224">
        <v>3907118</v>
      </c>
      <c r="B224">
        <v>21463898</v>
      </c>
      <c r="C224">
        <v>5</v>
      </c>
    </row>
    <row r="225" spans="1:3" x14ac:dyDescent="0.2">
      <c r="A225">
        <v>10461211</v>
      </c>
      <c r="B225">
        <v>21463898</v>
      </c>
      <c r="C225">
        <v>4</v>
      </c>
    </row>
    <row r="226" spans="1:3" x14ac:dyDescent="0.2">
      <c r="A226">
        <v>1782621</v>
      </c>
      <c r="B226">
        <v>21463898</v>
      </c>
      <c r="C226">
        <v>4</v>
      </c>
    </row>
    <row r="227" spans="1:3" x14ac:dyDescent="0.2">
      <c r="A227">
        <v>163093</v>
      </c>
      <c r="B227">
        <v>21463898</v>
      </c>
      <c r="C227">
        <v>3</v>
      </c>
    </row>
    <row r="228" spans="1:3" x14ac:dyDescent="0.2">
      <c r="A228">
        <v>4390656</v>
      </c>
      <c r="B228">
        <v>21463898</v>
      </c>
      <c r="C228">
        <v>3</v>
      </c>
    </row>
    <row r="229" spans="1:3" x14ac:dyDescent="0.2">
      <c r="A229">
        <v>469102</v>
      </c>
      <c r="B229">
        <v>21463898</v>
      </c>
      <c r="C229">
        <v>3</v>
      </c>
    </row>
    <row r="230" spans="1:3" x14ac:dyDescent="0.2">
      <c r="A230">
        <v>2341395</v>
      </c>
      <c r="B230">
        <v>21463898</v>
      </c>
      <c r="C230">
        <v>3</v>
      </c>
    </row>
    <row r="231" spans="1:3" x14ac:dyDescent="0.2">
      <c r="A231">
        <v>1616386</v>
      </c>
      <c r="B231">
        <v>21463898</v>
      </c>
      <c r="C231">
        <v>3</v>
      </c>
    </row>
    <row r="232" spans="1:3" x14ac:dyDescent="0.2">
      <c r="A232">
        <v>3318786</v>
      </c>
      <c r="B232">
        <v>21463898</v>
      </c>
      <c r="C232">
        <v>2</v>
      </c>
    </row>
    <row r="233" spans="1:3" x14ac:dyDescent="0.2">
      <c r="A233">
        <v>19559599</v>
      </c>
      <c r="B233">
        <v>21463898</v>
      </c>
      <c r="C233">
        <v>2</v>
      </c>
    </row>
    <row r="234" spans="1:3" x14ac:dyDescent="0.2">
      <c r="A234">
        <v>6809086</v>
      </c>
      <c r="B234">
        <v>21463898</v>
      </c>
      <c r="C234">
        <v>2</v>
      </c>
    </row>
    <row r="235" spans="1:3" x14ac:dyDescent="0.2">
      <c r="A235">
        <v>570639</v>
      </c>
      <c r="B235">
        <v>21463898</v>
      </c>
      <c r="C235">
        <v>2</v>
      </c>
    </row>
    <row r="236" spans="1:3" x14ac:dyDescent="0.2">
      <c r="A236">
        <v>6119312</v>
      </c>
      <c r="B236">
        <v>21463898</v>
      </c>
      <c r="C236">
        <v>2</v>
      </c>
    </row>
    <row r="237" spans="1:3" x14ac:dyDescent="0.2">
      <c r="A237">
        <v>10751405</v>
      </c>
      <c r="B237">
        <v>21463898</v>
      </c>
      <c r="C237">
        <v>2</v>
      </c>
    </row>
    <row r="238" spans="1:3" x14ac:dyDescent="0.2">
      <c r="A238">
        <v>1164982</v>
      </c>
      <c r="B238">
        <v>21463898</v>
      </c>
      <c r="C238">
        <v>1</v>
      </c>
    </row>
    <row r="239" spans="1:3" x14ac:dyDescent="0.2">
      <c r="A239">
        <v>149450</v>
      </c>
      <c r="B239">
        <v>21463898</v>
      </c>
      <c r="C239">
        <v>1</v>
      </c>
    </row>
    <row r="240" spans="1:3" x14ac:dyDescent="0.2">
      <c r="A240">
        <v>1254971</v>
      </c>
      <c r="B240">
        <v>21463898</v>
      </c>
      <c r="C240">
        <v>1</v>
      </c>
    </row>
    <row r="241" spans="1:3" x14ac:dyDescent="0.2">
      <c r="A241">
        <v>82041</v>
      </c>
      <c r="B241">
        <v>21463898</v>
      </c>
      <c r="C241">
        <v>1</v>
      </c>
    </row>
    <row r="242" spans="1:3" x14ac:dyDescent="0.2">
      <c r="A242">
        <v>466765</v>
      </c>
      <c r="B242">
        <v>1548202</v>
      </c>
      <c r="C242">
        <v>8582</v>
      </c>
    </row>
    <row r="243" spans="1:3" x14ac:dyDescent="0.2">
      <c r="A243">
        <v>273120</v>
      </c>
      <c r="B243">
        <v>1548202</v>
      </c>
      <c r="C243">
        <v>3750</v>
      </c>
    </row>
    <row r="244" spans="1:3" x14ac:dyDescent="0.2">
      <c r="A244">
        <v>125140</v>
      </c>
      <c r="B244">
        <v>1548202</v>
      </c>
      <c r="C244">
        <v>2433</v>
      </c>
    </row>
    <row r="245" spans="1:3" x14ac:dyDescent="0.2">
      <c r="A245">
        <v>922051</v>
      </c>
      <c r="B245">
        <v>1548202</v>
      </c>
      <c r="C245">
        <v>2196</v>
      </c>
    </row>
    <row r="246" spans="1:3" x14ac:dyDescent="0.2">
      <c r="A246">
        <v>1579355</v>
      </c>
      <c r="B246">
        <v>1548202</v>
      </c>
      <c r="C246">
        <v>2145</v>
      </c>
    </row>
    <row r="247" spans="1:3" x14ac:dyDescent="0.2">
      <c r="A247">
        <v>720328</v>
      </c>
      <c r="B247">
        <v>1548202</v>
      </c>
      <c r="C247">
        <v>943</v>
      </c>
    </row>
    <row r="248" spans="1:3" x14ac:dyDescent="0.2">
      <c r="A248">
        <v>617518</v>
      </c>
      <c r="B248">
        <v>1548202</v>
      </c>
      <c r="C248">
        <v>624</v>
      </c>
    </row>
    <row r="249" spans="1:3" x14ac:dyDescent="0.2">
      <c r="A249">
        <v>176576</v>
      </c>
      <c r="B249">
        <v>1548202</v>
      </c>
      <c r="C249">
        <v>548</v>
      </c>
    </row>
    <row r="250" spans="1:3" x14ac:dyDescent="0.2">
      <c r="A250">
        <v>415891</v>
      </c>
      <c r="B250">
        <v>1548202</v>
      </c>
      <c r="C250">
        <v>209</v>
      </c>
    </row>
    <row r="251" spans="1:3" x14ac:dyDescent="0.2">
      <c r="A251">
        <v>723165</v>
      </c>
      <c r="B251">
        <v>1548202</v>
      </c>
      <c r="C251">
        <v>164</v>
      </c>
    </row>
    <row r="252" spans="1:3" x14ac:dyDescent="0.2">
      <c r="A252">
        <v>150845</v>
      </c>
      <c r="B252">
        <v>1548202</v>
      </c>
      <c r="C252">
        <v>60</v>
      </c>
    </row>
    <row r="253" spans="1:3" x14ac:dyDescent="0.2">
      <c r="A253">
        <v>576937</v>
      </c>
      <c r="B253">
        <v>1548202</v>
      </c>
      <c r="C253">
        <v>53</v>
      </c>
    </row>
    <row r="254" spans="1:3" x14ac:dyDescent="0.2">
      <c r="A254">
        <v>533017</v>
      </c>
      <c r="B254">
        <v>1548202</v>
      </c>
      <c r="C254">
        <v>42</v>
      </c>
    </row>
    <row r="255" spans="1:3" x14ac:dyDescent="0.2">
      <c r="A255">
        <v>1097439</v>
      </c>
      <c r="B255">
        <v>1548202</v>
      </c>
      <c r="C255">
        <v>32</v>
      </c>
    </row>
    <row r="256" spans="1:3" x14ac:dyDescent="0.2">
      <c r="A256">
        <v>683352</v>
      </c>
      <c r="B256">
        <v>1548202</v>
      </c>
      <c r="C256">
        <v>31</v>
      </c>
    </row>
    <row r="257" spans="1:3" x14ac:dyDescent="0.2">
      <c r="A257">
        <v>445179</v>
      </c>
      <c r="B257">
        <v>1548202</v>
      </c>
      <c r="C257">
        <v>27</v>
      </c>
    </row>
    <row r="258" spans="1:3" x14ac:dyDescent="0.2">
      <c r="A258">
        <v>800119</v>
      </c>
      <c r="B258">
        <v>1548202</v>
      </c>
      <c r="C258">
        <v>25</v>
      </c>
    </row>
    <row r="259" spans="1:3" x14ac:dyDescent="0.2">
      <c r="A259">
        <v>3662335</v>
      </c>
      <c r="B259">
        <v>1548202</v>
      </c>
      <c r="C259">
        <v>16</v>
      </c>
    </row>
    <row r="260" spans="1:3" x14ac:dyDescent="0.2">
      <c r="A260">
        <v>3463263</v>
      </c>
      <c r="B260">
        <v>1548202</v>
      </c>
      <c r="C260">
        <v>16</v>
      </c>
    </row>
    <row r="261" spans="1:3" x14ac:dyDescent="0.2">
      <c r="A261">
        <v>11892841</v>
      </c>
      <c r="B261">
        <v>1548202</v>
      </c>
      <c r="C261">
        <v>16</v>
      </c>
    </row>
    <row r="262" spans="1:3" x14ac:dyDescent="0.2">
      <c r="A262">
        <v>12214495</v>
      </c>
      <c r="B262">
        <v>1548202</v>
      </c>
      <c r="C262">
        <v>15</v>
      </c>
    </row>
    <row r="263" spans="1:3" x14ac:dyDescent="0.2">
      <c r="A263">
        <v>433384</v>
      </c>
      <c r="B263">
        <v>1548202</v>
      </c>
      <c r="C263">
        <v>14</v>
      </c>
    </row>
    <row r="264" spans="1:3" x14ac:dyDescent="0.2">
      <c r="A264">
        <v>10441858</v>
      </c>
      <c r="B264">
        <v>1548202</v>
      </c>
      <c r="C264">
        <v>13</v>
      </c>
    </row>
    <row r="265" spans="1:3" x14ac:dyDescent="0.2">
      <c r="A265">
        <v>725049</v>
      </c>
      <c r="B265">
        <v>1548202</v>
      </c>
      <c r="C265">
        <v>13</v>
      </c>
    </row>
    <row r="266" spans="1:3" x14ac:dyDescent="0.2">
      <c r="A266">
        <v>176382</v>
      </c>
      <c r="B266">
        <v>1548202</v>
      </c>
      <c r="C266">
        <v>13</v>
      </c>
    </row>
    <row r="267" spans="1:3" x14ac:dyDescent="0.2">
      <c r="A267">
        <v>7943292</v>
      </c>
      <c r="B267">
        <v>1548202</v>
      </c>
      <c r="C267">
        <v>12</v>
      </c>
    </row>
    <row r="268" spans="1:3" x14ac:dyDescent="0.2">
      <c r="A268">
        <v>1018973</v>
      </c>
      <c r="B268">
        <v>1548202</v>
      </c>
      <c r="C268">
        <v>11</v>
      </c>
    </row>
    <row r="269" spans="1:3" x14ac:dyDescent="0.2">
      <c r="A269">
        <v>13751049</v>
      </c>
      <c r="B269">
        <v>1548202</v>
      </c>
      <c r="C269">
        <v>10</v>
      </c>
    </row>
    <row r="270" spans="1:3" x14ac:dyDescent="0.2">
      <c r="A270">
        <v>4839878</v>
      </c>
      <c r="B270">
        <v>1548202</v>
      </c>
      <c r="C270">
        <v>10</v>
      </c>
    </row>
    <row r="271" spans="1:3" x14ac:dyDescent="0.2">
      <c r="A271">
        <v>1432899</v>
      </c>
      <c r="B271">
        <v>1548202</v>
      </c>
      <c r="C271">
        <v>9</v>
      </c>
    </row>
    <row r="272" spans="1:3" x14ac:dyDescent="0.2">
      <c r="A272">
        <v>603116</v>
      </c>
      <c r="B272">
        <v>2246815</v>
      </c>
      <c r="C272">
        <v>226</v>
      </c>
    </row>
    <row r="273" spans="1:3" x14ac:dyDescent="0.2">
      <c r="A273">
        <v>1543951</v>
      </c>
      <c r="B273">
        <v>2246815</v>
      </c>
      <c r="C273">
        <v>37</v>
      </c>
    </row>
    <row r="274" spans="1:3" x14ac:dyDescent="0.2">
      <c r="A274">
        <v>4972235</v>
      </c>
      <c r="B274">
        <v>2246815</v>
      </c>
      <c r="C274">
        <v>21</v>
      </c>
    </row>
    <row r="275" spans="1:3" x14ac:dyDescent="0.2">
      <c r="A275">
        <v>966337</v>
      </c>
      <c r="B275">
        <v>2246815</v>
      </c>
      <c r="C275">
        <v>19</v>
      </c>
    </row>
    <row r="276" spans="1:3" x14ac:dyDescent="0.2">
      <c r="A276">
        <v>3317635</v>
      </c>
      <c r="B276">
        <v>2246815</v>
      </c>
      <c r="C276">
        <v>17</v>
      </c>
    </row>
    <row r="277" spans="1:3" x14ac:dyDescent="0.2">
      <c r="A277">
        <v>732441</v>
      </c>
      <c r="B277">
        <v>2246815</v>
      </c>
      <c r="C277">
        <v>16</v>
      </c>
    </row>
    <row r="278" spans="1:3" x14ac:dyDescent="0.2">
      <c r="A278">
        <v>1922539</v>
      </c>
      <c r="B278">
        <v>2246815</v>
      </c>
      <c r="C278">
        <v>16</v>
      </c>
    </row>
    <row r="279" spans="1:3" x14ac:dyDescent="0.2">
      <c r="A279">
        <v>1620107</v>
      </c>
      <c r="B279">
        <v>2246815</v>
      </c>
      <c r="C279">
        <v>11</v>
      </c>
    </row>
    <row r="280" spans="1:3" x14ac:dyDescent="0.2">
      <c r="A280">
        <v>605483</v>
      </c>
      <c r="B280">
        <v>2246815</v>
      </c>
      <c r="C280">
        <v>9</v>
      </c>
    </row>
    <row r="281" spans="1:3" x14ac:dyDescent="0.2">
      <c r="A281">
        <v>624760</v>
      </c>
      <c r="B281">
        <v>2246815</v>
      </c>
      <c r="C281">
        <v>9</v>
      </c>
    </row>
    <row r="282" spans="1:3" x14ac:dyDescent="0.2">
      <c r="A282">
        <v>1260026</v>
      </c>
      <c r="B282">
        <v>2246815</v>
      </c>
      <c r="C282">
        <v>9</v>
      </c>
    </row>
    <row r="283" spans="1:3" x14ac:dyDescent="0.2">
      <c r="A283">
        <v>492682</v>
      </c>
      <c r="B283">
        <v>2246815</v>
      </c>
      <c r="C283">
        <v>5</v>
      </c>
    </row>
    <row r="284" spans="1:3" x14ac:dyDescent="0.2">
      <c r="A284">
        <v>517501</v>
      </c>
      <c r="B284">
        <v>2246815</v>
      </c>
      <c r="C284">
        <v>5</v>
      </c>
    </row>
    <row r="285" spans="1:3" x14ac:dyDescent="0.2">
      <c r="A285">
        <v>605742</v>
      </c>
      <c r="B285">
        <v>2246815</v>
      </c>
      <c r="C285">
        <v>5</v>
      </c>
    </row>
    <row r="286" spans="1:3" x14ac:dyDescent="0.2">
      <c r="A286">
        <v>661529</v>
      </c>
      <c r="B286">
        <v>2246815</v>
      </c>
      <c r="C286">
        <v>4</v>
      </c>
    </row>
    <row r="287" spans="1:3" x14ac:dyDescent="0.2">
      <c r="A287">
        <v>1021827</v>
      </c>
      <c r="B287">
        <v>2246815</v>
      </c>
      <c r="C287">
        <v>4</v>
      </c>
    </row>
    <row r="288" spans="1:3" x14ac:dyDescent="0.2">
      <c r="A288">
        <v>2118695</v>
      </c>
      <c r="B288">
        <v>2246815</v>
      </c>
      <c r="C288">
        <v>4</v>
      </c>
    </row>
    <row r="289" spans="1:3" x14ac:dyDescent="0.2">
      <c r="A289">
        <v>1135607</v>
      </c>
      <c r="B289">
        <v>2246815</v>
      </c>
      <c r="C289">
        <v>4</v>
      </c>
    </row>
    <row r="290" spans="1:3" x14ac:dyDescent="0.2">
      <c r="A290">
        <v>1906462</v>
      </c>
      <c r="B290">
        <v>2246815</v>
      </c>
      <c r="C290">
        <v>3</v>
      </c>
    </row>
    <row r="291" spans="1:3" x14ac:dyDescent="0.2">
      <c r="A291">
        <v>50682</v>
      </c>
      <c r="B291">
        <v>2246815</v>
      </c>
      <c r="C291">
        <v>3</v>
      </c>
    </row>
    <row r="292" spans="1:3" x14ac:dyDescent="0.2">
      <c r="A292">
        <v>159255</v>
      </c>
      <c r="B292">
        <v>2246815</v>
      </c>
      <c r="C292">
        <v>3</v>
      </c>
    </row>
    <row r="293" spans="1:3" x14ac:dyDescent="0.2">
      <c r="A293">
        <v>8798694</v>
      </c>
      <c r="B293">
        <v>2246815</v>
      </c>
      <c r="C293">
        <v>3</v>
      </c>
    </row>
    <row r="294" spans="1:3" x14ac:dyDescent="0.2">
      <c r="A294">
        <v>3997347</v>
      </c>
      <c r="B294">
        <v>2246815</v>
      </c>
      <c r="C294">
        <v>3</v>
      </c>
    </row>
    <row r="295" spans="1:3" x14ac:dyDescent="0.2">
      <c r="A295">
        <v>2189764</v>
      </c>
      <c r="B295">
        <v>2246815</v>
      </c>
      <c r="C295">
        <v>2</v>
      </c>
    </row>
    <row r="296" spans="1:3" x14ac:dyDescent="0.2">
      <c r="A296">
        <v>2969996</v>
      </c>
      <c r="B296">
        <v>2246815</v>
      </c>
      <c r="C296">
        <v>2</v>
      </c>
    </row>
    <row r="297" spans="1:3" x14ac:dyDescent="0.2">
      <c r="A297">
        <v>1499352</v>
      </c>
      <c r="B297">
        <v>2246815</v>
      </c>
      <c r="C297">
        <v>2</v>
      </c>
    </row>
    <row r="298" spans="1:3" x14ac:dyDescent="0.2">
      <c r="A298">
        <v>2200430</v>
      </c>
      <c r="B298">
        <v>2246815</v>
      </c>
      <c r="C298">
        <v>2</v>
      </c>
    </row>
    <row r="299" spans="1:3" x14ac:dyDescent="0.2">
      <c r="A299">
        <v>8446504</v>
      </c>
      <c r="B299">
        <v>2246815</v>
      </c>
      <c r="C299">
        <v>2</v>
      </c>
    </row>
    <row r="300" spans="1:3" x14ac:dyDescent="0.2">
      <c r="A300">
        <v>744962</v>
      </c>
      <c r="B300">
        <v>2246815</v>
      </c>
      <c r="C300">
        <v>2</v>
      </c>
    </row>
    <row r="301" spans="1:3" x14ac:dyDescent="0.2">
      <c r="A301">
        <v>703007</v>
      </c>
      <c r="B301">
        <v>2246815</v>
      </c>
      <c r="C301">
        <v>2</v>
      </c>
    </row>
    <row r="302" spans="1:3" x14ac:dyDescent="0.2">
      <c r="A302">
        <v>1084697</v>
      </c>
      <c r="B302">
        <v>22553797</v>
      </c>
      <c r="C302">
        <v>1705</v>
      </c>
    </row>
    <row r="303" spans="1:3" x14ac:dyDescent="0.2">
      <c r="A303">
        <v>11783388</v>
      </c>
      <c r="B303">
        <v>22553797</v>
      </c>
      <c r="C303">
        <v>577</v>
      </c>
    </row>
    <row r="304" spans="1:3" x14ac:dyDescent="0.2">
      <c r="A304">
        <v>11734</v>
      </c>
      <c r="B304">
        <v>22553797</v>
      </c>
      <c r="C304">
        <v>332</v>
      </c>
    </row>
    <row r="305" spans="1:3" x14ac:dyDescent="0.2">
      <c r="A305">
        <v>854915</v>
      </c>
      <c r="B305">
        <v>22553797</v>
      </c>
      <c r="C305">
        <v>288</v>
      </c>
    </row>
    <row r="306" spans="1:3" x14ac:dyDescent="0.2">
      <c r="A306">
        <v>1267900</v>
      </c>
      <c r="B306">
        <v>22553797</v>
      </c>
      <c r="C306">
        <v>82</v>
      </c>
    </row>
    <row r="307" spans="1:3" x14ac:dyDescent="0.2">
      <c r="A307">
        <v>9073307</v>
      </c>
      <c r="B307">
        <v>22553797</v>
      </c>
      <c r="C307">
        <v>37</v>
      </c>
    </row>
    <row r="308" spans="1:3" x14ac:dyDescent="0.2">
      <c r="A308">
        <v>8962537</v>
      </c>
      <c r="B308">
        <v>22553797</v>
      </c>
      <c r="C308">
        <v>30</v>
      </c>
    </row>
    <row r="309" spans="1:3" x14ac:dyDescent="0.2">
      <c r="A309">
        <v>5360877</v>
      </c>
      <c r="B309">
        <v>22553797</v>
      </c>
      <c r="C309">
        <v>13</v>
      </c>
    </row>
    <row r="310" spans="1:3" x14ac:dyDescent="0.2">
      <c r="A310">
        <v>778078</v>
      </c>
      <c r="B310">
        <v>22553797</v>
      </c>
      <c r="C310">
        <v>13</v>
      </c>
    </row>
    <row r="311" spans="1:3" x14ac:dyDescent="0.2">
      <c r="A311">
        <v>21750</v>
      </c>
      <c r="B311">
        <v>22553797</v>
      </c>
      <c r="C311">
        <v>12</v>
      </c>
    </row>
    <row r="312" spans="1:3" x14ac:dyDescent="0.2">
      <c r="A312">
        <v>2345471</v>
      </c>
      <c r="B312">
        <v>22553797</v>
      </c>
      <c r="C312">
        <v>6</v>
      </c>
    </row>
    <row r="313" spans="1:3" x14ac:dyDescent="0.2">
      <c r="A313">
        <v>2263673</v>
      </c>
      <c r="B313">
        <v>22553797</v>
      </c>
      <c r="C313">
        <v>6</v>
      </c>
    </row>
    <row r="314" spans="1:3" x14ac:dyDescent="0.2">
      <c r="A314">
        <v>4353913</v>
      </c>
      <c r="B314">
        <v>22553797</v>
      </c>
      <c r="C314">
        <v>6</v>
      </c>
    </row>
    <row r="315" spans="1:3" x14ac:dyDescent="0.2">
      <c r="A315">
        <v>411678</v>
      </c>
      <c r="B315">
        <v>22553797</v>
      </c>
      <c r="C315">
        <v>5</v>
      </c>
    </row>
    <row r="316" spans="1:3" x14ac:dyDescent="0.2">
      <c r="A316">
        <v>8611472</v>
      </c>
      <c r="B316">
        <v>22553797</v>
      </c>
      <c r="C316">
        <v>4</v>
      </c>
    </row>
    <row r="317" spans="1:3" x14ac:dyDescent="0.2">
      <c r="A317">
        <v>11187023</v>
      </c>
      <c r="B317">
        <v>22553797</v>
      </c>
      <c r="C317">
        <v>4</v>
      </c>
    </row>
    <row r="318" spans="1:3" x14ac:dyDescent="0.2">
      <c r="A318">
        <v>4026828</v>
      </c>
      <c r="B318">
        <v>22553797</v>
      </c>
      <c r="C318">
        <v>4</v>
      </c>
    </row>
    <row r="319" spans="1:3" x14ac:dyDescent="0.2">
      <c r="A319">
        <v>13987821</v>
      </c>
      <c r="B319">
        <v>22553797</v>
      </c>
      <c r="C319">
        <v>4</v>
      </c>
    </row>
    <row r="320" spans="1:3" x14ac:dyDescent="0.2">
      <c r="A320">
        <v>4873640</v>
      </c>
      <c r="B320">
        <v>22553797</v>
      </c>
      <c r="C320">
        <v>3</v>
      </c>
    </row>
    <row r="321" spans="1:3" x14ac:dyDescent="0.2">
      <c r="A321">
        <v>1101677</v>
      </c>
      <c r="B321">
        <v>22553797</v>
      </c>
      <c r="C321">
        <v>3</v>
      </c>
    </row>
    <row r="322" spans="1:3" x14ac:dyDescent="0.2">
      <c r="A322">
        <v>67554</v>
      </c>
      <c r="B322">
        <v>22553797</v>
      </c>
      <c r="C322">
        <v>3</v>
      </c>
    </row>
    <row r="323" spans="1:3" x14ac:dyDescent="0.2">
      <c r="A323">
        <v>470578</v>
      </c>
      <c r="B323">
        <v>22553797</v>
      </c>
      <c r="C323">
        <v>3</v>
      </c>
    </row>
    <row r="324" spans="1:3" x14ac:dyDescent="0.2">
      <c r="A324">
        <v>1044465</v>
      </c>
      <c r="B324">
        <v>22553797</v>
      </c>
      <c r="C324">
        <v>2</v>
      </c>
    </row>
    <row r="325" spans="1:3" x14ac:dyDescent="0.2">
      <c r="A325">
        <v>7493966</v>
      </c>
      <c r="B325">
        <v>22553797</v>
      </c>
      <c r="C325">
        <v>2</v>
      </c>
    </row>
    <row r="326" spans="1:3" x14ac:dyDescent="0.2">
      <c r="A326">
        <v>1638136</v>
      </c>
      <c r="B326">
        <v>22553797</v>
      </c>
      <c r="C326">
        <v>2</v>
      </c>
    </row>
    <row r="327" spans="1:3" x14ac:dyDescent="0.2">
      <c r="A327">
        <v>72777</v>
      </c>
      <c r="B327">
        <v>22553797</v>
      </c>
      <c r="C327">
        <v>2</v>
      </c>
    </row>
    <row r="328" spans="1:3" x14ac:dyDescent="0.2">
      <c r="A328">
        <v>1972717</v>
      </c>
      <c r="B328">
        <v>22553797</v>
      </c>
      <c r="C328">
        <v>2</v>
      </c>
    </row>
    <row r="329" spans="1:3" x14ac:dyDescent="0.2">
      <c r="A329">
        <v>105144</v>
      </c>
      <c r="B329">
        <v>22553797</v>
      </c>
      <c r="C329">
        <v>2</v>
      </c>
    </row>
    <row r="330" spans="1:3" x14ac:dyDescent="0.2">
      <c r="A330">
        <v>1369015</v>
      </c>
      <c r="B330">
        <v>22553797</v>
      </c>
      <c r="C330">
        <v>2</v>
      </c>
    </row>
    <row r="331" spans="1:3" x14ac:dyDescent="0.2">
      <c r="A331">
        <v>701298</v>
      </c>
      <c r="B331">
        <v>22553797</v>
      </c>
      <c r="C331">
        <v>2</v>
      </c>
    </row>
    <row r="332" spans="1:3" x14ac:dyDescent="0.2">
      <c r="A332">
        <v>170745</v>
      </c>
      <c r="B332">
        <v>5724990</v>
      </c>
      <c r="C332">
        <v>536</v>
      </c>
    </row>
    <row r="333" spans="1:3" x14ac:dyDescent="0.2">
      <c r="A333">
        <v>513603</v>
      </c>
      <c r="B333">
        <v>5724990</v>
      </c>
      <c r="C333">
        <v>216</v>
      </c>
    </row>
    <row r="334" spans="1:3" x14ac:dyDescent="0.2">
      <c r="A334">
        <v>5966783</v>
      </c>
      <c r="B334">
        <v>5724990</v>
      </c>
      <c r="C334">
        <v>30</v>
      </c>
    </row>
    <row r="335" spans="1:3" x14ac:dyDescent="0.2">
      <c r="A335">
        <v>2829600</v>
      </c>
      <c r="B335">
        <v>5724990</v>
      </c>
      <c r="C335">
        <v>16</v>
      </c>
    </row>
    <row r="336" spans="1:3" x14ac:dyDescent="0.2">
      <c r="A336">
        <v>1321596</v>
      </c>
      <c r="B336">
        <v>5724990</v>
      </c>
      <c r="C336">
        <v>14</v>
      </c>
    </row>
    <row r="337" spans="1:3" x14ac:dyDescent="0.2">
      <c r="A337">
        <v>2496835</v>
      </c>
      <c r="B337">
        <v>5724990</v>
      </c>
      <c r="C337">
        <v>14</v>
      </c>
    </row>
    <row r="338" spans="1:3" x14ac:dyDescent="0.2">
      <c r="A338">
        <v>9111083</v>
      </c>
      <c r="B338">
        <v>5724990</v>
      </c>
      <c r="C338">
        <v>12</v>
      </c>
    </row>
    <row r="339" spans="1:3" x14ac:dyDescent="0.2">
      <c r="A339">
        <v>605483</v>
      </c>
      <c r="B339">
        <v>5724990</v>
      </c>
      <c r="C339">
        <v>8</v>
      </c>
    </row>
    <row r="340" spans="1:3" x14ac:dyDescent="0.2">
      <c r="A340">
        <v>598744</v>
      </c>
      <c r="B340">
        <v>5724990</v>
      </c>
      <c r="C340">
        <v>8</v>
      </c>
    </row>
    <row r="341" spans="1:3" x14ac:dyDescent="0.2">
      <c r="A341">
        <v>9828591</v>
      </c>
      <c r="B341">
        <v>5724990</v>
      </c>
      <c r="C341">
        <v>8</v>
      </c>
    </row>
    <row r="342" spans="1:3" x14ac:dyDescent="0.2">
      <c r="A342">
        <v>4118513</v>
      </c>
      <c r="B342">
        <v>5724990</v>
      </c>
      <c r="C342">
        <v>7</v>
      </c>
    </row>
    <row r="343" spans="1:3" x14ac:dyDescent="0.2">
      <c r="A343">
        <v>2102973</v>
      </c>
      <c r="B343">
        <v>5724990</v>
      </c>
      <c r="C343">
        <v>6</v>
      </c>
    </row>
    <row r="344" spans="1:3" x14ac:dyDescent="0.2">
      <c r="A344">
        <v>1118410</v>
      </c>
      <c r="B344">
        <v>5724990</v>
      </c>
      <c r="C344">
        <v>6</v>
      </c>
    </row>
    <row r="345" spans="1:3" x14ac:dyDescent="0.2">
      <c r="A345">
        <v>166810</v>
      </c>
      <c r="B345">
        <v>5724990</v>
      </c>
      <c r="C345">
        <v>5</v>
      </c>
    </row>
    <row r="346" spans="1:3" x14ac:dyDescent="0.2">
      <c r="A346">
        <v>181531</v>
      </c>
      <c r="B346">
        <v>5724990</v>
      </c>
      <c r="C346">
        <v>5</v>
      </c>
    </row>
    <row r="347" spans="1:3" x14ac:dyDescent="0.2">
      <c r="A347">
        <v>17919016</v>
      </c>
      <c r="B347">
        <v>5724990</v>
      </c>
      <c r="C347">
        <v>4</v>
      </c>
    </row>
    <row r="348" spans="1:3" x14ac:dyDescent="0.2">
      <c r="A348">
        <v>1669566</v>
      </c>
      <c r="B348">
        <v>5724990</v>
      </c>
      <c r="C348">
        <v>4</v>
      </c>
    </row>
    <row r="349" spans="1:3" x14ac:dyDescent="0.2">
      <c r="A349">
        <v>1596394</v>
      </c>
      <c r="B349">
        <v>5724990</v>
      </c>
      <c r="C349">
        <v>4</v>
      </c>
    </row>
    <row r="350" spans="1:3" x14ac:dyDescent="0.2">
      <c r="A350">
        <v>5840038</v>
      </c>
      <c r="B350">
        <v>5724990</v>
      </c>
      <c r="C350">
        <v>4</v>
      </c>
    </row>
    <row r="351" spans="1:3" x14ac:dyDescent="0.2">
      <c r="A351">
        <v>3267115</v>
      </c>
      <c r="B351">
        <v>5724990</v>
      </c>
      <c r="C351">
        <v>4</v>
      </c>
    </row>
    <row r="352" spans="1:3" x14ac:dyDescent="0.2">
      <c r="A352">
        <v>6746241</v>
      </c>
      <c r="B352">
        <v>5724990</v>
      </c>
      <c r="C352">
        <v>4</v>
      </c>
    </row>
    <row r="353" spans="1:3" x14ac:dyDescent="0.2">
      <c r="A353">
        <v>21636</v>
      </c>
      <c r="B353">
        <v>5724990</v>
      </c>
      <c r="C353">
        <v>3</v>
      </c>
    </row>
    <row r="354" spans="1:3" x14ac:dyDescent="0.2">
      <c r="A354">
        <v>2419213</v>
      </c>
      <c r="B354">
        <v>5724990</v>
      </c>
      <c r="C354">
        <v>3</v>
      </c>
    </row>
    <row r="355" spans="1:3" x14ac:dyDescent="0.2">
      <c r="A355">
        <v>57423</v>
      </c>
      <c r="B355">
        <v>5724990</v>
      </c>
      <c r="C355">
        <v>3</v>
      </c>
    </row>
    <row r="356" spans="1:3" x14ac:dyDescent="0.2">
      <c r="A356">
        <v>1281731</v>
      </c>
      <c r="B356">
        <v>5724990</v>
      </c>
      <c r="C356">
        <v>3</v>
      </c>
    </row>
    <row r="357" spans="1:3" x14ac:dyDescent="0.2">
      <c r="A357">
        <v>1961634</v>
      </c>
      <c r="B357">
        <v>5724990</v>
      </c>
      <c r="C357">
        <v>3</v>
      </c>
    </row>
    <row r="358" spans="1:3" x14ac:dyDescent="0.2">
      <c r="A358">
        <v>1420569</v>
      </c>
      <c r="B358">
        <v>5724990</v>
      </c>
      <c r="C358">
        <v>3</v>
      </c>
    </row>
    <row r="359" spans="1:3" x14ac:dyDescent="0.2">
      <c r="A359">
        <v>6329543</v>
      </c>
      <c r="B359">
        <v>5724990</v>
      </c>
      <c r="C359">
        <v>2</v>
      </c>
    </row>
    <row r="360" spans="1:3" x14ac:dyDescent="0.2">
      <c r="A360">
        <v>5478485</v>
      </c>
      <c r="B360">
        <v>5724990</v>
      </c>
      <c r="C360">
        <v>2</v>
      </c>
    </row>
    <row r="361" spans="1:3" x14ac:dyDescent="0.2">
      <c r="A361">
        <v>973269</v>
      </c>
      <c r="B361">
        <v>5724990</v>
      </c>
      <c r="C361">
        <v>2</v>
      </c>
    </row>
    <row r="362" spans="1:3" x14ac:dyDescent="0.2">
      <c r="A362">
        <v>1392869</v>
      </c>
      <c r="B362">
        <v>14732311</v>
      </c>
      <c r="C362">
        <v>2526</v>
      </c>
    </row>
    <row r="363" spans="1:3" x14ac:dyDescent="0.2">
      <c r="A363">
        <v>481606</v>
      </c>
      <c r="B363">
        <v>14732311</v>
      </c>
      <c r="C363">
        <v>316</v>
      </c>
    </row>
    <row r="364" spans="1:3" x14ac:dyDescent="0.2">
      <c r="A364">
        <v>1851314</v>
      </c>
      <c r="B364">
        <v>14732311</v>
      </c>
      <c r="C364">
        <v>51</v>
      </c>
    </row>
    <row r="365" spans="1:3" x14ac:dyDescent="0.2">
      <c r="A365">
        <v>2959112</v>
      </c>
      <c r="B365">
        <v>14732311</v>
      </c>
      <c r="C365">
        <v>50</v>
      </c>
    </row>
    <row r="366" spans="1:3" x14ac:dyDescent="0.2">
      <c r="A366">
        <v>334808</v>
      </c>
      <c r="B366">
        <v>14732311</v>
      </c>
      <c r="C366">
        <v>44</v>
      </c>
    </row>
    <row r="367" spans="1:3" x14ac:dyDescent="0.2">
      <c r="A367">
        <v>3843377</v>
      </c>
      <c r="B367">
        <v>14732311</v>
      </c>
      <c r="C367">
        <v>35</v>
      </c>
    </row>
    <row r="368" spans="1:3" x14ac:dyDescent="0.2">
      <c r="A368">
        <v>2243967</v>
      </c>
      <c r="B368">
        <v>14732311</v>
      </c>
      <c r="C368">
        <v>34</v>
      </c>
    </row>
    <row r="369" spans="1:3" x14ac:dyDescent="0.2">
      <c r="A369">
        <v>7034281</v>
      </c>
      <c r="B369">
        <v>14732311</v>
      </c>
      <c r="C369">
        <v>24</v>
      </c>
    </row>
    <row r="370" spans="1:3" x14ac:dyDescent="0.2">
      <c r="A370">
        <v>7980426</v>
      </c>
      <c r="B370">
        <v>14732311</v>
      </c>
      <c r="C370">
        <v>18</v>
      </c>
    </row>
    <row r="371" spans="1:3" x14ac:dyDescent="0.2">
      <c r="A371">
        <v>4445087</v>
      </c>
      <c r="B371">
        <v>14732311</v>
      </c>
      <c r="C371">
        <v>16</v>
      </c>
    </row>
    <row r="372" spans="1:3" x14ac:dyDescent="0.2">
      <c r="A372">
        <v>1521802</v>
      </c>
      <c r="B372">
        <v>14732311</v>
      </c>
      <c r="C372">
        <v>15</v>
      </c>
    </row>
    <row r="373" spans="1:3" x14ac:dyDescent="0.2">
      <c r="A373">
        <v>374917</v>
      </c>
      <c r="B373">
        <v>14732311</v>
      </c>
      <c r="C373">
        <v>14</v>
      </c>
    </row>
    <row r="374" spans="1:3" x14ac:dyDescent="0.2">
      <c r="A374">
        <v>8117368</v>
      </c>
      <c r="B374">
        <v>14732311</v>
      </c>
      <c r="C374">
        <v>11</v>
      </c>
    </row>
    <row r="375" spans="1:3" x14ac:dyDescent="0.2">
      <c r="A375">
        <v>5142298</v>
      </c>
      <c r="B375">
        <v>14732311</v>
      </c>
      <c r="C375">
        <v>10</v>
      </c>
    </row>
    <row r="376" spans="1:3" x14ac:dyDescent="0.2">
      <c r="A376">
        <v>6786740</v>
      </c>
      <c r="B376">
        <v>14732311</v>
      </c>
      <c r="C376">
        <v>10</v>
      </c>
    </row>
    <row r="377" spans="1:3" x14ac:dyDescent="0.2">
      <c r="A377">
        <v>6774277</v>
      </c>
      <c r="B377">
        <v>14732311</v>
      </c>
      <c r="C377">
        <v>9</v>
      </c>
    </row>
    <row r="378" spans="1:3" x14ac:dyDescent="0.2">
      <c r="A378">
        <v>704594</v>
      </c>
      <c r="B378">
        <v>14732311</v>
      </c>
      <c r="C378">
        <v>9</v>
      </c>
    </row>
    <row r="379" spans="1:3" x14ac:dyDescent="0.2">
      <c r="A379">
        <v>2057062</v>
      </c>
      <c r="B379">
        <v>14732311</v>
      </c>
      <c r="C379">
        <v>9</v>
      </c>
    </row>
    <row r="380" spans="1:3" x14ac:dyDescent="0.2">
      <c r="A380">
        <v>5166603</v>
      </c>
      <c r="B380">
        <v>14732311</v>
      </c>
      <c r="C380">
        <v>8</v>
      </c>
    </row>
    <row r="381" spans="1:3" x14ac:dyDescent="0.2">
      <c r="A381">
        <v>5052636</v>
      </c>
      <c r="B381">
        <v>14732311</v>
      </c>
      <c r="C381">
        <v>8</v>
      </c>
    </row>
    <row r="382" spans="1:3" x14ac:dyDescent="0.2">
      <c r="A382">
        <v>7337611</v>
      </c>
      <c r="B382">
        <v>14732311</v>
      </c>
      <c r="C382">
        <v>7</v>
      </c>
    </row>
    <row r="383" spans="1:3" x14ac:dyDescent="0.2">
      <c r="A383">
        <v>6357818</v>
      </c>
      <c r="B383">
        <v>14732311</v>
      </c>
      <c r="C383">
        <v>6</v>
      </c>
    </row>
    <row r="384" spans="1:3" x14ac:dyDescent="0.2">
      <c r="A384">
        <v>1219870</v>
      </c>
      <c r="B384">
        <v>14732311</v>
      </c>
      <c r="C384">
        <v>6</v>
      </c>
    </row>
    <row r="385" spans="1:3" x14ac:dyDescent="0.2">
      <c r="A385">
        <v>12908537</v>
      </c>
      <c r="B385">
        <v>14732311</v>
      </c>
      <c r="C385">
        <v>6</v>
      </c>
    </row>
    <row r="386" spans="1:3" x14ac:dyDescent="0.2">
      <c r="A386">
        <v>3895280</v>
      </c>
      <c r="B386">
        <v>14732311</v>
      </c>
      <c r="C386">
        <v>6</v>
      </c>
    </row>
    <row r="387" spans="1:3" x14ac:dyDescent="0.2">
      <c r="A387">
        <v>2076782</v>
      </c>
      <c r="B387">
        <v>14732311</v>
      </c>
      <c r="C387">
        <v>5</v>
      </c>
    </row>
    <row r="388" spans="1:3" x14ac:dyDescent="0.2">
      <c r="A388">
        <v>1667009</v>
      </c>
      <c r="B388">
        <v>14732311</v>
      </c>
      <c r="C388">
        <v>5</v>
      </c>
    </row>
    <row r="389" spans="1:3" x14ac:dyDescent="0.2">
      <c r="A389">
        <v>2674488</v>
      </c>
      <c r="B389">
        <v>14732311</v>
      </c>
      <c r="C389">
        <v>5</v>
      </c>
    </row>
    <row r="390" spans="1:3" x14ac:dyDescent="0.2">
      <c r="A390">
        <v>424475</v>
      </c>
      <c r="B390">
        <v>14732311</v>
      </c>
      <c r="C390">
        <v>5</v>
      </c>
    </row>
    <row r="391" spans="1:3" x14ac:dyDescent="0.2">
      <c r="A391">
        <v>1620737</v>
      </c>
      <c r="B391">
        <v>14732311</v>
      </c>
      <c r="C391">
        <v>4</v>
      </c>
    </row>
    <row r="392" spans="1:3" x14ac:dyDescent="0.2">
      <c r="A392">
        <v>183678</v>
      </c>
      <c r="B392">
        <v>1376664</v>
      </c>
      <c r="C392">
        <v>948</v>
      </c>
    </row>
    <row r="393" spans="1:3" x14ac:dyDescent="0.2">
      <c r="A393">
        <v>439401</v>
      </c>
      <c r="B393">
        <v>1376664</v>
      </c>
      <c r="C393">
        <v>44</v>
      </c>
    </row>
    <row r="394" spans="1:3" x14ac:dyDescent="0.2">
      <c r="A394">
        <v>305268</v>
      </c>
      <c r="B394">
        <v>1376664</v>
      </c>
      <c r="C394">
        <v>24</v>
      </c>
    </row>
    <row r="395" spans="1:3" x14ac:dyDescent="0.2">
      <c r="A395">
        <v>426649</v>
      </c>
      <c r="B395">
        <v>1376664</v>
      </c>
      <c r="C395">
        <v>16</v>
      </c>
    </row>
    <row r="396" spans="1:3" x14ac:dyDescent="0.2">
      <c r="A396">
        <v>506129</v>
      </c>
      <c r="B396">
        <v>1376664</v>
      </c>
      <c r="C396">
        <v>15</v>
      </c>
    </row>
    <row r="397" spans="1:3" x14ac:dyDescent="0.2">
      <c r="A397">
        <v>4195489</v>
      </c>
      <c r="B397">
        <v>1376664</v>
      </c>
      <c r="C397">
        <v>14</v>
      </c>
    </row>
    <row r="398" spans="1:3" x14ac:dyDescent="0.2">
      <c r="A398">
        <v>3062750</v>
      </c>
      <c r="B398">
        <v>1376664</v>
      </c>
      <c r="C398">
        <v>11</v>
      </c>
    </row>
    <row r="399" spans="1:3" x14ac:dyDescent="0.2">
      <c r="A399">
        <v>2446617</v>
      </c>
      <c r="B399">
        <v>1376664</v>
      </c>
      <c r="C399">
        <v>10</v>
      </c>
    </row>
    <row r="400" spans="1:3" x14ac:dyDescent="0.2">
      <c r="A400">
        <v>1149370</v>
      </c>
      <c r="B400">
        <v>1376664</v>
      </c>
      <c r="C400">
        <v>9</v>
      </c>
    </row>
    <row r="401" spans="1:3" x14ac:dyDescent="0.2">
      <c r="A401">
        <v>146040</v>
      </c>
      <c r="B401">
        <v>1376664</v>
      </c>
      <c r="C401">
        <v>9</v>
      </c>
    </row>
    <row r="402" spans="1:3" x14ac:dyDescent="0.2">
      <c r="A402">
        <v>2707563</v>
      </c>
      <c r="B402">
        <v>1376664</v>
      </c>
      <c r="C402">
        <v>9</v>
      </c>
    </row>
    <row r="403" spans="1:3" x14ac:dyDescent="0.2">
      <c r="A403">
        <v>154844</v>
      </c>
      <c r="B403">
        <v>1376664</v>
      </c>
      <c r="C403">
        <v>8</v>
      </c>
    </row>
    <row r="404" spans="1:3" x14ac:dyDescent="0.2">
      <c r="A404">
        <v>10064</v>
      </c>
      <c r="B404">
        <v>1376664</v>
      </c>
      <c r="C404">
        <v>8</v>
      </c>
    </row>
    <row r="405" spans="1:3" x14ac:dyDescent="0.2">
      <c r="A405">
        <v>1819801</v>
      </c>
      <c r="B405">
        <v>1376664</v>
      </c>
      <c r="C405">
        <v>8</v>
      </c>
    </row>
    <row r="406" spans="1:3" x14ac:dyDescent="0.2">
      <c r="A406">
        <v>120441</v>
      </c>
      <c r="B406">
        <v>1376664</v>
      </c>
      <c r="C406">
        <v>8</v>
      </c>
    </row>
    <row r="407" spans="1:3" x14ac:dyDescent="0.2">
      <c r="A407">
        <v>328420</v>
      </c>
      <c r="B407">
        <v>1376664</v>
      </c>
      <c r="C407">
        <v>8</v>
      </c>
    </row>
    <row r="408" spans="1:3" x14ac:dyDescent="0.2">
      <c r="A408">
        <v>199095</v>
      </c>
      <c r="B408">
        <v>1376664</v>
      </c>
      <c r="C408">
        <v>7</v>
      </c>
    </row>
    <row r="409" spans="1:3" x14ac:dyDescent="0.2">
      <c r="A409">
        <v>15182</v>
      </c>
      <c r="B409">
        <v>1376664</v>
      </c>
      <c r="C409">
        <v>7</v>
      </c>
    </row>
    <row r="410" spans="1:3" x14ac:dyDescent="0.2">
      <c r="A410">
        <v>328359</v>
      </c>
      <c r="B410">
        <v>1376664</v>
      </c>
      <c r="C410">
        <v>7</v>
      </c>
    </row>
    <row r="411" spans="1:3" x14ac:dyDescent="0.2">
      <c r="A411">
        <v>4662353</v>
      </c>
      <c r="B411">
        <v>1376664</v>
      </c>
      <c r="C411">
        <v>7</v>
      </c>
    </row>
    <row r="412" spans="1:3" x14ac:dyDescent="0.2">
      <c r="A412">
        <v>9161514</v>
      </c>
      <c r="B412">
        <v>1376664</v>
      </c>
      <c r="C412">
        <v>6</v>
      </c>
    </row>
    <row r="413" spans="1:3" x14ac:dyDescent="0.2">
      <c r="A413">
        <v>1920405</v>
      </c>
      <c r="B413">
        <v>1376664</v>
      </c>
      <c r="C413">
        <v>6</v>
      </c>
    </row>
    <row r="414" spans="1:3" x14ac:dyDescent="0.2">
      <c r="A414">
        <v>628796</v>
      </c>
      <c r="B414">
        <v>1376664</v>
      </c>
      <c r="C414">
        <v>6</v>
      </c>
    </row>
    <row r="415" spans="1:3" x14ac:dyDescent="0.2">
      <c r="A415">
        <v>200351</v>
      </c>
      <c r="B415">
        <v>1376664</v>
      </c>
      <c r="C415">
        <v>6</v>
      </c>
    </row>
    <row r="416" spans="1:3" x14ac:dyDescent="0.2">
      <c r="A416">
        <v>281544</v>
      </c>
      <c r="B416">
        <v>1376664</v>
      </c>
      <c r="C416">
        <v>6</v>
      </c>
    </row>
    <row r="417" spans="1:3" x14ac:dyDescent="0.2">
      <c r="A417">
        <v>495709</v>
      </c>
      <c r="B417">
        <v>1376664</v>
      </c>
      <c r="C417">
        <v>6</v>
      </c>
    </row>
    <row r="418" spans="1:3" x14ac:dyDescent="0.2">
      <c r="A418">
        <v>77759</v>
      </c>
      <c r="B418">
        <v>1376664</v>
      </c>
      <c r="C418">
        <v>6</v>
      </c>
    </row>
    <row r="419" spans="1:3" x14ac:dyDescent="0.2">
      <c r="A419">
        <v>60284</v>
      </c>
      <c r="B419">
        <v>1376664</v>
      </c>
      <c r="C419">
        <v>5</v>
      </c>
    </row>
    <row r="420" spans="1:3" x14ac:dyDescent="0.2">
      <c r="A420">
        <v>1875948</v>
      </c>
      <c r="B420">
        <v>1376664</v>
      </c>
      <c r="C420">
        <v>5</v>
      </c>
    </row>
    <row r="421" spans="1:3" x14ac:dyDescent="0.2">
      <c r="A421">
        <v>7510900</v>
      </c>
      <c r="B421">
        <v>1376664</v>
      </c>
      <c r="C421">
        <v>5</v>
      </c>
    </row>
    <row r="422" spans="1:3" x14ac:dyDescent="0.2">
      <c r="A422">
        <v>25218</v>
      </c>
      <c r="B422">
        <v>448045</v>
      </c>
      <c r="C422">
        <v>6037</v>
      </c>
    </row>
    <row r="423" spans="1:3" x14ac:dyDescent="0.2">
      <c r="A423">
        <v>306525</v>
      </c>
      <c r="B423">
        <v>448045</v>
      </c>
      <c r="C423">
        <v>393</v>
      </c>
    </row>
    <row r="424" spans="1:3" x14ac:dyDescent="0.2">
      <c r="A424">
        <v>247397</v>
      </c>
      <c r="B424">
        <v>448045</v>
      </c>
      <c r="C424">
        <v>224</v>
      </c>
    </row>
    <row r="425" spans="1:3" x14ac:dyDescent="0.2">
      <c r="A425">
        <v>176150</v>
      </c>
      <c r="B425">
        <v>448045</v>
      </c>
      <c r="C425">
        <v>46</v>
      </c>
    </row>
    <row r="426" spans="1:3" x14ac:dyDescent="0.2">
      <c r="A426">
        <v>227395</v>
      </c>
      <c r="B426">
        <v>448045</v>
      </c>
      <c r="C426">
        <v>27</v>
      </c>
    </row>
    <row r="427" spans="1:3" x14ac:dyDescent="0.2">
      <c r="A427">
        <v>41992</v>
      </c>
      <c r="B427">
        <v>448045</v>
      </c>
      <c r="C427">
        <v>25</v>
      </c>
    </row>
    <row r="428" spans="1:3" x14ac:dyDescent="0.2">
      <c r="A428">
        <v>187140</v>
      </c>
      <c r="B428">
        <v>448045</v>
      </c>
      <c r="C428">
        <v>24</v>
      </c>
    </row>
    <row r="429" spans="1:3" x14ac:dyDescent="0.2">
      <c r="A429">
        <v>160299</v>
      </c>
      <c r="B429">
        <v>448045</v>
      </c>
      <c r="C429">
        <v>23</v>
      </c>
    </row>
    <row r="430" spans="1:3" x14ac:dyDescent="0.2">
      <c r="A430">
        <v>33251</v>
      </c>
      <c r="B430">
        <v>448045</v>
      </c>
      <c r="C430">
        <v>21</v>
      </c>
    </row>
    <row r="431" spans="1:3" x14ac:dyDescent="0.2">
      <c r="A431">
        <v>675956</v>
      </c>
      <c r="B431">
        <v>448045</v>
      </c>
      <c r="C431">
        <v>15</v>
      </c>
    </row>
    <row r="432" spans="1:3" x14ac:dyDescent="0.2">
      <c r="A432">
        <v>229984</v>
      </c>
      <c r="B432">
        <v>448045</v>
      </c>
      <c r="C432">
        <v>14</v>
      </c>
    </row>
    <row r="433" spans="1:3" x14ac:dyDescent="0.2">
      <c r="A433">
        <v>154023</v>
      </c>
      <c r="B433">
        <v>448045</v>
      </c>
      <c r="C433">
        <v>12</v>
      </c>
    </row>
    <row r="434" spans="1:3" x14ac:dyDescent="0.2">
      <c r="A434">
        <v>533861</v>
      </c>
      <c r="B434">
        <v>448045</v>
      </c>
      <c r="C434">
        <v>10</v>
      </c>
    </row>
    <row r="435" spans="1:3" x14ac:dyDescent="0.2">
      <c r="A435">
        <v>47313</v>
      </c>
      <c r="B435">
        <v>448045</v>
      </c>
      <c r="C435">
        <v>10</v>
      </c>
    </row>
    <row r="436" spans="1:3" x14ac:dyDescent="0.2">
      <c r="A436">
        <v>270445</v>
      </c>
      <c r="B436">
        <v>448045</v>
      </c>
      <c r="C436">
        <v>9</v>
      </c>
    </row>
    <row r="437" spans="1:3" x14ac:dyDescent="0.2">
      <c r="A437">
        <v>16136510</v>
      </c>
      <c r="B437">
        <v>448045</v>
      </c>
      <c r="C437">
        <v>9</v>
      </c>
    </row>
    <row r="438" spans="1:3" x14ac:dyDescent="0.2">
      <c r="A438">
        <v>214626</v>
      </c>
      <c r="B438">
        <v>448045</v>
      </c>
      <c r="C438">
        <v>8</v>
      </c>
    </row>
    <row r="439" spans="1:3" x14ac:dyDescent="0.2">
      <c r="A439">
        <v>79707</v>
      </c>
      <c r="B439">
        <v>448045</v>
      </c>
      <c r="C439">
        <v>8</v>
      </c>
    </row>
    <row r="440" spans="1:3" x14ac:dyDescent="0.2">
      <c r="A440">
        <v>111333</v>
      </c>
      <c r="B440">
        <v>448045</v>
      </c>
      <c r="C440">
        <v>7</v>
      </c>
    </row>
    <row r="441" spans="1:3" x14ac:dyDescent="0.2">
      <c r="A441">
        <v>2829600</v>
      </c>
      <c r="B441">
        <v>448045</v>
      </c>
      <c r="C441">
        <v>7</v>
      </c>
    </row>
    <row r="442" spans="1:3" x14ac:dyDescent="0.2">
      <c r="A442">
        <v>858371</v>
      </c>
      <c r="B442">
        <v>448045</v>
      </c>
      <c r="C442">
        <v>6</v>
      </c>
    </row>
    <row r="443" spans="1:3" x14ac:dyDescent="0.2">
      <c r="A443">
        <v>52985</v>
      </c>
      <c r="B443">
        <v>448045</v>
      </c>
      <c r="C443">
        <v>6</v>
      </c>
    </row>
    <row r="444" spans="1:3" x14ac:dyDescent="0.2">
      <c r="A444">
        <v>282388</v>
      </c>
      <c r="B444">
        <v>448045</v>
      </c>
      <c r="C444">
        <v>6</v>
      </c>
    </row>
    <row r="445" spans="1:3" x14ac:dyDescent="0.2">
      <c r="A445">
        <v>146040</v>
      </c>
      <c r="B445">
        <v>448045</v>
      </c>
      <c r="C445">
        <v>6</v>
      </c>
    </row>
    <row r="446" spans="1:3" x14ac:dyDescent="0.2">
      <c r="A446">
        <v>2716794</v>
      </c>
      <c r="B446">
        <v>448045</v>
      </c>
      <c r="C446">
        <v>6</v>
      </c>
    </row>
    <row r="447" spans="1:3" x14ac:dyDescent="0.2">
      <c r="A447">
        <v>27900</v>
      </c>
      <c r="B447">
        <v>448045</v>
      </c>
      <c r="C447">
        <v>5</v>
      </c>
    </row>
    <row r="448" spans="1:3" x14ac:dyDescent="0.2">
      <c r="A448">
        <v>143744</v>
      </c>
      <c r="B448">
        <v>448045</v>
      </c>
      <c r="C448">
        <v>5</v>
      </c>
    </row>
    <row r="449" spans="1:3" x14ac:dyDescent="0.2">
      <c r="A449">
        <v>125612</v>
      </c>
      <c r="B449">
        <v>448045</v>
      </c>
      <c r="C449">
        <v>5</v>
      </c>
    </row>
    <row r="450" spans="1:3" x14ac:dyDescent="0.2">
      <c r="A450">
        <v>95115</v>
      </c>
      <c r="B450">
        <v>448045</v>
      </c>
      <c r="C450">
        <v>4</v>
      </c>
    </row>
    <row r="451" spans="1:3" x14ac:dyDescent="0.2">
      <c r="A451">
        <v>178634</v>
      </c>
      <c r="B451">
        <v>448045</v>
      </c>
      <c r="C451">
        <v>4</v>
      </c>
    </row>
    <row r="452" spans="1:3" x14ac:dyDescent="0.2">
      <c r="A452">
        <v>102631</v>
      </c>
      <c r="B452">
        <v>1280180</v>
      </c>
      <c r="C452">
        <v>7620</v>
      </c>
    </row>
    <row r="453" spans="1:3" x14ac:dyDescent="0.2">
      <c r="A453">
        <v>1045295</v>
      </c>
      <c r="B453">
        <v>1280180</v>
      </c>
      <c r="C453">
        <v>1883</v>
      </c>
    </row>
    <row r="454" spans="1:3" x14ac:dyDescent="0.2">
      <c r="A454">
        <v>641552</v>
      </c>
      <c r="B454">
        <v>1280180</v>
      </c>
      <c r="C454">
        <v>840</v>
      </c>
    </row>
    <row r="455" spans="1:3" x14ac:dyDescent="0.2">
      <c r="A455">
        <v>234676</v>
      </c>
      <c r="B455">
        <v>1280180</v>
      </c>
      <c r="C455">
        <v>463</v>
      </c>
    </row>
    <row r="456" spans="1:3" x14ac:dyDescent="0.2">
      <c r="A456">
        <v>1536889</v>
      </c>
      <c r="B456">
        <v>1280180</v>
      </c>
      <c r="C456">
        <v>242</v>
      </c>
    </row>
    <row r="457" spans="1:3" x14ac:dyDescent="0.2">
      <c r="A457">
        <v>504826</v>
      </c>
      <c r="B457">
        <v>1280180</v>
      </c>
      <c r="C457">
        <v>129</v>
      </c>
    </row>
    <row r="458" spans="1:3" x14ac:dyDescent="0.2">
      <c r="A458">
        <v>43930</v>
      </c>
      <c r="B458">
        <v>1280180</v>
      </c>
      <c r="C458">
        <v>85</v>
      </c>
    </row>
    <row r="459" spans="1:3" x14ac:dyDescent="0.2">
      <c r="A459">
        <v>3199392</v>
      </c>
      <c r="B459">
        <v>1280180</v>
      </c>
      <c r="C459">
        <v>81</v>
      </c>
    </row>
    <row r="460" spans="1:3" x14ac:dyDescent="0.2">
      <c r="A460">
        <v>117453</v>
      </c>
      <c r="B460">
        <v>1280180</v>
      </c>
      <c r="C460">
        <v>71</v>
      </c>
    </row>
    <row r="461" spans="1:3" x14ac:dyDescent="0.2">
      <c r="A461">
        <v>1530242</v>
      </c>
      <c r="B461">
        <v>1280180</v>
      </c>
      <c r="C461">
        <v>65</v>
      </c>
    </row>
    <row r="462" spans="1:3" x14ac:dyDescent="0.2">
      <c r="A462">
        <v>493897</v>
      </c>
      <c r="B462">
        <v>1280180</v>
      </c>
      <c r="C462">
        <v>42</v>
      </c>
    </row>
    <row r="463" spans="1:3" x14ac:dyDescent="0.2">
      <c r="A463">
        <v>260070</v>
      </c>
      <c r="B463">
        <v>1280180</v>
      </c>
      <c r="C463">
        <v>40</v>
      </c>
    </row>
    <row r="464" spans="1:3" x14ac:dyDescent="0.2">
      <c r="A464">
        <v>2749351</v>
      </c>
      <c r="B464">
        <v>1280180</v>
      </c>
      <c r="C464">
        <v>34</v>
      </c>
    </row>
    <row r="465" spans="1:3" x14ac:dyDescent="0.2">
      <c r="A465">
        <v>697741</v>
      </c>
      <c r="B465">
        <v>1280180</v>
      </c>
      <c r="C465">
        <v>34</v>
      </c>
    </row>
    <row r="466" spans="1:3" x14ac:dyDescent="0.2">
      <c r="A466">
        <v>3176519</v>
      </c>
      <c r="B466">
        <v>1280180</v>
      </c>
      <c r="C466">
        <v>33</v>
      </c>
    </row>
    <row r="467" spans="1:3" x14ac:dyDescent="0.2">
      <c r="A467">
        <v>844493</v>
      </c>
      <c r="B467">
        <v>1280180</v>
      </c>
      <c r="C467">
        <v>33</v>
      </c>
    </row>
    <row r="468" spans="1:3" x14ac:dyDescent="0.2">
      <c r="A468">
        <v>1016708</v>
      </c>
      <c r="B468">
        <v>1280180</v>
      </c>
      <c r="C468">
        <v>32</v>
      </c>
    </row>
    <row r="469" spans="1:3" x14ac:dyDescent="0.2">
      <c r="A469">
        <v>1846373</v>
      </c>
      <c r="B469">
        <v>1280180</v>
      </c>
      <c r="C469">
        <v>27</v>
      </c>
    </row>
    <row r="470" spans="1:3" x14ac:dyDescent="0.2">
      <c r="A470">
        <v>6885</v>
      </c>
      <c r="B470">
        <v>1280180</v>
      </c>
      <c r="C470">
        <v>19</v>
      </c>
    </row>
    <row r="471" spans="1:3" x14ac:dyDescent="0.2">
      <c r="A471">
        <v>6820</v>
      </c>
      <c r="B471">
        <v>1280180</v>
      </c>
      <c r="C471">
        <v>19</v>
      </c>
    </row>
    <row r="472" spans="1:3" x14ac:dyDescent="0.2">
      <c r="A472">
        <v>643706</v>
      </c>
      <c r="B472">
        <v>1280180</v>
      </c>
      <c r="C472">
        <v>18</v>
      </c>
    </row>
    <row r="473" spans="1:3" x14ac:dyDescent="0.2">
      <c r="A473">
        <v>1128925</v>
      </c>
      <c r="B473">
        <v>1280180</v>
      </c>
      <c r="C473">
        <v>17</v>
      </c>
    </row>
    <row r="474" spans="1:3" x14ac:dyDescent="0.2">
      <c r="A474">
        <v>1007419</v>
      </c>
      <c r="B474">
        <v>1280180</v>
      </c>
      <c r="C474">
        <v>17</v>
      </c>
    </row>
    <row r="475" spans="1:3" x14ac:dyDescent="0.2">
      <c r="A475">
        <v>842035</v>
      </c>
      <c r="B475">
        <v>1280180</v>
      </c>
      <c r="C475">
        <v>15</v>
      </c>
    </row>
    <row r="476" spans="1:3" x14ac:dyDescent="0.2">
      <c r="A476">
        <v>395054</v>
      </c>
      <c r="B476">
        <v>1280180</v>
      </c>
      <c r="C476">
        <v>14</v>
      </c>
    </row>
    <row r="477" spans="1:3" x14ac:dyDescent="0.2">
      <c r="A477">
        <v>865360</v>
      </c>
      <c r="B477">
        <v>1280180</v>
      </c>
      <c r="C477">
        <v>13</v>
      </c>
    </row>
    <row r="478" spans="1:3" x14ac:dyDescent="0.2">
      <c r="A478">
        <v>648225</v>
      </c>
      <c r="B478">
        <v>1280180</v>
      </c>
      <c r="C478">
        <v>11</v>
      </c>
    </row>
    <row r="479" spans="1:3" x14ac:dyDescent="0.2">
      <c r="A479">
        <v>638496</v>
      </c>
      <c r="B479">
        <v>1280180</v>
      </c>
      <c r="C479">
        <v>11</v>
      </c>
    </row>
    <row r="480" spans="1:3" x14ac:dyDescent="0.2">
      <c r="A480">
        <v>25955</v>
      </c>
      <c r="B480">
        <v>1280180</v>
      </c>
      <c r="C480">
        <v>11</v>
      </c>
    </row>
    <row r="481" spans="1:3" x14ac:dyDescent="0.2">
      <c r="A481">
        <v>117777</v>
      </c>
      <c r="B481">
        <v>1280180</v>
      </c>
      <c r="C481">
        <v>11</v>
      </c>
    </row>
    <row r="482" spans="1:3" x14ac:dyDescent="0.2">
      <c r="A482">
        <v>993322</v>
      </c>
      <c r="B482">
        <v>3431193</v>
      </c>
      <c r="C482">
        <v>3521</v>
      </c>
    </row>
    <row r="483" spans="1:3" x14ac:dyDescent="0.2">
      <c r="A483">
        <v>47294</v>
      </c>
      <c r="B483">
        <v>3431193</v>
      </c>
      <c r="C483">
        <v>2961</v>
      </c>
    </row>
    <row r="484" spans="1:3" x14ac:dyDescent="0.2">
      <c r="A484">
        <v>189796</v>
      </c>
      <c r="B484">
        <v>3431193</v>
      </c>
      <c r="C484">
        <v>2258</v>
      </c>
    </row>
    <row r="485" spans="1:3" x14ac:dyDescent="0.2">
      <c r="A485">
        <v>1482054</v>
      </c>
      <c r="B485">
        <v>3431193</v>
      </c>
      <c r="C485">
        <v>825</v>
      </c>
    </row>
    <row r="486" spans="1:3" x14ac:dyDescent="0.2">
      <c r="A486">
        <v>4499203</v>
      </c>
      <c r="B486">
        <v>3431193</v>
      </c>
      <c r="C486">
        <v>587</v>
      </c>
    </row>
    <row r="487" spans="1:3" x14ac:dyDescent="0.2">
      <c r="A487">
        <v>342857</v>
      </c>
      <c r="B487">
        <v>3431193</v>
      </c>
      <c r="C487">
        <v>494</v>
      </c>
    </row>
    <row r="488" spans="1:3" x14ac:dyDescent="0.2">
      <c r="A488">
        <v>896494</v>
      </c>
      <c r="B488">
        <v>3431193</v>
      </c>
      <c r="C488">
        <v>282</v>
      </c>
    </row>
    <row r="489" spans="1:3" x14ac:dyDescent="0.2">
      <c r="A489">
        <v>1748844</v>
      </c>
      <c r="B489">
        <v>3431193</v>
      </c>
      <c r="C489">
        <v>224</v>
      </c>
    </row>
    <row r="490" spans="1:3" x14ac:dyDescent="0.2">
      <c r="A490">
        <v>566016</v>
      </c>
      <c r="B490">
        <v>3431193</v>
      </c>
      <c r="C490">
        <v>159</v>
      </c>
    </row>
    <row r="491" spans="1:3" x14ac:dyDescent="0.2">
      <c r="A491">
        <v>6630197</v>
      </c>
      <c r="B491">
        <v>3431193</v>
      </c>
      <c r="C491">
        <v>143</v>
      </c>
    </row>
    <row r="492" spans="1:3" x14ac:dyDescent="0.2">
      <c r="A492">
        <v>100198</v>
      </c>
      <c r="B492">
        <v>3431193</v>
      </c>
      <c r="C492">
        <v>138</v>
      </c>
    </row>
    <row r="493" spans="1:3" x14ac:dyDescent="0.2">
      <c r="A493">
        <v>374554</v>
      </c>
      <c r="B493">
        <v>3431193</v>
      </c>
      <c r="C493">
        <v>114</v>
      </c>
    </row>
    <row r="494" spans="1:3" x14ac:dyDescent="0.2">
      <c r="A494">
        <v>1759658</v>
      </c>
      <c r="B494">
        <v>3431193</v>
      </c>
      <c r="C494">
        <v>103</v>
      </c>
    </row>
    <row r="495" spans="1:3" x14ac:dyDescent="0.2">
      <c r="A495">
        <v>1674823</v>
      </c>
      <c r="B495">
        <v>3431193</v>
      </c>
      <c r="C495">
        <v>102</v>
      </c>
    </row>
    <row r="496" spans="1:3" x14ac:dyDescent="0.2">
      <c r="A496">
        <v>874234</v>
      </c>
      <c r="B496">
        <v>3431193</v>
      </c>
      <c r="C496">
        <v>101</v>
      </c>
    </row>
    <row r="497" spans="1:3" x14ac:dyDescent="0.2">
      <c r="A497">
        <v>1341308</v>
      </c>
      <c r="B497">
        <v>3431193</v>
      </c>
      <c r="C497">
        <v>79</v>
      </c>
    </row>
    <row r="498" spans="1:3" x14ac:dyDescent="0.2">
      <c r="A498">
        <v>649031</v>
      </c>
      <c r="B498">
        <v>3431193</v>
      </c>
      <c r="C498">
        <v>77</v>
      </c>
    </row>
    <row r="499" spans="1:3" x14ac:dyDescent="0.2">
      <c r="A499">
        <v>8577314</v>
      </c>
      <c r="B499">
        <v>3431193</v>
      </c>
      <c r="C499">
        <v>76</v>
      </c>
    </row>
    <row r="500" spans="1:3" x14ac:dyDescent="0.2">
      <c r="A500">
        <v>3989763</v>
      </c>
      <c r="B500">
        <v>3431193</v>
      </c>
      <c r="C500">
        <v>75</v>
      </c>
    </row>
    <row r="501" spans="1:3" x14ac:dyDescent="0.2">
      <c r="A501">
        <v>2670112</v>
      </c>
      <c r="B501">
        <v>3431193</v>
      </c>
      <c r="C501">
        <v>67</v>
      </c>
    </row>
    <row r="502" spans="1:3" x14ac:dyDescent="0.2">
      <c r="A502">
        <v>1834925</v>
      </c>
      <c r="B502">
        <v>3431193</v>
      </c>
      <c r="C502">
        <v>65</v>
      </c>
    </row>
    <row r="503" spans="1:3" x14ac:dyDescent="0.2">
      <c r="A503">
        <v>3592619</v>
      </c>
      <c r="B503">
        <v>3431193</v>
      </c>
      <c r="C503">
        <v>60</v>
      </c>
    </row>
    <row r="504" spans="1:3" x14ac:dyDescent="0.2">
      <c r="A504">
        <v>14075412</v>
      </c>
      <c r="B504">
        <v>3431193</v>
      </c>
      <c r="C504">
        <v>60</v>
      </c>
    </row>
    <row r="505" spans="1:3" x14ac:dyDescent="0.2">
      <c r="A505">
        <v>6244263</v>
      </c>
      <c r="B505">
        <v>3431193</v>
      </c>
      <c r="C505">
        <v>57</v>
      </c>
    </row>
    <row r="506" spans="1:3" x14ac:dyDescent="0.2">
      <c r="A506">
        <v>612578</v>
      </c>
      <c r="B506">
        <v>3431193</v>
      </c>
      <c r="C506">
        <v>52</v>
      </c>
    </row>
    <row r="507" spans="1:3" x14ac:dyDescent="0.2">
      <c r="A507">
        <v>6594878</v>
      </c>
      <c r="B507">
        <v>3431193</v>
      </c>
      <c r="C507">
        <v>49</v>
      </c>
    </row>
    <row r="508" spans="1:3" x14ac:dyDescent="0.2">
      <c r="A508">
        <v>4974062</v>
      </c>
      <c r="B508">
        <v>3431193</v>
      </c>
      <c r="C508">
        <v>48</v>
      </c>
    </row>
    <row r="509" spans="1:3" x14ac:dyDescent="0.2">
      <c r="A509">
        <v>2269242</v>
      </c>
      <c r="B509">
        <v>3431193</v>
      </c>
      <c r="C509">
        <v>47</v>
      </c>
    </row>
    <row r="510" spans="1:3" x14ac:dyDescent="0.2">
      <c r="A510">
        <v>1797626</v>
      </c>
      <c r="B510">
        <v>3431193</v>
      </c>
      <c r="C510">
        <v>46</v>
      </c>
    </row>
    <row r="511" spans="1:3" x14ac:dyDescent="0.2">
      <c r="A511">
        <v>730039</v>
      </c>
      <c r="B511">
        <v>3431193</v>
      </c>
      <c r="C511">
        <v>46</v>
      </c>
    </row>
    <row r="512" spans="1:3" x14ac:dyDescent="0.2">
      <c r="A512">
        <v>99944</v>
      </c>
      <c r="B512">
        <v>2579314</v>
      </c>
      <c r="C512">
        <v>773</v>
      </c>
    </row>
    <row r="513" spans="1:3" x14ac:dyDescent="0.2">
      <c r="A513">
        <v>4118513</v>
      </c>
      <c r="B513">
        <v>2579314</v>
      </c>
      <c r="C513">
        <v>36</v>
      </c>
    </row>
    <row r="514" spans="1:3" x14ac:dyDescent="0.2">
      <c r="A514">
        <v>532299</v>
      </c>
      <c r="B514">
        <v>2579314</v>
      </c>
      <c r="C514">
        <v>27</v>
      </c>
    </row>
    <row r="515" spans="1:3" x14ac:dyDescent="0.2">
      <c r="A515">
        <v>40447</v>
      </c>
      <c r="B515">
        <v>2579314</v>
      </c>
      <c r="C515">
        <v>22</v>
      </c>
    </row>
    <row r="516" spans="1:3" x14ac:dyDescent="0.2">
      <c r="A516">
        <v>795177</v>
      </c>
      <c r="B516">
        <v>2579314</v>
      </c>
      <c r="C516">
        <v>21</v>
      </c>
    </row>
    <row r="517" spans="1:3" x14ac:dyDescent="0.2">
      <c r="A517">
        <v>5447528</v>
      </c>
      <c r="B517">
        <v>2579314</v>
      </c>
      <c r="C517">
        <v>20</v>
      </c>
    </row>
    <row r="518" spans="1:3" x14ac:dyDescent="0.2">
      <c r="A518">
        <v>1098293</v>
      </c>
      <c r="B518">
        <v>2579314</v>
      </c>
      <c r="C518">
        <v>20</v>
      </c>
    </row>
    <row r="519" spans="1:3" x14ac:dyDescent="0.2">
      <c r="A519">
        <v>5029799</v>
      </c>
      <c r="B519">
        <v>2579314</v>
      </c>
      <c r="C519">
        <v>19</v>
      </c>
    </row>
    <row r="520" spans="1:3" x14ac:dyDescent="0.2">
      <c r="A520">
        <v>556870</v>
      </c>
      <c r="B520">
        <v>2579314</v>
      </c>
      <c r="C520">
        <v>17</v>
      </c>
    </row>
    <row r="521" spans="1:3" x14ac:dyDescent="0.2">
      <c r="A521">
        <v>914431</v>
      </c>
      <c r="B521">
        <v>2579314</v>
      </c>
      <c r="C521">
        <v>17</v>
      </c>
    </row>
    <row r="522" spans="1:3" x14ac:dyDescent="0.2">
      <c r="A522">
        <v>1224811</v>
      </c>
      <c r="B522">
        <v>2579314</v>
      </c>
      <c r="C522">
        <v>17</v>
      </c>
    </row>
    <row r="523" spans="1:3" x14ac:dyDescent="0.2">
      <c r="A523">
        <v>426649</v>
      </c>
      <c r="B523">
        <v>2579314</v>
      </c>
      <c r="C523">
        <v>17</v>
      </c>
    </row>
    <row r="524" spans="1:3" x14ac:dyDescent="0.2">
      <c r="A524">
        <v>39014</v>
      </c>
      <c r="B524">
        <v>2579314</v>
      </c>
      <c r="C524">
        <v>16</v>
      </c>
    </row>
    <row r="525" spans="1:3" x14ac:dyDescent="0.2">
      <c r="A525">
        <v>209270</v>
      </c>
      <c r="B525">
        <v>2579314</v>
      </c>
      <c r="C525">
        <v>16</v>
      </c>
    </row>
    <row r="526" spans="1:3" x14ac:dyDescent="0.2">
      <c r="A526">
        <v>544424</v>
      </c>
      <c r="B526">
        <v>2579314</v>
      </c>
      <c r="C526">
        <v>15</v>
      </c>
    </row>
    <row r="527" spans="1:3" x14ac:dyDescent="0.2">
      <c r="A527">
        <v>1582996</v>
      </c>
      <c r="B527">
        <v>2579314</v>
      </c>
      <c r="C527">
        <v>14</v>
      </c>
    </row>
    <row r="528" spans="1:3" x14ac:dyDescent="0.2">
      <c r="A528">
        <v>245021</v>
      </c>
      <c r="B528">
        <v>2579314</v>
      </c>
      <c r="C528">
        <v>13</v>
      </c>
    </row>
    <row r="529" spans="1:3" x14ac:dyDescent="0.2">
      <c r="A529">
        <v>463420</v>
      </c>
      <c r="B529">
        <v>2579314</v>
      </c>
      <c r="C529">
        <v>13</v>
      </c>
    </row>
    <row r="530" spans="1:3" x14ac:dyDescent="0.2">
      <c r="A530">
        <v>181588</v>
      </c>
      <c r="B530">
        <v>2579314</v>
      </c>
      <c r="C530">
        <v>13</v>
      </c>
    </row>
    <row r="531" spans="1:3" x14ac:dyDescent="0.2">
      <c r="A531">
        <v>313677</v>
      </c>
      <c r="B531">
        <v>2579314</v>
      </c>
      <c r="C531">
        <v>12</v>
      </c>
    </row>
    <row r="532" spans="1:3" x14ac:dyDescent="0.2">
      <c r="A532">
        <v>8972248</v>
      </c>
      <c r="B532">
        <v>2579314</v>
      </c>
      <c r="C532">
        <v>12</v>
      </c>
    </row>
    <row r="533" spans="1:3" x14ac:dyDescent="0.2">
      <c r="A533">
        <v>2607178</v>
      </c>
      <c r="B533">
        <v>2579314</v>
      </c>
      <c r="C533">
        <v>11</v>
      </c>
    </row>
    <row r="534" spans="1:3" x14ac:dyDescent="0.2">
      <c r="A534">
        <v>586121</v>
      </c>
      <c r="B534">
        <v>2579314</v>
      </c>
      <c r="C534">
        <v>11</v>
      </c>
    </row>
    <row r="535" spans="1:3" x14ac:dyDescent="0.2">
      <c r="A535">
        <v>2364546</v>
      </c>
      <c r="B535">
        <v>2579314</v>
      </c>
      <c r="C535">
        <v>10</v>
      </c>
    </row>
    <row r="536" spans="1:3" x14ac:dyDescent="0.2">
      <c r="A536">
        <v>167681</v>
      </c>
      <c r="B536">
        <v>2579314</v>
      </c>
      <c r="C536">
        <v>10</v>
      </c>
    </row>
    <row r="537" spans="1:3" x14ac:dyDescent="0.2">
      <c r="A537">
        <v>20708</v>
      </c>
      <c r="B537">
        <v>2579314</v>
      </c>
      <c r="C537">
        <v>10</v>
      </c>
    </row>
    <row r="538" spans="1:3" x14ac:dyDescent="0.2">
      <c r="A538">
        <v>44259</v>
      </c>
      <c r="B538">
        <v>2579314</v>
      </c>
      <c r="C538">
        <v>9</v>
      </c>
    </row>
    <row r="539" spans="1:3" x14ac:dyDescent="0.2">
      <c r="A539">
        <v>1812203</v>
      </c>
      <c r="B539">
        <v>2579314</v>
      </c>
      <c r="C539">
        <v>9</v>
      </c>
    </row>
    <row r="540" spans="1:3" x14ac:dyDescent="0.2">
      <c r="A540">
        <v>1588011</v>
      </c>
      <c r="B540">
        <v>2579314</v>
      </c>
      <c r="C540">
        <v>9</v>
      </c>
    </row>
    <row r="541" spans="1:3" x14ac:dyDescent="0.2">
      <c r="A541">
        <v>17028608</v>
      </c>
      <c r="B541">
        <v>2579314</v>
      </c>
      <c r="C541">
        <v>9</v>
      </c>
    </row>
    <row r="542" spans="1:3" x14ac:dyDescent="0.2">
      <c r="A542">
        <v>1058011</v>
      </c>
      <c r="B542">
        <v>2234102</v>
      </c>
      <c r="C542">
        <v>3412</v>
      </c>
    </row>
    <row r="543" spans="1:3" x14ac:dyDescent="0.2">
      <c r="A543">
        <v>763613</v>
      </c>
      <c r="B543">
        <v>2234102</v>
      </c>
      <c r="C543">
        <v>660</v>
      </c>
    </row>
    <row r="544" spans="1:3" x14ac:dyDescent="0.2">
      <c r="A544">
        <v>3639822</v>
      </c>
      <c r="B544">
        <v>2234102</v>
      </c>
      <c r="C544">
        <v>320</v>
      </c>
    </row>
    <row r="545" spans="1:3" x14ac:dyDescent="0.2">
      <c r="A545">
        <v>42440</v>
      </c>
      <c r="B545">
        <v>2234102</v>
      </c>
      <c r="C545">
        <v>245</v>
      </c>
    </row>
    <row r="546" spans="1:3" x14ac:dyDescent="0.2">
      <c r="A546">
        <v>741525</v>
      </c>
      <c r="B546">
        <v>2234102</v>
      </c>
      <c r="C546">
        <v>229</v>
      </c>
    </row>
    <row r="547" spans="1:3" x14ac:dyDescent="0.2">
      <c r="A547">
        <v>116662</v>
      </c>
      <c r="B547">
        <v>2234102</v>
      </c>
      <c r="C547">
        <v>144</v>
      </c>
    </row>
    <row r="548" spans="1:3" x14ac:dyDescent="0.2">
      <c r="A548">
        <v>544424</v>
      </c>
      <c r="B548">
        <v>2234102</v>
      </c>
      <c r="C548">
        <v>133</v>
      </c>
    </row>
    <row r="549" spans="1:3" x14ac:dyDescent="0.2">
      <c r="A549">
        <v>534245</v>
      </c>
      <c r="B549">
        <v>2234102</v>
      </c>
      <c r="C549">
        <v>127</v>
      </c>
    </row>
    <row r="550" spans="1:3" x14ac:dyDescent="0.2">
      <c r="A550">
        <v>3203951</v>
      </c>
      <c r="B550">
        <v>2234102</v>
      </c>
      <c r="C550">
        <v>79</v>
      </c>
    </row>
    <row r="551" spans="1:3" x14ac:dyDescent="0.2">
      <c r="A551">
        <v>77991</v>
      </c>
      <c r="B551">
        <v>2234102</v>
      </c>
      <c r="C551">
        <v>69</v>
      </c>
    </row>
    <row r="552" spans="1:3" x14ac:dyDescent="0.2">
      <c r="A552">
        <v>630484</v>
      </c>
      <c r="B552">
        <v>2234102</v>
      </c>
      <c r="C552">
        <v>55</v>
      </c>
    </row>
    <row r="553" spans="1:3" x14ac:dyDescent="0.2">
      <c r="A553">
        <v>563886</v>
      </c>
      <c r="B553">
        <v>2234102</v>
      </c>
      <c r="C553">
        <v>45</v>
      </c>
    </row>
    <row r="554" spans="1:3" x14ac:dyDescent="0.2">
      <c r="A554">
        <v>644288</v>
      </c>
      <c r="B554">
        <v>2234102</v>
      </c>
      <c r="C554">
        <v>40</v>
      </c>
    </row>
    <row r="555" spans="1:3" x14ac:dyDescent="0.2">
      <c r="A555">
        <v>1263408</v>
      </c>
      <c r="B555">
        <v>2234102</v>
      </c>
      <c r="C555">
        <v>39</v>
      </c>
    </row>
    <row r="556" spans="1:3" x14ac:dyDescent="0.2">
      <c r="A556">
        <v>1438104</v>
      </c>
      <c r="B556">
        <v>2234102</v>
      </c>
      <c r="C556">
        <v>33</v>
      </c>
    </row>
    <row r="557" spans="1:3" x14ac:dyDescent="0.2">
      <c r="A557">
        <v>1285986</v>
      </c>
      <c r="B557">
        <v>2234102</v>
      </c>
      <c r="C557">
        <v>32</v>
      </c>
    </row>
    <row r="558" spans="1:3" x14ac:dyDescent="0.2">
      <c r="A558">
        <v>1058672</v>
      </c>
      <c r="B558">
        <v>2234102</v>
      </c>
      <c r="C558">
        <v>32</v>
      </c>
    </row>
    <row r="559" spans="1:3" x14ac:dyDescent="0.2">
      <c r="A559">
        <v>17076439</v>
      </c>
      <c r="B559">
        <v>2234102</v>
      </c>
      <c r="C559">
        <v>27</v>
      </c>
    </row>
    <row r="560" spans="1:3" x14ac:dyDescent="0.2">
      <c r="A560">
        <v>328258</v>
      </c>
      <c r="B560">
        <v>2234102</v>
      </c>
      <c r="C560">
        <v>27</v>
      </c>
    </row>
    <row r="561" spans="1:3" x14ac:dyDescent="0.2">
      <c r="A561">
        <v>21979</v>
      </c>
      <c r="B561">
        <v>2234102</v>
      </c>
      <c r="C561">
        <v>26</v>
      </c>
    </row>
    <row r="562" spans="1:3" x14ac:dyDescent="0.2">
      <c r="A562">
        <v>601654</v>
      </c>
      <c r="B562">
        <v>2234102</v>
      </c>
      <c r="C562">
        <v>26</v>
      </c>
    </row>
    <row r="563" spans="1:3" x14ac:dyDescent="0.2">
      <c r="A563">
        <v>13217984</v>
      </c>
      <c r="B563">
        <v>2234102</v>
      </c>
      <c r="C563">
        <v>26</v>
      </c>
    </row>
    <row r="564" spans="1:3" x14ac:dyDescent="0.2">
      <c r="A564">
        <v>448620</v>
      </c>
      <c r="B564">
        <v>2234102</v>
      </c>
      <c r="C564">
        <v>25</v>
      </c>
    </row>
    <row r="565" spans="1:3" x14ac:dyDescent="0.2">
      <c r="A565">
        <v>339945</v>
      </c>
      <c r="B565">
        <v>2234102</v>
      </c>
      <c r="C565">
        <v>25</v>
      </c>
    </row>
    <row r="566" spans="1:3" x14ac:dyDescent="0.2">
      <c r="A566">
        <v>5480781</v>
      </c>
      <c r="B566">
        <v>2234102</v>
      </c>
      <c r="C566">
        <v>24</v>
      </c>
    </row>
    <row r="567" spans="1:3" x14ac:dyDescent="0.2">
      <c r="A567">
        <v>597469</v>
      </c>
      <c r="B567">
        <v>2234102</v>
      </c>
      <c r="C567">
        <v>23</v>
      </c>
    </row>
    <row r="568" spans="1:3" x14ac:dyDescent="0.2">
      <c r="A568">
        <v>398958</v>
      </c>
      <c r="B568">
        <v>2234102</v>
      </c>
      <c r="C568">
        <v>21</v>
      </c>
    </row>
    <row r="569" spans="1:3" x14ac:dyDescent="0.2">
      <c r="A569">
        <v>1181219</v>
      </c>
      <c r="B569">
        <v>2234102</v>
      </c>
      <c r="C569">
        <v>21</v>
      </c>
    </row>
    <row r="570" spans="1:3" x14ac:dyDescent="0.2">
      <c r="A570">
        <v>1564843</v>
      </c>
      <c r="B570">
        <v>2234102</v>
      </c>
      <c r="C570">
        <v>21</v>
      </c>
    </row>
    <row r="571" spans="1:3" x14ac:dyDescent="0.2">
      <c r="A571">
        <v>102503</v>
      </c>
      <c r="B571">
        <v>2234102</v>
      </c>
      <c r="C571">
        <v>21</v>
      </c>
    </row>
    <row r="572" spans="1:3" x14ac:dyDescent="0.2">
      <c r="A572">
        <v>993322</v>
      </c>
      <c r="B572">
        <v>3451238</v>
      </c>
      <c r="C572">
        <v>1809</v>
      </c>
    </row>
    <row r="573" spans="1:3" x14ac:dyDescent="0.2">
      <c r="A573">
        <v>47294</v>
      </c>
      <c r="B573">
        <v>3451238</v>
      </c>
      <c r="C573">
        <v>1196</v>
      </c>
    </row>
    <row r="574" spans="1:3" x14ac:dyDescent="0.2">
      <c r="A574">
        <v>209837</v>
      </c>
      <c r="B574">
        <v>3451238</v>
      </c>
      <c r="C574">
        <v>565</v>
      </c>
    </row>
    <row r="575" spans="1:3" x14ac:dyDescent="0.2">
      <c r="A575">
        <v>100198</v>
      </c>
      <c r="B575">
        <v>3451238</v>
      </c>
      <c r="C575">
        <v>503</v>
      </c>
    </row>
    <row r="576" spans="1:3" x14ac:dyDescent="0.2">
      <c r="A576">
        <v>189796</v>
      </c>
      <c r="B576">
        <v>3451238</v>
      </c>
      <c r="C576">
        <v>465</v>
      </c>
    </row>
    <row r="577" spans="1:3" x14ac:dyDescent="0.2">
      <c r="A577">
        <v>1482054</v>
      </c>
      <c r="B577">
        <v>3451238</v>
      </c>
      <c r="C577">
        <v>219</v>
      </c>
    </row>
    <row r="578" spans="1:3" x14ac:dyDescent="0.2">
      <c r="A578">
        <v>1443215</v>
      </c>
      <c r="B578">
        <v>3451238</v>
      </c>
      <c r="C578">
        <v>107</v>
      </c>
    </row>
    <row r="579" spans="1:3" x14ac:dyDescent="0.2">
      <c r="A579">
        <v>342857</v>
      </c>
      <c r="B579">
        <v>3451238</v>
      </c>
      <c r="C579">
        <v>95</v>
      </c>
    </row>
    <row r="580" spans="1:3" x14ac:dyDescent="0.2">
      <c r="A580">
        <v>896494</v>
      </c>
      <c r="B580">
        <v>3451238</v>
      </c>
      <c r="C580">
        <v>88</v>
      </c>
    </row>
    <row r="581" spans="1:3" x14ac:dyDescent="0.2">
      <c r="A581">
        <v>1086008</v>
      </c>
      <c r="B581">
        <v>3451238</v>
      </c>
      <c r="C581">
        <v>61</v>
      </c>
    </row>
    <row r="582" spans="1:3" x14ac:dyDescent="0.2">
      <c r="A582">
        <v>440902</v>
      </c>
      <c r="B582">
        <v>3451238</v>
      </c>
      <c r="C582">
        <v>56</v>
      </c>
    </row>
    <row r="583" spans="1:3" x14ac:dyDescent="0.2">
      <c r="A583">
        <v>1118933</v>
      </c>
      <c r="B583">
        <v>3451238</v>
      </c>
      <c r="C583">
        <v>56</v>
      </c>
    </row>
    <row r="584" spans="1:3" x14ac:dyDescent="0.2">
      <c r="A584">
        <v>363611</v>
      </c>
      <c r="B584">
        <v>3451238</v>
      </c>
      <c r="C584">
        <v>42</v>
      </c>
    </row>
    <row r="585" spans="1:3" x14ac:dyDescent="0.2">
      <c r="A585">
        <v>728971</v>
      </c>
      <c r="B585">
        <v>3451238</v>
      </c>
      <c r="C585">
        <v>40</v>
      </c>
    </row>
    <row r="586" spans="1:3" x14ac:dyDescent="0.2">
      <c r="A586">
        <v>1178722</v>
      </c>
      <c r="B586">
        <v>3451238</v>
      </c>
      <c r="C586">
        <v>36</v>
      </c>
    </row>
    <row r="587" spans="1:3" x14ac:dyDescent="0.2">
      <c r="A587">
        <v>730039</v>
      </c>
      <c r="B587">
        <v>3451238</v>
      </c>
      <c r="C587">
        <v>33</v>
      </c>
    </row>
    <row r="588" spans="1:3" x14ac:dyDescent="0.2">
      <c r="A588">
        <v>282343</v>
      </c>
      <c r="B588">
        <v>3451238</v>
      </c>
      <c r="C588">
        <v>30</v>
      </c>
    </row>
    <row r="589" spans="1:3" x14ac:dyDescent="0.2">
      <c r="A589">
        <v>438046</v>
      </c>
      <c r="B589">
        <v>3451238</v>
      </c>
      <c r="C589">
        <v>28</v>
      </c>
    </row>
    <row r="590" spans="1:3" x14ac:dyDescent="0.2">
      <c r="A590">
        <v>1434034</v>
      </c>
      <c r="B590">
        <v>3451238</v>
      </c>
      <c r="C590">
        <v>27</v>
      </c>
    </row>
    <row r="591" spans="1:3" x14ac:dyDescent="0.2">
      <c r="A591">
        <v>1321010</v>
      </c>
      <c r="B591">
        <v>3451238</v>
      </c>
      <c r="C591">
        <v>27</v>
      </c>
    </row>
    <row r="592" spans="1:3" x14ac:dyDescent="0.2">
      <c r="A592">
        <v>795177</v>
      </c>
      <c r="B592">
        <v>3451238</v>
      </c>
      <c r="C592">
        <v>21</v>
      </c>
    </row>
    <row r="593" spans="1:3" x14ac:dyDescent="0.2">
      <c r="A593">
        <v>802505</v>
      </c>
      <c r="B593">
        <v>3451238</v>
      </c>
      <c r="C593">
        <v>20</v>
      </c>
    </row>
    <row r="594" spans="1:3" x14ac:dyDescent="0.2">
      <c r="A594">
        <v>665862</v>
      </c>
      <c r="B594">
        <v>3451238</v>
      </c>
      <c r="C594">
        <v>18</v>
      </c>
    </row>
    <row r="595" spans="1:3" x14ac:dyDescent="0.2">
      <c r="A595">
        <v>196953</v>
      </c>
      <c r="B595">
        <v>3451238</v>
      </c>
      <c r="C595">
        <v>15</v>
      </c>
    </row>
    <row r="596" spans="1:3" x14ac:dyDescent="0.2">
      <c r="A596">
        <v>299550</v>
      </c>
      <c r="B596">
        <v>3451238</v>
      </c>
      <c r="C596">
        <v>15</v>
      </c>
    </row>
    <row r="597" spans="1:3" x14ac:dyDescent="0.2">
      <c r="A597">
        <v>387868</v>
      </c>
      <c r="B597">
        <v>3451238</v>
      </c>
      <c r="C597">
        <v>15</v>
      </c>
    </row>
    <row r="598" spans="1:3" x14ac:dyDescent="0.2">
      <c r="A598">
        <v>1505372</v>
      </c>
      <c r="B598">
        <v>3451238</v>
      </c>
      <c r="C598">
        <v>14</v>
      </c>
    </row>
    <row r="599" spans="1:3" x14ac:dyDescent="0.2">
      <c r="A599">
        <v>2072064</v>
      </c>
      <c r="B599">
        <v>3451238</v>
      </c>
      <c r="C599">
        <v>14</v>
      </c>
    </row>
    <row r="600" spans="1:3" x14ac:dyDescent="0.2">
      <c r="A600">
        <v>752058</v>
      </c>
      <c r="B600">
        <v>3451238</v>
      </c>
      <c r="C600">
        <v>13</v>
      </c>
    </row>
    <row r="601" spans="1:3" x14ac:dyDescent="0.2">
      <c r="A601">
        <v>825204</v>
      </c>
      <c r="B601">
        <v>3451238</v>
      </c>
      <c r="C601">
        <v>13</v>
      </c>
    </row>
    <row r="602" spans="1:3" x14ac:dyDescent="0.2">
      <c r="A602">
        <v>1005065</v>
      </c>
      <c r="B602">
        <v>5550552</v>
      </c>
      <c r="C602">
        <v>5001</v>
      </c>
    </row>
    <row r="603" spans="1:3" x14ac:dyDescent="0.2">
      <c r="A603">
        <v>1283854</v>
      </c>
      <c r="B603">
        <v>5550552</v>
      </c>
      <c r="C603">
        <v>3363</v>
      </c>
    </row>
    <row r="604" spans="1:3" x14ac:dyDescent="0.2">
      <c r="A604">
        <v>277525</v>
      </c>
      <c r="B604">
        <v>5550552</v>
      </c>
      <c r="C604">
        <v>2351</v>
      </c>
    </row>
    <row r="605" spans="1:3" x14ac:dyDescent="0.2">
      <c r="A605">
        <v>1589737</v>
      </c>
      <c r="B605">
        <v>5550552</v>
      </c>
      <c r="C605">
        <v>2048</v>
      </c>
    </row>
    <row r="606" spans="1:3" x14ac:dyDescent="0.2">
      <c r="A606">
        <v>878997</v>
      </c>
      <c r="B606">
        <v>5550552</v>
      </c>
      <c r="C606">
        <v>1890</v>
      </c>
    </row>
    <row r="607" spans="1:3" x14ac:dyDescent="0.2">
      <c r="A607">
        <v>245432</v>
      </c>
      <c r="B607">
        <v>5550552</v>
      </c>
      <c r="C607">
        <v>1872</v>
      </c>
    </row>
    <row r="608" spans="1:3" x14ac:dyDescent="0.2">
      <c r="A608">
        <v>925062</v>
      </c>
      <c r="B608">
        <v>5550552</v>
      </c>
      <c r="C608">
        <v>1432</v>
      </c>
    </row>
    <row r="609" spans="1:3" x14ac:dyDescent="0.2">
      <c r="A609">
        <v>2709266</v>
      </c>
      <c r="B609">
        <v>5550552</v>
      </c>
      <c r="C609">
        <v>1373</v>
      </c>
    </row>
    <row r="610" spans="1:3" x14ac:dyDescent="0.2">
      <c r="A610">
        <v>2184312</v>
      </c>
      <c r="B610">
        <v>5550552</v>
      </c>
      <c r="C610">
        <v>1282</v>
      </c>
    </row>
    <row r="611" spans="1:3" x14ac:dyDescent="0.2">
      <c r="A611">
        <v>2227877</v>
      </c>
      <c r="B611">
        <v>5550552</v>
      </c>
      <c r="C611">
        <v>1178</v>
      </c>
    </row>
    <row r="612" spans="1:3" x14ac:dyDescent="0.2">
      <c r="A612">
        <v>213943</v>
      </c>
      <c r="B612">
        <v>5550552</v>
      </c>
      <c r="C612">
        <v>1133</v>
      </c>
    </row>
    <row r="613" spans="1:3" x14ac:dyDescent="0.2">
      <c r="A613">
        <v>1250540</v>
      </c>
      <c r="B613">
        <v>5550552</v>
      </c>
      <c r="C613">
        <v>1110</v>
      </c>
    </row>
    <row r="614" spans="1:3" x14ac:dyDescent="0.2">
      <c r="A614">
        <v>533222</v>
      </c>
      <c r="B614">
        <v>5550552</v>
      </c>
      <c r="C614">
        <v>996</v>
      </c>
    </row>
    <row r="615" spans="1:3" x14ac:dyDescent="0.2">
      <c r="A615">
        <v>1097106</v>
      </c>
      <c r="B615">
        <v>5550552</v>
      </c>
      <c r="C615">
        <v>971</v>
      </c>
    </row>
    <row r="616" spans="1:3" x14ac:dyDescent="0.2">
      <c r="A616">
        <v>956847</v>
      </c>
      <c r="B616">
        <v>5550552</v>
      </c>
      <c r="C616">
        <v>715</v>
      </c>
    </row>
    <row r="617" spans="1:3" x14ac:dyDescent="0.2">
      <c r="A617">
        <v>45821</v>
      </c>
      <c r="B617">
        <v>5550552</v>
      </c>
      <c r="C617">
        <v>710</v>
      </c>
    </row>
    <row r="618" spans="1:3" x14ac:dyDescent="0.2">
      <c r="A618">
        <v>2609334</v>
      </c>
      <c r="B618">
        <v>5550552</v>
      </c>
      <c r="C618">
        <v>624</v>
      </c>
    </row>
    <row r="619" spans="1:3" x14ac:dyDescent="0.2">
      <c r="A619">
        <v>660805</v>
      </c>
      <c r="B619">
        <v>5550552</v>
      </c>
      <c r="C619">
        <v>429</v>
      </c>
    </row>
    <row r="620" spans="1:3" x14ac:dyDescent="0.2">
      <c r="A620">
        <v>195053</v>
      </c>
      <c r="B620">
        <v>5550552</v>
      </c>
      <c r="C620">
        <v>344</v>
      </c>
    </row>
    <row r="621" spans="1:3" x14ac:dyDescent="0.2">
      <c r="A621">
        <v>2016878</v>
      </c>
      <c r="B621">
        <v>5550552</v>
      </c>
      <c r="C621">
        <v>333</v>
      </c>
    </row>
    <row r="622" spans="1:3" x14ac:dyDescent="0.2">
      <c r="A622">
        <v>189375</v>
      </c>
      <c r="B622">
        <v>5550552</v>
      </c>
      <c r="C622">
        <v>277</v>
      </c>
    </row>
    <row r="623" spans="1:3" x14ac:dyDescent="0.2">
      <c r="A623">
        <v>1410802</v>
      </c>
      <c r="B623">
        <v>5550552</v>
      </c>
      <c r="C623">
        <v>261</v>
      </c>
    </row>
    <row r="624" spans="1:3" x14ac:dyDescent="0.2">
      <c r="A624">
        <v>776911</v>
      </c>
      <c r="B624">
        <v>5550552</v>
      </c>
      <c r="C624">
        <v>250</v>
      </c>
    </row>
    <row r="625" spans="1:3" x14ac:dyDescent="0.2">
      <c r="A625">
        <v>2911849</v>
      </c>
      <c r="B625">
        <v>5550552</v>
      </c>
      <c r="C625">
        <v>238</v>
      </c>
    </row>
    <row r="626" spans="1:3" x14ac:dyDescent="0.2">
      <c r="A626">
        <v>695422</v>
      </c>
      <c r="B626">
        <v>5550552</v>
      </c>
      <c r="C626">
        <v>213</v>
      </c>
    </row>
    <row r="627" spans="1:3" x14ac:dyDescent="0.2">
      <c r="A627">
        <v>991300</v>
      </c>
      <c r="B627">
        <v>5550552</v>
      </c>
      <c r="C627">
        <v>154</v>
      </c>
    </row>
    <row r="628" spans="1:3" x14ac:dyDescent="0.2">
      <c r="A628">
        <v>1734309</v>
      </c>
      <c r="B628">
        <v>5550552</v>
      </c>
      <c r="C628">
        <v>150</v>
      </c>
    </row>
    <row r="629" spans="1:3" x14ac:dyDescent="0.2">
      <c r="A629">
        <v>177003</v>
      </c>
      <c r="B629">
        <v>5550552</v>
      </c>
      <c r="C629">
        <v>150</v>
      </c>
    </row>
    <row r="630" spans="1:3" x14ac:dyDescent="0.2">
      <c r="A630">
        <v>1374172</v>
      </c>
      <c r="B630">
        <v>5550552</v>
      </c>
      <c r="C630">
        <v>121</v>
      </c>
    </row>
    <row r="631" spans="1:3" x14ac:dyDescent="0.2">
      <c r="A631">
        <v>9048796</v>
      </c>
      <c r="B631">
        <v>5550552</v>
      </c>
      <c r="C631">
        <v>117</v>
      </c>
    </row>
    <row r="632" spans="1:3" x14ac:dyDescent="0.2">
      <c r="A632">
        <v>47313</v>
      </c>
      <c r="B632">
        <v>458058</v>
      </c>
      <c r="C632">
        <v>13968</v>
      </c>
    </row>
    <row r="633" spans="1:3" x14ac:dyDescent="0.2">
      <c r="A633">
        <v>243674</v>
      </c>
      <c r="B633">
        <v>458058</v>
      </c>
      <c r="C633">
        <v>2076</v>
      </c>
    </row>
    <row r="634" spans="1:3" x14ac:dyDescent="0.2">
      <c r="A634">
        <v>176399</v>
      </c>
      <c r="B634">
        <v>458058</v>
      </c>
      <c r="C634">
        <v>1249</v>
      </c>
    </row>
    <row r="635" spans="1:3" x14ac:dyDescent="0.2">
      <c r="A635">
        <v>610090</v>
      </c>
      <c r="B635">
        <v>458058</v>
      </c>
      <c r="C635">
        <v>636</v>
      </c>
    </row>
    <row r="636" spans="1:3" x14ac:dyDescent="0.2">
      <c r="A636">
        <v>1957048</v>
      </c>
      <c r="B636">
        <v>458058</v>
      </c>
      <c r="C636">
        <v>448</v>
      </c>
    </row>
    <row r="637" spans="1:3" x14ac:dyDescent="0.2">
      <c r="A637">
        <v>439401</v>
      </c>
      <c r="B637">
        <v>458058</v>
      </c>
      <c r="C637">
        <v>412</v>
      </c>
    </row>
    <row r="638" spans="1:3" x14ac:dyDescent="0.2">
      <c r="A638">
        <v>183678</v>
      </c>
      <c r="B638">
        <v>458058</v>
      </c>
      <c r="C638">
        <v>373</v>
      </c>
    </row>
    <row r="639" spans="1:3" x14ac:dyDescent="0.2">
      <c r="A639">
        <v>248818</v>
      </c>
      <c r="B639">
        <v>458058</v>
      </c>
      <c r="C639">
        <v>373</v>
      </c>
    </row>
    <row r="640" spans="1:3" x14ac:dyDescent="0.2">
      <c r="A640">
        <v>197017</v>
      </c>
      <c r="B640">
        <v>458058</v>
      </c>
      <c r="C640">
        <v>308</v>
      </c>
    </row>
    <row r="641" spans="1:3" x14ac:dyDescent="0.2">
      <c r="A641">
        <v>33886</v>
      </c>
      <c r="B641">
        <v>458058</v>
      </c>
      <c r="C641">
        <v>294</v>
      </c>
    </row>
    <row r="642" spans="1:3" x14ac:dyDescent="0.2">
      <c r="A642">
        <v>190447</v>
      </c>
      <c r="B642">
        <v>458058</v>
      </c>
      <c r="C642">
        <v>252</v>
      </c>
    </row>
    <row r="643" spans="1:3" x14ac:dyDescent="0.2">
      <c r="A643">
        <v>121003</v>
      </c>
      <c r="B643">
        <v>458058</v>
      </c>
      <c r="C643">
        <v>197</v>
      </c>
    </row>
    <row r="644" spans="1:3" x14ac:dyDescent="0.2">
      <c r="A644">
        <v>57224</v>
      </c>
      <c r="B644">
        <v>458058</v>
      </c>
      <c r="C644">
        <v>182</v>
      </c>
    </row>
    <row r="645" spans="1:3" x14ac:dyDescent="0.2">
      <c r="A645">
        <v>77759</v>
      </c>
      <c r="B645">
        <v>458058</v>
      </c>
      <c r="C645">
        <v>170</v>
      </c>
    </row>
    <row r="646" spans="1:3" x14ac:dyDescent="0.2">
      <c r="A646">
        <v>235550</v>
      </c>
      <c r="B646">
        <v>458058</v>
      </c>
      <c r="C646">
        <v>166</v>
      </c>
    </row>
    <row r="647" spans="1:3" x14ac:dyDescent="0.2">
      <c r="A647">
        <v>1753742</v>
      </c>
      <c r="B647">
        <v>458058</v>
      </c>
      <c r="C647">
        <v>157</v>
      </c>
    </row>
    <row r="648" spans="1:3" x14ac:dyDescent="0.2">
      <c r="A648">
        <v>137574</v>
      </c>
      <c r="B648">
        <v>458058</v>
      </c>
      <c r="C648">
        <v>152</v>
      </c>
    </row>
    <row r="649" spans="1:3" x14ac:dyDescent="0.2">
      <c r="A649">
        <v>67402</v>
      </c>
      <c r="B649">
        <v>458058</v>
      </c>
      <c r="C649">
        <v>152</v>
      </c>
    </row>
    <row r="650" spans="1:3" x14ac:dyDescent="0.2">
      <c r="A650">
        <v>73419</v>
      </c>
      <c r="B650">
        <v>458058</v>
      </c>
      <c r="C650">
        <v>141</v>
      </c>
    </row>
    <row r="651" spans="1:3" x14ac:dyDescent="0.2">
      <c r="A651">
        <v>300279</v>
      </c>
      <c r="B651">
        <v>458058</v>
      </c>
      <c r="C651">
        <v>139</v>
      </c>
    </row>
    <row r="652" spans="1:3" x14ac:dyDescent="0.2">
      <c r="A652">
        <v>749025</v>
      </c>
      <c r="B652">
        <v>458058</v>
      </c>
      <c r="C652">
        <v>115</v>
      </c>
    </row>
    <row r="653" spans="1:3" x14ac:dyDescent="0.2">
      <c r="A653">
        <v>288535</v>
      </c>
      <c r="B653">
        <v>458058</v>
      </c>
      <c r="C653">
        <v>113</v>
      </c>
    </row>
    <row r="654" spans="1:3" x14ac:dyDescent="0.2">
      <c r="A654">
        <v>408368</v>
      </c>
      <c r="B654">
        <v>458058</v>
      </c>
      <c r="C654">
        <v>111</v>
      </c>
    </row>
    <row r="655" spans="1:3" x14ac:dyDescent="0.2">
      <c r="A655">
        <v>88061</v>
      </c>
      <c r="B655">
        <v>458058</v>
      </c>
      <c r="C655">
        <v>107</v>
      </c>
    </row>
    <row r="656" spans="1:3" x14ac:dyDescent="0.2">
      <c r="A656">
        <v>26936</v>
      </c>
      <c r="B656">
        <v>458058</v>
      </c>
      <c r="C656">
        <v>107</v>
      </c>
    </row>
    <row r="657" spans="1:3" x14ac:dyDescent="0.2">
      <c r="A657">
        <v>244663</v>
      </c>
      <c r="B657">
        <v>458058</v>
      </c>
      <c r="C657">
        <v>105</v>
      </c>
    </row>
    <row r="658" spans="1:3" x14ac:dyDescent="0.2">
      <c r="A658">
        <v>119407</v>
      </c>
      <c r="B658">
        <v>458058</v>
      </c>
      <c r="C658">
        <v>104</v>
      </c>
    </row>
    <row r="659" spans="1:3" x14ac:dyDescent="0.2">
      <c r="A659">
        <v>2211145</v>
      </c>
      <c r="B659">
        <v>458058</v>
      </c>
      <c r="C659">
        <v>76</v>
      </c>
    </row>
    <row r="660" spans="1:3" x14ac:dyDescent="0.2">
      <c r="A660">
        <v>10107633</v>
      </c>
      <c r="B660">
        <v>458058</v>
      </c>
      <c r="C660">
        <v>73</v>
      </c>
    </row>
    <row r="661" spans="1:3" x14ac:dyDescent="0.2">
      <c r="A661">
        <v>97422</v>
      </c>
      <c r="B661">
        <v>458058</v>
      </c>
      <c r="C661">
        <v>62</v>
      </c>
    </row>
    <row r="662" spans="1:3" x14ac:dyDescent="0.2">
      <c r="A662">
        <v>31677</v>
      </c>
      <c r="B662">
        <v>926544</v>
      </c>
      <c r="C662">
        <v>697</v>
      </c>
    </row>
    <row r="663" spans="1:3" x14ac:dyDescent="0.2">
      <c r="A663">
        <v>33135</v>
      </c>
      <c r="B663">
        <v>926544</v>
      </c>
      <c r="C663">
        <v>371</v>
      </c>
    </row>
    <row r="664" spans="1:3" x14ac:dyDescent="0.2">
      <c r="A664">
        <v>221344</v>
      </c>
      <c r="B664">
        <v>926544</v>
      </c>
      <c r="C664">
        <v>108</v>
      </c>
    </row>
    <row r="665" spans="1:3" x14ac:dyDescent="0.2">
      <c r="A665">
        <v>79497</v>
      </c>
      <c r="B665">
        <v>926544</v>
      </c>
      <c r="C665">
        <v>100</v>
      </c>
    </row>
    <row r="666" spans="1:3" x14ac:dyDescent="0.2">
      <c r="A666">
        <v>11173689</v>
      </c>
      <c r="B666">
        <v>926544</v>
      </c>
      <c r="C666">
        <v>49</v>
      </c>
    </row>
    <row r="667" spans="1:3" x14ac:dyDescent="0.2">
      <c r="A667">
        <v>313117</v>
      </c>
      <c r="B667">
        <v>926544</v>
      </c>
      <c r="C667">
        <v>48</v>
      </c>
    </row>
    <row r="668" spans="1:3" x14ac:dyDescent="0.2">
      <c r="A668">
        <v>4027602</v>
      </c>
      <c r="B668">
        <v>926544</v>
      </c>
      <c r="C668">
        <v>39</v>
      </c>
    </row>
    <row r="669" spans="1:3" x14ac:dyDescent="0.2">
      <c r="A669">
        <v>170745</v>
      </c>
      <c r="B669">
        <v>926544</v>
      </c>
      <c r="C669">
        <v>31</v>
      </c>
    </row>
    <row r="670" spans="1:3" x14ac:dyDescent="0.2">
      <c r="A670">
        <v>707925</v>
      </c>
      <c r="B670">
        <v>926544</v>
      </c>
      <c r="C670">
        <v>31</v>
      </c>
    </row>
    <row r="671" spans="1:3" x14ac:dyDescent="0.2">
      <c r="A671">
        <v>7201955</v>
      </c>
      <c r="B671">
        <v>926544</v>
      </c>
      <c r="C671">
        <v>29</v>
      </c>
    </row>
    <row r="672" spans="1:3" x14ac:dyDescent="0.2">
      <c r="A672">
        <v>871145</v>
      </c>
      <c r="B672">
        <v>926544</v>
      </c>
      <c r="C672">
        <v>25</v>
      </c>
    </row>
    <row r="673" spans="1:3" x14ac:dyDescent="0.2">
      <c r="A673">
        <v>1307920</v>
      </c>
      <c r="B673">
        <v>926544</v>
      </c>
      <c r="C673">
        <v>24</v>
      </c>
    </row>
    <row r="674" spans="1:3" x14ac:dyDescent="0.2">
      <c r="A674">
        <v>232812</v>
      </c>
      <c r="B674">
        <v>926544</v>
      </c>
      <c r="C674">
        <v>23</v>
      </c>
    </row>
    <row r="675" spans="1:3" x14ac:dyDescent="0.2">
      <c r="A675">
        <v>1296664</v>
      </c>
      <c r="B675">
        <v>926544</v>
      </c>
      <c r="C675">
        <v>20</v>
      </c>
    </row>
    <row r="676" spans="1:3" x14ac:dyDescent="0.2">
      <c r="A676">
        <v>263772</v>
      </c>
      <c r="B676">
        <v>926544</v>
      </c>
      <c r="C676">
        <v>19</v>
      </c>
    </row>
    <row r="677" spans="1:3" x14ac:dyDescent="0.2">
      <c r="A677">
        <v>6775525</v>
      </c>
      <c r="B677">
        <v>926544</v>
      </c>
      <c r="C677">
        <v>19</v>
      </c>
    </row>
    <row r="678" spans="1:3" x14ac:dyDescent="0.2">
      <c r="A678">
        <v>1610091</v>
      </c>
      <c r="B678">
        <v>926544</v>
      </c>
      <c r="C678">
        <v>19</v>
      </c>
    </row>
    <row r="679" spans="1:3" x14ac:dyDescent="0.2">
      <c r="A679">
        <v>3229979</v>
      </c>
      <c r="B679">
        <v>926544</v>
      </c>
      <c r="C679">
        <v>18</v>
      </c>
    </row>
    <row r="680" spans="1:3" x14ac:dyDescent="0.2">
      <c r="A680">
        <v>52687</v>
      </c>
      <c r="B680">
        <v>926544</v>
      </c>
      <c r="C680">
        <v>17</v>
      </c>
    </row>
    <row r="681" spans="1:3" x14ac:dyDescent="0.2">
      <c r="A681">
        <v>67401</v>
      </c>
      <c r="B681">
        <v>926544</v>
      </c>
      <c r="C681">
        <v>10</v>
      </c>
    </row>
    <row r="682" spans="1:3" x14ac:dyDescent="0.2">
      <c r="A682">
        <v>118638</v>
      </c>
      <c r="B682">
        <v>926544</v>
      </c>
      <c r="C682">
        <v>10</v>
      </c>
    </row>
    <row r="683" spans="1:3" x14ac:dyDescent="0.2">
      <c r="A683">
        <v>599294</v>
      </c>
      <c r="B683">
        <v>926544</v>
      </c>
      <c r="C683">
        <v>9</v>
      </c>
    </row>
    <row r="684" spans="1:3" x14ac:dyDescent="0.2">
      <c r="A684">
        <v>4319443</v>
      </c>
      <c r="B684">
        <v>926544</v>
      </c>
      <c r="C684">
        <v>8</v>
      </c>
    </row>
    <row r="685" spans="1:3" x14ac:dyDescent="0.2">
      <c r="A685">
        <v>1168049</v>
      </c>
      <c r="B685">
        <v>926544</v>
      </c>
      <c r="C685">
        <v>8</v>
      </c>
    </row>
    <row r="686" spans="1:3" x14ac:dyDescent="0.2">
      <c r="A686">
        <v>373962</v>
      </c>
      <c r="B686">
        <v>926544</v>
      </c>
      <c r="C686">
        <v>8</v>
      </c>
    </row>
    <row r="687" spans="1:3" x14ac:dyDescent="0.2">
      <c r="A687">
        <v>274391</v>
      </c>
      <c r="B687">
        <v>926544</v>
      </c>
      <c r="C687">
        <v>8</v>
      </c>
    </row>
    <row r="688" spans="1:3" x14ac:dyDescent="0.2">
      <c r="A688">
        <v>18598</v>
      </c>
      <c r="B688">
        <v>926544</v>
      </c>
      <c r="C688">
        <v>8</v>
      </c>
    </row>
    <row r="689" spans="1:3" x14ac:dyDescent="0.2">
      <c r="A689">
        <v>720328</v>
      </c>
      <c r="B689">
        <v>926544</v>
      </c>
      <c r="C689">
        <v>8</v>
      </c>
    </row>
    <row r="690" spans="1:3" x14ac:dyDescent="0.2">
      <c r="A690">
        <v>546113</v>
      </c>
      <c r="B690">
        <v>926544</v>
      </c>
      <c r="C690">
        <v>8</v>
      </c>
    </row>
    <row r="691" spans="1:3" x14ac:dyDescent="0.2">
      <c r="A691">
        <v>21913</v>
      </c>
      <c r="B691">
        <v>926544</v>
      </c>
      <c r="C691">
        <v>7</v>
      </c>
    </row>
    <row r="692" spans="1:3" x14ac:dyDescent="0.2">
      <c r="A692">
        <v>463230</v>
      </c>
      <c r="B692">
        <v>1863329</v>
      </c>
      <c r="C692">
        <v>3853</v>
      </c>
    </row>
    <row r="693" spans="1:3" x14ac:dyDescent="0.2">
      <c r="A693">
        <v>207870</v>
      </c>
      <c r="B693">
        <v>1863329</v>
      </c>
      <c r="C693">
        <v>105</v>
      </c>
    </row>
    <row r="694" spans="1:3" x14ac:dyDescent="0.2">
      <c r="A694">
        <v>249125</v>
      </c>
      <c r="B694">
        <v>1863329</v>
      </c>
      <c r="C694">
        <v>92</v>
      </c>
    </row>
    <row r="695" spans="1:3" x14ac:dyDescent="0.2">
      <c r="A695">
        <v>2829600</v>
      </c>
      <c r="B695">
        <v>1863329</v>
      </c>
      <c r="C695">
        <v>65</v>
      </c>
    </row>
    <row r="696" spans="1:3" x14ac:dyDescent="0.2">
      <c r="A696">
        <v>829059</v>
      </c>
      <c r="B696">
        <v>1863329</v>
      </c>
      <c r="C696">
        <v>48</v>
      </c>
    </row>
    <row r="697" spans="1:3" x14ac:dyDescent="0.2">
      <c r="A697">
        <v>560749</v>
      </c>
      <c r="B697">
        <v>1863329</v>
      </c>
      <c r="C697">
        <v>43</v>
      </c>
    </row>
    <row r="698" spans="1:3" x14ac:dyDescent="0.2">
      <c r="A698">
        <v>243893</v>
      </c>
      <c r="B698">
        <v>1863329</v>
      </c>
      <c r="C698">
        <v>37</v>
      </c>
    </row>
    <row r="699" spans="1:3" x14ac:dyDescent="0.2">
      <c r="A699">
        <v>166810</v>
      </c>
      <c r="B699">
        <v>1863329</v>
      </c>
      <c r="C699">
        <v>33</v>
      </c>
    </row>
    <row r="700" spans="1:3" x14ac:dyDescent="0.2">
      <c r="A700">
        <v>109529</v>
      </c>
      <c r="B700">
        <v>1863329</v>
      </c>
      <c r="C700">
        <v>26</v>
      </c>
    </row>
    <row r="701" spans="1:3" x14ac:dyDescent="0.2">
      <c r="A701">
        <v>172966</v>
      </c>
      <c r="B701">
        <v>1863329</v>
      </c>
      <c r="C701">
        <v>24</v>
      </c>
    </row>
    <row r="702" spans="1:3" x14ac:dyDescent="0.2">
      <c r="A702">
        <v>1403741</v>
      </c>
      <c r="B702">
        <v>1863329</v>
      </c>
      <c r="C702">
        <v>14</v>
      </c>
    </row>
    <row r="703" spans="1:3" x14ac:dyDescent="0.2">
      <c r="A703">
        <v>181919</v>
      </c>
      <c r="B703">
        <v>1863329</v>
      </c>
      <c r="C703">
        <v>13</v>
      </c>
    </row>
    <row r="704" spans="1:3" x14ac:dyDescent="0.2">
      <c r="A704">
        <v>183223</v>
      </c>
      <c r="B704">
        <v>1863329</v>
      </c>
      <c r="C704">
        <v>13</v>
      </c>
    </row>
    <row r="705" spans="1:3" x14ac:dyDescent="0.2">
      <c r="A705">
        <v>116662</v>
      </c>
      <c r="B705">
        <v>1863329</v>
      </c>
      <c r="C705">
        <v>11</v>
      </c>
    </row>
    <row r="706" spans="1:3" x14ac:dyDescent="0.2">
      <c r="A706">
        <v>725836</v>
      </c>
      <c r="B706">
        <v>1863329</v>
      </c>
      <c r="C706">
        <v>11</v>
      </c>
    </row>
    <row r="707" spans="1:3" x14ac:dyDescent="0.2">
      <c r="A707">
        <v>865481</v>
      </c>
      <c r="B707">
        <v>1863329</v>
      </c>
      <c r="C707">
        <v>10</v>
      </c>
    </row>
    <row r="708" spans="1:3" x14ac:dyDescent="0.2">
      <c r="A708">
        <v>102052</v>
      </c>
      <c r="B708">
        <v>1863329</v>
      </c>
      <c r="C708">
        <v>9</v>
      </c>
    </row>
    <row r="709" spans="1:3" x14ac:dyDescent="0.2">
      <c r="A709">
        <v>87356</v>
      </c>
      <c r="B709">
        <v>1863329</v>
      </c>
      <c r="C709">
        <v>9</v>
      </c>
    </row>
    <row r="710" spans="1:3" x14ac:dyDescent="0.2">
      <c r="A710">
        <v>455383</v>
      </c>
      <c r="B710">
        <v>1863329</v>
      </c>
      <c r="C710">
        <v>9</v>
      </c>
    </row>
    <row r="711" spans="1:3" x14ac:dyDescent="0.2">
      <c r="A711">
        <v>4332182</v>
      </c>
      <c r="B711">
        <v>1863329</v>
      </c>
      <c r="C711">
        <v>9</v>
      </c>
    </row>
    <row r="712" spans="1:3" x14ac:dyDescent="0.2">
      <c r="A712">
        <v>973269</v>
      </c>
      <c r="B712">
        <v>1863329</v>
      </c>
      <c r="C712">
        <v>9</v>
      </c>
    </row>
    <row r="713" spans="1:3" x14ac:dyDescent="0.2">
      <c r="A713">
        <v>1023032</v>
      </c>
      <c r="B713">
        <v>1863329</v>
      </c>
      <c r="C713">
        <v>9</v>
      </c>
    </row>
    <row r="714" spans="1:3" x14ac:dyDescent="0.2">
      <c r="A714">
        <v>635006</v>
      </c>
      <c r="B714">
        <v>1863329</v>
      </c>
      <c r="C714">
        <v>8</v>
      </c>
    </row>
    <row r="715" spans="1:3" x14ac:dyDescent="0.2">
      <c r="A715">
        <v>11669</v>
      </c>
      <c r="B715">
        <v>1863329</v>
      </c>
      <c r="C715">
        <v>7</v>
      </c>
    </row>
    <row r="716" spans="1:3" x14ac:dyDescent="0.2">
      <c r="A716">
        <v>876117</v>
      </c>
      <c r="B716">
        <v>1863329</v>
      </c>
      <c r="C716">
        <v>7</v>
      </c>
    </row>
    <row r="717" spans="1:3" x14ac:dyDescent="0.2">
      <c r="A717">
        <v>4301798</v>
      </c>
      <c r="B717">
        <v>1863329</v>
      </c>
      <c r="C717">
        <v>7</v>
      </c>
    </row>
    <row r="718" spans="1:3" x14ac:dyDescent="0.2">
      <c r="A718">
        <v>688309</v>
      </c>
      <c r="B718">
        <v>1863329</v>
      </c>
      <c r="C718">
        <v>7</v>
      </c>
    </row>
    <row r="719" spans="1:3" x14ac:dyDescent="0.2">
      <c r="A719">
        <v>1514568</v>
      </c>
      <c r="B719">
        <v>1863329</v>
      </c>
      <c r="C719">
        <v>6</v>
      </c>
    </row>
    <row r="720" spans="1:3" x14ac:dyDescent="0.2">
      <c r="A720">
        <v>1711350</v>
      </c>
      <c r="B720">
        <v>1863329</v>
      </c>
      <c r="C720">
        <v>6</v>
      </c>
    </row>
    <row r="721" spans="1:3" x14ac:dyDescent="0.2">
      <c r="A721">
        <v>991693</v>
      </c>
      <c r="B721">
        <v>1863329</v>
      </c>
      <c r="C721">
        <v>6</v>
      </c>
    </row>
    <row r="722" spans="1:3" x14ac:dyDescent="0.2">
      <c r="A722">
        <v>463230</v>
      </c>
      <c r="B722">
        <v>7548986</v>
      </c>
      <c r="C722">
        <v>9414</v>
      </c>
    </row>
    <row r="723" spans="1:3" x14ac:dyDescent="0.2">
      <c r="A723">
        <v>2829600</v>
      </c>
      <c r="B723">
        <v>7548986</v>
      </c>
      <c r="C723">
        <v>1084</v>
      </c>
    </row>
    <row r="724" spans="1:3" x14ac:dyDescent="0.2">
      <c r="A724">
        <v>513603</v>
      </c>
      <c r="B724">
        <v>7548986</v>
      </c>
      <c r="C724">
        <v>389</v>
      </c>
    </row>
    <row r="725" spans="1:3" x14ac:dyDescent="0.2">
      <c r="A725">
        <v>1403741</v>
      </c>
      <c r="B725">
        <v>7548986</v>
      </c>
      <c r="C725">
        <v>253</v>
      </c>
    </row>
    <row r="726" spans="1:3" x14ac:dyDescent="0.2">
      <c r="A726">
        <v>4332182</v>
      </c>
      <c r="B726">
        <v>7548986</v>
      </c>
      <c r="C726">
        <v>184</v>
      </c>
    </row>
    <row r="727" spans="1:3" x14ac:dyDescent="0.2">
      <c r="A727">
        <v>544424</v>
      </c>
      <c r="B727">
        <v>7548986</v>
      </c>
      <c r="C727">
        <v>132</v>
      </c>
    </row>
    <row r="728" spans="1:3" x14ac:dyDescent="0.2">
      <c r="A728">
        <v>172966</v>
      </c>
      <c r="B728">
        <v>7548986</v>
      </c>
      <c r="C728">
        <v>117</v>
      </c>
    </row>
    <row r="729" spans="1:3" x14ac:dyDescent="0.2">
      <c r="A729">
        <v>163093</v>
      </c>
      <c r="B729">
        <v>7548986</v>
      </c>
      <c r="C729">
        <v>97</v>
      </c>
    </row>
    <row r="730" spans="1:3" x14ac:dyDescent="0.2">
      <c r="A730">
        <v>249125</v>
      </c>
      <c r="B730">
        <v>7548986</v>
      </c>
      <c r="C730">
        <v>96</v>
      </c>
    </row>
    <row r="731" spans="1:3" x14ac:dyDescent="0.2">
      <c r="A731">
        <v>999232</v>
      </c>
      <c r="B731">
        <v>7548986</v>
      </c>
      <c r="C731">
        <v>77</v>
      </c>
    </row>
    <row r="732" spans="1:3" x14ac:dyDescent="0.2">
      <c r="A732">
        <v>181919</v>
      </c>
      <c r="B732">
        <v>7548986</v>
      </c>
      <c r="C732">
        <v>66</v>
      </c>
    </row>
    <row r="733" spans="1:3" x14ac:dyDescent="0.2">
      <c r="A733">
        <v>665029</v>
      </c>
      <c r="B733">
        <v>7548986</v>
      </c>
      <c r="C733">
        <v>61</v>
      </c>
    </row>
    <row r="734" spans="1:3" x14ac:dyDescent="0.2">
      <c r="A734">
        <v>2423048</v>
      </c>
      <c r="B734">
        <v>7548986</v>
      </c>
      <c r="C734">
        <v>60</v>
      </c>
    </row>
    <row r="735" spans="1:3" x14ac:dyDescent="0.2">
      <c r="A735">
        <v>6329543</v>
      </c>
      <c r="B735">
        <v>7548986</v>
      </c>
      <c r="C735">
        <v>55</v>
      </c>
    </row>
    <row r="736" spans="1:3" x14ac:dyDescent="0.2">
      <c r="A736">
        <v>594614</v>
      </c>
      <c r="B736">
        <v>7548986</v>
      </c>
      <c r="C736">
        <v>48</v>
      </c>
    </row>
    <row r="737" spans="1:3" x14ac:dyDescent="0.2">
      <c r="A737">
        <v>973269</v>
      </c>
      <c r="B737">
        <v>7548986</v>
      </c>
      <c r="C737">
        <v>46</v>
      </c>
    </row>
    <row r="738" spans="1:3" x14ac:dyDescent="0.2">
      <c r="A738">
        <v>237530</v>
      </c>
      <c r="B738">
        <v>7548986</v>
      </c>
      <c r="C738">
        <v>41</v>
      </c>
    </row>
    <row r="739" spans="1:3" x14ac:dyDescent="0.2">
      <c r="A739">
        <v>4323180</v>
      </c>
      <c r="B739">
        <v>7548986</v>
      </c>
      <c r="C739">
        <v>36</v>
      </c>
    </row>
    <row r="740" spans="1:3" x14ac:dyDescent="0.2">
      <c r="A740">
        <v>1321596</v>
      </c>
      <c r="B740">
        <v>7548986</v>
      </c>
      <c r="C740">
        <v>33</v>
      </c>
    </row>
    <row r="741" spans="1:3" x14ac:dyDescent="0.2">
      <c r="A741">
        <v>1100408</v>
      </c>
      <c r="B741">
        <v>7548986</v>
      </c>
      <c r="C741">
        <v>31</v>
      </c>
    </row>
    <row r="742" spans="1:3" x14ac:dyDescent="0.2">
      <c r="A742">
        <v>2826480</v>
      </c>
      <c r="B742">
        <v>7548986</v>
      </c>
      <c r="C742">
        <v>29</v>
      </c>
    </row>
    <row r="743" spans="1:3" x14ac:dyDescent="0.2">
      <c r="A743">
        <v>829059</v>
      </c>
      <c r="B743">
        <v>7548986</v>
      </c>
      <c r="C743">
        <v>26</v>
      </c>
    </row>
    <row r="744" spans="1:3" x14ac:dyDescent="0.2">
      <c r="A744">
        <v>188776</v>
      </c>
      <c r="B744">
        <v>7548986</v>
      </c>
      <c r="C744">
        <v>24</v>
      </c>
    </row>
    <row r="745" spans="1:3" x14ac:dyDescent="0.2">
      <c r="A745">
        <v>7256451</v>
      </c>
      <c r="B745">
        <v>7548986</v>
      </c>
      <c r="C745">
        <v>22</v>
      </c>
    </row>
    <row r="746" spans="1:3" x14ac:dyDescent="0.2">
      <c r="A746">
        <v>207870</v>
      </c>
      <c r="B746">
        <v>7548986</v>
      </c>
      <c r="C746">
        <v>20</v>
      </c>
    </row>
    <row r="747" spans="1:3" x14ac:dyDescent="0.2">
      <c r="A747">
        <v>7089140</v>
      </c>
      <c r="B747">
        <v>7548986</v>
      </c>
      <c r="C747">
        <v>20</v>
      </c>
    </row>
    <row r="748" spans="1:3" x14ac:dyDescent="0.2">
      <c r="A748">
        <v>578455</v>
      </c>
      <c r="B748">
        <v>7548986</v>
      </c>
      <c r="C748">
        <v>18</v>
      </c>
    </row>
    <row r="749" spans="1:3" x14ac:dyDescent="0.2">
      <c r="A749">
        <v>3182864</v>
      </c>
      <c r="B749">
        <v>7548986</v>
      </c>
      <c r="C749">
        <v>18</v>
      </c>
    </row>
    <row r="750" spans="1:3" x14ac:dyDescent="0.2">
      <c r="A750">
        <v>839335</v>
      </c>
      <c r="B750">
        <v>7548986</v>
      </c>
      <c r="C750">
        <v>17</v>
      </c>
    </row>
    <row r="751" spans="1:3" x14ac:dyDescent="0.2">
      <c r="A751">
        <v>4009209</v>
      </c>
      <c r="B751">
        <v>7548986</v>
      </c>
      <c r="C751">
        <v>17</v>
      </c>
    </row>
    <row r="752" spans="1:3" x14ac:dyDescent="0.2">
      <c r="A752">
        <v>183678</v>
      </c>
      <c r="B752">
        <v>1864363</v>
      </c>
      <c r="C752">
        <v>3701</v>
      </c>
    </row>
    <row r="753" spans="1:3" x14ac:dyDescent="0.2">
      <c r="A753">
        <v>154844</v>
      </c>
      <c r="B753">
        <v>1864363</v>
      </c>
      <c r="C753">
        <v>504</v>
      </c>
    </row>
    <row r="754" spans="1:3" x14ac:dyDescent="0.2">
      <c r="A754">
        <v>21414</v>
      </c>
      <c r="B754">
        <v>1864363</v>
      </c>
      <c r="C754">
        <v>262</v>
      </c>
    </row>
    <row r="755" spans="1:3" x14ac:dyDescent="0.2">
      <c r="A755">
        <v>88061</v>
      </c>
      <c r="B755">
        <v>1864363</v>
      </c>
      <c r="C755">
        <v>117</v>
      </c>
    </row>
    <row r="756" spans="1:3" x14ac:dyDescent="0.2">
      <c r="A756">
        <v>1455673</v>
      </c>
      <c r="B756">
        <v>1864363</v>
      </c>
      <c r="C756">
        <v>90</v>
      </c>
    </row>
    <row r="757" spans="1:3" x14ac:dyDescent="0.2">
      <c r="A757">
        <v>27003</v>
      </c>
      <c r="B757">
        <v>1864363</v>
      </c>
      <c r="C757">
        <v>81</v>
      </c>
    </row>
    <row r="758" spans="1:3" x14ac:dyDescent="0.2">
      <c r="A758">
        <v>288535</v>
      </c>
      <c r="B758">
        <v>1864363</v>
      </c>
      <c r="C758">
        <v>56</v>
      </c>
    </row>
    <row r="759" spans="1:3" x14ac:dyDescent="0.2">
      <c r="A759">
        <v>17377</v>
      </c>
      <c r="B759">
        <v>1864363</v>
      </c>
      <c r="C759">
        <v>56</v>
      </c>
    </row>
    <row r="760" spans="1:3" x14ac:dyDescent="0.2">
      <c r="A760">
        <v>293591</v>
      </c>
      <c r="B760">
        <v>1864363</v>
      </c>
      <c r="C760">
        <v>55</v>
      </c>
    </row>
    <row r="761" spans="1:3" x14ac:dyDescent="0.2">
      <c r="A761">
        <v>191200</v>
      </c>
      <c r="B761">
        <v>1864363</v>
      </c>
      <c r="C761">
        <v>54</v>
      </c>
    </row>
    <row r="762" spans="1:3" x14ac:dyDescent="0.2">
      <c r="A762">
        <v>567393</v>
      </c>
      <c r="B762">
        <v>1864363</v>
      </c>
      <c r="C762">
        <v>44</v>
      </c>
    </row>
    <row r="763" spans="1:3" x14ac:dyDescent="0.2">
      <c r="A763">
        <v>439401</v>
      </c>
      <c r="B763">
        <v>1864363</v>
      </c>
      <c r="C763">
        <v>43</v>
      </c>
    </row>
    <row r="764" spans="1:3" x14ac:dyDescent="0.2">
      <c r="A764">
        <v>30813</v>
      </c>
      <c r="B764">
        <v>1864363</v>
      </c>
      <c r="C764">
        <v>40</v>
      </c>
    </row>
    <row r="765" spans="1:3" x14ac:dyDescent="0.2">
      <c r="A765">
        <v>19780</v>
      </c>
      <c r="B765">
        <v>1864363</v>
      </c>
      <c r="C765">
        <v>38</v>
      </c>
    </row>
    <row r="766" spans="1:3" x14ac:dyDescent="0.2">
      <c r="A766">
        <v>5032514</v>
      </c>
      <c r="B766">
        <v>1864363</v>
      </c>
      <c r="C766">
        <v>30</v>
      </c>
    </row>
    <row r="767" spans="1:3" x14ac:dyDescent="0.2">
      <c r="A767">
        <v>400034</v>
      </c>
      <c r="B767">
        <v>1864363</v>
      </c>
      <c r="C767">
        <v>26</v>
      </c>
    </row>
    <row r="768" spans="1:3" x14ac:dyDescent="0.2">
      <c r="A768">
        <v>150032</v>
      </c>
      <c r="B768">
        <v>1864363</v>
      </c>
      <c r="C768">
        <v>25</v>
      </c>
    </row>
    <row r="769" spans="1:3" x14ac:dyDescent="0.2">
      <c r="A769">
        <v>47313</v>
      </c>
      <c r="B769">
        <v>1864363</v>
      </c>
      <c r="C769">
        <v>22</v>
      </c>
    </row>
    <row r="770" spans="1:3" x14ac:dyDescent="0.2">
      <c r="A770">
        <v>1616268</v>
      </c>
      <c r="B770">
        <v>1864363</v>
      </c>
      <c r="C770">
        <v>21</v>
      </c>
    </row>
    <row r="771" spans="1:3" x14ac:dyDescent="0.2">
      <c r="A771">
        <v>26936</v>
      </c>
      <c r="B771">
        <v>1864363</v>
      </c>
      <c r="C771">
        <v>20</v>
      </c>
    </row>
    <row r="772" spans="1:3" x14ac:dyDescent="0.2">
      <c r="A772">
        <v>1206230</v>
      </c>
      <c r="B772">
        <v>1864363</v>
      </c>
      <c r="C772">
        <v>18</v>
      </c>
    </row>
    <row r="773" spans="1:3" x14ac:dyDescent="0.2">
      <c r="A773">
        <v>13104649</v>
      </c>
      <c r="B773">
        <v>1864363</v>
      </c>
      <c r="C773">
        <v>18</v>
      </c>
    </row>
    <row r="774" spans="1:3" x14ac:dyDescent="0.2">
      <c r="A774">
        <v>1205386</v>
      </c>
      <c r="B774">
        <v>1864363</v>
      </c>
      <c r="C774">
        <v>18</v>
      </c>
    </row>
    <row r="775" spans="1:3" x14ac:dyDescent="0.2">
      <c r="A775">
        <v>154023</v>
      </c>
      <c r="B775">
        <v>1864363</v>
      </c>
      <c r="C775">
        <v>17</v>
      </c>
    </row>
    <row r="776" spans="1:3" x14ac:dyDescent="0.2">
      <c r="A776">
        <v>86520</v>
      </c>
      <c r="B776">
        <v>1864363</v>
      </c>
      <c r="C776">
        <v>17</v>
      </c>
    </row>
    <row r="777" spans="1:3" x14ac:dyDescent="0.2">
      <c r="A777">
        <v>1202333</v>
      </c>
      <c r="B777">
        <v>1864363</v>
      </c>
      <c r="C777">
        <v>17</v>
      </c>
    </row>
    <row r="778" spans="1:3" x14ac:dyDescent="0.2">
      <c r="A778">
        <v>363211</v>
      </c>
      <c r="B778">
        <v>1864363</v>
      </c>
      <c r="C778">
        <v>17</v>
      </c>
    </row>
    <row r="779" spans="1:3" x14ac:dyDescent="0.2">
      <c r="A779">
        <v>243674</v>
      </c>
      <c r="B779">
        <v>1864363</v>
      </c>
      <c r="C779">
        <v>16</v>
      </c>
    </row>
    <row r="780" spans="1:3" x14ac:dyDescent="0.2">
      <c r="A780">
        <v>121003</v>
      </c>
      <c r="B780">
        <v>1864363</v>
      </c>
      <c r="C780">
        <v>16</v>
      </c>
    </row>
    <row r="781" spans="1:3" x14ac:dyDescent="0.2">
      <c r="A781">
        <v>957244</v>
      </c>
      <c r="B781">
        <v>1864363</v>
      </c>
      <c r="C781">
        <v>16</v>
      </c>
    </row>
    <row r="782" spans="1:3" x14ac:dyDescent="0.2">
      <c r="A782">
        <v>1221505</v>
      </c>
      <c r="B782">
        <v>2854337</v>
      </c>
      <c r="C782">
        <v>2166</v>
      </c>
    </row>
    <row r="783" spans="1:3" x14ac:dyDescent="0.2">
      <c r="A783">
        <v>7810770</v>
      </c>
      <c r="B783">
        <v>2854337</v>
      </c>
      <c r="C783">
        <v>1644</v>
      </c>
    </row>
    <row r="784" spans="1:3" x14ac:dyDescent="0.2">
      <c r="A784">
        <v>213590</v>
      </c>
      <c r="B784">
        <v>2854337</v>
      </c>
      <c r="C784">
        <v>1488</v>
      </c>
    </row>
    <row r="785" spans="1:3" x14ac:dyDescent="0.2">
      <c r="A785">
        <v>1256298</v>
      </c>
      <c r="B785">
        <v>2854337</v>
      </c>
      <c r="C785">
        <v>887</v>
      </c>
    </row>
    <row r="786" spans="1:3" x14ac:dyDescent="0.2">
      <c r="A786">
        <v>1073784</v>
      </c>
      <c r="B786">
        <v>2854337</v>
      </c>
      <c r="C786">
        <v>510</v>
      </c>
    </row>
    <row r="787" spans="1:3" x14ac:dyDescent="0.2">
      <c r="A787">
        <v>314295</v>
      </c>
      <c r="B787">
        <v>2854337</v>
      </c>
      <c r="C787">
        <v>419</v>
      </c>
    </row>
    <row r="788" spans="1:3" x14ac:dyDescent="0.2">
      <c r="A788">
        <v>1364214</v>
      </c>
      <c r="B788">
        <v>2854337</v>
      </c>
      <c r="C788">
        <v>211</v>
      </c>
    </row>
    <row r="789" spans="1:3" x14ac:dyDescent="0.2">
      <c r="A789">
        <v>2629882</v>
      </c>
      <c r="B789">
        <v>2854337</v>
      </c>
      <c r="C789">
        <v>163</v>
      </c>
    </row>
    <row r="790" spans="1:3" x14ac:dyDescent="0.2">
      <c r="A790">
        <v>1197509</v>
      </c>
      <c r="B790">
        <v>2854337</v>
      </c>
      <c r="C790">
        <v>123</v>
      </c>
    </row>
    <row r="791" spans="1:3" x14ac:dyDescent="0.2">
      <c r="A791">
        <v>572096</v>
      </c>
      <c r="B791">
        <v>2854337</v>
      </c>
      <c r="C791">
        <v>66</v>
      </c>
    </row>
    <row r="792" spans="1:3" x14ac:dyDescent="0.2">
      <c r="A792">
        <v>1019893</v>
      </c>
      <c r="B792">
        <v>2854337</v>
      </c>
      <c r="C792">
        <v>63</v>
      </c>
    </row>
    <row r="793" spans="1:3" x14ac:dyDescent="0.2">
      <c r="A793">
        <v>579410</v>
      </c>
      <c r="B793">
        <v>2854337</v>
      </c>
      <c r="C793">
        <v>58</v>
      </c>
    </row>
    <row r="794" spans="1:3" x14ac:dyDescent="0.2">
      <c r="A794">
        <v>2137523</v>
      </c>
      <c r="B794">
        <v>2854337</v>
      </c>
      <c r="C794">
        <v>53</v>
      </c>
    </row>
    <row r="795" spans="1:3" x14ac:dyDescent="0.2">
      <c r="A795">
        <v>3328823</v>
      </c>
      <c r="B795">
        <v>2854337</v>
      </c>
      <c r="C795">
        <v>52</v>
      </c>
    </row>
    <row r="796" spans="1:3" x14ac:dyDescent="0.2">
      <c r="A796">
        <v>201306</v>
      </c>
      <c r="B796">
        <v>2854337</v>
      </c>
      <c r="C796">
        <v>48</v>
      </c>
    </row>
    <row r="797" spans="1:3" x14ac:dyDescent="0.2">
      <c r="A797">
        <v>2228236</v>
      </c>
      <c r="B797">
        <v>2854337</v>
      </c>
      <c r="C797">
        <v>41</v>
      </c>
    </row>
    <row r="798" spans="1:3" x14ac:dyDescent="0.2">
      <c r="A798">
        <v>1215671</v>
      </c>
      <c r="B798">
        <v>2854337</v>
      </c>
      <c r="C798">
        <v>41</v>
      </c>
    </row>
    <row r="799" spans="1:3" x14ac:dyDescent="0.2">
      <c r="A799">
        <v>465132</v>
      </c>
      <c r="B799">
        <v>2854337</v>
      </c>
      <c r="C799">
        <v>40</v>
      </c>
    </row>
    <row r="800" spans="1:3" x14ac:dyDescent="0.2">
      <c r="A800">
        <v>440762</v>
      </c>
      <c r="B800">
        <v>2854337</v>
      </c>
      <c r="C800">
        <v>39</v>
      </c>
    </row>
    <row r="801" spans="1:3" x14ac:dyDescent="0.2">
      <c r="A801">
        <v>3101457</v>
      </c>
      <c r="B801">
        <v>2854337</v>
      </c>
      <c r="C801">
        <v>36</v>
      </c>
    </row>
    <row r="802" spans="1:3" x14ac:dyDescent="0.2">
      <c r="A802">
        <v>1004306</v>
      </c>
      <c r="B802">
        <v>2854337</v>
      </c>
      <c r="C802">
        <v>24</v>
      </c>
    </row>
    <row r="803" spans="1:3" x14ac:dyDescent="0.2">
      <c r="A803">
        <v>2292861</v>
      </c>
      <c r="B803">
        <v>2854337</v>
      </c>
      <c r="C803">
        <v>23</v>
      </c>
    </row>
    <row r="804" spans="1:3" x14ac:dyDescent="0.2">
      <c r="A804">
        <v>10086991</v>
      </c>
      <c r="B804">
        <v>2854337</v>
      </c>
      <c r="C804">
        <v>21</v>
      </c>
    </row>
    <row r="805" spans="1:3" x14ac:dyDescent="0.2">
      <c r="A805">
        <v>4151616</v>
      </c>
      <c r="B805">
        <v>2854337</v>
      </c>
      <c r="C805">
        <v>18</v>
      </c>
    </row>
    <row r="806" spans="1:3" x14ac:dyDescent="0.2">
      <c r="A806">
        <v>170159</v>
      </c>
      <c r="B806">
        <v>2854337</v>
      </c>
      <c r="C806">
        <v>15</v>
      </c>
    </row>
    <row r="807" spans="1:3" x14ac:dyDescent="0.2">
      <c r="A807">
        <v>5517743</v>
      </c>
      <c r="B807">
        <v>2854337</v>
      </c>
      <c r="C807">
        <v>14</v>
      </c>
    </row>
    <row r="808" spans="1:3" x14ac:dyDescent="0.2">
      <c r="A808">
        <v>1229385</v>
      </c>
      <c r="B808">
        <v>2854337</v>
      </c>
      <c r="C808">
        <v>14</v>
      </c>
    </row>
    <row r="809" spans="1:3" x14ac:dyDescent="0.2">
      <c r="A809">
        <v>1323583</v>
      </c>
      <c r="B809">
        <v>2854337</v>
      </c>
      <c r="C809">
        <v>14</v>
      </c>
    </row>
    <row r="810" spans="1:3" x14ac:dyDescent="0.2">
      <c r="A810">
        <v>11670456</v>
      </c>
      <c r="B810">
        <v>2854337</v>
      </c>
      <c r="C810">
        <v>14</v>
      </c>
    </row>
    <row r="811" spans="1:3" x14ac:dyDescent="0.2">
      <c r="A811">
        <v>1395245</v>
      </c>
      <c r="B811">
        <v>2854337</v>
      </c>
      <c r="C811">
        <v>14</v>
      </c>
    </row>
    <row r="812" spans="1:3" x14ac:dyDescent="0.2">
      <c r="A812">
        <v>190930</v>
      </c>
      <c r="B812">
        <v>1420053</v>
      </c>
      <c r="C812">
        <v>2412</v>
      </c>
    </row>
    <row r="813" spans="1:3" x14ac:dyDescent="0.2">
      <c r="A813">
        <v>2829600</v>
      </c>
      <c r="B813">
        <v>1420053</v>
      </c>
      <c r="C813">
        <v>29</v>
      </c>
    </row>
    <row r="814" spans="1:3" x14ac:dyDescent="0.2">
      <c r="A814">
        <v>107867</v>
      </c>
      <c r="B814">
        <v>1420053</v>
      </c>
      <c r="C814">
        <v>26</v>
      </c>
    </row>
    <row r="815" spans="1:3" x14ac:dyDescent="0.2">
      <c r="A815">
        <v>1226384</v>
      </c>
      <c r="B815">
        <v>1420053</v>
      </c>
      <c r="C815">
        <v>24</v>
      </c>
    </row>
    <row r="816" spans="1:3" x14ac:dyDescent="0.2">
      <c r="A816">
        <v>12404</v>
      </c>
      <c r="B816">
        <v>1420053</v>
      </c>
      <c r="C816">
        <v>13</v>
      </c>
    </row>
    <row r="817" spans="1:3" x14ac:dyDescent="0.2">
      <c r="A817">
        <v>200904</v>
      </c>
      <c r="B817">
        <v>1420053</v>
      </c>
      <c r="C817">
        <v>11</v>
      </c>
    </row>
    <row r="818" spans="1:3" x14ac:dyDescent="0.2">
      <c r="A818">
        <v>328359</v>
      </c>
      <c r="B818">
        <v>1420053</v>
      </c>
      <c r="C818">
        <v>11</v>
      </c>
    </row>
    <row r="819" spans="1:3" x14ac:dyDescent="0.2">
      <c r="A819">
        <v>610090</v>
      </c>
      <c r="B819">
        <v>1420053</v>
      </c>
      <c r="C819">
        <v>11</v>
      </c>
    </row>
    <row r="820" spans="1:3" x14ac:dyDescent="0.2">
      <c r="A820">
        <v>1505719</v>
      </c>
      <c r="B820">
        <v>1420053</v>
      </c>
      <c r="C820">
        <v>10</v>
      </c>
    </row>
    <row r="821" spans="1:3" x14ac:dyDescent="0.2">
      <c r="A821">
        <v>33251</v>
      </c>
      <c r="B821">
        <v>1420053</v>
      </c>
      <c r="C821">
        <v>9</v>
      </c>
    </row>
    <row r="822" spans="1:3" x14ac:dyDescent="0.2">
      <c r="A822">
        <v>1040271</v>
      </c>
      <c r="B822">
        <v>1420053</v>
      </c>
      <c r="C822">
        <v>9</v>
      </c>
    </row>
    <row r="823" spans="1:3" x14ac:dyDescent="0.2">
      <c r="A823">
        <v>705500</v>
      </c>
      <c r="B823">
        <v>1420053</v>
      </c>
      <c r="C823">
        <v>9</v>
      </c>
    </row>
    <row r="824" spans="1:3" x14ac:dyDescent="0.2">
      <c r="A824">
        <v>1867202</v>
      </c>
      <c r="B824">
        <v>1420053</v>
      </c>
      <c r="C824">
        <v>9</v>
      </c>
    </row>
    <row r="825" spans="1:3" x14ac:dyDescent="0.2">
      <c r="A825">
        <v>397256</v>
      </c>
      <c r="B825">
        <v>1420053</v>
      </c>
      <c r="C825">
        <v>7</v>
      </c>
    </row>
    <row r="826" spans="1:3" x14ac:dyDescent="0.2">
      <c r="A826">
        <v>103911</v>
      </c>
      <c r="B826">
        <v>1420053</v>
      </c>
      <c r="C826">
        <v>7</v>
      </c>
    </row>
    <row r="827" spans="1:3" x14ac:dyDescent="0.2">
      <c r="A827">
        <v>611271</v>
      </c>
      <c r="B827">
        <v>1420053</v>
      </c>
      <c r="C827">
        <v>6</v>
      </c>
    </row>
    <row r="828" spans="1:3" x14ac:dyDescent="0.2">
      <c r="A828">
        <v>203980</v>
      </c>
      <c r="B828">
        <v>1420053</v>
      </c>
      <c r="C828">
        <v>6</v>
      </c>
    </row>
    <row r="829" spans="1:3" x14ac:dyDescent="0.2">
      <c r="A829">
        <v>270528</v>
      </c>
      <c r="B829">
        <v>1420053</v>
      </c>
      <c r="C829">
        <v>6</v>
      </c>
    </row>
    <row r="830" spans="1:3" x14ac:dyDescent="0.2">
      <c r="A830">
        <v>4976</v>
      </c>
      <c r="B830">
        <v>1420053</v>
      </c>
      <c r="C830">
        <v>6</v>
      </c>
    </row>
    <row r="831" spans="1:3" x14ac:dyDescent="0.2">
      <c r="A831">
        <v>1172528</v>
      </c>
      <c r="B831">
        <v>1420053</v>
      </c>
      <c r="C831">
        <v>6</v>
      </c>
    </row>
    <row r="832" spans="1:3" x14ac:dyDescent="0.2">
      <c r="A832">
        <v>378849</v>
      </c>
      <c r="B832">
        <v>1420053</v>
      </c>
      <c r="C832">
        <v>6</v>
      </c>
    </row>
    <row r="833" spans="1:3" x14ac:dyDescent="0.2">
      <c r="A833">
        <v>5972186</v>
      </c>
      <c r="B833">
        <v>1420053</v>
      </c>
      <c r="C833">
        <v>6</v>
      </c>
    </row>
    <row r="834" spans="1:3" x14ac:dyDescent="0.2">
      <c r="A834">
        <v>1784740</v>
      </c>
      <c r="B834">
        <v>1420053</v>
      </c>
      <c r="C834">
        <v>6</v>
      </c>
    </row>
    <row r="835" spans="1:3" x14ac:dyDescent="0.2">
      <c r="A835">
        <v>29678</v>
      </c>
      <c r="B835">
        <v>1420053</v>
      </c>
      <c r="C835">
        <v>5</v>
      </c>
    </row>
    <row r="836" spans="1:3" x14ac:dyDescent="0.2">
      <c r="A836">
        <v>2279051</v>
      </c>
      <c r="B836">
        <v>1420053</v>
      </c>
      <c r="C836">
        <v>5</v>
      </c>
    </row>
    <row r="837" spans="1:3" x14ac:dyDescent="0.2">
      <c r="A837">
        <v>77759</v>
      </c>
      <c r="B837">
        <v>1420053</v>
      </c>
      <c r="C837">
        <v>5</v>
      </c>
    </row>
    <row r="838" spans="1:3" x14ac:dyDescent="0.2">
      <c r="A838">
        <v>76833</v>
      </c>
      <c r="B838">
        <v>1420053</v>
      </c>
      <c r="C838">
        <v>4</v>
      </c>
    </row>
    <row r="839" spans="1:3" x14ac:dyDescent="0.2">
      <c r="A839">
        <v>1165416</v>
      </c>
      <c r="B839">
        <v>1420053</v>
      </c>
      <c r="C839">
        <v>4</v>
      </c>
    </row>
    <row r="840" spans="1:3" x14ac:dyDescent="0.2">
      <c r="A840">
        <v>770298</v>
      </c>
      <c r="B840">
        <v>1420053</v>
      </c>
      <c r="C840">
        <v>4</v>
      </c>
    </row>
    <row r="841" spans="1:3" x14ac:dyDescent="0.2">
      <c r="A841">
        <v>3073381</v>
      </c>
      <c r="B841">
        <v>1420053</v>
      </c>
      <c r="C841">
        <v>4</v>
      </c>
    </row>
    <row r="842" spans="1:3" x14ac:dyDescent="0.2">
      <c r="A842">
        <v>24086</v>
      </c>
      <c r="B842">
        <v>656494</v>
      </c>
      <c r="C842">
        <v>11556</v>
      </c>
    </row>
    <row r="843" spans="1:3" x14ac:dyDescent="0.2">
      <c r="A843">
        <v>37621</v>
      </c>
      <c r="B843">
        <v>656494</v>
      </c>
      <c r="C843">
        <v>5505</v>
      </c>
    </row>
    <row r="844" spans="1:3" x14ac:dyDescent="0.2">
      <c r="A844">
        <v>142658</v>
      </c>
      <c r="B844">
        <v>656494</v>
      </c>
      <c r="C844">
        <v>1710</v>
      </c>
    </row>
    <row r="845" spans="1:3" x14ac:dyDescent="0.2">
      <c r="A845">
        <v>148097</v>
      </c>
      <c r="B845">
        <v>656494</v>
      </c>
      <c r="C845">
        <v>1565</v>
      </c>
    </row>
    <row r="846" spans="1:3" x14ac:dyDescent="0.2">
      <c r="A846">
        <v>18288</v>
      </c>
      <c r="B846">
        <v>656494</v>
      </c>
      <c r="C846">
        <v>1055</v>
      </c>
    </row>
    <row r="847" spans="1:3" x14ac:dyDescent="0.2">
      <c r="A847">
        <v>39854</v>
      </c>
      <c r="B847">
        <v>656494</v>
      </c>
      <c r="C847">
        <v>946</v>
      </c>
    </row>
    <row r="848" spans="1:3" x14ac:dyDescent="0.2">
      <c r="A848">
        <v>33387</v>
      </c>
      <c r="B848">
        <v>656494</v>
      </c>
      <c r="C848">
        <v>751</v>
      </c>
    </row>
    <row r="849" spans="1:3" x14ac:dyDescent="0.2">
      <c r="A849">
        <v>26548</v>
      </c>
      <c r="B849">
        <v>656494</v>
      </c>
      <c r="C849">
        <v>631</v>
      </c>
    </row>
    <row r="850" spans="1:3" x14ac:dyDescent="0.2">
      <c r="A850">
        <v>111448</v>
      </c>
      <c r="B850">
        <v>656494</v>
      </c>
      <c r="C850">
        <v>366</v>
      </c>
    </row>
    <row r="851" spans="1:3" x14ac:dyDescent="0.2">
      <c r="A851">
        <v>28046</v>
      </c>
      <c r="B851">
        <v>656494</v>
      </c>
      <c r="C851">
        <v>287</v>
      </c>
    </row>
    <row r="852" spans="1:3" x14ac:dyDescent="0.2">
      <c r="A852">
        <v>24568</v>
      </c>
      <c r="B852">
        <v>656494</v>
      </c>
      <c r="C852">
        <v>274</v>
      </c>
    </row>
    <row r="853" spans="1:3" x14ac:dyDescent="0.2">
      <c r="A853">
        <v>752603</v>
      </c>
      <c r="B853">
        <v>656494</v>
      </c>
      <c r="C853">
        <v>250</v>
      </c>
    </row>
    <row r="854" spans="1:3" x14ac:dyDescent="0.2">
      <c r="A854">
        <v>4977112</v>
      </c>
      <c r="B854">
        <v>656494</v>
      </c>
      <c r="C854">
        <v>233</v>
      </c>
    </row>
    <row r="855" spans="1:3" x14ac:dyDescent="0.2">
      <c r="A855">
        <v>162789</v>
      </c>
      <c r="B855">
        <v>656494</v>
      </c>
      <c r="C855">
        <v>165</v>
      </c>
    </row>
    <row r="856" spans="1:3" x14ac:dyDescent="0.2">
      <c r="A856">
        <v>20675</v>
      </c>
      <c r="B856">
        <v>656494</v>
      </c>
      <c r="C856">
        <v>153</v>
      </c>
    </row>
    <row r="857" spans="1:3" x14ac:dyDescent="0.2">
      <c r="A857">
        <v>39490</v>
      </c>
      <c r="B857">
        <v>656494</v>
      </c>
      <c r="C857">
        <v>151</v>
      </c>
    </row>
    <row r="858" spans="1:3" x14ac:dyDescent="0.2">
      <c r="A858">
        <v>15000</v>
      </c>
      <c r="B858">
        <v>656494</v>
      </c>
      <c r="C858">
        <v>149</v>
      </c>
    </row>
    <row r="859" spans="1:3" x14ac:dyDescent="0.2">
      <c r="A859">
        <v>83255</v>
      </c>
      <c r="B859">
        <v>656494</v>
      </c>
      <c r="C859">
        <v>137</v>
      </c>
    </row>
    <row r="860" spans="1:3" x14ac:dyDescent="0.2">
      <c r="A860">
        <v>15005</v>
      </c>
      <c r="B860">
        <v>656494</v>
      </c>
      <c r="C860">
        <v>119</v>
      </c>
    </row>
    <row r="861" spans="1:3" x14ac:dyDescent="0.2">
      <c r="A861">
        <v>88155</v>
      </c>
      <c r="B861">
        <v>656494</v>
      </c>
      <c r="C861">
        <v>107</v>
      </c>
    </row>
    <row r="862" spans="1:3" x14ac:dyDescent="0.2">
      <c r="A862">
        <v>99604</v>
      </c>
      <c r="B862">
        <v>656494</v>
      </c>
      <c r="C862">
        <v>102</v>
      </c>
    </row>
    <row r="863" spans="1:3" x14ac:dyDescent="0.2">
      <c r="A863">
        <v>5243386</v>
      </c>
      <c r="B863">
        <v>656494</v>
      </c>
      <c r="C863">
        <v>99</v>
      </c>
    </row>
    <row r="864" spans="1:3" x14ac:dyDescent="0.2">
      <c r="A864">
        <v>625761</v>
      </c>
      <c r="B864">
        <v>656494</v>
      </c>
      <c r="C864">
        <v>97</v>
      </c>
    </row>
    <row r="865" spans="1:3" x14ac:dyDescent="0.2">
      <c r="A865">
        <v>33527</v>
      </c>
      <c r="B865">
        <v>656494</v>
      </c>
      <c r="C865">
        <v>88</v>
      </c>
    </row>
    <row r="866" spans="1:3" x14ac:dyDescent="0.2">
      <c r="A866">
        <v>5031606</v>
      </c>
      <c r="B866">
        <v>656494</v>
      </c>
      <c r="C866">
        <v>84</v>
      </c>
    </row>
    <row r="867" spans="1:3" x14ac:dyDescent="0.2">
      <c r="A867">
        <v>94674</v>
      </c>
      <c r="B867">
        <v>656494</v>
      </c>
      <c r="C867">
        <v>78</v>
      </c>
    </row>
    <row r="868" spans="1:3" x14ac:dyDescent="0.2">
      <c r="A868">
        <v>551022</v>
      </c>
      <c r="B868">
        <v>656494</v>
      </c>
      <c r="C868">
        <v>77</v>
      </c>
    </row>
    <row r="869" spans="1:3" x14ac:dyDescent="0.2">
      <c r="A869">
        <v>65675</v>
      </c>
      <c r="B869">
        <v>656494</v>
      </c>
      <c r="C869">
        <v>69</v>
      </c>
    </row>
    <row r="870" spans="1:3" x14ac:dyDescent="0.2">
      <c r="A870">
        <v>184903</v>
      </c>
      <c r="B870">
        <v>656494</v>
      </c>
      <c r="C870">
        <v>65</v>
      </c>
    </row>
    <row r="871" spans="1:3" x14ac:dyDescent="0.2">
      <c r="A871">
        <v>7437773</v>
      </c>
      <c r="B871">
        <v>656494</v>
      </c>
      <c r="C871">
        <v>65</v>
      </c>
    </row>
    <row r="872" spans="1:3" x14ac:dyDescent="0.2">
      <c r="A872">
        <v>272784</v>
      </c>
      <c r="B872">
        <v>2889328</v>
      </c>
      <c r="C872">
        <v>2258</v>
      </c>
    </row>
    <row r="873" spans="1:3" x14ac:dyDescent="0.2">
      <c r="A873">
        <v>52932</v>
      </c>
      <c r="B873">
        <v>2889328</v>
      </c>
      <c r="C873">
        <v>2040</v>
      </c>
    </row>
    <row r="874" spans="1:3" x14ac:dyDescent="0.2">
      <c r="A874">
        <v>995399</v>
      </c>
      <c r="B874">
        <v>2889328</v>
      </c>
      <c r="C874">
        <v>1568</v>
      </c>
    </row>
    <row r="875" spans="1:3" x14ac:dyDescent="0.2">
      <c r="A875">
        <v>144512</v>
      </c>
      <c r="B875">
        <v>2889328</v>
      </c>
      <c r="C875">
        <v>1546</v>
      </c>
    </row>
    <row r="876" spans="1:3" x14ac:dyDescent="0.2">
      <c r="A876">
        <v>617637</v>
      </c>
      <c r="B876">
        <v>2889328</v>
      </c>
      <c r="C876">
        <v>1055</v>
      </c>
    </row>
    <row r="877" spans="1:3" x14ac:dyDescent="0.2">
      <c r="A877">
        <v>19444947</v>
      </c>
      <c r="B877">
        <v>2889328</v>
      </c>
      <c r="C877">
        <v>758</v>
      </c>
    </row>
    <row r="878" spans="1:3" x14ac:dyDescent="0.2">
      <c r="A878">
        <v>246627</v>
      </c>
      <c r="B878">
        <v>2889328</v>
      </c>
      <c r="C878">
        <v>725</v>
      </c>
    </row>
    <row r="879" spans="1:3" x14ac:dyDescent="0.2">
      <c r="A879">
        <v>208434</v>
      </c>
      <c r="B879">
        <v>2889328</v>
      </c>
      <c r="C879">
        <v>519</v>
      </c>
    </row>
    <row r="880" spans="1:3" x14ac:dyDescent="0.2">
      <c r="A880">
        <v>906334</v>
      </c>
      <c r="B880">
        <v>2889328</v>
      </c>
      <c r="C880">
        <v>507</v>
      </c>
    </row>
    <row r="881" spans="1:3" x14ac:dyDescent="0.2">
      <c r="A881">
        <v>767313</v>
      </c>
      <c r="B881">
        <v>2889328</v>
      </c>
      <c r="C881">
        <v>400</v>
      </c>
    </row>
    <row r="882" spans="1:3" x14ac:dyDescent="0.2">
      <c r="A882">
        <v>353790</v>
      </c>
      <c r="B882">
        <v>2889328</v>
      </c>
      <c r="C882">
        <v>329</v>
      </c>
    </row>
    <row r="883" spans="1:3" x14ac:dyDescent="0.2">
      <c r="A883">
        <v>301442</v>
      </c>
      <c r="B883">
        <v>2889328</v>
      </c>
      <c r="C883">
        <v>317</v>
      </c>
    </row>
    <row r="884" spans="1:3" x14ac:dyDescent="0.2">
      <c r="A884">
        <v>352291</v>
      </c>
      <c r="B884">
        <v>2889328</v>
      </c>
      <c r="C884">
        <v>299</v>
      </c>
    </row>
    <row r="885" spans="1:3" x14ac:dyDescent="0.2">
      <c r="A885">
        <v>134745</v>
      </c>
      <c r="B885">
        <v>2889328</v>
      </c>
      <c r="C885">
        <v>287</v>
      </c>
    </row>
    <row r="886" spans="1:3" x14ac:dyDescent="0.2">
      <c r="A886">
        <v>286171</v>
      </c>
      <c r="B886">
        <v>2889328</v>
      </c>
      <c r="C886">
        <v>285</v>
      </c>
    </row>
    <row r="887" spans="1:3" x14ac:dyDescent="0.2">
      <c r="A887">
        <v>622599</v>
      </c>
      <c r="B887">
        <v>2889328</v>
      </c>
      <c r="C887">
        <v>192</v>
      </c>
    </row>
    <row r="888" spans="1:3" x14ac:dyDescent="0.2">
      <c r="A888">
        <v>1682452</v>
      </c>
      <c r="B888">
        <v>2889328</v>
      </c>
      <c r="C888">
        <v>189</v>
      </c>
    </row>
    <row r="889" spans="1:3" x14ac:dyDescent="0.2">
      <c r="A889">
        <v>1398304</v>
      </c>
      <c r="B889">
        <v>2889328</v>
      </c>
      <c r="C889">
        <v>172</v>
      </c>
    </row>
    <row r="890" spans="1:3" x14ac:dyDescent="0.2">
      <c r="A890">
        <v>841956</v>
      </c>
      <c r="B890">
        <v>2889328</v>
      </c>
      <c r="C890">
        <v>153</v>
      </c>
    </row>
    <row r="891" spans="1:3" x14ac:dyDescent="0.2">
      <c r="A891">
        <v>979807</v>
      </c>
      <c r="B891">
        <v>2889328</v>
      </c>
      <c r="C891">
        <v>101</v>
      </c>
    </row>
    <row r="892" spans="1:3" x14ac:dyDescent="0.2">
      <c r="A892">
        <v>4710635</v>
      </c>
      <c r="B892">
        <v>2889328</v>
      </c>
      <c r="C892">
        <v>96</v>
      </c>
    </row>
    <row r="893" spans="1:3" x14ac:dyDescent="0.2">
      <c r="A893">
        <v>21655</v>
      </c>
      <c r="B893">
        <v>2889328</v>
      </c>
      <c r="C893">
        <v>62</v>
      </c>
    </row>
    <row r="894" spans="1:3" x14ac:dyDescent="0.2">
      <c r="A894">
        <v>1473618</v>
      </c>
      <c r="B894">
        <v>2889328</v>
      </c>
      <c r="C894">
        <v>55</v>
      </c>
    </row>
    <row r="895" spans="1:3" x14ac:dyDescent="0.2">
      <c r="A895">
        <v>551898</v>
      </c>
      <c r="B895">
        <v>2889328</v>
      </c>
      <c r="C895">
        <v>55</v>
      </c>
    </row>
    <row r="896" spans="1:3" x14ac:dyDescent="0.2">
      <c r="A896">
        <v>161683</v>
      </c>
      <c r="B896">
        <v>2889328</v>
      </c>
      <c r="C896">
        <v>43</v>
      </c>
    </row>
    <row r="897" spans="1:3" x14ac:dyDescent="0.2">
      <c r="A897">
        <v>801097</v>
      </c>
      <c r="B897">
        <v>2889328</v>
      </c>
      <c r="C897">
        <v>41</v>
      </c>
    </row>
    <row r="898" spans="1:3" x14ac:dyDescent="0.2">
      <c r="A898">
        <v>1087646</v>
      </c>
      <c r="B898">
        <v>2889328</v>
      </c>
      <c r="C898">
        <v>38</v>
      </c>
    </row>
    <row r="899" spans="1:3" x14ac:dyDescent="0.2">
      <c r="A899">
        <v>1034160</v>
      </c>
      <c r="B899">
        <v>2889328</v>
      </c>
      <c r="C899">
        <v>31</v>
      </c>
    </row>
    <row r="900" spans="1:3" x14ac:dyDescent="0.2">
      <c r="A900">
        <v>621103</v>
      </c>
      <c r="B900">
        <v>2889328</v>
      </c>
      <c r="C900">
        <v>29</v>
      </c>
    </row>
    <row r="901" spans="1:3" x14ac:dyDescent="0.2">
      <c r="A901">
        <v>519727</v>
      </c>
      <c r="B901">
        <v>2889328</v>
      </c>
      <c r="C901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1"/>
  <sheetViews>
    <sheetView workbookViewId="0">
      <selection activeCell="G9" sqref="G9"/>
    </sheetView>
  </sheetViews>
  <sheetFormatPr baseColWidth="10" defaultRowHeight="16" x14ac:dyDescent="0.2"/>
  <cols>
    <col min="1" max="2" width="9.1640625" bestFit="1" customWidth="1"/>
    <col min="3" max="3" width="6.6640625" bestFit="1" customWidth="1"/>
  </cols>
  <sheetData>
    <row r="1" spans="1:3" x14ac:dyDescent="0.2">
      <c r="A1" t="s">
        <v>763</v>
      </c>
      <c r="B1" t="s">
        <v>764</v>
      </c>
      <c r="C1" t="s">
        <v>765</v>
      </c>
    </row>
    <row r="2" spans="1:3" x14ac:dyDescent="0.2">
      <c r="A2">
        <v>903327</v>
      </c>
      <c r="B2">
        <v>1653882</v>
      </c>
      <c r="C2">
        <v>298</v>
      </c>
    </row>
    <row r="3" spans="1:3" x14ac:dyDescent="0.2">
      <c r="A3">
        <v>111194</v>
      </c>
      <c r="B3">
        <v>1653882</v>
      </c>
      <c r="C3">
        <v>51</v>
      </c>
    </row>
    <row r="4" spans="1:3" x14ac:dyDescent="0.2">
      <c r="A4">
        <v>257678</v>
      </c>
      <c r="B4">
        <v>1653882</v>
      </c>
      <c r="C4">
        <v>18</v>
      </c>
    </row>
    <row r="5" spans="1:3" x14ac:dyDescent="0.2">
      <c r="A5">
        <v>223180</v>
      </c>
      <c r="B5">
        <v>1653882</v>
      </c>
      <c r="C5">
        <v>6</v>
      </c>
    </row>
    <row r="6" spans="1:3" x14ac:dyDescent="0.2">
      <c r="A6">
        <v>4912</v>
      </c>
      <c r="B6">
        <v>1653882</v>
      </c>
      <c r="C6">
        <v>6</v>
      </c>
    </row>
    <row r="7" spans="1:3" x14ac:dyDescent="0.2">
      <c r="A7">
        <v>4550</v>
      </c>
      <c r="B7">
        <v>1653882</v>
      </c>
      <c r="C7">
        <v>6</v>
      </c>
    </row>
    <row r="8" spans="1:3" x14ac:dyDescent="0.2">
      <c r="A8">
        <v>1576290</v>
      </c>
      <c r="B8">
        <v>1653882</v>
      </c>
      <c r="C8">
        <v>5</v>
      </c>
    </row>
    <row r="9" spans="1:3" x14ac:dyDescent="0.2">
      <c r="A9">
        <v>952783</v>
      </c>
      <c r="B9">
        <v>1653882</v>
      </c>
      <c r="C9">
        <v>5</v>
      </c>
    </row>
    <row r="10" spans="1:3" x14ac:dyDescent="0.2">
      <c r="A10">
        <v>225</v>
      </c>
      <c r="B10">
        <v>1653882</v>
      </c>
      <c r="C10">
        <v>5</v>
      </c>
    </row>
    <row r="11" spans="1:3" x14ac:dyDescent="0.2">
      <c r="A11">
        <v>617989</v>
      </c>
      <c r="B11">
        <v>1653882</v>
      </c>
      <c r="C11">
        <v>5</v>
      </c>
    </row>
    <row r="12" spans="1:3" x14ac:dyDescent="0.2">
      <c r="A12">
        <v>2489247</v>
      </c>
      <c r="B12">
        <v>1653882</v>
      </c>
      <c r="C12">
        <v>5</v>
      </c>
    </row>
    <row r="13" spans="1:3" x14ac:dyDescent="0.2">
      <c r="A13">
        <v>1880526</v>
      </c>
      <c r="B13">
        <v>1653882</v>
      </c>
      <c r="C13">
        <v>5</v>
      </c>
    </row>
    <row r="14" spans="1:3" x14ac:dyDescent="0.2">
      <c r="A14">
        <v>105694</v>
      </c>
      <c r="B14">
        <v>1653882</v>
      </c>
      <c r="C14">
        <v>4</v>
      </c>
    </row>
    <row r="15" spans="1:3" x14ac:dyDescent="0.2">
      <c r="A15">
        <v>1231909</v>
      </c>
      <c r="B15">
        <v>1653882</v>
      </c>
      <c r="C15">
        <v>4</v>
      </c>
    </row>
    <row r="16" spans="1:3" x14ac:dyDescent="0.2">
      <c r="A16">
        <v>1889710</v>
      </c>
      <c r="B16">
        <v>1653882</v>
      </c>
      <c r="C16">
        <v>4</v>
      </c>
    </row>
    <row r="17" spans="1:3" x14ac:dyDescent="0.2">
      <c r="A17">
        <v>5958957</v>
      </c>
      <c r="B17">
        <v>1653882</v>
      </c>
      <c r="C17">
        <v>4</v>
      </c>
    </row>
    <row r="18" spans="1:3" x14ac:dyDescent="0.2">
      <c r="A18">
        <v>1581276</v>
      </c>
      <c r="B18">
        <v>1653882</v>
      </c>
      <c r="C18">
        <v>3</v>
      </c>
    </row>
    <row r="19" spans="1:3" x14ac:dyDescent="0.2">
      <c r="A19">
        <v>17579</v>
      </c>
      <c r="B19">
        <v>1653882</v>
      </c>
      <c r="C19">
        <v>3</v>
      </c>
    </row>
    <row r="20" spans="1:3" x14ac:dyDescent="0.2">
      <c r="A20">
        <v>1530865</v>
      </c>
      <c r="B20">
        <v>1653882</v>
      </c>
      <c r="C20">
        <v>3</v>
      </c>
    </row>
    <row r="21" spans="1:3" x14ac:dyDescent="0.2">
      <c r="A21">
        <v>378585</v>
      </c>
      <c r="B21">
        <v>1653882</v>
      </c>
      <c r="C21">
        <v>2</v>
      </c>
    </row>
    <row r="22" spans="1:3" x14ac:dyDescent="0.2">
      <c r="A22">
        <v>558455</v>
      </c>
      <c r="B22">
        <v>1653882</v>
      </c>
      <c r="C22">
        <v>2</v>
      </c>
    </row>
    <row r="23" spans="1:3" x14ac:dyDescent="0.2">
      <c r="A23">
        <v>1839</v>
      </c>
      <c r="B23">
        <v>1653882</v>
      </c>
      <c r="C23">
        <v>2</v>
      </c>
    </row>
    <row r="24" spans="1:3" x14ac:dyDescent="0.2">
      <c r="A24">
        <v>2317604</v>
      </c>
      <c r="B24">
        <v>1653882</v>
      </c>
      <c r="C24">
        <v>2</v>
      </c>
    </row>
    <row r="25" spans="1:3" x14ac:dyDescent="0.2">
      <c r="A25">
        <v>382099</v>
      </c>
      <c r="B25">
        <v>1653882</v>
      </c>
      <c r="C25">
        <v>2</v>
      </c>
    </row>
    <row r="26" spans="1:3" x14ac:dyDescent="0.2">
      <c r="A26">
        <v>253634</v>
      </c>
      <c r="B26">
        <v>1653882</v>
      </c>
      <c r="C26">
        <v>2</v>
      </c>
    </row>
    <row r="27" spans="1:3" x14ac:dyDescent="0.2">
      <c r="A27">
        <v>47458</v>
      </c>
      <c r="B27">
        <v>1653882</v>
      </c>
      <c r="C27">
        <v>2</v>
      </c>
    </row>
    <row r="28" spans="1:3" x14ac:dyDescent="0.2">
      <c r="A28">
        <v>2381</v>
      </c>
      <c r="B28">
        <v>1653882</v>
      </c>
      <c r="C28">
        <v>2</v>
      </c>
    </row>
    <row r="29" spans="1:3" x14ac:dyDescent="0.2">
      <c r="A29">
        <v>1479130</v>
      </c>
      <c r="B29">
        <v>1653882</v>
      </c>
      <c r="C29">
        <v>2</v>
      </c>
    </row>
    <row r="30" spans="1:3" x14ac:dyDescent="0.2">
      <c r="A30">
        <v>320066</v>
      </c>
      <c r="B30">
        <v>1653882</v>
      </c>
      <c r="C30">
        <v>2</v>
      </c>
    </row>
    <row r="31" spans="1:3" x14ac:dyDescent="0.2">
      <c r="A31">
        <v>189693</v>
      </c>
      <c r="B31">
        <v>1653882</v>
      </c>
      <c r="C31">
        <v>2</v>
      </c>
    </row>
    <row r="32" spans="1:3" x14ac:dyDescent="0.2">
      <c r="A32">
        <v>16700</v>
      </c>
      <c r="B32">
        <v>538746</v>
      </c>
      <c r="C32">
        <v>13617</v>
      </c>
    </row>
    <row r="33" spans="1:3" x14ac:dyDescent="0.2">
      <c r="A33">
        <v>10538</v>
      </c>
      <c r="B33">
        <v>538746</v>
      </c>
      <c r="C33">
        <v>4711</v>
      </c>
    </row>
    <row r="34" spans="1:3" x14ac:dyDescent="0.2">
      <c r="A34">
        <v>13423</v>
      </c>
      <c r="B34">
        <v>538746</v>
      </c>
      <c r="C34">
        <v>2408</v>
      </c>
    </row>
    <row r="35" spans="1:3" x14ac:dyDescent="0.2">
      <c r="A35">
        <v>17790</v>
      </c>
      <c r="B35">
        <v>538746</v>
      </c>
      <c r="C35">
        <v>1920</v>
      </c>
    </row>
    <row r="36" spans="1:3" x14ac:dyDescent="0.2">
      <c r="A36">
        <v>9558</v>
      </c>
      <c r="B36">
        <v>538746</v>
      </c>
      <c r="C36">
        <v>1860</v>
      </c>
    </row>
    <row r="37" spans="1:3" x14ac:dyDescent="0.2">
      <c r="A37">
        <v>4447</v>
      </c>
      <c r="B37">
        <v>538746</v>
      </c>
      <c r="C37">
        <v>1414</v>
      </c>
    </row>
    <row r="38" spans="1:3" x14ac:dyDescent="0.2">
      <c r="A38">
        <v>9831</v>
      </c>
      <c r="B38">
        <v>538746</v>
      </c>
      <c r="C38">
        <v>796</v>
      </c>
    </row>
    <row r="39" spans="1:3" x14ac:dyDescent="0.2">
      <c r="A39">
        <v>11857</v>
      </c>
      <c r="B39">
        <v>538746</v>
      </c>
      <c r="C39">
        <v>786</v>
      </c>
    </row>
    <row r="40" spans="1:3" x14ac:dyDescent="0.2">
      <c r="A40">
        <v>10236</v>
      </c>
      <c r="B40">
        <v>538746</v>
      </c>
      <c r="C40">
        <v>737</v>
      </c>
    </row>
    <row r="41" spans="1:3" x14ac:dyDescent="0.2">
      <c r="A41">
        <v>12301</v>
      </c>
      <c r="B41">
        <v>538746</v>
      </c>
      <c r="C41">
        <v>653</v>
      </c>
    </row>
    <row r="42" spans="1:3" x14ac:dyDescent="0.2">
      <c r="A42">
        <v>82712</v>
      </c>
      <c r="B42">
        <v>538746</v>
      </c>
      <c r="C42">
        <v>625</v>
      </c>
    </row>
    <row r="43" spans="1:3" x14ac:dyDescent="0.2">
      <c r="A43">
        <v>21557</v>
      </c>
      <c r="B43">
        <v>538746</v>
      </c>
      <c r="C43">
        <v>566</v>
      </c>
    </row>
    <row r="44" spans="1:3" x14ac:dyDescent="0.2">
      <c r="A44">
        <v>34552</v>
      </c>
      <c r="B44">
        <v>538746</v>
      </c>
      <c r="C44">
        <v>521</v>
      </c>
    </row>
    <row r="45" spans="1:3" x14ac:dyDescent="0.2">
      <c r="A45">
        <v>277819</v>
      </c>
      <c r="B45">
        <v>538746</v>
      </c>
      <c r="C45">
        <v>518</v>
      </c>
    </row>
    <row r="46" spans="1:3" x14ac:dyDescent="0.2">
      <c r="A46">
        <v>3124</v>
      </c>
      <c r="B46">
        <v>538746</v>
      </c>
      <c r="C46">
        <v>398</v>
      </c>
    </row>
    <row r="47" spans="1:3" x14ac:dyDescent="0.2">
      <c r="A47">
        <v>33770</v>
      </c>
      <c r="B47">
        <v>538746</v>
      </c>
      <c r="C47">
        <v>392</v>
      </c>
    </row>
    <row r="48" spans="1:3" x14ac:dyDescent="0.2">
      <c r="A48">
        <v>27350</v>
      </c>
      <c r="B48">
        <v>538746</v>
      </c>
      <c r="C48">
        <v>305</v>
      </c>
    </row>
    <row r="49" spans="1:3" x14ac:dyDescent="0.2">
      <c r="A49">
        <v>8161</v>
      </c>
      <c r="B49">
        <v>538746</v>
      </c>
      <c r="C49">
        <v>294</v>
      </c>
    </row>
    <row r="50" spans="1:3" x14ac:dyDescent="0.2">
      <c r="A50">
        <v>3959</v>
      </c>
      <c r="B50">
        <v>538746</v>
      </c>
      <c r="C50">
        <v>265</v>
      </c>
    </row>
    <row r="51" spans="1:3" x14ac:dyDescent="0.2">
      <c r="A51">
        <v>44209</v>
      </c>
      <c r="B51">
        <v>538746</v>
      </c>
      <c r="C51">
        <v>247</v>
      </c>
    </row>
    <row r="52" spans="1:3" x14ac:dyDescent="0.2">
      <c r="A52">
        <v>21976</v>
      </c>
      <c r="B52">
        <v>538746</v>
      </c>
      <c r="C52">
        <v>245</v>
      </c>
    </row>
    <row r="53" spans="1:3" x14ac:dyDescent="0.2">
      <c r="A53">
        <v>15377</v>
      </c>
      <c r="B53">
        <v>538746</v>
      </c>
      <c r="C53">
        <v>151</v>
      </c>
    </row>
    <row r="54" spans="1:3" x14ac:dyDescent="0.2">
      <c r="A54">
        <v>32117</v>
      </c>
      <c r="B54">
        <v>538746</v>
      </c>
      <c r="C54">
        <v>147</v>
      </c>
    </row>
    <row r="55" spans="1:3" x14ac:dyDescent="0.2">
      <c r="A55">
        <v>486012</v>
      </c>
      <c r="B55">
        <v>538746</v>
      </c>
      <c r="C55">
        <v>129</v>
      </c>
    </row>
    <row r="56" spans="1:3" x14ac:dyDescent="0.2">
      <c r="A56">
        <v>18746</v>
      </c>
      <c r="B56">
        <v>538746</v>
      </c>
      <c r="C56">
        <v>121</v>
      </c>
    </row>
    <row r="57" spans="1:3" x14ac:dyDescent="0.2">
      <c r="A57">
        <v>29440</v>
      </c>
      <c r="B57">
        <v>538746</v>
      </c>
      <c r="C57">
        <v>95</v>
      </c>
    </row>
    <row r="58" spans="1:3" x14ac:dyDescent="0.2">
      <c r="A58">
        <v>305451</v>
      </c>
      <c r="B58">
        <v>538746</v>
      </c>
      <c r="C58">
        <v>93</v>
      </c>
    </row>
    <row r="59" spans="1:3" x14ac:dyDescent="0.2">
      <c r="A59">
        <v>37002</v>
      </c>
      <c r="B59">
        <v>538746</v>
      </c>
      <c r="C59">
        <v>90</v>
      </c>
    </row>
    <row r="60" spans="1:3" x14ac:dyDescent="0.2">
      <c r="A60">
        <v>179065</v>
      </c>
      <c r="B60">
        <v>538746</v>
      </c>
      <c r="C60">
        <v>89</v>
      </c>
    </row>
    <row r="61" spans="1:3" x14ac:dyDescent="0.2">
      <c r="A61">
        <v>168854</v>
      </c>
      <c r="B61">
        <v>538746</v>
      </c>
      <c r="C61">
        <v>89</v>
      </c>
    </row>
    <row r="62" spans="1:3" x14ac:dyDescent="0.2">
      <c r="A62">
        <v>17579</v>
      </c>
      <c r="B62">
        <v>13840241</v>
      </c>
      <c r="C62">
        <v>1633</v>
      </c>
    </row>
    <row r="63" spans="1:3" x14ac:dyDescent="0.2">
      <c r="A63">
        <v>2117313</v>
      </c>
      <c r="B63">
        <v>13840241</v>
      </c>
      <c r="C63">
        <v>8</v>
      </c>
    </row>
    <row r="64" spans="1:3" x14ac:dyDescent="0.2">
      <c r="A64">
        <v>1250185</v>
      </c>
      <c r="B64">
        <v>13840241</v>
      </c>
      <c r="C64">
        <v>7</v>
      </c>
    </row>
    <row r="65" spans="1:3" x14ac:dyDescent="0.2">
      <c r="A65">
        <v>1426824</v>
      </c>
      <c r="B65">
        <v>13840241</v>
      </c>
      <c r="C65">
        <v>5</v>
      </c>
    </row>
    <row r="66" spans="1:3" x14ac:dyDescent="0.2">
      <c r="A66">
        <v>6307088</v>
      </c>
      <c r="B66">
        <v>13840241</v>
      </c>
      <c r="C66">
        <v>4</v>
      </c>
    </row>
    <row r="67" spans="1:3" x14ac:dyDescent="0.2">
      <c r="A67">
        <v>1859598</v>
      </c>
      <c r="B67">
        <v>13840241</v>
      </c>
      <c r="C67">
        <v>4</v>
      </c>
    </row>
    <row r="68" spans="1:3" x14ac:dyDescent="0.2">
      <c r="A68">
        <v>1035167</v>
      </c>
      <c r="B68">
        <v>13840241</v>
      </c>
      <c r="C68">
        <v>3</v>
      </c>
    </row>
    <row r="69" spans="1:3" x14ac:dyDescent="0.2">
      <c r="A69">
        <v>306253</v>
      </c>
      <c r="B69">
        <v>13840241</v>
      </c>
      <c r="C69">
        <v>3</v>
      </c>
    </row>
    <row r="70" spans="1:3" x14ac:dyDescent="0.2">
      <c r="A70">
        <v>324670</v>
      </c>
      <c r="B70">
        <v>13840241</v>
      </c>
      <c r="C70">
        <v>3</v>
      </c>
    </row>
    <row r="71" spans="1:3" x14ac:dyDescent="0.2">
      <c r="A71">
        <v>297578</v>
      </c>
      <c r="B71">
        <v>13840241</v>
      </c>
      <c r="C71">
        <v>2</v>
      </c>
    </row>
    <row r="72" spans="1:3" x14ac:dyDescent="0.2">
      <c r="A72">
        <v>4647136</v>
      </c>
      <c r="B72">
        <v>13840241</v>
      </c>
      <c r="C72">
        <v>2</v>
      </c>
    </row>
    <row r="73" spans="1:3" x14ac:dyDescent="0.2">
      <c r="A73">
        <v>12337100</v>
      </c>
      <c r="B73">
        <v>13840241</v>
      </c>
      <c r="C73">
        <v>2</v>
      </c>
    </row>
    <row r="74" spans="1:3" x14ac:dyDescent="0.2">
      <c r="A74">
        <v>5305459</v>
      </c>
      <c r="B74">
        <v>13840241</v>
      </c>
      <c r="C74">
        <v>2</v>
      </c>
    </row>
    <row r="75" spans="1:3" x14ac:dyDescent="0.2">
      <c r="A75">
        <v>1674647</v>
      </c>
      <c r="B75">
        <v>13840241</v>
      </c>
      <c r="C75">
        <v>1</v>
      </c>
    </row>
    <row r="76" spans="1:3" x14ac:dyDescent="0.2">
      <c r="A76">
        <v>150352</v>
      </c>
      <c r="B76">
        <v>13840241</v>
      </c>
      <c r="C76">
        <v>1</v>
      </c>
    </row>
    <row r="77" spans="1:3" x14ac:dyDescent="0.2">
      <c r="A77">
        <v>4550353</v>
      </c>
      <c r="B77">
        <v>13840241</v>
      </c>
      <c r="C77">
        <v>1</v>
      </c>
    </row>
    <row r="78" spans="1:3" x14ac:dyDescent="0.2">
      <c r="A78">
        <v>1045603</v>
      </c>
      <c r="B78">
        <v>13840241</v>
      </c>
      <c r="C78">
        <v>1</v>
      </c>
    </row>
    <row r="79" spans="1:3" x14ac:dyDescent="0.2">
      <c r="A79">
        <v>1222972</v>
      </c>
      <c r="B79">
        <v>13840241</v>
      </c>
      <c r="C79">
        <v>1</v>
      </c>
    </row>
    <row r="80" spans="1:3" x14ac:dyDescent="0.2">
      <c r="A80">
        <v>544229</v>
      </c>
      <c r="B80">
        <v>13840241</v>
      </c>
      <c r="C80">
        <v>1</v>
      </c>
    </row>
    <row r="81" spans="1:3" x14ac:dyDescent="0.2">
      <c r="A81">
        <v>1335366</v>
      </c>
      <c r="B81">
        <v>13840241</v>
      </c>
      <c r="C81">
        <v>1</v>
      </c>
    </row>
    <row r="82" spans="1:3" x14ac:dyDescent="0.2">
      <c r="A82">
        <v>5896293</v>
      </c>
      <c r="B82">
        <v>13840241</v>
      </c>
      <c r="C82">
        <v>1</v>
      </c>
    </row>
    <row r="83" spans="1:3" x14ac:dyDescent="0.2">
      <c r="A83">
        <v>3067335</v>
      </c>
      <c r="B83">
        <v>13840241</v>
      </c>
      <c r="C83">
        <v>1</v>
      </c>
    </row>
    <row r="84" spans="1:3" x14ac:dyDescent="0.2">
      <c r="A84">
        <v>83483</v>
      </c>
      <c r="B84">
        <v>13840241</v>
      </c>
      <c r="C84">
        <v>1</v>
      </c>
    </row>
    <row r="85" spans="1:3" x14ac:dyDescent="0.2">
      <c r="A85">
        <v>397413</v>
      </c>
      <c r="B85">
        <v>13840241</v>
      </c>
      <c r="C85">
        <v>1</v>
      </c>
    </row>
    <row r="86" spans="1:3" x14ac:dyDescent="0.2">
      <c r="A86">
        <v>974762</v>
      </c>
      <c r="B86">
        <v>13840241</v>
      </c>
      <c r="C86">
        <v>1</v>
      </c>
    </row>
    <row r="87" spans="1:3" x14ac:dyDescent="0.2">
      <c r="A87">
        <v>1995580</v>
      </c>
      <c r="B87">
        <v>13840241</v>
      </c>
      <c r="C87">
        <v>1</v>
      </c>
    </row>
    <row r="88" spans="1:3" x14ac:dyDescent="0.2">
      <c r="A88">
        <v>1395360</v>
      </c>
      <c r="B88">
        <v>13840241</v>
      </c>
      <c r="C88">
        <v>1</v>
      </c>
    </row>
    <row r="89" spans="1:3" x14ac:dyDescent="0.2">
      <c r="A89">
        <v>2248473</v>
      </c>
      <c r="B89">
        <v>13840241</v>
      </c>
      <c r="C89">
        <v>1</v>
      </c>
    </row>
    <row r="90" spans="1:3" x14ac:dyDescent="0.2">
      <c r="A90">
        <v>3858785</v>
      </c>
      <c r="B90">
        <v>13840241</v>
      </c>
      <c r="C90">
        <v>1</v>
      </c>
    </row>
    <row r="91" spans="1:3" x14ac:dyDescent="0.2">
      <c r="A91">
        <v>760204</v>
      </c>
      <c r="B91">
        <v>13840241</v>
      </c>
      <c r="C91">
        <v>1</v>
      </c>
    </row>
    <row r="92" spans="1:3" x14ac:dyDescent="0.2">
      <c r="A92">
        <v>23558090</v>
      </c>
      <c r="B92">
        <v>21600440</v>
      </c>
      <c r="C92">
        <v>111</v>
      </c>
    </row>
    <row r="93" spans="1:3" x14ac:dyDescent="0.2">
      <c r="A93">
        <v>864213</v>
      </c>
      <c r="B93">
        <v>21600440</v>
      </c>
      <c r="C93">
        <v>38</v>
      </c>
    </row>
    <row r="94" spans="1:3" x14ac:dyDescent="0.2">
      <c r="A94">
        <v>7226907</v>
      </c>
      <c r="B94">
        <v>21600440</v>
      </c>
      <c r="C94">
        <v>14</v>
      </c>
    </row>
    <row r="95" spans="1:3" x14ac:dyDescent="0.2">
      <c r="A95">
        <v>2096101</v>
      </c>
      <c r="B95">
        <v>21600440</v>
      </c>
      <c r="C95">
        <v>9</v>
      </c>
    </row>
    <row r="96" spans="1:3" x14ac:dyDescent="0.2">
      <c r="A96">
        <v>8289691</v>
      </c>
      <c r="B96">
        <v>21600440</v>
      </c>
      <c r="C96">
        <v>7</v>
      </c>
    </row>
    <row r="97" spans="1:3" x14ac:dyDescent="0.2">
      <c r="A97">
        <v>4420468</v>
      </c>
      <c r="B97">
        <v>21600440</v>
      </c>
      <c r="C97">
        <v>3</v>
      </c>
    </row>
    <row r="98" spans="1:3" x14ac:dyDescent="0.2">
      <c r="A98">
        <v>3375461</v>
      </c>
      <c r="B98">
        <v>21600440</v>
      </c>
      <c r="C98">
        <v>3</v>
      </c>
    </row>
    <row r="99" spans="1:3" x14ac:dyDescent="0.2">
      <c r="A99">
        <v>910753</v>
      </c>
      <c r="B99">
        <v>21600440</v>
      </c>
      <c r="C99">
        <v>3</v>
      </c>
    </row>
    <row r="100" spans="1:3" x14ac:dyDescent="0.2">
      <c r="A100">
        <v>2561942</v>
      </c>
      <c r="B100">
        <v>21600440</v>
      </c>
      <c r="C100">
        <v>3</v>
      </c>
    </row>
    <row r="101" spans="1:3" x14ac:dyDescent="0.2">
      <c r="A101">
        <v>969983</v>
      </c>
      <c r="B101">
        <v>21600440</v>
      </c>
      <c r="C101">
        <v>2</v>
      </c>
    </row>
    <row r="102" spans="1:3" x14ac:dyDescent="0.2">
      <c r="A102">
        <v>126636</v>
      </c>
      <c r="B102">
        <v>21600440</v>
      </c>
      <c r="C102">
        <v>2</v>
      </c>
    </row>
    <row r="103" spans="1:3" x14ac:dyDescent="0.2">
      <c r="A103">
        <v>389236</v>
      </c>
      <c r="B103">
        <v>21600440</v>
      </c>
      <c r="C103">
        <v>2</v>
      </c>
    </row>
    <row r="104" spans="1:3" x14ac:dyDescent="0.2">
      <c r="A104">
        <v>4047597</v>
      </c>
      <c r="B104">
        <v>21600440</v>
      </c>
      <c r="C104">
        <v>2</v>
      </c>
    </row>
    <row r="105" spans="1:3" x14ac:dyDescent="0.2">
      <c r="A105">
        <v>1752436</v>
      </c>
      <c r="B105">
        <v>21600440</v>
      </c>
      <c r="C105">
        <v>2</v>
      </c>
    </row>
    <row r="106" spans="1:3" x14ac:dyDescent="0.2">
      <c r="A106">
        <v>6282557</v>
      </c>
      <c r="B106">
        <v>21600440</v>
      </c>
      <c r="C106">
        <v>2</v>
      </c>
    </row>
    <row r="107" spans="1:3" x14ac:dyDescent="0.2">
      <c r="A107">
        <v>8463904</v>
      </c>
      <c r="B107">
        <v>21600440</v>
      </c>
      <c r="C107">
        <v>2</v>
      </c>
    </row>
    <row r="108" spans="1:3" x14ac:dyDescent="0.2">
      <c r="A108">
        <v>938453</v>
      </c>
      <c r="B108">
        <v>21600440</v>
      </c>
      <c r="C108">
        <v>2</v>
      </c>
    </row>
    <row r="109" spans="1:3" x14ac:dyDescent="0.2">
      <c r="A109">
        <v>175809</v>
      </c>
      <c r="B109">
        <v>21600440</v>
      </c>
      <c r="C109">
        <v>2</v>
      </c>
    </row>
    <row r="110" spans="1:3" x14ac:dyDescent="0.2">
      <c r="A110">
        <v>1033299</v>
      </c>
      <c r="B110">
        <v>21600440</v>
      </c>
      <c r="C110">
        <v>2</v>
      </c>
    </row>
    <row r="111" spans="1:3" x14ac:dyDescent="0.2">
      <c r="A111">
        <v>77602</v>
      </c>
      <c r="B111">
        <v>21600440</v>
      </c>
      <c r="C111">
        <v>2</v>
      </c>
    </row>
    <row r="112" spans="1:3" x14ac:dyDescent="0.2">
      <c r="A112">
        <v>170270</v>
      </c>
      <c r="B112">
        <v>21600440</v>
      </c>
      <c r="C112">
        <v>2</v>
      </c>
    </row>
    <row r="113" spans="1:3" x14ac:dyDescent="0.2">
      <c r="A113">
        <v>679178</v>
      </c>
      <c r="B113">
        <v>21600440</v>
      </c>
      <c r="C113">
        <v>2</v>
      </c>
    </row>
    <row r="114" spans="1:3" x14ac:dyDescent="0.2">
      <c r="A114">
        <v>484656</v>
      </c>
      <c r="B114">
        <v>21600440</v>
      </c>
      <c r="C114">
        <v>2</v>
      </c>
    </row>
    <row r="115" spans="1:3" x14ac:dyDescent="0.2">
      <c r="A115">
        <v>4664280</v>
      </c>
      <c r="B115">
        <v>21600440</v>
      </c>
      <c r="C115">
        <v>2</v>
      </c>
    </row>
    <row r="116" spans="1:3" x14ac:dyDescent="0.2">
      <c r="A116">
        <v>2016091</v>
      </c>
      <c r="B116">
        <v>21600440</v>
      </c>
      <c r="C116">
        <v>2</v>
      </c>
    </row>
    <row r="117" spans="1:3" x14ac:dyDescent="0.2">
      <c r="A117">
        <v>7338799</v>
      </c>
      <c r="B117">
        <v>21600440</v>
      </c>
      <c r="C117">
        <v>2</v>
      </c>
    </row>
    <row r="118" spans="1:3" x14ac:dyDescent="0.2">
      <c r="A118">
        <v>25312</v>
      </c>
      <c r="B118">
        <v>21600440</v>
      </c>
      <c r="C118">
        <v>1</v>
      </c>
    </row>
    <row r="119" spans="1:3" x14ac:dyDescent="0.2">
      <c r="A119">
        <v>3449303</v>
      </c>
      <c r="B119">
        <v>21600440</v>
      </c>
      <c r="C119">
        <v>1</v>
      </c>
    </row>
    <row r="120" spans="1:3" x14ac:dyDescent="0.2">
      <c r="A120">
        <v>8056274</v>
      </c>
      <c r="B120">
        <v>21600440</v>
      </c>
      <c r="C120">
        <v>1</v>
      </c>
    </row>
    <row r="121" spans="1:3" x14ac:dyDescent="0.2">
      <c r="A121">
        <v>2448125</v>
      </c>
      <c r="B121">
        <v>21600440</v>
      </c>
      <c r="C121">
        <v>1</v>
      </c>
    </row>
    <row r="122" spans="1:3" x14ac:dyDescent="0.2">
      <c r="A122">
        <v>216339</v>
      </c>
      <c r="B122">
        <v>2336578</v>
      </c>
      <c r="C122">
        <v>543</v>
      </c>
    </row>
    <row r="123" spans="1:3" x14ac:dyDescent="0.2">
      <c r="A123">
        <v>197928</v>
      </c>
      <c r="B123">
        <v>2336578</v>
      </c>
      <c r="C123">
        <v>196</v>
      </c>
    </row>
    <row r="124" spans="1:3" x14ac:dyDescent="0.2">
      <c r="A124">
        <v>89588</v>
      </c>
      <c r="B124">
        <v>2336578</v>
      </c>
      <c r="C124">
        <v>51</v>
      </c>
    </row>
    <row r="125" spans="1:3" x14ac:dyDescent="0.2">
      <c r="A125">
        <v>11115</v>
      </c>
      <c r="B125">
        <v>2336578</v>
      </c>
      <c r="C125">
        <v>47</v>
      </c>
    </row>
    <row r="126" spans="1:3" x14ac:dyDescent="0.2">
      <c r="A126">
        <v>419884</v>
      </c>
      <c r="B126">
        <v>2336578</v>
      </c>
      <c r="C126">
        <v>26</v>
      </c>
    </row>
    <row r="127" spans="1:3" x14ac:dyDescent="0.2">
      <c r="A127">
        <v>579300</v>
      </c>
      <c r="B127">
        <v>2336578</v>
      </c>
      <c r="C127">
        <v>4</v>
      </c>
    </row>
    <row r="128" spans="1:3" x14ac:dyDescent="0.2">
      <c r="A128">
        <v>17056</v>
      </c>
      <c r="B128">
        <v>2336578</v>
      </c>
      <c r="C128">
        <v>4</v>
      </c>
    </row>
    <row r="129" spans="1:3" x14ac:dyDescent="0.2">
      <c r="A129">
        <v>780935</v>
      </c>
      <c r="B129">
        <v>2336578</v>
      </c>
      <c r="C129">
        <v>3</v>
      </c>
    </row>
    <row r="130" spans="1:3" x14ac:dyDescent="0.2">
      <c r="A130">
        <v>23553</v>
      </c>
      <c r="B130">
        <v>2336578</v>
      </c>
      <c r="C130">
        <v>3</v>
      </c>
    </row>
    <row r="131" spans="1:3" x14ac:dyDescent="0.2">
      <c r="A131">
        <v>203423</v>
      </c>
      <c r="B131">
        <v>2336578</v>
      </c>
      <c r="C131">
        <v>3</v>
      </c>
    </row>
    <row r="132" spans="1:3" x14ac:dyDescent="0.2">
      <c r="A132">
        <v>1903777</v>
      </c>
      <c r="B132">
        <v>2336578</v>
      </c>
      <c r="C132">
        <v>3</v>
      </c>
    </row>
    <row r="133" spans="1:3" x14ac:dyDescent="0.2">
      <c r="A133">
        <v>26794</v>
      </c>
      <c r="B133">
        <v>2336578</v>
      </c>
      <c r="C133">
        <v>2</v>
      </c>
    </row>
    <row r="134" spans="1:3" x14ac:dyDescent="0.2">
      <c r="A134">
        <v>457834</v>
      </c>
      <c r="B134">
        <v>2336578</v>
      </c>
      <c r="C134">
        <v>2</v>
      </c>
    </row>
    <row r="135" spans="1:3" x14ac:dyDescent="0.2">
      <c r="A135">
        <v>1472285</v>
      </c>
      <c r="B135">
        <v>2336578</v>
      </c>
      <c r="C135">
        <v>2</v>
      </c>
    </row>
    <row r="136" spans="1:3" x14ac:dyDescent="0.2">
      <c r="A136">
        <v>47848</v>
      </c>
      <c r="B136">
        <v>2336578</v>
      </c>
      <c r="C136">
        <v>2</v>
      </c>
    </row>
    <row r="137" spans="1:3" x14ac:dyDescent="0.2">
      <c r="A137">
        <v>2052398</v>
      </c>
      <c r="B137">
        <v>2336578</v>
      </c>
      <c r="C137">
        <v>2</v>
      </c>
    </row>
    <row r="138" spans="1:3" x14ac:dyDescent="0.2">
      <c r="A138">
        <v>55158</v>
      </c>
      <c r="B138">
        <v>2336578</v>
      </c>
      <c r="C138">
        <v>2</v>
      </c>
    </row>
    <row r="139" spans="1:3" x14ac:dyDescent="0.2">
      <c r="A139">
        <v>879768</v>
      </c>
      <c r="B139">
        <v>2336578</v>
      </c>
      <c r="C139">
        <v>2</v>
      </c>
    </row>
    <row r="140" spans="1:3" x14ac:dyDescent="0.2">
      <c r="A140">
        <v>3800237</v>
      </c>
      <c r="B140">
        <v>2336578</v>
      </c>
      <c r="C140">
        <v>2</v>
      </c>
    </row>
    <row r="141" spans="1:3" x14ac:dyDescent="0.2">
      <c r="A141">
        <v>953092</v>
      </c>
      <c r="B141">
        <v>2336578</v>
      </c>
      <c r="C141">
        <v>1</v>
      </c>
    </row>
    <row r="142" spans="1:3" x14ac:dyDescent="0.2">
      <c r="A142">
        <v>238342</v>
      </c>
      <c r="B142">
        <v>2336578</v>
      </c>
      <c r="C142">
        <v>1</v>
      </c>
    </row>
    <row r="143" spans="1:3" x14ac:dyDescent="0.2">
      <c r="A143">
        <v>827224</v>
      </c>
      <c r="B143">
        <v>2336578</v>
      </c>
      <c r="C143">
        <v>1</v>
      </c>
    </row>
    <row r="144" spans="1:3" x14ac:dyDescent="0.2">
      <c r="A144">
        <v>94782</v>
      </c>
      <c r="B144">
        <v>2336578</v>
      </c>
      <c r="C144">
        <v>1</v>
      </c>
    </row>
    <row r="145" spans="1:3" x14ac:dyDescent="0.2">
      <c r="A145">
        <v>1477925</v>
      </c>
      <c r="B145">
        <v>2336578</v>
      </c>
      <c r="C145">
        <v>1</v>
      </c>
    </row>
    <row r="146" spans="1:3" x14ac:dyDescent="0.2">
      <c r="A146">
        <v>1131991</v>
      </c>
      <c r="B146">
        <v>2336578</v>
      </c>
      <c r="C146">
        <v>1</v>
      </c>
    </row>
    <row r="147" spans="1:3" x14ac:dyDescent="0.2">
      <c r="A147">
        <v>1060</v>
      </c>
      <c r="B147">
        <v>2336578</v>
      </c>
      <c r="C147">
        <v>1</v>
      </c>
    </row>
    <row r="148" spans="1:3" x14ac:dyDescent="0.2">
      <c r="A148">
        <v>88676</v>
      </c>
      <c r="B148">
        <v>2336578</v>
      </c>
      <c r="C148">
        <v>1</v>
      </c>
    </row>
    <row r="149" spans="1:3" x14ac:dyDescent="0.2">
      <c r="A149">
        <v>3390330</v>
      </c>
      <c r="B149">
        <v>2336578</v>
      </c>
      <c r="C149">
        <v>1</v>
      </c>
    </row>
    <row r="150" spans="1:3" x14ac:dyDescent="0.2">
      <c r="A150">
        <v>68158</v>
      </c>
      <c r="B150">
        <v>2336578</v>
      </c>
      <c r="C150">
        <v>1</v>
      </c>
    </row>
    <row r="151" spans="1:3" x14ac:dyDescent="0.2">
      <c r="A151">
        <v>11086</v>
      </c>
      <c r="B151">
        <v>2336578</v>
      </c>
      <c r="C151">
        <v>1</v>
      </c>
    </row>
    <row r="152" spans="1:3" x14ac:dyDescent="0.2">
      <c r="A152">
        <v>83835</v>
      </c>
      <c r="B152">
        <v>8681349</v>
      </c>
      <c r="C152">
        <v>888</v>
      </c>
    </row>
    <row r="153" spans="1:3" x14ac:dyDescent="0.2">
      <c r="A153">
        <v>10236</v>
      </c>
      <c r="B153">
        <v>8681349</v>
      </c>
      <c r="C153">
        <v>586</v>
      </c>
    </row>
    <row r="154" spans="1:3" x14ac:dyDescent="0.2">
      <c r="A154">
        <v>20943</v>
      </c>
      <c r="B154">
        <v>8681349</v>
      </c>
      <c r="C154">
        <v>391</v>
      </c>
    </row>
    <row r="155" spans="1:3" x14ac:dyDescent="0.2">
      <c r="A155">
        <v>1547934</v>
      </c>
      <c r="B155">
        <v>8681349</v>
      </c>
      <c r="C155">
        <v>82</v>
      </c>
    </row>
    <row r="156" spans="1:3" x14ac:dyDescent="0.2">
      <c r="A156">
        <v>382862</v>
      </c>
      <c r="B156">
        <v>8681349</v>
      </c>
      <c r="C156">
        <v>49</v>
      </c>
    </row>
    <row r="157" spans="1:3" x14ac:dyDescent="0.2">
      <c r="A157">
        <v>365751</v>
      </c>
      <c r="B157">
        <v>8681349</v>
      </c>
      <c r="C157">
        <v>38</v>
      </c>
    </row>
    <row r="158" spans="1:3" x14ac:dyDescent="0.2">
      <c r="A158">
        <v>1844764</v>
      </c>
      <c r="B158">
        <v>8681349</v>
      </c>
      <c r="C158">
        <v>38</v>
      </c>
    </row>
    <row r="159" spans="1:3" x14ac:dyDescent="0.2">
      <c r="A159">
        <v>753891</v>
      </c>
      <c r="B159">
        <v>8681349</v>
      </c>
      <c r="C159">
        <v>34</v>
      </c>
    </row>
    <row r="160" spans="1:3" x14ac:dyDescent="0.2">
      <c r="A160">
        <v>429490</v>
      </c>
      <c r="B160">
        <v>8681349</v>
      </c>
      <c r="C160">
        <v>33</v>
      </c>
    </row>
    <row r="161" spans="1:3" x14ac:dyDescent="0.2">
      <c r="A161">
        <v>2570363</v>
      </c>
      <c r="B161">
        <v>8681349</v>
      </c>
      <c r="C161">
        <v>29</v>
      </c>
    </row>
    <row r="162" spans="1:3" x14ac:dyDescent="0.2">
      <c r="A162">
        <v>374635</v>
      </c>
      <c r="B162">
        <v>8681349</v>
      </c>
      <c r="C162">
        <v>28</v>
      </c>
    </row>
    <row r="163" spans="1:3" x14ac:dyDescent="0.2">
      <c r="A163">
        <v>4156602</v>
      </c>
      <c r="B163">
        <v>8681349</v>
      </c>
      <c r="C163">
        <v>26</v>
      </c>
    </row>
    <row r="164" spans="1:3" x14ac:dyDescent="0.2">
      <c r="A164">
        <v>163532</v>
      </c>
      <c r="B164">
        <v>8681349</v>
      </c>
      <c r="C164">
        <v>21</v>
      </c>
    </row>
    <row r="165" spans="1:3" x14ac:dyDescent="0.2">
      <c r="A165">
        <v>113293</v>
      </c>
      <c r="B165">
        <v>8681349</v>
      </c>
      <c r="C165">
        <v>17</v>
      </c>
    </row>
    <row r="166" spans="1:3" x14ac:dyDescent="0.2">
      <c r="A166">
        <v>148768</v>
      </c>
      <c r="B166">
        <v>8681349</v>
      </c>
      <c r="C166">
        <v>15</v>
      </c>
    </row>
    <row r="167" spans="1:3" x14ac:dyDescent="0.2">
      <c r="A167">
        <v>6728841</v>
      </c>
      <c r="B167">
        <v>8681349</v>
      </c>
      <c r="C167">
        <v>14</v>
      </c>
    </row>
    <row r="168" spans="1:3" x14ac:dyDescent="0.2">
      <c r="A168">
        <v>5382</v>
      </c>
      <c r="B168">
        <v>8681349</v>
      </c>
      <c r="C168">
        <v>13</v>
      </c>
    </row>
    <row r="169" spans="1:3" x14ac:dyDescent="0.2">
      <c r="A169">
        <v>1342542</v>
      </c>
      <c r="B169">
        <v>8681349</v>
      </c>
      <c r="C169">
        <v>13</v>
      </c>
    </row>
    <row r="170" spans="1:3" x14ac:dyDescent="0.2">
      <c r="A170">
        <v>612578</v>
      </c>
      <c r="B170">
        <v>8681349</v>
      </c>
      <c r="C170">
        <v>12</v>
      </c>
    </row>
    <row r="171" spans="1:3" x14ac:dyDescent="0.2">
      <c r="A171">
        <v>3276355</v>
      </c>
      <c r="B171">
        <v>8681349</v>
      </c>
      <c r="C171">
        <v>11</v>
      </c>
    </row>
    <row r="172" spans="1:3" x14ac:dyDescent="0.2">
      <c r="A172">
        <v>7178130</v>
      </c>
      <c r="B172">
        <v>8681349</v>
      </c>
      <c r="C172">
        <v>10</v>
      </c>
    </row>
    <row r="173" spans="1:3" x14ac:dyDescent="0.2">
      <c r="A173">
        <v>462848</v>
      </c>
      <c r="B173">
        <v>8681349</v>
      </c>
      <c r="C173">
        <v>10</v>
      </c>
    </row>
    <row r="174" spans="1:3" x14ac:dyDescent="0.2">
      <c r="A174">
        <v>3255038</v>
      </c>
      <c r="B174">
        <v>8681349</v>
      </c>
      <c r="C174">
        <v>9</v>
      </c>
    </row>
    <row r="175" spans="1:3" x14ac:dyDescent="0.2">
      <c r="A175">
        <v>1886014</v>
      </c>
      <c r="B175">
        <v>8681349</v>
      </c>
      <c r="C175">
        <v>8</v>
      </c>
    </row>
    <row r="176" spans="1:3" x14ac:dyDescent="0.2">
      <c r="A176">
        <v>1022918</v>
      </c>
      <c r="B176">
        <v>8681349</v>
      </c>
      <c r="C176">
        <v>8</v>
      </c>
    </row>
    <row r="177" spans="1:3" x14ac:dyDescent="0.2">
      <c r="A177">
        <v>5695552</v>
      </c>
      <c r="B177">
        <v>8681349</v>
      </c>
      <c r="C177">
        <v>8</v>
      </c>
    </row>
    <row r="178" spans="1:3" x14ac:dyDescent="0.2">
      <c r="A178">
        <v>1005167</v>
      </c>
      <c r="B178">
        <v>8681349</v>
      </c>
      <c r="C178">
        <v>7</v>
      </c>
    </row>
    <row r="179" spans="1:3" x14ac:dyDescent="0.2">
      <c r="A179">
        <v>202380</v>
      </c>
      <c r="B179">
        <v>8681349</v>
      </c>
      <c r="C179">
        <v>6</v>
      </c>
    </row>
    <row r="180" spans="1:3" x14ac:dyDescent="0.2">
      <c r="A180">
        <v>10268864</v>
      </c>
      <c r="B180">
        <v>8681349</v>
      </c>
      <c r="C180">
        <v>6</v>
      </c>
    </row>
    <row r="181" spans="1:3" x14ac:dyDescent="0.2">
      <c r="A181">
        <v>25222</v>
      </c>
      <c r="B181">
        <v>8681349</v>
      </c>
      <c r="C181">
        <v>6</v>
      </c>
    </row>
    <row r="182" spans="1:3" x14ac:dyDescent="0.2">
      <c r="A182">
        <v>188</v>
      </c>
      <c r="B182">
        <v>929845</v>
      </c>
      <c r="C182">
        <v>4971</v>
      </c>
    </row>
    <row r="183" spans="1:3" x14ac:dyDescent="0.2">
      <c r="A183">
        <v>1839</v>
      </c>
      <c r="B183">
        <v>929845</v>
      </c>
      <c r="C183">
        <v>706</v>
      </c>
    </row>
    <row r="184" spans="1:3" x14ac:dyDescent="0.2">
      <c r="A184">
        <v>15688</v>
      </c>
      <c r="B184">
        <v>929845</v>
      </c>
      <c r="C184">
        <v>44</v>
      </c>
    </row>
    <row r="185" spans="1:3" x14ac:dyDescent="0.2">
      <c r="A185">
        <v>887</v>
      </c>
      <c r="B185">
        <v>929845</v>
      </c>
      <c r="C185">
        <v>28</v>
      </c>
    </row>
    <row r="186" spans="1:3" x14ac:dyDescent="0.2">
      <c r="A186">
        <v>3124</v>
      </c>
      <c r="B186">
        <v>929845</v>
      </c>
      <c r="C186">
        <v>16</v>
      </c>
    </row>
    <row r="187" spans="1:3" x14ac:dyDescent="0.2">
      <c r="A187">
        <v>4335783</v>
      </c>
      <c r="B187">
        <v>929845</v>
      </c>
      <c r="C187">
        <v>15</v>
      </c>
    </row>
    <row r="188" spans="1:3" x14ac:dyDescent="0.2">
      <c r="A188">
        <v>56810</v>
      </c>
      <c r="B188">
        <v>929845</v>
      </c>
      <c r="C188">
        <v>11</v>
      </c>
    </row>
    <row r="189" spans="1:3" x14ac:dyDescent="0.2">
      <c r="A189">
        <v>16556</v>
      </c>
      <c r="B189">
        <v>929845</v>
      </c>
      <c r="C189">
        <v>8</v>
      </c>
    </row>
    <row r="190" spans="1:3" x14ac:dyDescent="0.2">
      <c r="A190">
        <v>34205</v>
      </c>
      <c r="B190">
        <v>929845</v>
      </c>
      <c r="C190">
        <v>7</v>
      </c>
    </row>
    <row r="191" spans="1:3" x14ac:dyDescent="0.2">
      <c r="A191">
        <v>85783</v>
      </c>
      <c r="B191">
        <v>929845</v>
      </c>
      <c r="C191">
        <v>7</v>
      </c>
    </row>
    <row r="192" spans="1:3" x14ac:dyDescent="0.2">
      <c r="A192">
        <v>2567</v>
      </c>
      <c r="B192">
        <v>929845</v>
      </c>
      <c r="C192">
        <v>6</v>
      </c>
    </row>
    <row r="193" spans="1:3" x14ac:dyDescent="0.2">
      <c r="A193">
        <v>59470</v>
      </c>
      <c r="B193">
        <v>929845</v>
      </c>
      <c r="C193">
        <v>6</v>
      </c>
    </row>
    <row r="194" spans="1:3" x14ac:dyDescent="0.2">
      <c r="A194">
        <v>137</v>
      </c>
      <c r="B194">
        <v>929845</v>
      </c>
      <c r="C194">
        <v>6</v>
      </c>
    </row>
    <row r="195" spans="1:3" x14ac:dyDescent="0.2">
      <c r="A195">
        <v>103167</v>
      </c>
      <c r="B195">
        <v>929845</v>
      </c>
      <c r="C195">
        <v>5</v>
      </c>
    </row>
    <row r="196" spans="1:3" x14ac:dyDescent="0.2">
      <c r="A196">
        <v>7405</v>
      </c>
      <c r="B196">
        <v>929845</v>
      </c>
      <c r="C196">
        <v>4</v>
      </c>
    </row>
    <row r="197" spans="1:3" x14ac:dyDescent="0.2">
      <c r="A197">
        <v>78</v>
      </c>
      <c r="B197">
        <v>929845</v>
      </c>
      <c r="C197">
        <v>4</v>
      </c>
    </row>
    <row r="198" spans="1:3" x14ac:dyDescent="0.2">
      <c r="A198">
        <v>122</v>
      </c>
      <c r="B198">
        <v>929845</v>
      </c>
      <c r="C198">
        <v>4</v>
      </c>
    </row>
    <row r="199" spans="1:3" x14ac:dyDescent="0.2">
      <c r="A199">
        <v>5042</v>
      </c>
      <c r="B199">
        <v>929845</v>
      </c>
      <c r="C199">
        <v>4</v>
      </c>
    </row>
    <row r="200" spans="1:3" x14ac:dyDescent="0.2">
      <c r="A200">
        <v>311914</v>
      </c>
      <c r="B200">
        <v>929845</v>
      </c>
      <c r="C200">
        <v>4</v>
      </c>
    </row>
    <row r="201" spans="1:3" x14ac:dyDescent="0.2">
      <c r="A201">
        <v>2486142</v>
      </c>
      <c r="B201">
        <v>929845</v>
      </c>
      <c r="C201">
        <v>4</v>
      </c>
    </row>
    <row r="202" spans="1:3" x14ac:dyDescent="0.2">
      <c r="A202">
        <v>4609</v>
      </c>
      <c r="B202">
        <v>929845</v>
      </c>
      <c r="C202">
        <v>4</v>
      </c>
    </row>
    <row r="203" spans="1:3" x14ac:dyDescent="0.2">
      <c r="A203">
        <v>7389</v>
      </c>
      <c r="B203">
        <v>929845</v>
      </c>
      <c r="C203">
        <v>3</v>
      </c>
    </row>
    <row r="204" spans="1:3" x14ac:dyDescent="0.2">
      <c r="A204">
        <v>269</v>
      </c>
      <c r="B204">
        <v>929845</v>
      </c>
      <c r="C204">
        <v>3</v>
      </c>
    </row>
    <row r="205" spans="1:3" x14ac:dyDescent="0.2">
      <c r="A205">
        <v>22614</v>
      </c>
      <c r="B205">
        <v>929845</v>
      </c>
      <c r="C205">
        <v>3</v>
      </c>
    </row>
    <row r="206" spans="1:3" x14ac:dyDescent="0.2">
      <c r="A206">
        <v>141</v>
      </c>
      <c r="B206">
        <v>929845</v>
      </c>
      <c r="C206">
        <v>3</v>
      </c>
    </row>
    <row r="207" spans="1:3" x14ac:dyDescent="0.2">
      <c r="A207">
        <v>579928</v>
      </c>
      <c r="B207">
        <v>929845</v>
      </c>
      <c r="C207">
        <v>3</v>
      </c>
    </row>
    <row r="208" spans="1:3" x14ac:dyDescent="0.2">
      <c r="A208">
        <v>53273</v>
      </c>
      <c r="B208">
        <v>929845</v>
      </c>
      <c r="C208">
        <v>3</v>
      </c>
    </row>
    <row r="209" spans="1:3" x14ac:dyDescent="0.2">
      <c r="A209">
        <v>6808</v>
      </c>
      <c r="B209">
        <v>929845</v>
      </c>
      <c r="C209">
        <v>2</v>
      </c>
    </row>
    <row r="210" spans="1:3" x14ac:dyDescent="0.2">
      <c r="A210">
        <v>755</v>
      </c>
      <c r="B210">
        <v>929845</v>
      </c>
      <c r="C210">
        <v>2</v>
      </c>
    </row>
    <row r="211" spans="1:3" x14ac:dyDescent="0.2">
      <c r="A211">
        <v>776</v>
      </c>
      <c r="B211">
        <v>929845</v>
      </c>
      <c r="C211">
        <v>2</v>
      </c>
    </row>
    <row r="212" spans="1:3" x14ac:dyDescent="0.2">
      <c r="A212">
        <v>134</v>
      </c>
      <c r="B212">
        <v>361310</v>
      </c>
      <c r="C212">
        <v>1054</v>
      </c>
    </row>
    <row r="213" spans="1:3" x14ac:dyDescent="0.2">
      <c r="A213">
        <v>16556</v>
      </c>
      <c r="B213">
        <v>361310</v>
      </c>
      <c r="C213">
        <v>567</v>
      </c>
    </row>
    <row r="214" spans="1:3" x14ac:dyDescent="0.2">
      <c r="A214">
        <v>524783</v>
      </c>
      <c r="B214">
        <v>361310</v>
      </c>
      <c r="C214">
        <v>143</v>
      </c>
    </row>
    <row r="215" spans="1:3" x14ac:dyDescent="0.2">
      <c r="A215">
        <v>1497867</v>
      </c>
      <c r="B215">
        <v>361310</v>
      </c>
      <c r="C215">
        <v>37</v>
      </c>
    </row>
    <row r="216" spans="1:3" x14ac:dyDescent="0.2">
      <c r="A216">
        <v>22067</v>
      </c>
      <c r="B216">
        <v>361310</v>
      </c>
      <c r="C216">
        <v>16</v>
      </c>
    </row>
    <row r="217" spans="1:3" x14ac:dyDescent="0.2">
      <c r="A217">
        <v>27350</v>
      </c>
      <c r="B217">
        <v>361310</v>
      </c>
      <c r="C217">
        <v>15</v>
      </c>
    </row>
    <row r="218" spans="1:3" x14ac:dyDescent="0.2">
      <c r="A218">
        <v>144658</v>
      </c>
      <c r="B218">
        <v>361310</v>
      </c>
      <c r="C218">
        <v>11</v>
      </c>
    </row>
    <row r="219" spans="1:3" x14ac:dyDescent="0.2">
      <c r="A219">
        <v>11493</v>
      </c>
      <c r="B219">
        <v>361310</v>
      </c>
      <c r="C219">
        <v>9</v>
      </c>
    </row>
    <row r="220" spans="1:3" x14ac:dyDescent="0.2">
      <c r="A220">
        <v>2053</v>
      </c>
      <c r="B220">
        <v>361310</v>
      </c>
      <c r="C220">
        <v>8</v>
      </c>
    </row>
    <row r="221" spans="1:3" x14ac:dyDescent="0.2">
      <c r="A221">
        <v>19233</v>
      </c>
      <c r="B221">
        <v>361310</v>
      </c>
      <c r="C221">
        <v>8</v>
      </c>
    </row>
    <row r="222" spans="1:3" x14ac:dyDescent="0.2">
      <c r="A222">
        <v>4292</v>
      </c>
      <c r="B222">
        <v>361310</v>
      </c>
      <c r="C222">
        <v>8</v>
      </c>
    </row>
    <row r="223" spans="1:3" x14ac:dyDescent="0.2">
      <c r="A223">
        <v>1000</v>
      </c>
      <c r="B223">
        <v>361310</v>
      </c>
      <c r="C223">
        <v>7</v>
      </c>
    </row>
    <row r="224" spans="1:3" x14ac:dyDescent="0.2">
      <c r="A224">
        <v>159434</v>
      </c>
      <c r="B224">
        <v>361310</v>
      </c>
      <c r="C224">
        <v>7</v>
      </c>
    </row>
    <row r="225" spans="1:3" x14ac:dyDescent="0.2">
      <c r="A225">
        <v>1979</v>
      </c>
      <c r="B225">
        <v>361310</v>
      </c>
      <c r="C225">
        <v>7</v>
      </c>
    </row>
    <row r="226" spans="1:3" x14ac:dyDescent="0.2">
      <c r="A226">
        <v>4312</v>
      </c>
      <c r="B226">
        <v>361310</v>
      </c>
      <c r="C226">
        <v>7</v>
      </c>
    </row>
    <row r="227" spans="1:3" x14ac:dyDescent="0.2">
      <c r="A227">
        <v>456459</v>
      </c>
      <c r="B227">
        <v>361310</v>
      </c>
      <c r="C227">
        <v>7</v>
      </c>
    </row>
    <row r="228" spans="1:3" x14ac:dyDescent="0.2">
      <c r="A228">
        <v>7776</v>
      </c>
      <c r="B228">
        <v>361310</v>
      </c>
      <c r="C228">
        <v>6</v>
      </c>
    </row>
    <row r="229" spans="1:3" x14ac:dyDescent="0.2">
      <c r="A229">
        <v>26460</v>
      </c>
      <c r="B229">
        <v>361310</v>
      </c>
      <c r="C229">
        <v>6</v>
      </c>
    </row>
    <row r="230" spans="1:3" x14ac:dyDescent="0.2">
      <c r="A230">
        <v>290782</v>
      </c>
      <c r="B230">
        <v>361310</v>
      </c>
      <c r="C230">
        <v>6</v>
      </c>
    </row>
    <row r="231" spans="1:3" x14ac:dyDescent="0.2">
      <c r="A231">
        <v>193</v>
      </c>
      <c r="B231">
        <v>361310</v>
      </c>
      <c r="C231">
        <v>5</v>
      </c>
    </row>
    <row r="232" spans="1:3" x14ac:dyDescent="0.2">
      <c r="A232">
        <v>29814</v>
      </c>
      <c r="B232">
        <v>361310</v>
      </c>
      <c r="C232">
        <v>5</v>
      </c>
    </row>
    <row r="233" spans="1:3" x14ac:dyDescent="0.2">
      <c r="A233">
        <v>191521</v>
      </c>
      <c r="B233">
        <v>361310</v>
      </c>
      <c r="C233">
        <v>5</v>
      </c>
    </row>
    <row r="234" spans="1:3" x14ac:dyDescent="0.2">
      <c r="A234">
        <v>8506</v>
      </c>
      <c r="B234">
        <v>361310</v>
      </c>
      <c r="C234">
        <v>5</v>
      </c>
    </row>
    <row r="235" spans="1:3" x14ac:dyDescent="0.2">
      <c r="A235">
        <v>200500</v>
      </c>
      <c r="B235">
        <v>361310</v>
      </c>
      <c r="C235">
        <v>5</v>
      </c>
    </row>
    <row r="236" spans="1:3" x14ac:dyDescent="0.2">
      <c r="A236">
        <v>41963</v>
      </c>
      <c r="B236">
        <v>361310</v>
      </c>
      <c r="C236">
        <v>5</v>
      </c>
    </row>
    <row r="237" spans="1:3" x14ac:dyDescent="0.2">
      <c r="A237">
        <v>41839</v>
      </c>
      <c r="B237">
        <v>361310</v>
      </c>
      <c r="C237">
        <v>5</v>
      </c>
    </row>
    <row r="238" spans="1:3" x14ac:dyDescent="0.2">
      <c r="A238">
        <v>2560</v>
      </c>
      <c r="B238">
        <v>361310</v>
      </c>
      <c r="C238">
        <v>4</v>
      </c>
    </row>
    <row r="239" spans="1:3" x14ac:dyDescent="0.2">
      <c r="A239">
        <v>193874</v>
      </c>
      <c r="B239">
        <v>361310</v>
      </c>
      <c r="C239">
        <v>4</v>
      </c>
    </row>
    <row r="240" spans="1:3" x14ac:dyDescent="0.2">
      <c r="A240">
        <v>1268</v>
      </c>
      <c r="B240">
        <v>361310</v>
      </c>
      <c r="C240">
        <v>4</v>
      </c>
    </row>
    <row r="241" spans="1:3" x14ac:dyDescent="0.2">
      <c r="A241">
        <v>43621</v>
      </c>
      <c r="B241">
        <v>361310</v>
      </c>
      <c r="C241">
        <v>4</v>
      </c>
    </row>
    <row r="242" spans="1:3" x14ac:dyDescent="0.2">
      <c r="A242">
        <v>131818</v>
      </c>
      <c r="B242">
        <v>1217404</v>
      </c>
      <c r="C242">
        <v>1246</v>
      </c>
    </row>
    <row r="243" spans="1:3" x14ac:dyDescent="0.2">
      <c r="A243">
        <v>1186534</v>
      </c>
      <c r="B243">
        <v>1217404</v>
      </c>
      <c r="C243">
        <v>69</v>
      </c>
    </row>
    <row r="244" spans="1:3" x14ac:dyDescent="0.2">
      <c r="A244">
        <v>629631</v>
      </c>
      <c r="B244">
        <v>1217404</v>
      </c>
      <c r="C244">
        <v>54</v>
      </c>
    </row>
    <row r="245" spans="1:3" x14ac:dyDescent="0.2">
      <c r="A245">
        <v>5728164</v>
      </c>
      <c r="B245">
        <v>1217404</v>
      </c>
      <c r="C245">
        <v>30</v>
      </c>
    </row>
    <row r="246" spans="1:3" x14ac:dyDescent="0.2">
      <c r="A246">
        <v>1761140</v>
      </c>
      <c r="B246">
        <v>1217404</v>
      </c>
      <c r="C246">
        <v>20</v>
      </c>
    </row>
    <row r="247" spans="1:3" x14ac:dyDescent="0.2">
      <c r="A247">
        <v>356719</v>
      </c>
      <c r="B247">
        <v>1217404</v>
      </c>
      <c r="C247">
        <v>18</v>
      </c>
    </row>
    <row r="248" spans="1:3" x14ac:dyDescent="0.2">
      <c r="A248">
        <v>2567</v>
      </c>
      <c r="B248">
        <v>1217404</v>
      </c>
      <c r="C248">
        <v>17</v>
      </c>
    </row>
    <row r="249" spans="1:3" x14ac:dyDescent="0.2">
      <c r="A249">
        <v>91418</v>
      </c>
      <c r="B249">
        <v>1217404</v>
      </c>
      <c r="C249">
        <v>17</v>
      </c>
    </row>
    <row r="250" spans="1:3" x14ac:dyDescent="0.2">
      <c r="A250">
        <v>1311477</v>
      </c>
      <c r="B250">
        <v>1217404</v>
      </c>
      <c r="C250">
        <v>15</v>
      </c>
    </row>
    <row r="251" spans="1:3" x14ac:dyDescent="0.2">
      <c r="A251">
        <v>2071575</v>
      </c>
      <c r="B251">
        <v>1217404</v>
      </c>
      <c r="C251">
        <v>10</v>
      </c>
    </row>
    <row r="252" spans="1:3" x14ac:dyDescent="0.2">
      <c r="A252">
        <v>235666</v>
      </c>
      <c r="B252">
        <v>1217404</v>
      </c>
      <c r="C252">
        <v>9</v>
      </c>
    </row>
    <row r="253" spans="1:3" x14ac:dyDescent="0.2">
      <c r="A253">
        <v>431237</v>
      </c>
      <c r="B253">
        <v>1217404</v>
      </c>
      <c r="C253">
        <v>9</v>
      </c>
    </row>
    <row r="254" spans="1:3" x14ac:dyDescent="0.2">
      <c r="A254">
        <v>928621</v>
      </c>
      <c r="B254">
        <v>1217404</v>
      </c>
      <c r="C254">
        <v>8</v>
      </c>
    </row>
    <row r="255" spans="1:3" x14ac:dyDescent="0.2">
      <c r="A255">
        <v>49472</v>
      </c>
      <c r="B255">
        <v>1217404</v>
      </c>
      <c r="C255">
        <v>8</v>
      </c>
    </row>
    <row r="256" spans="1:3" x14ac:dyDescent="0.2">
      <c r="A256">
        <v>279077</v>
      </c>
      <c r="B256">
        <v>1217404</v>
      </c>
      <c r="C256">
        <v>8</v>
      </c>
    </row>
    <row r="257" spans="1:3" x14ac:dyDescent="0.2">
      <c r="A257">
        <v>52858</v>
      </c>
      <c r="B257">
        <v>1217404</v>
      </c>
      <c r="C257">
        <v>7</v>
      </c>
    </row>
    <row r="258" spans="1:3" x14ac:dyDescent="0.2">
      <c r="A258">
        <v>140642</v>
      </c>
      <c r="B258">
        <v>1217404</v>
      </c>
      <c r="C258">
        <v>7</v>
      </c>
    </row>
    <row r="259" spans="1:3" x14ac:dyDescent="0.2">
      <c r="A259">
        <v>9326007</v>
      </c>
      <c r="B259">
        <v>1217404</v>
      </c>
      <c r="C259">
        <v>7</v>
      </c>
    </row>
    <row r="260" spans="1:3" x14ac:dyDescent="0.2">
      <c r="A260">
        <v>98142</v>
      </c>
      <c r="B260">
        <v>1217404</v>
      </c>
      <c r="C260">
        <v>6</v>
      </c>
    </row>
    <row r="261" spans="1:3" x14ac:dyDescent="0.2">
      <c r="A261">
        <v>9363016</v>
      </c>
      <c r="B261">
        <v>1217404</v>
      </c>
      <c r="C261">
        <v>6</v>
      </c>
    </row>
    <row r="262" spans="1:3" x14ac:dyDescent="0.2">
      <c r="A262">
        <v>638</v>
      </c>
      <c r="B262">
        <v>1217404</v>
      </c>
      <c r="C262">
        <v>6</v>
      </c>
    </row>
    <row r="263" spans="1:3" x14ac:dyDescent="0.2">
      <c r="A263">
        <v>46573</v>
      </c>
      <c r="B263">
        <v>1217404</v>
      </c>
      <c r="C263">
        <v>6</v>
      </c>
    </row>
    <row r="264" spans="1:3" x14ac:dyDescent="0.2">
      <c r="A264">
        <v>362064</v>
      </c>
      <c r="B264">
        <v>1217404</v>
      </c>
      <c r="C264">
        <v>5</v>
      </c>
    </row>
    <row r="265" spans="1:3" x14ac:dyDescent="0.2">
      <c r="A265">
        <v>119358</v>
      </c>
      <c r="B265">
        <v>1217404</v>
      </c>
      <c r="C265">
        <v>5</v>
      </c>
    </row>
    <row r="266" spans="1:3" x14ac:dyDescent="0.2">
      <c r="A266">
        <v>374579</v>
      </c>
      <c r="B266">
        <v>1217404</v>
      </c>
      <c r="C266">
        <v>5</v>
      </c>
    </row>
    <row r="267" spans="1:3" x14ac:dyDescent="0.2">
      <c r="A267">
        <v>599292</v>
      </c>
      <c r="B267">
        <v>1217404</v>
      </c>
      <c r="C267">
        <v>5</v>
      </c>
    </row>
    <row r="268" spans="1:3" x14ac:dyDescent="0.2">
      <c r="A268">
        <v>30236</v>
      </c>
      <c r="B268">
        <v>1217404</v>
      </c>
      <c r="C268">
        <v>4</v>
      </c>
    </row>
    <row r="269" spans="1:3" x14ac:dyDescent="0.2">
      <c r="A269">
        <v>96076</v>
      </c>
      <c r="B269">
        <v>1217404</v>
      </c>
      <c r="C269">
        <v>4</v>
      </c>
    </row>
    <row r="270" spans="1:3" x14ac:dyDescent="0.2">
      <c r="A270">
        <v>4006083</v>
      </c>
      <c r="B270">
        <v>1217404</v>
      </c>
      <c r="C270">
        <v>4</v>
      </c>
    </row>
    <row r="271" spans="1:3" x14ac:dyDescent="0.2">
      <c r="A271">
        <v>120659</v>
      </c>
      <c r="B271">
        <v>1217404</v>
      </c>
      <c r="C271">
        <v>4</v>
      </c>
    </row>
    <row r="272" spans="1:3" x14ac:dyDescent="0.2">
      <c r="A272">
        <v>83390</v>
      </c>
      <c r="B272">
        <v>32948863</v>
      </c>
      <c r="C272">
        <v>406</v>
      </c>
    </row>
    <row r="273" spans="1:3" x14ac:dyDescent="0.2">
      <c r="A273">
        <v>997157</v>
      </c>
      <c r="B273">
        <v>32948863</v>
      </c>
      <c r="C273">
        <v>6</v>
      </c>
    </row>
    <row r="274" spans="1:3" x14ac:dyDescent="0.2">
      <c r="A274">
        <v>1440796</v>
      </c>
      <c r="B274">
        <v>32948863</v>
      </c>
      <c r="C274">
        <v>6</v>
      </c>
    </row>
    <row r="275" spans="1:3" x14ac:dyDescent="0.2">
      <c r="A275">
        <v>2672802</v>
      </c>
      <c r="B275">
        <v>32948863</v>
      </c>
      <c r="C275">
        <v>6</v>
      </c>
    </row>
    <row r="276" spans="1:3" x14ac:dyDescent="0.2">
      <c r="A276">
        <v>1374718</v>
      </c>
      <c r="B276">
        <v>32948863</v>
      </c>
      <c r="C276">
        <v>5</v>
      </c>
    </row>
    <row r="277" spans="1:3" x14ac:dyDescent="0.2">
      <c r="A277">
        <v>527296</v>
      </c>
      <c r="B277">
        <v>32948863</v>
      </c>
      <c r="C277">
        <v>5</v>
      </c>
    </row>
    <row r="278" spans="1:3" x14ac:dyDescent="0.2">
      <c r="A278">
        <v>2003265</v>
      </c>
      <c r="B278">
        <v>32948863</v>
      </c>
      <c r="C278">
        <v>5</v>
      </c>
    </row>
    <row r="279" spans="1:3" x14ac:dyDescent="0.2">
      <c r="A279">
        <v>5348158</v>
      </c>
      <c r="B279">
        <v>32948863</v>
      </c>
      <c r="C279">
        <v>4</v>
      </c>
    </row>
    <row r="280" spans="1:3" x14ac:dyDescent="0.2">
      <c r="A280">
        <v>17023610</v>
      </c>
      <c r="B280">
        <v>32948863</v>
      </c>
      <c r="C280">
        <v>4</v>
      </c>
    </row>
    <row r="281" spans="1:3" x14ac:dyDescent="0.2">
      <c r="A281">
        <v>587438</v>
      </c>
      <c r="B281">
        <v>32948863</v>
      </c>
      <c r="C281">
        <v>4</v>
      </c>
    </row>
    <row r="282" spans="1:3" x14ac:dyDescent="0.2">
      <c r="A282">
        <v>1714673</v>
      </c>
      <c r="B282">
        <v>32948863</v>
      </c>
      <c r="C282">
        <v>4</v>
      </c>
    </row>
    <row r="283" spans="1:3" x14ac:dyDescent="0.2">
      <c r="A283">
        <v>440298</v>
      </c>
      <c r="B283">
        <v>32948863</v>
      </c>
      <c r="C283">
        <v>4</v>
      </c>
    </row>
    <row r="284" spans="1:3" x14ac:dyDescent="0.2">
      <c r="A284">
        <v>1105429</v>
      </c>
      <c r="B284">
        <v>32948863</v>
      </c>
      <c r="C284">
        <v>4</v>
      </c>
    </row>
    <row r="285" spans="1:3" x14ac:dyDescent="0.2">
      <c r="A285">
        <v>5463526</v>
      </c>
      <c r="B285">
        <v>32948863</v>
      </c>
      <c r="C285">
        <v>4</v>
      </c>
    </row>
    <row r="286" spans="1:3" x14ac:dyDescent="0.2">
      <c r="A286">
        <v>388375</v>
      </c>
      <c r="B286">
        <v>32948863</v>
      </c>
      <c r="C286">
        <v>4</v>
      </c>
    </row>
    <row r="287" spans="1:3" x14ac:dyDescent="0.2">
      <c r="A287">
        <v>7293079</v>
      </c>
      <c r="B287">
        <v>32948863</v>
      </c>
      <c r="C287">
        <v>3</v>
      </c>
    </row>
    <row r="288" spans="1:3" x14ac:dyDescent="0.2">
      <c r="A288">
        <v>599019</v>
      </c>
      <c r="B288">
        <v>32948863</v>
      </c>
      <c r="C288">
        <v>3</v>
      </c>
    </row>
    <row r="289" spans="1:3" x14ac:dyDescent="0.2">
      <c r="A289">
        <v>868917</v>
      </c>
      <c r="B289">
        <v>32948863</v>
      </c>
      <c r="C289">
        <v>3</v>
      </c>
    </row>
    <row r="290" spans="1:3" x14ac:dyDescent="0.2">
      <c r="A290">
        <v>4091190</v>
      </c>
      <c r="B290">
        <v>32948863</v>
      </c>
      <c r="C290">
        <v>3</v>
      </c>
    </row>
    <row r="291" spans="1:3" x14ac:dyDescent="0.2">
      <c r="A291">
        <v>5494638</v>
      </c>
      <c r="B291">
        <v>32948863</v>
      </c>
      <c r="C291">
        <v>3</v>
      </c>
    </row>
    <row r="292" spans="1:3" x14ac:dyDescent="0.2">
      <c r="A292">
        <v>3001525</v>
      </c>
      <c r="B292">
        <v>32948863</v>
      </c>
      <c r="C292">
        <v>3</v>
      </c>
    </row>
    <row r="293" spans="1:3" x14ac:dyDescent="0.2">
      <c r="A293">
        <v>2857535</v>
      </c>
      <c r="B293">
        <v>32948863</v>
      </c>
      <c r="C293">
        <v>3</v>
      </c>
    </row>
    <row r="294" spans="1:3" x14ac:dyDescent="0.2">
      <c r="A294">
        <v>933408</v>
      </c>
      <c r="B294">
        <v>32948863</v>
      </c>
      <c r="C294">
        <v>3</v>
      </c>
    </row>
    <row r="295" spans="1:3" x14ac:dyDescent="0.2">
      <c r="A295">
        <v>7809008</v>
      </c>
      <c r="B295">
        <v>32948863</v>
      </c>
      <c r="C295">
        <v>3</v>
      </c>
    </row>
    <row r="296" spans="1:3" x14ac:dyDescent="0.2">
      <c r="A296">
        <v>686101</v>
      </c>
      <c r="B296">
        <v>32948863</v>
      </c>
      <c r="C296">
        <v>3</v>
      </c>
    </row>
    <row r="297" spans="1:3" x14ac:dyDescent="0.2">
      <c r="A297">
        <v>3881856</v>
      </c>
      <c r="B297">
        <v>32948863</v>
      </c>
      <c r="C297">
        <v>3</v>
      </c>
    </row>
    <row r="298" spans="1:3" x14ac:dyDescent="0.2">
      <c r="A298">
        <v>923036</v>
      </c>
      <c r="B298">
        <v>32948863</v>
      </c>
      <c r="C298">
        <v>3</v>
      </c>
    </row>
    <row r="299" spans="1:3" x14ac:dyDescent="0.2">
      <c r="A299">
        <v>972067</v>
      </c>
      <c r="B299">
        <v>32948863</v>
      </c>
      <c r="C299">
        <v>3</v>
      </c>
    </row>
    <row r="300" spans="1:3" x14ac:dyDescent="0.2">
      <c r="A300">
        <v>6357215</v>
      </c>
      <c r="B300">
        <v>32948863</v>
      </c>
      <c r="C300">
        <v>3</v>
      </c>
    </row>
    <row r="301" spans="1:3" x14ac:dyDescent="0.2">
      <c r="A301">
        <v>577316</v>
      </c>
      <c r="B301">
        <v>32948863</v>
      </c>
      <c r="C301">
        <v>3</v>
      </c>
    </row>
    <row r="302" spans="1:3" x14ac:dyDescent="0.2">
      <c r="A302">
        <v>2</v>
      </c>
      <c r="B302">
        <v>275604</v>
      </c>
      <c r="C302">
        <v>668</v>
      </c>
    </row>
    <row r="303" spans="1:3" x14ac:dyDescent="0.2">
      <c r="A303">
        <v>27786</v>
      </c>
      <c r="B303">
        <v>275604</v>
      </c>
      <c r="C303">
        <v>174</v>
      </c>
    </row>
    <row r="304" spans="1:3" x14ac:dyDescent="0.2">
      <c r="A304">
        <v>16457</v>
      </c>
      <c r="B304">
        <v>275604</v>
      </c>
      <c r="C304">
        <v>55</v>
      </c>
    </row>
    <row r="305" spans="1:3" x14ac:dyDescent="0.2">
      <c r="A305">
        <v>797</v>
      </c>
      <c r="B305">
        <v>275604</v>
      </c>
      <c r="C305">
        <v>36</v>
      </c>
    </row>
    <row r="306" spans="1:3" x14ac:dyDescent="0.2">
      <c r="A306">
        <v>2072686</v>
      </c>
      <c r="B306">
        <v>275604</v>
      </c>
      <c r="C306">
        <v>34</v>
      </c>
    </row>
    <row r="307" spans="1:3" x14ac:dyDescent="0.2">
      <c r="A307">
        <v>210924</v>
      </c>
      <c r="B307">
        <v>275604</v>
      </c>
      <c r="C307">
        <v>27</v>
      </c>
    </row>
    <row r="308" spans="1:3" x14ac:dyDescent="0.2">
      <c r="A308">
        <v>832655</v>
      </c>
      <c r="B308">
        <v>275604</v>
      </c>
      <c r="C308">
        <v>24</v>
      </c>
    </row>
    <row r="309" spans="1:3" x14ac:dyDescent="0.2">
      <c r="A309">
        <v>487216</v>
      </c>
      <c r="B309">
        <v>275604</v>
      </c>
      <c r="C309">
        <v>22</v>
      </c>
    </row>
    <row r="310" spans="1:3" x14ac:dyDescent="0.2">
      <c r="A310">
        <v>7838511</v>
      </c>
      <c r="B310">
        <v>275604</v>
      </c>
      <c r="C310">
        <v>19</v>
      </c>
    </row>
    <row r="311" spans="1:3" x14ac:dyDescent="0.2">
      <c r="A311">
        <v>2343</v>
      </c>
      <c r="B311">
        <v>275604</v>
      </c>
      <c r="C311">
        <v>16</v>
      </c>
    </row>
    <row r="312" spans="1:3" x14ac:dyDescent="0.2">
      <c r="A312">
        <v>83188</v>
      </c>
      <c r="B312">
        <v>275604</v>
      </c>
      <c r="C312">
        <v>13</v>
      </c>
    </row>
    <row r="313" spans="1:3" x14ac:dyDescent="0.2">
      <c r="A313">
        <v>191607</v>
      </c>
      <c r="B313">
        <v>275604</v>
      </c>
      <c r="C313">
        <v>11</v>
      </c>
    </row>
    <row r="314" spans="1:3" x14ac:dyDescent="0.2">
      <c r="A314">
        <v>1504464</v>
      </c>
      <c r="B314">
        <v>275604</v>
      </c>
      <c r="C314">
        <v>10</v>
      </c>
    </row>
    <row r="315" spans="1:3" x14ac:dyDescent="0.2">
      <c r="A315">
        <v>14761</v>
      </c>
      <c r="B315">
        <v>275604</v>
      </c>
      <c r="C315">
        <v>10</v>
      </c>
    </row>
    <row r="316" spans="1:3" x14ac:dyDescent="0.2">
      <c r="A316">
        <v>3784</v>
      </c>
      <c r="B316">
        <v>275604</v>
      </c>
      <c r="C316">
        <v>10</v>
      </c>
    </row>
    <row r="317" spans="1:3" x14ac:dyDescent="0.2">
      <c r="A317">
        <v>12752</v>
      </c>
      <c r="B317">
        <v>275604</v>
      </c>
      <c r="C317">
        <v>10</v>
      </c>
    </row>
    <row r="318" spans="1:3" x14ac:dyDescent="0.2">
      <c r="A318">
        <v>3321</v>
      </c>
      <c r="B318">
        <v>275604</v>
      </c>
      <c r="C318">
        <v>8</v>
      </c>
    </row>
    <row r="319" spans="1:3" x14ac:dyDescent="0.2">
      <c r="A319">
        <v>1097</v>
      </c>
      <c r="B319">
        <v>275604</v>
      </c>
      <c r="C319">
        <v>7</v>
      </c>
    </row>
    <row r="320" spans="1:3" x14ac:dyDescent="0.2">
      <c r="A320">
        <v>954402</v>
      </c>
      <c r="B320">
        <v>275604</v>
      </c>
      <c r="C320">
        <v>7</v>
      </c>
    </row>
    <row r="321" spans="1:3" x14ac:dyDescent="0.2">
      <c r="A321">
        <v>9894</v>
      </c>
      <c r="B321">
        <v>275604</v>
      </c>
      <c r="C321">
        <v>6</v>
      </c>
    </row>
    <row r="322" spans="1:3" x14ac:dyDescent="0.2">
      <c r="A322">
        <v>1133</v>
      </c>
      <c r="B322">
        <v>275604</v>
      </c>
      <c r="C322">
        <v>6</v>
      </c>
    </row>
    <row r="323" spans="1:3" x14ac:dyDescent="0.2">
      <c r="A323">
        <v>2205</v>
      </c>
      <c r="B323">
        <v>275604</v>
      </c>
      <c r="C323">
        <v>6</v>
      </c>
    </row>
    <row r="324" spans="1:3" x14ac:dyDescent="0.2">
      <c r="A324">
        <v>97400</v>
      </c>
      <c r="B324">
        <v>275604</v>
      </c>
      <c r="C324">
        <v>6</v>
      </c>
    </row>
    <row r="325" spans="1:3" x14ac:dyDescent="0.2">
      <c r="A325">
        <v>3124</v>
      </c>
      <c r="B325">
        <v>275604</v>
      </c>
      <c r="C325">
        <v>5</v>
      </c>
    </row>
    <row r="326" spans="1:3" x14ac:dyDescent="0.2">
      <c r="A326">
        <v>4765</v>
      </c>
      <c r="B326">
        <v>275604</v>
      </c>
      <c r="C326">
        <v>5</v>
      </c>
    </row>
    <row r="327" spans="1:3" x14ac:dyDescent="0.2">
      <c r="A327">
        <v>3117</v>
      </c>
      <c r="B327">
        <v>275604</v>
      </c>
      <c r="C327">
        <v>5</v>
      </c>
    </row>
    <row r="328" spans="1:3" x14ac:dyDescent="0.2">
      <c r="A328">
        <v>816444</v>
      </c>
      <c r="B328">
        <v>275604</v>
      </c>
      <c r="C328">
        <v>5</v>
      </c>
    </row>
    <row r="329" spans="1:3" x14ac:dyDescent="0.2">
      <c r="A329">
        <v>10766</v>
      </c>
      <c r="B329">
        <v>275604</v>
      </c>
      <c r="C329">
        <v>5</v>
      </c>
    </row>
    <row r="330" spans="1:3" x14ac:dyDescent="0.2">
      <c r="A330">
        <v>147451</v>
      </c>
      <c r="B330">
        <v>275604</v>
      </c>
      <c r="C330">
        <v>5</v>
      </c>
    </row>
    <row r="331" spans="1:3" x14ac:dyDescent="0.2">
      <c r="A331">
        <v>78932</v>
      </c>
      <c r="B331">
        <v>275604</v>
      </c>
      <c r="C331">
        <v>4</v>
      </c>
    </row>
    <row r="332" spans="1:3" x14ac:dyDescent="0.2">
      <c r="A332">
        <v>18952</v>
      </c>
      <c r="B332">
        <v>138312</v>
      </c>
      <c r="C332">
        <v>479</v>
      </c>
    </row>
    <row r="333" spans="1:3" x14ac:dyDescent="0.2">
      <c r="A333">
        <v>189693</v>
      </c>
      <c r="B333">
        <v>138312</v>
      </c>
      <c r="C333">
        <v>186</v>
      </c>
    </row>
    <row r="334" spans="1:3" x14ac:dyDescent="0.2">
      <c r="A334">
        <v>67072</v>
      </c>
      <c r="B334">
        <v>138312</v>
      </c>
      <c r="C334">
        <v>160</v>
      </c>
    </row>
    <row r="335" spans="1:3" x14ac:dyDescent="0.2">
      <c r="A335">
        <v>1298231</v>
      </c>
      <c r="B335">
        <v>138312</v>
      </c>
      <c r="C335">
        <v>92</v>
      </c>
    </row>
    <row r="336" spans="1:3" x14ac:dyDescent="0.2">
      <c r="A336">
        <v>522155</v>
      </c>
      <c r="B336">
        <v>138312</v>
      </c>
      <c r="C336">
        <v>70</v>
      </c>
    </row>
    <row r="337" spans="1:3" x14ac:dyDescent="0.2">
      <c r="A337">
        <v>2119527</v>
      </c>
      <c r="B337">
        <v>138312</v>
      </c>
      <c r="C337">
        <v>28</v>
      </c>
    </row>
    <row r="338" spans="1:3" x14ac:dyDescent="0.2">
      <c r="A338">
        <v>164703</v>
      </c>
      <c r="B338">
        <v>138312</v>
      </c>
      <c r="C338">
        <v>15</v>
      </c>
    </row>
    <row r="339" spans="1:3" x14ac:dyDescent="0.2">
      <c r="A339">
        <v>438046</v>
      </c>
      <c r="B339">
        <v>138312</v>
      </c>
      <c r="C339">
        <v>10</v>
      </c>
    </row>
    <row r="340" spans="1:3" x14ac:dyDescent="0.2">
      <c r="A340">
        <v>759362</v>
      </c>
      <c r="B340">
        <v>138312</v>
      </c>
      <c r="C340">
        <v>8</v>
      </c>
    </row>
    <row r="341" spans="1:3" x14ac:dyDescent="0.2">
      <c r="A341">
        <v>21104</v>
      </c>
      <c r="B341">
        <v>138312</v>
      </c>
      <c r="C341">
        <v>7</v>
      </c>
    </row>
    <row r="342" spans="1:3" x14ac:dyDescent="0.2">
      <c r="A342">
        <v>1379701</v>
      </c>
      <c r="B342">
        <v>138312</v>
      </c>
      <c r="C342">
        <v>6</v>
      </c>
    </row>
    <row r="343" spans="1:3" x14ac:dyDescent="0.2">
      <c r="A343">
        <v>154571</v>
      </c>
      <c r="B343">
        <v>138312</v>
      </c>
      <c r="C343">
        <v>6</v>
      </c>
    </row>
    <row r="344" spans="1:3" x14ac:dyDescent="0.2">
      <c r="A344">
        <v>370576</v>
      </c>
      <c r="B344">
        <v>138312</v>
      </c>
      <c r="C344">
        <v>5</v>
      </c>
    </row>
    <row r="345" spans="1:3" x14ac:dyDescent="0.2">
      <c r="A345">
        <v>63675</v>
      </c>
      <c r="B345">
        <v>138312</v>
      </c>
      <c r="C345">
        <v>5</v>
      </c>
    </row>
    <row r="346" spans="1:3" x14ac:dyDescent="0.2">
      <c r="A346">
        <v>2154282</v>
      </c>
      <c r="B346">
        <v>138312</v>
      </c>
      <c r="C346">
        <v>5</v>
      </c>
    </row>
    <row r="347" spans="1:3" x14ac:dyDescent="0.2">
      <c r="A347">
        <v>260133</v>
      </c>
      <c r="B347">
        <v>138312</v>
      </c>
      <c r="C347">
        <v>5</v>
      </c>
    </row>
    <row r="348" spans="1:3" x14ac:dyDescent="0.2">
      <c r="A348">
        <v>13348918</v>
      </c>
      <c r="B348">
        <v>138312</v>
      </c>
      <c r="C348">
        <v>5</v>
      </c>
    </row>
    <row r="349" spans="1:3" x14ac:dyDescent="0.2">
      <c r="A349">
        <v>133308</v>
      </c>
      <c r="B349">
        <v>138312</v>
      </c>
      <c r="C349">
        <v>4</v>
      </c>
    </row>
    <row r="350" spans="1:3" x14ac:dyDescent="0.2">
      <c r="A350">
        <v>349247</v>
      </c>
      <c r="B350">
        <v>138312</v>
      </c>
      <c r="C350">
        <v>4</v>
      </c>
    </row>
    <row r="351" spans="1:3" x14ac:dyDescent="0.2">
      <c r="A351">
        <v>1019068</v>
      </c>
      <c r="B351">
        <v>138312</v>
      </c>
      <c r="C351">
        <v>4</v>
      </c>
    </row>
    <row r="352" spans="1:3" x14ac:dyDescent="0.2">
      <c r="A352">
        <v>946789</v>
      </c>
      <c r="B352">
        <v>138312</v>
      </c>
      <c r="C352">
        <v>4</v>
      </c>
    </row>
    <row r="353" spans="1:3" x14ac:dyDescent="0.2">
      <c r="A353">
        <v>48054</v>
      </c>
      <c r="B353">
        <v>138312</v>
      </c>
      <c r="C353">
        <v>4</v>
      </c>
    </row>
    <row r="354" spans="1:3" x14ac:dyDescent="0.2">
      <c r="A354">
        <v>2322774</v>
      </c>
      <c r="B354">
        <v>138312</v>
      </c>
      <c r="C354">
        <v>4</v>
      </c>
    </row>
    <row r="355" spans="1:3" x14ac:dyDescent="0.2">
      <c r="A355">
        <v>37910</v>
      </c>
      <c r="B355">
        <v>138312</v>
      </c>
      <c r="C355">
        <v>4</v>
      </c>
    </row>
    <row r="356" spans="1:3" x14ac:dyDescent="0.2">
      <c r="A356">
        <v>769964</v>
      </c>
      <c r="B356">
        <v>138312</v>
      </c>
      <c r="C356">
        <v>4</v>
      </c>
    </row>
    <row r="357" spans="1:3" x14ac:dyDescent="0.2">
      <c r="A357">
        <v>138597</v>
      </c>
      <c r="B357">
        <v>138312</v>
      </c>
      <c r="C357">
        <v>4</v>
      </c>
    </row>
    <row r="358" spans="1:3" x14ac:dyDescent="0.2">
      <c r="A358">
        <v>2394703</v>
      </c>
      <c r="B358">
        <v>138312</v>
      </c>
      <c r="C358">
        <v>3</v>
      </c>
    </row>
    <row r="359" spans="1:3" x14ac:dyDescent="0.2">
      <c r="A359">
        <v>2777667</v>
      </c>
      <c r="B359">
        <v>138312</v>
      </c>
      <c r="C359">
        <v>3</v>
      </c>
    </row>
    <row r="360" spans="1:3" x14ac:dyDescent="0.2">
      <c r="A360">
        <v>2308312</v>
      </c>
      <c r="B360">
        <v>138312</v>
      </c>
      <c r="C360">
        <v>3</v>
      </c>
    </row>
    <row r="361" spans="1:3" x14ac:dyDescent="0.2">
      <c r="A361">
        <v>569702</v>
      </c>
      <c r="B361">
        <v>138312</v>
      </c>
      <c r="C361">
        <v>3</v>
      </c>
    </row>
    <row r="362" spans="1:3" x14ac:dyDescent="0.2">
      <c r="A362">
        <v>1048705</v>
      </c>
      <c r="B362">
        <v>2203645</v>
      </c>
      <c r="C362">
        <v>1767</v>
      </c>
    </row>
    <row r="363" spans="1:3" x14ac:dyDescent="0.2">
      <c r="A363">
        <v>1946610</v>
      </c>
      <c r="B363">
        <v>2203645</v>
      </c>
      <c r="C363">
        <v>1363</v>
      </c>
    </row>
    <row r="364" spans="1:3" x14ac:dyDescent="0.2">
      <c r="A364">
        <v>2320</v>
      </c>
      <c r="B364">
        <v>2203645</v>
      </c>
      <c r="C364">
        <v>978</v>
      </c>
    </row>
    <row r="365" spans="1:3" x14ac:dyDescent="0.2">
      <c r="A365">
        <v>1389011</v>
      </c>
      <c r="B365">
        <v>2203645</v>
      </c>
      <c r="C365">
        <v>533</v>
      </c>
    </row>
    <row r="366" spans="1:3" x14ac:dyDescent="0.2">
      <c r="A366">
        <v>44164</v>
      </c>
      <c r="B366">
        <v>2203645</v>
      </c>
      <c r="C366">
        <v>256</v>
      </c>
    </row>
    <row r="367" spans="1:3" x14ac:dyDescent="0.2">
      <c r="A367">
        <v>118992</v>
      </c>
      <c r="B367">
        <v>2203645</v>
      </c>
      <c r="C367">
        <v>232</v>
      </c>
    </row>
    <row r="368" spans="1:3" x14ac:dyDescent="0.2">
      <c r="A368">
        <v>1120429</v>
      </c>
      <c r="B368">
        <v>2203645</v>
      </c>
      <c r="C368">
        <v>138</v>
      </c>
    </row>
    <row r="369" spans="1:3" x14ac:dyDescent="0.2">
      <c r="A369">
        <v>1330683</v>
      </c>
      <c r="B369">
        <v>2203645</v>
      </c>
      <c r="C369">
        <v>125</v>
      </c>
    </row>
    <row r="370" spans="1:3" x14ac:dyDescent="0.2">
      <c r="A370">
        <v>49038</v>
      </c>
      <c r="B370">
        <v>2203645</v>
      </c>
      <c r="C370">
        <v>98</v>
      </c>
    </row>
    <row r="371" spans="1:3" x14ac:dyDescent="0.2">
      <c r="A371">
        <v>216089</v>
      </c>
      <c r="B371">
        <v>2203645</v>
      </c>
      <c r="C371">
        <v>66</v>
      </c>
    </row>
    <row r="372" spans="1:3" x14ac:dyDescent="0.2">
      <c r="A372">
        <v>613</v>
      </c>
      <c r="B372">
        <v>2203645</v>
      </c>
      <c r="C372">
        <v>59</v>
      </c>
    </row>
    <row r="373" spans="1:3" x14ac:dyDescent="0.2">
      <c r="A373">
        <v>1665371</v>
      </c>
      <c r="B373">
        <v>2203645</v>
      </c>
      <c r="C373">
        <v>58</v>
      </c>
    </row>
    <row r="374" spans="1:3" x14ac:dyDescent="0.2">
      <c r="A374">
        <v>995382</v>
      </c>
      <c r="B374">
        <v>2203645</v>
      </c>
      <c r="C374">
        <v>37</v>
      </c>
    </row>
    <row r="375" spans="1:3" x14ac:dyDescent="0.2">
      <c r="A375">
        <v>161671</v>
      </c>
      <c r="B375">
        <v>2203645</v>
      </c>
      <c r="C375">
        <v>31</v>
      </c>
    </row>
    <row r="376" spans="1:3" x14ac:dyDescent="0.2">
      <c r="A376">
        <v>177228</v>
      </c>
      <c r="B376">
        <v>2203645</v>
      </c>
      <c r="C376">
        <v>29</v>
      </c>
    </row>
    <row r="377" spans="1:3" x14ac:dyDescent="0.2">
      <c r="A377">
        <v>1255755</v>
      </c>
      <c r="B377">
        <v>2203645</v>
      </c>
      <c r="C377">
        <v>28</v>
      </c>
    </row>
    <row r="378" spans="1:3" x14ac:dyDescent="0.2">
      <c r="A378">
        <v>212270</v>
      </c>
      <c r="B378">
        <v>2203645</v>
      </c>
      <c r="C378">
        <v>26</v>
      </c>
    </row>
    <row r="379" spans="1:3" x14ac:dyDescent="0.2">
      <c r="A379">
        <v>8608</v>
      </c>
      <c r="B379">
        <v>2203645</v>
      </c>
      <c r="C379">
        <v>23</v>
      </c>
    </row>
    <row r="380" spans="1:3" x14ac:dyDescent="0.2">
      <c r="A380">
        <v>1848665</v>
      </c>
      <c r="B380">
        <v>2203645</v>
      </c>
      <c r="C380">
        <v>22</v>
      </c>
    </row>
    <row r="381" spans="1:3" x14ac:dyDescent="0.2">
      <c r="A381">
        <v>627285</v>
      </c>
      <c r="B381">
        <v>2203645</v>
      </c>
      <c r="C381">
        <v>21</v>
      </c>
    </row>
    <row r="382" spans="1:3" x14ac:dyDescent="0.2">
      <c r="A382">
        <v>5554220</v>
      </c>
      <c r="B382">
        <v>2203645</v>
      </c>
      <c r="C382">
        <v>21</v>
      </c>
    </row>
    <row r="383" spans="1:3" x14ac:dyDescent="0.2">
      <c r="A383">
        <v>3022</v>
      </c>
      <c r="B383">
        <v>2203645</v>
      </c>
      <c r="C383">
        <v>20</v>
      </c>
    </row>
    <row r="384" spans="1:3" x14ac:dyDescent="0.2">
      <c r="A384">
        <v>466674</v>
      </c>
      <c r="B384">
        <v>2203645</v>
      </c>
      <c r="C384">
        <v>18</v>
      </c>
    </row>
    <row r="385" spans="1:3" x14ac:dyDescent="0.2">
      <c r="A385">
        <v>389949</v>
      </c>
      <c r="B385">
        <v>2203645</v>
      </c>
      <c r="C385">
        <v>17</v>
      </c>
    </row>
    <row r="386" spans="1:3" x14ac:dyDescent="0.2">
      <c r="A386">
        <v>258</v>
      </c>
      <c r="B386">
        <v>2203645</v>
      </c>
      <c r="C386">
        <v>16</v>
      </c>
    </row>
    <row r="387" spans="1:3" x14ac:dyDescent="0.2">
      <c r="A387">
        <v>59140</v>
      </c>
      <c r="B387">
        <v>2203645</v>
      </c>
      <c r="C387">
        <v>15</v>
      </c>
    </row>
    <row r="388" spans="1:3" x14ac:dyDescent="0.2">
      <c r="A388">
        <v>763698</v>
      </c>
      <c r="B388">
        <v>2203645</v>
      </c>
      <c r="C388">
        <v>15</v>
      </c>
    </row>
    <row r="389" spans="1:3" x14ac:dyDescent="0.2">
      <c r="A389">
        <v>217368</v>
      </c>
      <c r="B389">
        <v>2203645</v>
      </c>
      <c r="C389">
        <v>15</v>
      </c>
    </row>
    <row r="390" spans="1:3" x14ac:dyDescent="0.2">
      <c r="A390">
        <v>1423931</v>
      </c>
      <c r="B390">
        <v>2203645</v>
      </c>
      <c r="C390">
        <v>14</v>
      </c>
    </row>
    <row r="391" spans="1:3" x14ac:dyDescent="0.2">
      <c r="A391">
        <v>283886</v>
      </c>
      <c r="B391">
        <v>2203645</v>
      </c>
      <c r="C391">
        <v>13</v>
      </c>
    </row>
    <row r="392" spans="1:3" x14ac:dyDescent="0.2">
      <c r="A392">
        <v>1299</v>
      </c>
      <c r="B392">
        <v>481872</v>
      </c>
      <c r="C392">
        <v>5971</v>
      </c>
    </row>
    <row r="393" spans="1:3" x14ac:dyDescent="0.2">
      <c r="A393">
        <v>408570</v>
      </c>
      <c r="B393">
        <v>481872</v>
      </c>
      <c r="C393">
        <v>1114</v>
      </c>
    </row>
    <row r="394" spans="1:3" x14ac:dyDescent="0.2">
      <c r="A394">
        <v>266674</v>
      </c>
      <c r="B394">
        <v>481872</v>
      </c>
      <c r="C394">
        <v>243</v>
      </c>
    </row>
    <row r="395" spans="1:3" x14ac:dyDescent="0.2">
      <c r="A395">
        <v>434654</v>
      </c>
      <c r="B395">
        <v>481872</v>
      </c>
      <c r="C395">
        <v>173</v>
      </c>
    </row>
    <row r="396" spans="1:3" x14ac:dyDescent="0.2">
      <c r="A396">
        <v>81859</v>
      </c>
      <c r="B396">
        <v>481872</v>
      </c>
      <c r="C396">
        <v>116</v>
      </c>
    </row>
    <row r="397" spans="1:3" x14ac:dyDescent="0.2">
      <c r="A397">
        <v>23505</v>
      </c>
      <c r="B397">
        <v>481872</v>
      </c>
      <c r="C397">
        <v>85</v>
      </c>
    </row>
    <row r="398" spans="1:3" x14ac:dyDescent="0.2">
      <c r="A398">
        <v>197023</v>
      </c>
      <c r="B398">
        <v>481872</v>
      </c>
      <c r="C398">
        <v>78</v>
      </c>
    </row>
    <row r="399" spans="1:3" x14ac:dyDescent="0.2">
      <c r="A399">
        <v>79116</v>
      </c>
      <c r="B399">
        <v>481872</v>
      </c>
      <c r="C399">
        <v>68</v>
      </c>
    </row>
    <row r="400" spans="1:3" x14ac:dyDescent="0.2">
      <c r="A400">
        <v>896878</v>
      </c>
      <c r="B400">
        <v>481872</v>
      </c>
      <c r="C400">
        <v>30</v>
      </c>
    </row>
    <row r="401" spans="1:3" x14ac:dyDescent="0.2">
      <c r="A401">
        <v>3294970</v>
      </c>
      <c r="B401">
        <v>481872</v>
      </c>
      <c r="C401">
        <v>28</v>
      </c>
    </row>
    <row r="402" spans="1:3" x14ac:dyDescent="0.2">
      <c r="A402">
        <v>655165</v>
      </c>
      <c r="B402">
        <v>481872</v>
      </c>
      <c r="C402">
        <v>26</v>
      </c>
    </row>
    <row r="403" spans="1:3" x14ac:dyDescent="0.2">
      <c r="A403">
        <v>37534</v>
      </c>
      <c r="B403">
        <v>481872</v>
      </c>
      <c r="C403">
        <v>25</v>
      </c>
    </row>
    <row r="404" spans="1:3" x14ac:dyDescent="0.2">
      <c r="A404">
        <v>846194</v>
      </c>
      <c r="B404">
        <v>481872</v>
      </c>
      <c r="C404">
        <v>23</v>
      </c>
    </row>
    <row r="405" spans="1:3" x14ac:dyDescent="0.2">
      <c r="A405">
        <v>847794</v>
      </c>
      <c r="B405">
        <v>481872</v>
      </c>
      <c r="C405">
        <v>22</v>
      </c>
    </row>
    <row r="406" spans="1:3" x14ac:dyDescent="0.2">
      <c r="A406">
        <v>438899</v>
      </c>
      <c r="B406">
        <v>481872</v>
      </c>
      <c r="C406">
        <v>15</v>
      </c>
    </row>
    <row r="407" spans="1:3" x14ac:dyDescent="0.2">
      <c r="A407">
        <v>419091</v>
      </c>
      <c r="B407">
        <v>481872</v>
      </c>
      <c r="C407">
        <v>13</v>
      </c>
    </row>
    <row r="408" spans="1:3" x14ac:dyDescent="0.2">
      <c r="A408">
        <v>739117</v>
      </c>
      <c r="B408">
        <v>481872</v>
      </c>
      <c r="C408">
        <v>13</v>
      </c>
    </row>
    <row r="409" spans="1:3" x14ac:dyDescent="0.2">
      <c r="A409">
        <v>937276</v>
      </c>
      <c r="B409">
        <v>481872</v>
      </c>
      <c r="C409">
        <v>12</v>
      </c>
    </row>
    <row r="410" spans="1:3" x14ac:dyDescent="0.2">
      <c r="A410">
        <v>278138</v>
      </c>
      <c r="B410">
        <v>481872</v>
      </c>
      <c r="C410">
        <v>11</v>
      </c>
    </row>
    <row r="411" spans="1:3" x14ac:dyDescent="0.2">
      <c r="A411">
        <v>4846154</v>
      </c>
      <c r="B411">
        <v>481872</v>
      </c>
      <c r="C411">
        <v>11</v>
      </c>
    </row>
    <row r="412" spans="1:3" x14ac:dyDescent="0.2">
      <c r="A412">
        <v>3069</v>
      </c>
      <c r="B412">
        <v>481872</v>
      </c>
      <c r="C412">
        <v>9</v>
      </c>
    </row>
    <row r="413" spans="1:3" x14ac:dyDescent="0.2">
      <c r="A413">
        <v>529516</v>
      </c>
      <c r="B413">
        <v>481872</v>
      </c>
      <c r="C413">
        <v>9</v>
      </c>
    </row>
    <row r="414" spans="1:3" x14ac:dyDescent="0.2">
      <c r="A414">
        <v>562707</v>
      </c>
      <c r="B414">
        <v>481872</v>
      </c>
      <c r="C414">
        <v>9</v>
      </c>
    </row>
    <row r="415" spans="1:3" x14ac:dyDescent="0.2">
      <c r="A415">
        <v>199095</v>
      </c>
      <c r="B415">
        <v>481872</v>
      </c>
      <c r="C415">
        <v>8</v>
      </c>
    </row>
    <row r="416" spans="1:3" x14ac:dyDescent="0.2">
      <c r="A416">
        <v>8653812</v>
      </c>
      <c r="B416">
        <v>481872</v>
      </c>
      <c r="C416">
        <v>8</v>
      </c>
    </row>
    <row r="417" spans="1:3" x14ac:dyDescent="0.2">
      <c r="A417">
        <v>77073</v>
      </c>
      <c r="B417">
        <v>481872</v>
      </c>
      <c r="C417">
        <v>7</v>
      </c>
    </row>
    <row r="418" spans="1:3" x14ac:dyDescent="0.2">
      <c r="A418">
        <v>9321510</v>
      </c>
      <c r="B418">
        <v>481872</v>
      </c>
      <c r="C418">
        <v>7</v>
      </c>
    </row>
    <row r="419" spans="1:3" x14ac:dyDescent="0.2">
      <c r="A419">
        <v>370182</v>
      </c>
      <c r="B419">
        <v>481872</v>
      </c>
      <c r="C419">
        <v>7</v>
      </c>
    </row>
    <row r="420" spans="1:3" x14ac:dyDescent="0.2">
      <c r="A420">
        <v>103217</v>
      </c>
      <c r="B420">
        <v>481872</v>
      </c>
      <c r="C420">
        <v>7</v>
      </c>
    </row>
    <row r="421" spans="1:3" x14ac:dyDescent="0.2">
      <c r="A421">
        <v>156964</v>
      </c>
      <c r="B421">
        <v>481872</v>
      </c>
      <c r="C421">
        <v>7</v>
      </c>
    </row>
    <row r="422" spans="1:3" x14ac:dyDescent="0.2">
      <c r="A422">
        <v>1356007</v>
      </c>
      <c r="B422">
        <v>37382858</v>
      </c>
      <c r="C422">
        <v>329</v>
      </c>
    </row>
    <row r="423" spans="1:3" x14ac:dyDescent="0.2">
      <c r="A423">
        <v>218869</v>
      </c>
      <c r="B423">
        <v>37382858</v>
      </c>
      <c r="C423">
        <v>304</v>
      </c>
    </row>
    <row r="424" spans="1:3" x14ac:dyDescent="0.2">
      <c r="A424">
        <v>3685290</v>
      </c>
      <c r="B424">
        <v>37382858</v>
      </c>
      <c r="C424">
        <v>65</v>
      </c>
    </row>
    <row r="425" spans="1:3" x14ac:dyDescent="0.2">
      <c r="A425">
        <v>346896</v>
      </c>
      <c r="B425">
        <v>37382858</v>
      </c>
      <c r="C425">
        <v>18</v>
      </c>
    </row>
    <row r="426" spans="1:3" x14ac:dyDescent="0.2">
      <c r="A426">
        <v>792586</v>
      </c>
      <c r="B426">
        <v>37382858</v>
      </c>
      <c r="C426">
        <v>12</v>
      </c>
    </row>
    <row r="427" spans="1:3" x14ac:dyDescent="0.2">
      <c r="A427">
        <v>4509724</v>
      </c>
      <c r="B427">
        <v>37382858</v>
      </c>
      <c r="C427">
        <v>10</v>
      </c>
    </row>
    <row r="428" spans="1:3" x14ac:dyDescent="0.2">
      <c r="A428">
        <v>10846582</v>
      </c>
      <c r="B428">
        <v>37382858</v>
      </c>
      <c r="C428">
        <v>10</v>
      </c>
    </row>
    <row r="429" spans="1:3" x14ac:dyDescent="0.2">
      <c r="A429">
        <v>7228824</v>
      </c>
      <c r="B429">
        <v>37382858</v>
      </c>
      <c r="C429">
        <v>9</v>
      </c>
    </row>
    <row r="430" spans="1:3" x14ac:dyDescent="0.2">
      <c r="A430">
        <v>6544741</v>
      </c>
      <c r="B430">
        <v>37382858</v>
      </c>
      <c r="C430">
        <v>8</v>
      </c>
    </row>
    <row r="431" spans="1:3" x14ac:dyDescent="0.2">
      <c r="A431">
        <v>10923599</v>
      </c>
      <c r="B431">
        <v>37382858</v>
      </c>
      <c r="C431">
        <v>7</v>
      </c>
    </row>
    <row r="432" spans="1:3" x14ac:dyDescent="0.2">
      <c r="A432">
        <v>2421332</v>
      </c>
      <c r="B432">
        <v>37382858</v>
      </c>
      <c r="C432">
        <v>7</v>
      </c>
    </row>
    <row r="433" spans="1:3" x14ac:dyDescent="0.2">
      <c r="A433">
        <v>2338189</v>
      </c>
      <c r="B433">
        <v>37382858</v>
      </c>
      <c r="C433">
        <v>7</v>
      </c>
    </row>
    <row r="434" spans="1:3" x14ac:dyDescent="0.2">
      <c r="A434">
        <v>8105085</v>
      </c>
      <c r="B434">
        <v>37382858</v>
      </c>
      <c r="C434">
        <v>7</v>
      </c>
    </row>
    <row r="435" spans="1:3" x14ac:dyDescent="0.2">
      <c r="A435">
        <v>1254783</v>
      </c>
      <c r="B435">
        <v>37382858</v>
      </c>
      <c r="C435">
        <v>6</v>
      </c>
    </row>
    <row r="436" spans="1:3" x14ac:dyDescent="0.2">
      <c r="A436">
        <v>4273812</v>
      </c>
      <c r="B436">
        <v>37382858</v>
      </c>
      <c r="C436">
        <v>5</v>
      </c>
    </row>
    <row r="437" spans="1:3" x14ac:dyDescent="0.2">
      <c r="A437">
        <v>751773</v>
      </c>
      <c r="B437">
        <v>37382858</v>
      </c>
      <c r="C437">
        <v>5</v>
      </c>
    </row>
    <row r="438" spans="1:3" x14ac:dyDescent="0.2">
      <c r="A438">
        <v>1501612</v>
      </c>
      <c r="B438">
        <v>37382858</v>
      </c>
      <c r="C438">
        <v>5</v>
      </c>
    </row>
    <row r="439" spans="1:3" x14ac:dyDescent="0.2">
      <c r="A439">
        <v>93657</v>
      </c>
      <c r="B439">
        <v>37382858</v>
      </c>
      <c r="C439">
        <v>4</v>
      </c>
    </row>
    <row r="440" spans="1:3" x14ac:dyDescent="0.2">
      <c r="A440">
        <v>497458</v>
      </c>
      <c r="B440">
        <v>37382858</v>
      </c>
      <c r="C440">
        <v>4</v>
      </c>
    </row>
    <row r="441" spans="1:3" x14ac:dyDescent="0.2">
      <c r="A441">
        <v>6170607</v>
      </c>
      <c r="B441">
        <v>37382858</v>
      </c>
      <c r="C441">
        <v>4</v>
      </c>
    </row>
    <row r="442" spans="1:3" x14ac:dyDescent="0.2">
      <c r="A442">
        <v>2499863</v>
      </c>
      <c r="B442">
        <v>37382858</v>
      </c>
      <c r="C442">
        <v>4</v>
      </c>
    </row>
    <row r="443" spans="1:3" x14ac:dyDescent="0.2">
      <c r="A443">
        <v>2031640</v>
      </c>
      <c r="B443">
        <v>37382858</v>
      </c>
      <c r="C443">
        <v>4</v>
      </c>
    </row>
    <row r="444" spans="1:3" x14ac:dyDescent="0.2">
      <c r="A444">
        <v>3866405</v>
      </c>
      <c r="B444">
        <v>37382858</v>
      </c>
      <c r="C444">
        <v>3</v>
      </c>
    </row>
    <row r="445" spans="1:3" x14ac:dyDescent="0.2">
      <c r="A445">
        <v>6861614</v>
      </c>
      <c r="B445">
        <v>37382858</v>
      </c>
      <c r="C445">
        <v>3</v>
      </c>
    </row>
    <row r="446" spans="1:3" x14ac:dyDescent="0.2">
      <c r="A446">
        <v>2509970</v>
      </c>
      <c r="B446">
        <v>37382858</v>
      </c>
      <c r="C446">
        <v>3</v>
      </c>
    </row>
    <row r="447" spans="1:3" x14ac:dyDescent="0.2">
      <c r="A447">
        <v>3691804</v>
      </c>
      <c r="B447">
        <v>37382858</v>
      </c>
      <c r="C447">
        <v>3</v>
      </c>
    </row>
    <row r="448" spans="1:3" x14ac:dyDescent="0.2">
      <c r="A448">
        <v>3961452</v>
      </c>
      <c r="B448">
        <v>37382858</v>
      </c>
      <c r="C448">
        <v>3</v>
      </c>
    </row>
    <row r="449" spans="1:3" x14ac:dyDescent="0.2">
      <c r="A449">
        <v>2096087</v>
      </c>
      <c r="B449">
        <v>37382858</v>
      </c>
      <c r="C449">
        <v>3</v>
      </c>
    </row>
    <row r="450" spans="1:3" x14ac:dyDescent="0.2">
      <c r="A450">
        <v>121503</v>
      </c>
      <c r="B450">
        <v>37382858</v>
      </c>
      <c r="C450">
        <v>3</v>
      </c>
    </row>
    <row r="451" spans="1:3" x14ac:dyDescent="0.2">
      <c r="A451">
        <v>5601908</v>
      </c>
      <c r="B451">
        <v>37382858</v>
      </c>
      <c r="C451">
        <v>3</v>
      </c>
    </row>
    <row r="452" spans="1:3" x14ac:dyDescent="0.2">
      <c r="A452">
        <v>4632</v>
      </c>
      <c r="B452">
        <v>8393</v>
      </c>
      <c r="C452">
        <v>562</v>
      </c>
    </row>
    <row r="453" spans="1:3" x14ac:dyDescent="0.2">
      <c r="A453">
        <v>4912</v>
      </c>
      <c r="B453">
        <v>8393</v>
      </c>
      <c r="C453">
        <v>261</v>
      </c>
    </row>
    <row r="454" spans="1:3" x14ac:dyDescent="0.2">
      <c r="A454">
        <v>54260</v>
      </c>
      <c r="B454">
        <v>8393</v>
      </c>
      <c r="C454">
        <v>86</v>
      </c>
    </row>
    <row r="455" spans="1:3" x14ac:dyDescent="0.2">
      <c r="A455">
        <v>4550</v>
      </c>
      <c r="B455">
        <v>8393</v>
      </c>
      <c r="C455">
        <v>70</v>
      </c>
    </row>
    <row r="456" spans="1:3" x14ac:dyDescent="0.2">
      <c r="A456">
        <v>2154282</v>
      </c>
      <c r="B456">
        <v>8393</v>
      </c>
      <c r="C456">
        <v>17</v>
      </c>
    </row>
    <row r="457" spans="1:3" x14ac:dyDescent="0.2">
      <c r="A457">
        <v>216</v>
      </c>
      <c r="B457">
        <v>8393</v>
      </c>
      <c r="C457">
        <v>16</v>
      </c>
    </row>
    <row r="458" spans="1:3" x14ac:dyDescent="0.2">
      <c r="A458">
        <v>3020626</v>
      </c>
      <c r="B458">
        <v>8393</v>
      </c>
      <c r="C458">
        <v>15</v>
      </c>
    </row>
    <row r="459" spans="1:3" x14ac:dyDescent="0.2">
      <c r="A459">
        <v>103968</v>
      </c>
      <c r="B459">
        <v>8393</v>
      </c>
      <c r="C459">
        <v>13</v>
      </c>
    </row>
    <row r="460" spans="1:3" x14ac:dyDescent="0.2">
      <c r="A460">
        <v>27087</v>
      </c>
      <c r="B460">
        <v>8393</v>
      </c>
      <c r="C460">
        <v>11</v>
      </c>
    </row>
    <row r="461" spans="1:3" x14ac:dyDescent="0.2">
      <c r="A461">
        <v>12610</v>
      </c>
      <c r="B461">
        <v>8393</v>
      </c>
      <c r="C461">
        <v>11</v>
      </c>
    </row>
    <row r="462" spans="1:3" x14ac:dyDescent="0.2">
      <c r="A462">
        <v>1216011</v>
      </c>
      <c r="B462">
        <v>8393</v>
      </c>
      <c r="C462">
        <v>11</v>
      </c>
    </row>
    <row r="463" spans="1:3" x14ac:dyDescent="0.2">
      <c r="A463">
        <v>257678</v>
      </c>
      <c r="B463">
        <v>8393</v>
      </c>
      <c r="C463">
        <v>9</v>
      </c>
    </row>
    <row r="464" spans="1:3" x14ac:dyDescent="0.2">
      <c r="A464">
        <v>1175</v>
      </c>
      <c r="B464">
        <v>8393</v>
      </c>
      <c r="C464">
        <v>8</v>
      </c>
    </row>
    <row r="465" spans="1:3" x14ac:dyDescent="0.2">
      <c r="A465">
        <v>6351</v>
      </c>
      <c r="B465">
        <v>8393</v>
      </c>
      <c r="C465">
        <v>7</v>
      </c>
    </row>
    <row r="466" spans="1:3" x14ac:dyDescent="0.2">
      <c r="A466">
        <v>523089</v>
      </c>
      <c r="B466">
        <v>8393</v>
      </c>
      <c r="C466">
        <v>7</v>
      </c>
    </row>
    <row r="467" spans="1:3" x14ac:dyDescent="0.2">
      <c r="A467">
        <v>201</v>
      </c>
      <c r="B467">
        <v>8393</v>
      </c>
      <c r="C467">
        <v>7</v>
      </c>
    </row>
    <row r="468" spans="1:3" x14ac:dyDescent="0.2">
      <c r="A468">
        <v>1329716</v>
      </c>
      <c r="B468">
        <v>8393</v>
      </c>
      <c r="C468">
        <v>7</v>
      </c>
    </row>
    <row r="469" spans="1:3" x14ac:dyDescent="0.2">
      <c r="A469">
        <v>405271</v>
      </c>
      <c r="B469">
        <v>8393</v>
      </c>
      <c r="C469">
        <v>6</v>
      </c>
    </row>
    <row r="470" spans="1:3" x14ac:dyDescent="0.2">
      <c r="A470">
        <v>14680</v>
      </c>
      <c r="B470">
        <v>8393</v>
      </c>
      <c r="C470">
        <v>6</v>
      </c>
    </row>
    <row r="471" spans="1:3" x14ac:dyDescent="0.2">
      <c r="A471">
        <v>1574</v>
      </c>
      <c r="B471">
        <v>8393</v>
      </c>
      <c r="C471">
        <v>6</v>
      </c>
    </row>
    <row r="472" spans="1:3" x14ac:dyDescent="0.2">
      <c r="A472">
        <v>1431996</v>
      </c>
      <c r="B472">
        <v>8393</v>
      </c>
      <c r="C472">
        <v>6</v>
      </c>
    </row>
    <row r="473" spans="1:3" x14ac:dyDescent="0.2">
      <c r="A473">
        <v>146249</v>
      </c>
      <c r="B473">
        <v>8393</v>
      </c>
      <c r="C473">
        <v>5</v>
      </c>
    </row>
    <row r="474" spans="1:3" x14ac:dyDescent="0.2">
      <c r="A474">
        <v>198</v>
      </c>
      <c r="B474">
        <v>8393</v>
      </c>
      <c r="C474">
        <v>5</v>
      </c>
    </row>
    <row r="475" spans="1:3" x14ac:dyDescent="0.2">
      <c r="A475">
        <v>166528</v>
      </c>
      <c r="B475">
        <v>8393</v>
      </c>
      <c r="C475">
        <v>5</v>
      </c>
    </row>
    <row r="476" spans="1:3" x14ac:dyDescent="0.2">
      <c r="A476">
        <v>35861</v>
      </c>
      <c r="B476">
        <v>8393</v>
      </c>
      <c r="C476">
        <v>5</v>
      </c>
    </row>
    <row r="477" spans="1:3" x14ac:dyDescent="0.2">
      <c r="A477">
        <v>6528</v>
      </c>
      <c r="B477">
        <v>8393</v>
      </c>
      <c r="C477">
        <v>5</v>
      </c>
    </row>
    <row r="478" spans="1:3" x14ac:dyDescent="0.2">
      <c r="A478">
        <v>43840</v>
      </c>
      <c r="B478">
        <v>8393</v>
      </c>
      <c r="C478">
        <v>5</v>
      </c>
    </row>
    <row r="479" spans="1:3" x14ac:dyDescent="0.2">
      <c r="A479">
        <v>769</v>
      </c>
      <c r="B479">
        <v>8393</v>
      </c>
      <c r="C479">
        <v>5</v>
      </c>
    </row>
    <row r="480" spans="1:3" x14ac:dyDescent="0.2">
      <c r="A480">
        <v>5396</v>
      </c>
      <c r="B480">
        <v>8393</v>
      </c>
      <c r="C480">
        <v>5</v>
      </c>
    </row>
    <row r="481" spans="1:3" x14ac:dyDescent="0.2">
      <c r="A481">
        <v>109216</v>
      </c>
      <c r="B481">
        <v>8393</v>
      </c>
      <c r="C481">
        <v>5</v>
      </c>
    </row>
    <row r="482" spans="1:3" x14ac:dyDescent="0.2">
      <c r="A482">
        <v>30442</v>
      </c>
      <c r="B482">
        <v>106995</v>
      </c>
      <c r="C482">
        <v>1391</v>
      </c>
    </row>
    <row r="483" spans="1:3" x14ac:dyDescent="0.2">
      <c r="A483">
        <v>404</v>
      </c>
      <c r="B483">
        <v>106995</v>
      </c>
      <c r="C483">
        <v>290</v>
      </c>
    </row>
    <row r="484" spans="1:3" x14ac:dyDescent="0.2">
      <c r="A484">
        <v>277819</v>
      </c>
      <c r="B484">
        <v>106995</v>
      </c>
      <c r="C484">
        <v>288</v>
      </c>
    </row>
    <row r="485" spans="1:3" x14ac:dyDescent="0.2">
      <c r="A485">
        <v>120195</v>
      </c>
      <c r="B485">
        <v>106995</v>
      </c>
      <c r="C485">
        <v>144</v>
      </c>
    </row>
    <row r="486" spans="1:3" x14ac:dyDescent="0.2">
      <c r="A486">
        <v>90</v>
      </c>
      <c r="B486">
        <v>106995</v>
      </c>
      <c r="C486">
        <v>87</v>
      </c>
    </row>
    <row r="487" spans="1:3" x14ac:dyDescent="0.2">
      <c r="A487">
        <v>46</v>
      </c>
      <c r="B487">
        <v>106995</v>
      </c>
      <c r="C487">
        <v>70</v>
      </c>
    </row>
    <row r="488" spans="1:3" x14ac:dyDescent="0.2">
      <c r="A488">
        <v>47089</v>
      </c>
      <c r="B488">
        <v>106995</v>
      </c>
      <c r="C488">
        <v>66</v>
      </c>
    </row>
    <row r="489" spans="1:3" x14ac:dyDescent="0.2">
      <c r="A489">
        <v>276834</v>
      </c>
      <c r="B489">
        <v>106995</v>
      </c>
      <c r="C489">
        <v>65</v>
      </c>
    </row>
    <row r="490" spans="1:3" x14ac:dyDescent="0.2">
      <c r="A490">
        <v>92880</v>
      </c>
      <c r="B490">
        <v>106995</v>
      </c>
      <c r="C490">
        <v>57</v>
      </c>
    </row>
    <row r="491" spans="1:3" x14ac:dyDescent="0.2">
      <c r="A491">
        <v>263378</v>
      </c>
      <c r="B491">
        <v>106995</v>
      </c>
      <c r="C491">
        <v>40</v>
      </c>
    </row>
    <row r="492" spans="1:3" x14ac:dyDescent="0.2">
      <c r="A492">
        <v>400299</v>
      </c>
      <c r="B492">
        <v>106995</v>
      </c>
      <c r="C492">
        <v>37</v>
      </c>
    </row>
    <row r="493" spans="1:3" x14ac:dyDescent="0.2">
      <c r="A493">
        <v>567626</v>
      </c>
      <c r="B493">
        <v>106995</v>
      </c>
      <c r="C493">
        <v>37</v>
      </c>
    </row>
    <row r="494" spans="1:3" x14ac:dyDescent="0.2">
      <c r="A494">
        <v>25136</v>
      </c>
      <c r="B494">
        <v>106995</v>
      </c>
      <c r="C494">
        <v>33</v>
      </c>
    </row>
    <row r="495" spans="1:3" x14ac:dyDescent="0.2">
      <c r="A495">
        <v>321978</v>
      </c>
      <c r="B495">
        <v>106995</v>
      </c>
      <c r="C495">
        <v>28</v>
      </c>
    </row>
    <row r="496" spans="1:3" x14ac:dyDescent="0.2">
      <c r="A496">
        <v>978</v>
      </c>
      <c r="B496">
        <v>106995</v>
      </c>
      <c r="C496">
        <v>23</v>
      </c>
    </row>
    <row r="497" spans="1:3" x14ac:dyDescent="0.2">
      <c r="A497">
        <v>46235</v>
      </c>
      <c r="B497">
        <v>106995</v>
      </c>
      <c r="C497">
        <v>21</v>
      </c>
    </row>
    <row r="498" spans="1:3" x14ac:dyDescent="0.2">
      <c r="A498">
        <v>3022</v>
      </c>
      <c r="B498">
        <v>106995</v>
      </c>
      <c r="C498">
        <v>21</v>
      </c>
    </row>
    <row r="499" spans="1:3" x14ac:dyDescent="0.2">
      <c r="A499">
        <v>1643293</v>
      </c>
      <c r="B499">
        <v>106995</v>
      </c>
      <c r="C499">
        <v>20</v>
      </c>
    </row>
    <row r="500" spans="1:3" x14ac:dyDescent="0.2">
      <c r="A500">
        <v>15367484</v>
      </c>
      <c r="B500">
        <v>106995</v>
      </c>
      <c r="C500">
        <v>15</v>
      </c>
    </row>
    <row r="501" spans="1:3" x14ac:dyDescent="0.2">
      <c r="A501">
        <v>105491</v>
      </c>
      <c r="B501">
        <v>106995</v>
      </c>
      <c r="C501">
        <v>14</v>
      </c>
    </row>
    <row r="502" spans="1:3" x14ac:dyDescent="0.2">
      <c r="A502">
        <v>437</v>
      </c>
      <c r="B502">
        <v>106995</v>
      </c>
      <c r="C502">
        <v>13</v>
      </c>
    </row>
    <row r="503" spans="1:3" x14ac:dyDescent="0.2">
      <c r="A503">
        <v>1163554</v>
      </c>
      <c r="B503">
        <v>106995</v>
      </c>
      <c r="C503">
        <v>13</v>
      </c>
    </row>
    <row r="504" spans="1:3" x14ac:dyDescent="0.2">
      <c r="A504">
        <v>1147484</v>
      </c>
      <c r="B504">
        <v>106995</v>
      </c>
      <c r="C504">
        <v>12</v>
      </c>
    </row>
    <row r="505" spans="1:3" x14ac:dyDescent="0.2">
      <c r="A505">
        <v>283320</v>
      </c>
      <c r="B505">
        <v>106995</v>
      </c>
      <c r="C505">
        <v>11</v>
      </c>
    </row>
    <row r="506" spans="1:3" x14ac:dyDescent="0.2">
      <c r="A506">
        <v>10406</v>
      </c>
      <c r="B506">
        <v>106995</v>
      </c>
      <c r="C506">
        <v>11</v>
      </c>
    </row>
    <row r="507" spans="1:3" x14ac:dyDescent="0.2">
      <c r="A507">
        <v>309329</v>
      </c>
      <c r="B507">
        <v>106995</v>
      </c>
      <c r="C507">
        <v>11</v>
      </c>
    </row>
    <row r="508" spans="1:3" x14ac:dyDescent="0.2">
      <c r="A508">
        <v>6119</v>
      </c>
      <c r="B508">
        <v>106995</v>
      </c>
      <c r="C508">
        <v>10</v>
      </c>
    </row>
    <row r="509" spans="1:3" x14ac:dyDescent="0.2">
      <c r="A509">
        <v>411426</v>
      </c>
      <c r="B509">
        <v>106995</v>
      </c>
      <c r="C509">
        <v>10</v>
      </c>
    </row>
    <row r="510" spans="1:3" x14ac:dyDescent="0.2">
      <c r="A510">
        <v>585943</v>
      </c>
      <c r="B510">
        <v>106995</v>
      </c>
      <c r="C510">
        <v>9</v>
      </c>
    </row>
    <row r="511" spans="1:3" x14ac:dyDescent="0.2">
      <c r="A511">
        <v>17398</v>
      </c>
      <c r="B511">
        <v>106995</v>
      </c>
      <c r="C511">
        <v>8</v>
      </c>
    </row>
    <row r="512" spans="1:3" x14ac:dyDescent="0.2">
      <c r="A512">
        <v>12732</v>
      </c>
      <c r="B512">
        <v>341626</v>
      </c>
      <c r="C512">
        <v>497</v>
      </c>
    </row>
    <row r="513" spans="1:3" x14ac:dyDescent="0.2">
      <c r="A513">
        <v>153481</v>
      </c>
      <c r="B513">
        <v>341626</v>
      </c>
      <c r="C513">
        <v>93</v>
      </c>
    </row>
    <row r="514" spans="1:3" x14ac:dyDescent="0.2">
      <c r="A514">
        <v>237985</v>
      </c>
      <c r="B514">
        <v>341626</v>
      </c>
      <c r="C514">
        <v>64</v>
      </c>
    </row>
    <row r="515" spans="1:3" x14ac:dyDescent="0.2">
      <c r="A515">
        <v>4990</v>
      </c>
      <c r="B515">
        <v>341626</v>
      </c>
      <c r="C515">
        <v>6</v>
      </c>
    </row>
    <row r="516" spans="1:3" x14ac:dyDescent="0.2">
      <c r="A516">
        <v>10201</v>
      </c>
      <c r="B516">
        <v>341626</v>
      </c>
      <c r="C516">
        <v>5</v>
      </c>
    </row>
    <row r="517" spans="1:3" x14ac:dyDescent="0.2">
      <c r="A517">
        <v>231435</v>
      </c>
      <c r="B517">
        <v>341626</v>
      </c>
      <c r="C517">
        <v>5</v>
      </c>
    </row>
    <row r="518" spans="1:3" x14ac:dyDescent="0.2">
      <c r="A518">
        <v>1888700</v>
      </c>
      <c r="B518">
        <v>341626</v>
      </c>
      <c r="C518">
        <v>5</v>
      </c>
    </row>
    <row r="519" spans="1:3" x14ac:dyDescent="0.2">
      <c r="A519">
        <v>20940</v>
      </c>
      <c r="B519">
        <v>341626</v>
      </c>
      <c r="C519">
        <v>4</v>
      </c>
    </row>
    <row r="520" spans="1:3" x14ac:dyDescent="0.2">
      <c r="A520">
        <v>109415</v>
      </c>
      <c r="B520">
        <v>341626</v>
      </c>
      <c r="C520">
        <v>4</v>
      </c>
    </row>
    <row r="521" spans="1:3" x14ac:dyDescent="0.2">
      <c r="A521">
        <v>853977</v>
      </c>
      <c r="B521">
        <v>341626</v>
      </c>
      <c r="C521">
        <v>3</v>
      </c>
    </row>
    <row r="522" spans="1:3" x14ac:dyDescent="0.2">
      <c r="A522">
        <v>237337</v>
      </c>
      <c r="B522">
        <v>341626</v>
      </c>
      <c r="C522">
        <v>3</v>
      </c>
    </row>
    <row r="523" spans="1:3" x14ac:dyDescent="0.2">
      <c r="A523">
        <v>22549</v>
      </c>
      <c r="B523">
        <v>341626</v>
      </c>
      <c r="C523">
        <v>3</v>
      </c>
    </row>
    <row r="524" spans="1:3" x14ac:dyDescent="0.2">
      <c r="A524">
        <v>306764</v>
      </c>
      <c r="B524">
        <v>341626</v>
      </c>
      <c r="C524">
        <v>3</v>
      </c>
    </row>
    <row r="525" spans="1:3" x14ac:dyDescent="0.2">
      <c r="A525">
        <v>10263</v>
      </c>
      <c r="B525">
        <v>341626</v>
      </c>
      <c r="C525">
        <v>3</v>
      </c>
    </row>
    <row r="526" spans="1:3" x14ac:dyDescent="0.2">
      <c r="A526">
        <v>139536</v>
      </c>
      <c r="B526">
        <v>341626</v>
      </c>
      <c r="C526">
        <v>3</v>
      </c>
    </row>
    <row r="527" spans="1:3" x14ac:dyDescent="0.2">
      <c r="A527">
        <v>19253</v>
      </c>
      <c r="B527">
        <v>341626</v>
      </c>
      <c r="C527">
        <v>3</v>
      </c>
    </row>
    <row r="528" spans="1:3" x14ac:dyDescent="0.2">
      <c r="A528">
        <v>1012</v>
      </c>
      <c r="B528">
        <v>341626</v>
      </c>
      <c r="C528">
        <v>3</v>
      </c>
    </row>
    <row r="529" spans="1:3" x14ac:dyDescent="0.2">
      <c r="A529">
        <v>159040</v>
      </c>
      <c r="B529">
        <v>341626</v>
      </c>
      <c r="C529">
        <v>3</v>
      </c>
    </row>
    <row r="530" spans="1:3" x14ac:dyDescent="0.2">
      <c r="A530">
        <v>285352</v>
      </c>
      <c r="B530">
        <v>341626</v>
      </c>
      <c r="C530">
        <v>3</v>
      </c>
    </row>
    <row r="531" spans="1:3" x14ac:dyDescent="0.2">
      <c r="A531">
        <v>253068</v>
      </c>
      <c r="B531">
        <v>341626</v>
      </c>
      <c r="C531">
        <v>3</v>
      </c>
    </row>
    <row r="532" spans="1:3" x14ac:dyDescent="0.2">
      <c r="A532">
        <v>19977</v>
      </c>
      <c r="B532">
        <v>341626</v>
      </c>
      <c r="C532">
        <v>3</v>
      </c>
    </row>
    <row r="533" spans="1:3" x14ac:dyDescent="0.2">
      <c r="A533">
        <v>20232</v>
      </c>
      <c r="B533">
        <v>341626</v>
      </c>
      <c r="C533">
        <v>3</v>
      </c>
    </row>
    <row r="534" spans="1:3" x14ac:dyDescent="0.2">
      <c r="A534">
        <v>75736</v>
      </c>
      <c r="B534">
        <v>341626</v>
      </c>
      <c r="C534">
        <v>2</v>
      </c>
    </row>
    <row r="535" spans="1:3" x14ac:dyDescent="0.2">
      <c r="A535">
        <v>449027</v>
      </c>
      <c r="B535">
        <v>341626</v>
      </c>
      <c r="C535">
        <v>2</v>
      </c>
    </row>
    <row r="536" spans="1:3" x14ac:dyDescent="0.2">
      <c r="A536">
        <v>171072</v>
      </c>
      <c r="B536">
        <v>341626</v>
      </c>
      <c r="C536">
        <v>2</v>
      </c>
    </row>
    <row r="537" spans="1:3" x14ac:dyDescent="0.2">
      <c r="A537">
        <v>1574884</v>
      </c>
      <c r="B537">
        <v>341626</v>
      </c>
      <c r="C537">
        <v>2</v>
      </c>
    </row>
    <row r="538" spans="1:3" x14ac:dyDescent="0.2">
      <c r="A538">
        <v>61505</v>
      </c>
      <c r="B538">
        <v>341626</v>
      </c>
      <c r="C538">
        <v>2</v>
      </c>
    </row>
    <row r="539" spans="1:3" x14ac:dyDescent="0.2">
      <c r="A539">
        <v>127910</v>
      </c>
      <c r="B539">
        <v>341626</v>
      </c>
      <c r="C539">
        <v>2</v>
      </c>
    </row>
    <row r="540" spans="1:3" x14ac:dyDescent="0.2">
      <c r="A540">
        <v>6865789</v>
      </c>
      <c r="B540">
        <v>341626</v>
      </c>
      <c r="C540">
        <v>2</v>
      </c>
    </row>
    <row r="541" spans="1:3" x14ac:dyDescent="0.2">
      <c r="A541">
        <v>309726</v>
      </c>
      <c r="B541">
        <v>341626</v>
      </c>
      <c r="C541">
        <v>2</v>
      </c>
    </row>
    <row r="542" spans="1:3" x14ac:dyDescent="0.2">
      <c r="A542">
        <v>542335</v>
      </c>
      <c r="B542">
        <v>812393</v>
      </c>
      <c r="C542">
        <v>836</v>
      </c>
    </row>
    <row r="543" spans="1:3" x14ac:dyDescent="0.2">
      <c r="A543">
        <v>309329</v>
      </c>
      <c r="B543">
        <v>812393</v>
      </c>
      <c r="C543">
        <v>52</v>
      </c>
    </row>
    <row r="544" spans="1:3" x14ac:dyDescent="0.2">
      <c r="A544">
        <v>19874</v>
      </c>
      <c r="B544">
        <v>812393</v>
      </c>
      <c r="C544">
        <v>32</v>
      </c>
    </row>
    <row r="545" spans="1:3" x14ac:dyDescent="0.2">
      <c r="A545">
        <v>486807</v>
      </c>
      <c r="B545">
        <v>812393</v>
      </c>
      <c r="C545">
        <v>27</v>
      </c>
    </row>
    <row r="546" spans="1:3" x14ac:dyDescent="0.2">
      <c r="A546">
        <v>1022</v>
      </c>
      <c r="B546">
        <v>812393</v>
      </c>
      <c r="C546">
        <v>24</v>
      </c>
    </row>
    <row r="547" spans="1:3" x14ac:dyDescent="0.2">
      <c r="A547">
        <v>17824</v>
      </c>
      <c r="B547">
        <v>812393</v>
      </c>
      <c r="C547">
        <v>22</v>
      </c>
    </row>
    <row r="548" spans="1:3" x14ac:dyDescent="0.2">
      <c r="A548">
        <v>3194530</v>
      </c>
      <c r="B548">
        <v>812393</v>
      </c>
      <c r="C548">
        <v>20</v>
      </c>
    </row>
    <row r="549" spans="1:3" x14ac:dyDescent="0.2">
      <c r="A549">
        <v>223498</v>
      </c>
      <c r="B549">
        <v>812393</v>
      </c>
      <c r="C549">
        <v>18</v>
      </c>
    </row>
    <row r="550" spans="1:3" x14ac:dyDescent="0.2">
      <c r="A550">
        <v>66329</v>
      </c>
      <c r="B550">
        <v>812393</v>
      </c>
      <c r="C550">
        <v>18</v>
      </c>
    </row>
    <row r="551" spans="1:3" x14ac:dyDescent="0.2">
      <c r="A551">
        <v>690113</v>
      </c>
      <c r="B551">
        <v>812393</v>
      </c>
      <c r="C551">
        <v>15</v>
      </c>
    </row>
    <row r="552" spans="1:3" x14ac:dyDescent="0.2">
      <c r="A552">
        <v>2983</v>
      </c>
      <c r="B552">
        <v>812393</v>
      </c>
      <c r="C552">
        <v>13</v>
      </c>
    </row>
    <row r="553" spans="1:3" x14ac:dyDescent="0.2">
      <c r="A553">
        <v>1022564</v>
      </c>
      <c r="B553">
        <v>812393</v>
      </c>
      <c r="C553">
        <v>11</v>
      </c>
    </row>
    <row r="554" spans="1:3" x14ac:dyDescent="0.2">
      <c r="A554">
        <v>41304</v>
      </c>
      <c r="B554">
        <v>812393</v>
      </c>
      <c r="C554">
        <v>11</v>
      </c>
    </row>
    <row r="555" spans="1:3" x14ac:dyDescent="0.2">
      <c r="A555">
        <v>3374574</v>
      </c>
      <c r="B555">
        <v>812393</v>
      </c>
      <c r="C555">
        <v>10</v>
      </c>
    </row>
    <row r="556" spans="1:3" x14ac:dyDescent="0.2">
      <c r="A556">
        <v>161756</v>
      </c>
      <c r="B556">
        <v>812393</v>
      </c>
      <c r="C556">
        <v>10</v>
      </c>
    </row>
    <row r="557" spans="1:3" x14ac:dyDescent="0.2">
      <c r="A557">
        <v>521627</v>
      </c>
      <c r="B557">
        <v>812393</v>
      </c>
      <c r="C557">
        <v>9</v>
      </c>
    </row>
    <row r="558" spans="1:3" x14ac:dyDescent="0.2">
      <c r="A558">
        <v>10265610</v>
      </c>
      <c r="B558">
        <v>812393</v>
      </c>
      <c r="C558">
        <v>9</v>
      </c>
    </row>
    <row r="559" spans="1:3" x14ac:dyDescent="0.2">
      <c r="A559">
        <v>2707380</v>
      </c>
      <c r="B559">
        <v>812393</v>
      </c>
      <c r="C559">
        <v>9</v>
      </c>
    </row>
    <row r="560" spans="1:3" x14ac:dyDescent="0.2">
      <c r="A560">
        <v>510743</v>
      </c>
      <c r="B560">
        <v>812393</v>
      </c>
      <c r="C560">
        <v>8</v>
      </c>
    </row>
    <row r="561" spans="1:3" x14ac:dyDescent="0.2">
      <c r="A561">
        <v>169852</v>
      </c>
      <c r="B561">
        <v>812393</v>
      </c>
      <c r="C561">
        <v>8</v>
      </c>
    </row>
    <row r="562" spans="1:3" x14ac:dyDescent="0.2">
      <c r="A562">
        <v>26463</v>
      </c>
      <c r="B562">
        <v>812393</v>
      </c>
      <c r="C562">
        <v>8</v>
      </c>
    </row>
    <row r="563" spans="1:3" x14ac:dyDescent="0.2">
      <c r="A563">
        <v>481810</v>
      </c>
      <c r="B563">
        <v>812393</v>
      </c>
      <c r="C563">
        <v>8</v>
      </c>
    </row>
    <row r="564" spans="1:3" x14ac:dyDescent="0.2">
      <c r="A564">
        <v>409334</v>
      </c>
      <c r="B564">
        <v>812393</v>
      </c>
      <c r="C564">
        <v>8</v>
      </c>
    </row>
    <row r="565" spans="1:3" x14ac:dyDescent="0.2">
      <c r="A565">
        <v>556191</v>
      </c>
      <c r="B565">
        <v>812393</v>
      </c>
      <c r="C565">
        <v>8</v>
      </c>
    </row>
    <row r="566" spans="1:3" x14ac:dyDescent="0.2">
      <c r="A566">
        <v>317281</v>
      </c>
      <c r="B566">
        <v>812393</v>
      </c>
      <c r="C566">
        <v>6</v>
      </c>
    </row>
    <row r="567" spans="1:3" x14ac:dyDescent="0.2">
      <c r="A567">
        <v>600924</v>
      </c>
      <c r="B567">
        <v>812393</v>
      </c>
      <c r="C567">
        <v>6</v>
      </c>
    </row>
    <row r="568" spans="1:3" x14ac:dyDescent="0.2">
      <c r="A568">
        <v>410325</v>
      </c>
      <c r="B568">
        <v>812393</v>
      </c>
      <c r="C568">
        <v>6</v>
      </c>
    </row>
    <row r="569" spans="1:3" x14ac:dyDescent="0.2">
      <c r="A569">
        <v>4680</v>
      </c>
      <c r="B569">
        <v>812393</v>
      </c>
      <c r="C569">
        <v>6</v>
      </c>
    </row>
    <row r="570" spans="1:3" x14ac:dyDescent="0.2">
      <c r="A570">
        <v>399242</v>
      </c>
      <c r="B570">
        <v>812393</v>
      </c>
      <c r="C570">
        <v>6</v>
      </c>
    </row>
    <row r="571" spans="1:3" x14ac:dyDescent="0.2">
      <c r="A571">
        <v>40204</v>
      </c>
      <c r="B571">
        <v>812393</v>
      </c>
      <c r="C571">
        <v>6</v>
      </c>
    </row>
    <row r="572" spans="1:3" x14ac:dyDescent="0.2">
      <c r="A572">
        <v>141294</v>
      </c>
      <c r="B572">
        <v>911765</v>
      </c>
      <c r="C572">
        <v>3409</v>
      </c>
    </row>
    <row r="573" spans="1:3" x14ac:dyDescent="0.2">
      <c r="A573">
        <v>69663</v>
      </c>
      <c r="B573">
        <v>911765</v>
      </c>
      <c r="C573">
        <v>2339</v>
      </c>
    </row>
    <row r="574" spans="1:3" x14ac:dyDescent="0.2">
      <c r="A574">
        <v>136649</v>
      </c>
      <c r="B574">
        <v>911765</v>
      </c>
      <c r="C574">
        <v>2133</v>
      </c>
    </row>
    <row r="575" spans="1:3" x14ac:dyDescent="0.2">
      <c r="A575">
        <v>3798614</v>
      </c>
      <c r="B575">
        <v>911765</v>
      </c>
      <c r="C575">
        <v>882</v>
      </c>
    </row>
    <row r="576" spans="1:3" x14ac:dyDescent="0.2">
      <c r="A576">
        <v>344777</v>
      </c>
      <c r="B576">
        <v>911765</v>
      </c>
      <c r="C576">
        <v>596</v>
      </c>
    </row>
    <row r="577" spans="1:3" x14ac:dyDescent="0.2">
      <c r="A577">
        <v>56125</v>
      </c>
      <c r="B577">
        <v>911765</v>
      </c>
      <c r="C577">
        <v>539</v>
      </c>
    </row>
    <row r="578" spans="1:3" x14ac:dyDescent="0.2">
      <c r="A578">
        <v>458548</v>
      </c>
      <c r="B578">
        <v>911765</v>
      </c>
      <c r="C578">
        <v>389</v>
      </c>
    </row>
    <row r="579" spans="1:3" x14ac:dyDescent="0.2">
      <c r="A579">
        <v>117366</v>
      </c>
      <c r="B579">
        <v>911765</v>
      </c>
      <c r="C579">
        <v>347</v>
      </c>
    </row>
    <row r="580" spans="1:3" x14ac:dyDescent="0.2">
      <c r="A580">
        <v>405541</v>
      </c>
      <c r="B580">
        <v>911765</v>
      </c>
      <c r="C580">
        <v>245</v>
      </c>
    </row>
    <row r="581" spans="1:3" x14ac:dyDescent="0.2">
      <c r="A581">
        <v>69591</v>
      </c>
      <c r="B581">
        <v>911765</v>
      </c>
      <c r="C581">
        <v>203</v>
      </c>
    </row>
    <row r="582" spans="1:3" x14ac:dyDescent="0.2">
      <c r="A582">
        <v>437360</v>
      </c>
      <c r="B582">
        <v>911765</v>
      </c>
      <c r="C582">
        <v>177</v>
      </c>
    </row>
    <row r="583" spans="1:3" x14ac:dyDescent="0.2">
      <c r="A583">
        <v>930064</v>
      </c>
      <c r="B583">
        <v>911765</v>
      </c>
      <c r="C583">
        <v>138</v>
      </c>
    </row>
    <row r="584" spans="1:3" x14ac:dyDescent="0.2">
      <c r="A584">
        <v>212747</v>
      </c>
      <c r="B584">
        <v>911765</v>
      </c>
      <c r="C584">
        <v>136</v>
      </c>
    </row>
    <row r="585" spans="1:3" x14ac:dyDescent="0.2">
      <c r="A585">
        <v>929712</v>
      </c>
      <c r="B585">
        <v>911765</v>
      </c>
      <c r="C585">
        <v>132</v>
      </c>
    </row>
    <row r="586" spans="1:3" x14ac:dyDescent="0.2">
      <c r="A586">
        <v>715229</v>
      </c>
      <c r="B586">
        <v>911765</v>
      </c>
      <c r="C586">
        <v>130</v>
      </c>
    </row>
    <row r="587" spans="1:3" x14ac:dyDescent="0.2">
      <c r="A587">
        <v>1174866</v>
      </c>
      <c r="B587">
        <v>911765</v>
      </c>
      <c r="C587">
        <v>125</v>
      </c>
    </row>
    <row r="588" spans="1:3" x14ac:dyDescent="0.2">
      <c r="A588">
        <v>1108789</v>
      </c>
      <c r="B588">
        <v>911765</v>
      </c>
      <c r="C588">
        <v>108</v>
      </c>
    </row>
    <row r="589" spans="1:3" x14ac:dyDescent="0.2">
      <c r="A589">
        <v>456459</v>
      </c>
      <c r="B589">
        <v>911765</v>
      </c>
      <c r="C589">
        <v>103</v>
      </c>
    </row>
    <row r="590" spans="1:3" x14ac:dyDescent="0.2">
      <c r="A590">
        <v>6329898</v>
      </c>
      <c r="B590">
        <v>911765</v>
      </c>
      <c r="C590">
        <v>99</v>
      </c>
    </row>
    <row r="591" spans="1:3" x14ac:dyDescent="0.2">
      <c r="A591">
        <v>3429231</v>
      </c>
      <c r="B591">
        <v>911765</v>
      </c>
      <c r="C591">
        <v>98</v>
      </c>
    </row>
    <row r="592" spans="1:3" x14ac:dyDescent="0.2">
      <c r="A592">
        <v>652428</v>
      </c>
      <c r="B592">
        <v>911765</v>
      </c>
      <c r="C592">
        <v>86</v>
      </c>
    </row>
    <row r="593" spans="1:3" x14ac:dyDescent="0.2">
      <c r="A593">
        <v>2885</v>
      </c>
      <c r="B593">
        <v>911765</v>
      </c>
      <c r="C593">
        <v>85</v>
      </c>
    </row>
    <row r="594" spans="1:3" x14ac:dyDescent="0.2">
      <c r="A594">
        <v>10187586</v>
      </c>
      <c r="B594">
        <v>911765</v>
      </c>
      <c r="C594">
        <v>67</v>
      </c>
    </row>
    <row r="595" spans="1:3" x14ac:dyDescent="0.2">
      <c r="A595">
        <v>343512</v>
      </c>
      <c r="B595">
        <v>911765</v>
      </c>
      <c r="C595">
        <v>57</v>
      </c>
    </row>
    <row r="596" spans="1:3" x14ac:dyDescent="0.2">
      <c r="A596">
        <v>401560</v>
      </c>
      <c r="B596">
        <v>911765</v>
      </c>
      <c r="C596">
        <v>55</v>
      </c>
    </row>
    <row r="597" spans="1:3" x14ac:dyDescent="0.2">
      <c r="A597">
        <v>110500</v>
      </c>
      <c r="B597">
        <v>911765</v>
      </c>
      <c r="C597">
        <v>54</v>
      </c>
    </row>
    <row r="598" spans="1:3" x14ac:dyDescent="0.2">
      <c r="A598">
        <v>419737</v>
      </c>
      <c r="B598">
        <v>911765</v>
      </c>
      <c r="C598">
        <v>51</v>
      </c>
    </row>
    <row r="599" spans="1:3" x14ac:dyDescent="0.2">
      <c r="A599">
        <v>301949</v>
      </c>
      <c r="B599">
        <v>911765</v>
      </c>
      <c r="C599">
        <v>50</v>
      </c>
    </row>
    <row r="600" spans="1:3" x14ac:dyDescent="0.2">
      <c r="A600">
        <v>340766</v>
      </c>
      <c r="B600">
        <v>911765</v>
      </c>
      <c r="C600">
        <v>46</v>
      </c>
    </row>
    <row r="601" spans="1:3" x14ac:dyDescent="0.2">
      <c r="A601">
        <v>468262</v>
      </c>
      <c r="B601">
        <v>911765</v>
      </c>
      <c r="C601">
        <v>42</v>
      </c>
    </row>
    <row r="602" spans="1:3" x14ac:dyDescent="0.2">
      <c r="A602">
        <v>5311656</v>
      </c>
      <c r="B602">
        <v>2293158</v>
      </c>
      <c r="C602">
        <v>140</v>
      </c>
    </row>
    <row r="603" spans="1:3" x14ac:dyDescent="0.2">
      <c r="A603">
        <v>752491</v>
      </c>
      <c r="B603">
        <v>2293158</v>
      </c>
      <c r="C603">
        <v>134</v>
      </c>
    </row>
    <row r="604" spans="1:3" x14ac:dyDescent="0.2">
      <c r="A604">
        <v>1175434</v>
      </c>
      <c r="B604">
        <v>2293158</v>
      </c>
      <c r="C604">
        <v>132</v>
      </c>
    </row>
    <row r="605" spans="1:3" x14ac:dyDescent="0.2">
      <c r="A605">
        <v>7352479</v>
      </c>
      <c r="B605">
        <v>2293158</v>
      </c>
      <c r="C605">
        <v>130</v>
      </c>
    </row>
    <row r="606" spans="1:3" x14ac:dyDescent="0.2">
      <c r="A606">
        <v>1172185</v>
      </c>
      <c r="B606">
        <v>2293158</v>
      </c>
      <c r="C606">
        <v>115</v>
      </c>
    </row>
    <row r="607" spans="1:3" x14ac:dyDescent="0.2">
      <c r="A607">
        <v>3988004</v>
      </c>
      <c r="B607">
        <v>2293158</v>
      </c>
      <c r="C607">
        <v>107</v>
      </c>
    </row>
    <row r="608" spans="1:3" x14ac:dyDescent="0.2">
      <c r="A608">
        <v>3483615</v>
      </c>
      <c r="B608">
        <v>2293158</v>
      </c>
      <c r="C608">
        <v>95</v>
      </c>
    </row>
    <row r="609" spans="1:3" x14ac:dyDescent="0.2">
      <c r="A609">
        <v>2518196</v>
      </c>
      <c r="B609">
        <v>2293158</v>
      </c>
      <c r="C609">
        <v>90</v>
      </c>
    </row>
    <row r="610" spans="1:3" x14ac:dyDescent="0.2">
      <c r="A610">
        <v>4990957</v>
      </c>
      <c r="B610">
        <v>2293158</v>
      </c>
      <c r="C610">
        <v>76</v>
      </c>
    </row>
    <row r="611" spans="1:3" x14ac:dyDescent="0.2">
      <c r="A611">
        <v>4629127</v>
      </c>
      <c r="B611">
        <v>2293158</v>
      </c>
      <c r="C611">
        <v>67</v>
      </c>
    </row>
    <row r="612" spans="1:3" x14ac:dyDescent="0.2">
      <c r="A612">
        <v>1854557</v>
      </c>
      <c r="B612">
        <v>2293158</v>
      </c>
      <c r="C612">
        <v>66</v>
      </c>
    </row>
    <row r="613" spans="1:3" x14ac:dyDescent="0.2">
      <c r="A613">
        <v>6853837</v>
      </c>
      <c r="B613">
        <v>2293158</v>
      </c>
      <c r="C613">
        <v>65</v>
      </c>
    </row>
    <row r="614" spans="1:3" x14ac:dyDescent="0.2">
      <c r="A614">
        <v>2556191</v>
      </c>
      <c r="B614">
        <v>2293158</v>
      </c>
      <c r="C614">
        <v>64</v>
      </c>
    </row>
    <row r="615" spans="1:3" x14ac:dyDescent="0.2">
      <c r="A615">
        <v>5332090</v>
      </c>
      <c r="B615">
        <v>2293158</v>
      </c>
      <c r="C615">
        <v>63</v>
      </c>
    </row>
    <row r="616" spans="1:3" x14ac:dyDescent="0.2">
      <c r="A616">
        <v>1943841</v>
      </c>
      <c r="B616">
        <v>2293158</v>
      </c>
      <c r="C616">
        <v>61</v>
      </c>
    </row>
    <row r="617" spans="1:3" x14ac:dyDescent="0.2">
      <c r="A617">
        <v>419731</v>
      </c>
      <c r="B617">
        <v>2293158</v>
      </c>
      <c r="C617">
        <v>57</v>
      </c>
    </row>
    <row r="618" spans="1:3" x14ac:dyDescent="0.2">
      <c r="A618">
        <v>2500434</v>
      </c>
      <c r="B618">
        <v>2293158</v>
      </c>
      <c r="C618">
        <v>48</v>
      </c>
    </row>
    <row r="619" spans="1:3" x14ac:dyDescent="0.2">
      <c r="A619">
        <v>3492980</v>
      </c>
      <c r="B619">
        <v>2293158</v>
      </c>
      <c r="C619">
        <v>47</v>
      </c>
    </row>
    <row r="620" spans="1:3" x14ac:dyDescent="0.2">
      <c r="A620">
        <v>48389</v>
      </c>
      <c r="B620">
        <v>2293158</v>
      </c>
      <c r="C620">
        <v>45</v>
      </c>
    </row>
    <row r="621" spans="1:3" x14ac:dyDescent="0.2">
      <c r="A621">
        <v>496645</v>
      </c>
      <c r="B621">
        <v>2293158</v>
      </c>
      <c r="C621">
        <v>44</v>
      </c>
    </row>
    <row r="622" spans="1:3" x14ac:dyDescent="0.2">
      <c r="A622">
        <v>1746973</v>
      </c>
      <c r="B622">
        <v>2293158</v>
      </c>
      <c r="C622">
        <v>44</v>
      </c>
    </row>
    <row r="623" spans="1:3" x14ac:dyDescent="0.2">
      <c r="A623">
        <v>4639200</v>
      </c>
      <c r="B623">
        <v>2293158</v>
      </c>
      <c r="C623">
        <v>43</v>
      </c>
    </row>
    <row r="624" spans="1:3" x14ac:dyDescent="0.2">
      <c r="A624">
        <v>1117951</v>
      </c>
      <c r="B624">
        <v>2293158</v>
      </c>
      <c r="C624">
        <v>42</v>
      </c>
    </row>
    <row r="625" spans="1:3" x14ac:dyDescent="0.2">
      <c r="A625">
        <v>2895826</v>
      </c>
      <c r="B625">
        <v>2293158</v>
      </c>
      <c r="C625">
        <v>42</v>
      </c>
    </row>
    <row r="626" spans="1:3" x14ac:dyDescent="0.2">
      <c r="A626">
        <v>8155715</v>
      </c>
      <c r="B626">
        <v>2293158</v>
      </c>
      <c r="C626">
        <v>41</v>
      </c>
    </row>
    <row r="627" spans="1:3" x14ac:dyDescent="0.2">
      <c r="A627">
        <v>8191240</v>
      </c>
      <c r="B627">
        <v>2293158</v>
      </c>
      <c r="C627">
        <v>39</v>
      </c>
    </row>
    <row r="628" spans="1:3" x14ac:dyDescent="0.2">
      <c r="A628">
        <v>2473269</v>
      </c>
      <c r="B628">
        <v>2293158</v>
      </c>
      <c r="C628">
        <v>39</v>
      </c>
    </row>
    <row r="629" spans="1:3" x14ac:dyDescent="0.2">
      <c r="A629">
        <v>5206619</v>
      </c>
      <c r="B629">
        <v>2293158</v>
      </c>
      <c r="C629">
        <v>39</v>
      </c>
    </row>
    <row r="630" spans="1:3" x14ac:dyDescent="0.2">
      <c r="A630">
        <v>14933583</v>
      </c>
      <c r="B630">
        <v>2293158</v>
      </c>
      <c r="C630">
        <v>37</v>
      </c>
    </row>
    <row r="631" spans="1:3" x14ac:dyDescent="0.2">
      <c r="A631">
        <v>1701534</v>
      </c>
      <c r="B631">
        <v>2293158</v>
      </c>
      <c r="C631">
        <v>37</v>
      </c>
    </row>
    <row r="632" spans="1:3" x14ac:dyDescent="0.2">
      <c r="A632">
        <v>305940</v>
      </c>
      <c r="B632">
        <v>2500088</v>
      </c>
      <c r="C632">
        <v>10795</v>
      </c>
    </row>
    <row r="633" spans="1:3" x14ac:dyDescent="0.2">
      <c r="A633">
        <v>16124</v>
      </c>
      <c r="B633">
        <v>2500088</v>
      </c>
      <c r="C633">
        <v>2476</v>
      </c>
    </row>
    <row r="634" spans="1:3" x14ac:dyDescent="0.2">
      <c r="A634">
        <v>159434</v>
      </c>
      <c r="B634">
        <v>2500088</v>
      </c>
      <c r="C634">
        <v>2271</v>
      </c>
    </row>
    <row r="635" spans="1:3" x14ac:dyDescent="0.2">
      <c r="A635">
        <v>741068</v>
      </c>
      <c r="B635">
        <v>2500088</v>
      </c>
      <c r="C635">
        <v>1226</v>
      </c>
    </row>
    <row r="636" spans="1:3" x14ac:dyDescent="0.2">
      <c r="A636">
        <v>1168</v>
      </c>
      <c r="B636">
        <v>2500088</v>
      </c>
      <c r="C636">
        <v>1187</v>
      </c>
    </row>
    <row r="637" spans="1:3" x14ac:dyDescent="0.2">
      <c r="A637">
        <v>340023</v>
      </c>
      <c r="B637">
        <v>2500088</v>
      </c>
      <c r="C637">
        <v>1037</v>
      </c>
    </row>
    <row r="638" spans="1:3" x14ac:dyDescent="0.2">
      <c r="A638">
        <v>7012031</v>
      </c>
      <c r="B638">
        <v>2500088</v>
      </c>
      <c r="C638">
        <v>969</v>
      </c>
    </row>
    <row r="639" spans="1:3" x14ac:dyDescent="0.2">
      <c r="A639">
        <v>1336311</v>
      </c>
      <c r="B639">
        <v>2500088</v>
      </c>
      <c r="C639">
        <v>904</v>
      </c>
    </row>
    <row r="640" spans="1:3" x14ac:dyDescent="0.2">
      <c r="A640">
        <v>963826</v>
      </c>
      <c r="B640">
        <v>2500088</v>
      </c>
      <c r="C640">
        <v>885</v>
      </c>
    </row>
    <row r="641" spans="1:3" x14ac:dyDescent="0.2">
      <c r="A641">
        <v>819559</v>
      </c>
      <c r="B641">
        <v>2500088</v>
      </c>
      <c r="C641">
        <v>830</v>
      </c>
    </row>
    <row r="642" spans="1:3" x14ac:dyDescent="0.2">
      <c r="A642">
        <v>22061</v>
      </c>
      <c r="B642">
        <v>2500088</v>
      </c>
      <c r="C642">
        <v>829</v>
      </c>
    </row>
    <row r="643" spans="1:3" x14ac:dyDescent="0.2">
      <c r="A643">
        <v>999323</v>
      </c>
      <c r="B643">
        <v>2500088</v>
      </c>
      <c r="C643">
        <v>782</v>
      </c>
    </row>
    <row r="644" spans="1:3" x14ac:dyDescent="0.2">
      <c r="A644">
        <v>417636</v>
      </c>
      <c r="B644">
        <v>2500088</v>
      </c>
      <c r="C644">
        <v>707</v>
      </c>
    </row>
    <row r="645" spans="1:3" x14ac:dyDescent="0.2">
      <c r="A645">
        <v>10416</v>
      </c>
      <c r="B645">
        <v>2500088</v>
      </c>
      <c r="C645">
        <v>667</v>
      </c>
    </row>
    <row r="646" spans="1:3" x14ac:dyDescent="0.2">
      <c r="A646">
        <v>86065</v>
      </c>
      <c r="B646">
        <v>2500088</v>
      </c>
      <c r="C646">
        <v>658</v>
      </c>
    </row>
    <row r="647" spans="1:3" x14ac:dyDescent="0.2">
      <c r="A647">
        <v>2815</v>
      </c>
      <c r="B647">
        <v>2500088</v>
      </c>
      <c r="C647">
        <v>609</v>
      </c>
    </row>
    <row r="648" spans="1:3" x14ac:dyDescent="0.2">
      <c r="A648">
        <v>3825729</v>
      </c>
      <c r="B648">
        <v>2500088</v>
      </c>
      <c r="C648">
        <v>537</v>
      </c>
    </row>
    <row r="649" spans="1:3" x14ac:dyDescent="0.2">
      <c r="A649">
        <v>278301</v>
      </c>
      <c r="B649">
        <v>2500088</v>
      </c>
      <c r="C649">
        <v>477</v>
      </c>
    </row>
    <row r="650" spans="1:3" x14ac:dyDescent="0.2">
      <c r="A650">
        <v>712419</v>
      </c>
      <c r="B650">
        <v>2500088</v>
      </c>
      <c r="C650">
        <v>472</v>
      </c>
    </row>
    <row r="651" spans="1:3" x14ac:dyDescent="0.2">
      <c r="A651">
        <v>1120328</v>
      </c>
      <c r="B651">
        <v>2500088</v>
      </c>
      <c r="C651">
        <v>355</v>
      </c>
    </row>
    <row r="652" spans="1:3" x14ac:dyDescent="0.2">
      <c r="A652">
        <v>99679</v>
      </c>
      <c r="B652">
        <v>2500088</v>
      </c>
      <c r="C652">
        <v>347</v>
      </c>
    </row>
    <row r="653" spans="1:3" x14ac:dyDescent="0.2">
      <c r="A653">
        <v>2529595</v>
      </c>
      <c r="B653">
        <v>2500088</v>
      </c>
      <c r="C653">
        <v>322</v>
      </c>
    </row>
    <row r="654" spans="1:3" x14ac:dyDescent="0.2">
      <c r="A654">
        <v>9062611</v>
      </c>
      <c r="B654">
        <v>2500088</v>
      </c>
      <c r="C654">
        <v>289</v>
      </c>
    </row>
    <row r="655" spans="1:3" x14ac:dyDescent="0.2">
      <c r="A655">
        <v>2977353</v>
      </c>
      <c r="B655">
        <v>2500088</v>
      </c>
      <c r="C655">
        <v>274</v>
      </c>
    </row>
    <row r="656" spans="1:3" x14ac:dyDescent="0.2">
      <c r="A656">
        <v>423650</v>
      </c>
      <c r="B656">
        <v>2500088</v>
      </c>
      <c r="C656">
        <v>239</v>
      </c>
    </row>
    <row r="657" spans="1:3" x14ac:dyDescent="0.2">
      <c r="A657">
        <v>1362793</v>
      </c>
      <c r="B657">
        <v>2500088</v>
      </c>
      <c r="C657">
        <v>235</v>
      </c>
    </row>
    <row r="658" spans="1:3" x14ac:dyDescent="0.2">
      <c r="A658">
        <v>253398</v>
      </c>
      <c r="B658">
        <v>2500088</v>
      </c>
      <c r="C658">
        <v>217</v>
      </c>
    </row>
    <row r="659" spans="1:3" x14ac:dyDescent="0.2">
      <c r="A659">
        <v>723365</v>
      </c>
      <c r="B659">
        <v>2500088</v>
      </c>
      <c r="C659">
        <v>217</v>
      </c>
    </row>
    <row r="660" spans="1:3" x14ac:dyDescent="0.2">
      <c r="A660">
        <v>9183</v>
      </c>
      <c r="B660">
        <v>2500088</v>
      </c>
      <c r="C660">
        <v>201</v>
      </c>
    </row>
    <row r="661" spans="1:3" x14ac:dyDescent="0.2">
      <c r="A661">
        <v>5678671</v>
      </c>
      <c r="B661">
        <v>2500088</v>
      </c>
      <c r="C661">
        <v>181</v>
      </c>
    </row>
    <row r="662" spans="1:3" x14ac:dyDescent="0.2">
      <c r="A662">
        <v>727482</v>
      </c>
      <c r="B662">
        <v>3623050</v>
      </c>
      <c r="C662">
        <v>13873</v>
      </c>
    </row>
    <row r="663" spans="1:3" x14ac:dyDescent="0.2">
      <c r="A663">
        <v>1699443</v>
      </c>
      <c r="B663">
        <v>3623050</v>
      </c>
      <c r="C663">
        <v>11676</v>
      </c>
    </row>
    <row r="664" spans="1:3" x14ac:dyDescent="0.2">
      <c r="A664">
        <v>2471327</v>
      </c>
      <c r="B664">
        <v>3623050</v>
      </c>
      <c r="C664">
        <v>4245</v>
      </c>
    </row>
    <row r="665" spans="1:3" x14ac:dyDescent="0.2">
      <c r="A665">
        <v>3063022</v>
      </c>
      <c r="B665">
        <v>3623050</v>
      </c>
      <c r="C665">
        <v>1873</v>
      </c>
    </row>
    <row r="666" spans="1:3" x14ac:dyDescent="0.2">
      <c r="A666">
        <v>863730</v>
      </c>
      <c r="B666">
        <v>3623050</v>
      </c>
      <c r="C666">
        <v>1831</v>
      </c>
    </row>
    <row r="667" spans="1:3" x14ac:dyDescent="0.2">
      <c r="A667">
        <v>4551271</v>
      </c>
      <c r="B667">
        <v>3623050</v>
      </c>
      <c r="C667">
        <v>1774</v>
      </c>
    </row>
    <row r="668" spans="1:3" x14ac:dyDescent="0.2">
      <c r="A668">
        <v>1889575</v>
      </c>
      <c r="B668">
        <v>3623050</v>
      </c>
      <c r="C668">
        <v>1747</v>
      </c>
    </row>
    <row r="669" spans="1:3" x14ac:dyDescent="0.2">
      <c r="A669">
        <v>480724</v>
      </c>
      <c r="B669">
        <v>3623050</v>
      </c>
      <c r="C669">
        <v>666</v>
      </c>
    </row>
    <row r="670" spans="1:3" x14ac:dyDescent="0.2">
      <c r="A670">
        <v>3536482</v>
      </c>
      <c r="B670">
        <v>3623050</v>
      </c>
      <c r="C670">
        <v>614</v>
      </c>
    </row>
    <row r="671" spans="1:3" x14ac:dyDescent="0.2">
      <c r="A671">
        <v>37534</v>
      </c>
      <c r="B671">
        <v>3623050</v>
      </c>
      <c r="C671">
        <v>585</v>
      </c>
    </row>
    <row r="672" spans="1:3" x14ac:dyDescent="0.2">
      <c r="A672">
        <v>1309829</v>
      </c>
      <c r="B672">
        <v>3623050</v>
      </c>
      <c r="C672">
        <v>554</v>
      </c>
    </row>
    <row r="673" spans="1:3" x14ac:dyDescent="0.2">
      <c r="A673">
        <v>6127163</v>
      </c>
      <c r="B673">
        <v>3623050</v>
      </c>
      <c r="C673">
        <v>480</v>
      </c>
    </row>
    <row r="674" spans="1:3" x14ac:dyDescent="0.2">
      <c r="A674">
        <v>2555394</v>
      </c>
      <c r="B674">
        <v>3623050</v>
      </c>
      <c r="C674">
        <v>458</v>
      </c>
    </row>
    <row r="675" spans="1:3" x14ac:dyDescent="0.2">
      <c r="A675">
        <v>3461051</v>
      </c>
      <c r="B675">
        <v>3623050</v>
      </c>
      <c r="C675">
        <v>321</v>
      </c>
    </row>
    <row r="676" spans="1:3" x14ac:dyDescent="0.2">
      <c r="A676">
        <v>12075736</v>
      </c>
      <c r="B676">
        <v>3623050</v>
      </c>
      <c r="C676">
        <v>281</v>
      </c>
    </row>
    <row r="677" spans="1:3" x14ac:dyDescent="0.2">
      <c r="A677">
        <v>1154867</v>
      </c>
      <c r="B677">
        <v>3623050</v>
      </c>
      <c r="C677">
        <v>202</v>
      </c>
    </row>
    <row r="678" spans="1:3" x14ac:dyDescent="0.2">
      <c r="A678">
        <v>7567983</v>
      </c>
      <c r="B678">
        <v>3623050</v>
      </c>
      <c r="C678">
        <v>191</v>
      </c>
    </row>
    <row r="679" spans="1:3" x14ac:dyDescent="0.2">
      <c r="A679">
        <v>499192</v>
      </c>
      <c r="B679">
        <v>3623050</v>
      </c>
      <c r="C679">
        <v>181</v>
      </c>
    </row>
    <row r="680" spans="1:3" x14ac:dyDescent="0.2">
      <c r="A680">
        <v>138426</v>
      </c>
      <c r="B680">
        <v>3623050</v>
      </c>
      <c r="C680">
        <v>165</v>
      </c>
    </row>
    <row r="681" spans="1:3" x14ac:dyDescent="0.2">
      <c r="A681">
        <v>327943</v>
      </c>
      <c r="B681">
        <v>3623050</v>
      </c>
      <c r="C681">
        <v>154</v>
      </c>
    </row>
    <row r="682" spans="1:3" x14ac:dyDescent="0.2">
      <c r="A682">
        <v>143302</v>
      </c>
      <c r="B682">
        <v>3623050</v>
      </c>
      <c r="C682">
        <v>145</v>
      </c>
    </row>
    <row r="683" spans="1:3" x14ac:dyDescent="0.2">
      <c r="A683">
        <v>287584</v>
      </c>
      <c r="B683">
        <v>3623050</v>
      </c>
      <c r="C683">
        <v>140</v>
      </c>
    </row>
    <row r="684" spans="1:3" x14ac:dyDescent="0.2">
      <c r="A684">
        <v>1390036</v>
      </c>
      <c r="B684">
        <v>3623050</v>
      </c>
      <c r="C684">
        <v>130</v>
      </c>
    </row>
    <row r="685" spans="1:3" x14ac:dyDescent="0.2">
      <c r="A685">
        <v>814070</v>
      </c>
      <c r="B685">
        <v>3623050</v>
      </c>
      <c r="C685">
        <v>118</v>
      </c>
    </row>
    <row r="686" spans="1:3" x14ac:dyDescent="0.2">
      <c r="A686">
        <v>1271040</v>
      </c>
      <c r="B686">
        <v>3623050</v>
      </c>
      <c r="C686">
        <v>111</v>
      </c>
    </row>
    <row r="687" spans="1:3" x14ac:dyDescent="0.2">
      <c r="A687">
        <v>6257454</v>
      </c>
      <c r="B687">
        <v>3623050</v>
      </c>
      <c r="C687">
        <v>110</v>
      </c>
    </row>
    <row r="688" spans="1:3" x14ac:dyDescent="0.2">
      <c r="A688">
        <v>990216</v>
      </c>
      <c r="B688">
        <v>3623050</v>
      </c>
      <c r="C688">
        <v>99</v>
      </c>
    </row>
    <row r="689" spans="1:3" x14ac:dyDescent="0.2">
      <c r="A689">
        <v>97324</v>
      </c>
      <c r="B689">
        <v>3623050</v>
      </c>
      <c r="C689">
        <v>89</v>
      </c>
    </row>
    <row r="690" spans="1:3" x14ac:dyDescent="0.2">
      <c r="A690">
        <v>760008</v>
      </c>
      <c r="B690">
        <v>3623050</v>
      </c>
      <c r="C690">
        <v>86</v>
      </c>
    </row>
    <row r="691" spans="1:3" x14ac:dyDescent="0.2">
      <c r="A691">
        <v>65154</v>
      </c>
      <c r="B691">
        <v>3623050</v>
      </c>
      <c r="C691">
        <v>84</v>
      </c>
    </row>
    <row r="692" spans="1:3" x14ac:dyDescent="0.2">
      <c r="A692">
        <v>2687</v>
      </c>
      <c r="B692">
        <v>3314</v>
      </c>
      <c r="C692">
        <v>4059</v>
      </c>
    </row>
    <row r="693" spans="1:3" x14ac:dyDescent="0.2">
      <c r="A693">
        <v>85518</v>
      </c>
      <c r="B693">
        <v>3314</v>
      </c>
      <c r="C693">
        <v>2202</v>
      </c>
    </row>
    <row r="694" spans="1:3" x14ac:dyDescent="0.2">
      <c r="A694">
        <v>25104</v>
      </c>
      <c r="B694">
        <v>3314</v>
      </c>
      <c r="C694">
        <v>951</v>
      </c>
    </row>
    <row r="695" spans="1:3" x14ac:dyDescent="0.2">
      <c r="A695">
        <v>135605</v>
      </c>
      <c r="B695">
        <v>3314</v>
      </c>
      <c r="C695">
        <v>788</v>
      </c>
    </row>
    <row r="696" spans="1:3" x14ac:dyDescent="0.2">
      <c r="A696">
        <v>22470</v>
      </c>
      <c r="B696">
        <v>3314</v>
      </c>
      <c r="C696">
        <v>634</v>
      </c>
    </row>
    <row r="697" spans="1:3" x14ac:dyDescent="0.2">
      <c r="A697">
        <v>245662</v>
      </c>
      <c r="B697">
        <v>3314</v>
      </c>
      <c r="C697">
        <v>620</v>
      </c>
    </row>
    <row r="698" spans="1:3" x14ac:dyDescent="0.2">
      <c r="A698">
        <v>55154</v>
      </c>
      <c r="B698">
        <v>3314</v>
      </c>
      <c r="C698">
        <v>490</v>
      </c>
    </row>
    <row r="699" spans="1:3" x14ac:dyDescent="0.2">
      <c r="A699">
        <v>28540</v>
      </c>
      <c r="B699">
        <v>3314</v>
      </c>
      <c r="C699">
        <v>432</v>
      </c>
    </row>
    <row r="700" spans="1:3" x14ac:dyDescent="0.2">
      <c r="A700">
        <v>19807</v>
      </c>
      <c r="B700">
        <v>3314</v>
      </c>
      <c r="C700">
        <v>343</v>
      </c>
    </row>
    <row r="701" spans="1:3" x14ac:dyDescent="0.2">
      <c r="A701">
        <v>49211</v>
      </c>
      <c r="B701">
        <v>3314</v>
      </c>
      <c r="C701">
        <v>266</v>
      </c>
    </row>
    <row r="702" spans="1:3" x14ac:dyDescent="0.2">
      <c r="A702">
        <v>51752</v>
      </c>
      <c r="B702">
        <v>3314</v>
      </c>
      <c r="C702">
        <v>253</v>
      </c>
    </row>
    <row r="703" spans="1:3" x14ac:dyDescent="0.2">
      <c r="A703">
        <v>29824</v>
      </c>
      <c r="B703">
        <v>3314</v>
      </c>
      <c r="C703">
        <v>252</v>
      </c>
    </row>
    <row r="704" spans="1:3" x14ac:dyDescent="0.2">
      <c r="A704">
        <v>4252</v>
      </c>
      <c r="B704">
        <v>3314</v>
      </c>
      <c r="C704">
        <v>220</v>
      </c>
    </row>
    <row r="705" spans="1:3" x14ac:dyDescent="0.2">
      <c r="A705">
        <v>29921</v>
      </c>
      <c r="B705">
        <v>3314</v>
      </c>
      <c r="C705">
        <v>210</v>
      </c>
    </row>
    <row r="706" spans="1:3" x14ac:dyDescent="0.2">
      <c r="A706">
        <v>74861</v>
      </c>
      <c r="B706">
        <v>3314</v>
      </c>
      <c r="C706">
        <v>184</v>
      </c>
    </row>
    <row r="707" spans="1:3" x14ac:dyDescent="0.2">
      <c r="A707">
        <v>106335</v>
      </c>
      <c r="B707">
        <v>3314</v>
      </c>
      <c r="C707">
        <v>171</v>
      </c>
    </row>
    <row r="708" spans="1:3" x14ac:dyDescent="0.2">
      <c r="A708">
        <v>240650</v>
      </c>
      <c r="B708">
        <v>3314</v>
      </c>
      <c r="C708">
        <v>167</v>
      </c>
    </row>
    <row r="709" spans="1:3" x14ac:dyDescent="0.2">
      <c r="A709">
        <v>894818</v>
      </c>
      <c r="B709">
        <v>3314</v>
      </c>
      <c r="C709">
        <v>152</v>
      </c>
    </row>
    <row r="710" spans="1:3" x14ac:dyDescent="0.2">
      <c r="A710">
        <v>643748</v>
      </c>
      <c r="B710">
        <v>3314</v>
      </c>
      <c r="C710">
        <v>103</v>
      </c>
    </row>
    <row r="711" spans="1:3" x14ac:dyDescent="0.2">
      <c r="A711">
        <v>3117356</v>
      </c>
      <c r="B711">
        <v>3314</v>
      </c>
      <c r="C711">
        <v>100</v>
      </c>
    </row>
    <row r="712" spans="1:3" x14ac:dyDescent="0.2">
      <c r="A712">
        <v>4212447</v>
      </c>
      <c r="B712">
        <v>3314</v>
      </c>
      <c r="C712">
        <v>94</v>
      </c>
    </row>
    <row r="713" spans="1:3" x14ac:dyDescent="0.2">
      <c r="A713">
        <v>131752</v>
      </c>
      <c r="B713">
        <v>3314</v>
      </c>
      <c r="C713">
        <v>81</v>
      </c>
    </row>
    <row r="714" spans="1:3" x14ac:dyDescent="0.2">
      <c r="A714">
        <v>10128</v>
      </c>
      <c r="B714">
        <v>3314</v>
      </c>
      <c r="C714">
        <v>65</v>
      </c>
    </row>
    <row r="715" spans="1:3" x14ac:dyDescent="0.2">
      <c r="A715">
        <v>1930749</v>
      </c>
      <c r="B715">
        <v>3314</v>
      </c>
      <c r="C715">
        <v>64</v>
      </c>
    </row>
    <row r="716" spans="1:3" x14ac:dyDescent="0.2">
      <c r="A716">
        <v>2800299</v>
      </c>
      <c r="B716">
        <v>3314</v>
      </c>
      <c r="C716">
        <v>64</v>
      </c>
    </row>
    <row r="717" spans="1:3" x14ac:dyDescent="0.2">
      <c r="A717">
        <v>23050</v>
      </c>
      <c r="B717">
        <v>3314</v>
      </c>
      <c r="C717">
        <v>58</v>
      </c>
    </row>
    <row r="718" spans="1:3" x14ac:dyDescent="0.2">
      <c r="A718">
        <v>2703</v>
      </c>
      <c r="B718">
        <v>3314</v>
      </c>
      <c r="C718">
        <v>53</v>
      </c>
    </row>
    <row r="719" spans="1:3" x14ac:dyDescent="0.2">
      <c r="A719">
        <v>764390</v>
      </c>
      <c r="B719">
        <v>3314</v>
      </c>
      <c r="C719">
        <v>53</v>
      </c>
    </row>
    <row r="720" spans="1:3" x14ac:dyDescent="0.2">
      <c r="A720">
        <v>557414</v>
      </c>
      <c r="B720">
        <v>3314</v>
      </c>
      <c r="C720">
        <v>51</v>
      </c>
    </row>
    <row r="721" spans="1:3" x14ac:dyDescent="0.2">
      <c r="A721">
        <v>133</v>
      </c>
      <c r="B721">
        <v>3314</v>
      </c>
      <c r="C721">
        <v>50</v>
      </c>
    </row>
    <row r="722" spans="1:3" x14ac:dyDescent="0.2">
      <c r="A722">
        <v>17538</v>
      </c>
      <c r="B722">
        <v>7569578</v>
      </c>
      <c r="C722">
        <v>4703</v>
      </c>
    </row>
    <row r="723" spans="1:3" x14ac:dyDescent="0.2">
      <c r="A723">
        <v>5213</v>
      </c>
      <c r="B723">
        <v>7569578</v>
      </c>
      <c r="C723">
        <v>4537</v>
      </c>
    </row>
    <row r="724" spans="1:3" x14ac:dyDescent="0.2">
      <c r="A724">
        <v>362783</v>
      </c>
      <c r="B724">
        <v>7569578</v>
      </c>
      <c r="C724">
        <v>2764</v>
      </c>
    </row>
    <row r="725" spans="1:3" x14ac:dyDescent="0.2">
      <c r="A725">
        <v>151885</v>
      </c>
      <c r="B725">
        <v>7569578</v>
      </c>
      <c r="C725">
        <v>1831</v>
      </c>
    </row>
    <row r="726" spans="1:3" x14ac:dyDescent="0.2">
      <c r="A726">
        <v>1522517</v>
      </c>
      <c r="B726">
        <v>7569578</v>
      </c>
      <c r="C726">
        <v>1812</v>
      </c>
    </row>
    <row r="727" spans="1:3" x14ac:dyDescent="0.2">
      <c r="A727">
        <v>5732281</v>
      </c>
      <c r="B727">
        <v>7569578</v>
      </c>
      <c r="C727">
        <v>844</v>
      </c>
    </row>
    <row r="728" spans="1:3" x14ac:dyDescent="0.2">
      <c r="A728">
        <v>4335742</v>
      </c>
      <c r="B728">
        <v>7569578</v>
      </c>
      <c r="C728">
        <v>833</v>
      </c>
    </row>
    <row r="729" spans="1:3" x14ac:dyDescent="0.2">
      <c r="A729">
        <v>627891</v>
      </c>
      <c r="B729">
        <v>7569578</v>
      </c>
      <c r="C729">
        <v>392</v>
      </c>
    </row>
    <row r="730" spans="1:3" x14ac:dyDescent="0.2">
      <c r="A730">
        <v>1681963</v>
      </c>
      <c r="B730">
        <v>7569578</v>
      </c>
      <c r="C730">
        <v>188</v>
      </c>
    </row>
    <row r="731" spans="1:3" x14ac:dyDescent="0.2">
      <c r="A731">
        <v>31063</v>
      </c>
      <c r="B731">
        <v>7569578</v>
      </c>
      <c r="C731">
        <v>137</v>
      </c>
    </row>
    <row r="732" spans="1:3" x14ac:dyDescent="0.2">
      <c r="A732">
        <v>1186214</v>
      </c>
      <c r="B732">
        <v>7569578</v>
      </c>
      <c r="C732">
        <v>115</v>
      </c>
    </row>
    <row r="733" spans="1:3" x14ac:dyDescent="0.2">
      <c r="A733">
        <v>473736</v>
      </c>
      <c r="B733">
        <v>7569578</v>
      </c>
      <c r="C733">
        <v>103</v>
      </c>
    </row>
    <row r="734" spans="1:3" x14ac:dyDescent="0.2">
      <c r="A734">
        <v>241243</v>
      </c>
      <c r="B734">
        <v>7569578</v>
      </c>
      <c r="C734">
        <v>81</v>
      </c>
    </row>
    <row r="735" spans="1:3" x14ac:dyDescent="0.2">
      <c r="A735">
        <v>297343</v>
      </c>
      <c r="B735">
        <v>7569578</v>
      </c>
      <c r="C735">
        <v>77</v>
      </c>
    </row>
    <row r="736" spans="1:3" x14ac:dyDescent="0.2">
      <c r="A736">
        <v>65323</v>
      </c>
      <c r="B736">
        <v>7569578</v>
      </c>
      <c r="C736">
        <v>73</v>
      </c>
    </row>
    <row r="737" spans="1:3" x14ac:dyDescent="0.2">
      <c r="A737">
        <v>2975917</v>
      </c>
      <c r="B737">
        <v>7569578</v>
      </c>
      <c r="C737">
        <v>71</v>
      </c>
    </row>
    <row r="738" spans="1:3" x14ac:dyDescent="0.2">
      <c r="A738">
        <v>1385470</v>
      </c>
      <c r="B738">
        <v>7569578</v>
      </c>
      <c r="C738">
        <v>65</v>
      </c>
    </row>
    <row r="739" spans="1:3" x14ac:dyDescent="0.2">
      <c r="A739">
        <v>2060315</v>
      </c>
      <c r="B739">
        <v>7569578</v>
      </c>
      <c r="C739">
        <v>43</v>
      </c>
    </row>
    <row r="740" spans="1:3" x14ac:dyDescent="0.2">
      <c r="A740">
        <v>40496</v>
      </c>
      <c r="B740">
        <v>7569578</v>
      </c>
      <c r="C740">
        <v>42</v>
      </c>
    </row>
    <row r="741" spans="1:3" x14ac:dyDescent="0.2">
      <c r="A741">
        <v>750477</v>
      </c>
      <c r="B741">
        <v>7569578</v>
      </c>
      <c r="C741">
        <v>41</v>
      </c>
    </row>
    <row r="742" spans="1:3" x14ac:dyDescent="0.2">
      <c r="A742">
        <v>802583</v>
      </c>
      <c r="B742">
        <v>7569578</v>
      </c>
      <c r="C742">
        <v>35</v>
      </c>
    </row>
    <row r="743" spans="1:3" x14ac:dyDescent="0.2">
      <c r="A743">
        <v>449006</v>
      </c>
      <c r="B743">
        <v>7569578</v>
      </c>
      <c r="C743">
        <v>35</v>
      </c>
    </row>
    <row r="744" spans="1:3" x14ac:dyDescent="0.2">
      <c r="A744">
        <v>4425078</v>
      </c>
      <c r="B744">
        <v>7569578</v>
      </c>
      <c r="C744">
        <v>34</v>
      </c>
    </row>
    <row r="745" spans="1:3" x14ac:dyDescent="0.2">
      <c r="A745">
        <v>361662</v>
      </c>
      <c r="B745">
        <v>7569578</v>
      </c>
      <c r="C745">
        <v>33</v>
      </c>
    </row>
    <row r="746" spans="1:3" x14ac:dyDescent="0.2">
      <c r="A746">
        <v>55829</v>
      </c>
      <c r="B746">
        <v>7569578</v>
      </c>
      <c r="C746">
        <v>31</v>
      </c>
    </row>
    <row r="747" spans="1:3" x14ac:dyDescent="0.2">
      <c r="A747">
        <v>410018</v>
      </c>
      <c r="B747">
        <v>7569578</v>
      </c>
      <c r="C747">
        <v>31</v>
      </c>
    </row>
    <row r="748" spans="1:3" x14ac:dyDescent="0.2">
      <c r="A748">
        <v>555779</v>
      </c>
      <c r="B748">
        <v>7569578</v>
      </c>
      <c r="C748">
        <v>30</v>
      </c>
    </row>
    <row r="749" spans="1:3" x14ac:dyDescent="0.2">
      <c r="A749">
        <v>176252</v>
      </c>
      <c r="B749">
        <v>7569578</v>
      </c>
      <c r="C749">
        <v>27</v>
      </c>
    </row>
    <row r="750" spans="1:3" x14ac:dyDescent="0.2">
      <c r="A750">
        <v>2217652</v>
      </c>
      <c r="B750">
        <v>7569578</v>
      </c>
      <c r="C750">
        <v>24</v>
      </c>
    </row>
    <row r="751" spans="1:3" x14ac:dyDescent="0.2">
      <c r="A751">
        <v>1297909</v>
      </c>
      <c r="B751">
        <v>7569578</v>
      </c>
      <c r="C751">
        <v>21</v>
      </c>
    </row>
    <row r="752" spans="1:3" x14ac:dyDescent="0.2">
      <c r="A752">
        <v>869950</v>
      </c>
      <c r="B752">
        <v>27442967</v>
      </c>
      <c r="C752">
        <v>8439</v>
      </c>
    </row>
    <row r="753" spans="1:3" x14ac:dyDescent="0.2">
      <c r="A753">
        <v>343134</v>
      </c>
      <c r="B753">
        <v>27442967</v>
      </c>
      <c r="C753">
        <v>622</v>
      </c>
    </row>
    <row r="754" spans="1:3" x14ac:dyDescent="0.2">
      <c r="A754">
        <v>1848683</v>
      </c>
      <c r="B754">
        <v>27442967</v>
      </c>
      <c r="C754">
        <v>405</v>
      </c>
    </row>
    <row r="755" spans="1:3" x14ac:dyDescent="0.2">
      <c r="A755">
        <v>3312</v>
      </c>
      <c r="B755">
        <v>27442967</v>
      </c>
      <c r="C755">
        <v>130</v>
      </c>
    </row>
    <row r="756" spans="1:3" x14ac:dyDescent="0.2">
      <c r="A756">
        <v>2587018</v>
      </c>
      <c r="B756">
        <v>27442967</v>
      </c>
      <c r="C756">
        <v>122</v>
      </c>
    </row>
    <row r="757" spans="1:3" x14ac:dyDescent="0.2">
      <c r="A757">
        <v>24282</v>
      </c>
      <c r="B757">
        <v>27442967</v>
      </c>
      <c r="C757">
        <v>118</v>
      </c>
    </row>
    <row r="758" spans="1:3" x14ac:dyDescent="0.2">
      <c r="A758">
        <v>665326</v>
      </c>
      <c r="B758">
        <v>27442967</v>
      </c>
      <c r="C758">
        <v>109</v>
      </c>
    </row>
    <row r="759" spans="1:3" x14ac:dyDescent="0.2">
      <c r="A759">
        <v>279407</v>
      </c>
      <c r="B759">
        <v>27442967</v>
      </c>
      <c r="C759">
        <v>93</v>
      </c>
    </row>
    <row r="760" spans="1:3" x14ac:dyDescent="0.2">
      <c r="A760">
        <v>1628832</v>
      </c>
      <c r="B760">
        <v>27442967</v>
      </c>
      <c r="C760">
        <v>75</v>
      </c>
    </row>
    <row r="761" spans="1:3" x14ac:dyDescent="0.2">
      <c r="A761">
        <v>2462167</v>
      </c>
      <c r="B761">
        <v>27442967</v>
      </c>
      <c r="C761">
        <v>70</v>
      </c>
    </row>
    <row r="762" spans="1:3" x14ac:dyDescent="0.2">
      <c r="A762">
        <v>2891702</v>
      </c>
      <c r="B762">
        <v>27442967</v>
      </c>
      <c r="C762">
        <v>66</v>
      </c>
    </row>
    <row r="763" spans="1:3" x14ac:dyDescent="0.2">
      <c r="A763">
        <v>2182121</v>
      </c>
      <c r="B763">
        <v>27442967</v>
      </c>
      <c r="C763">
        <v>50</v>
      </c>
    </row>
    <row r="764" spans="1:3" x14ac:dyDescent="0.2">
      <c r="A764">
        <v>1190389</v>
      </c>
      <c r="B764">
        <v>27442967</v>
      </c>
      <c r="C764">
        <v>50</v>
      </c>
    </row>
    <row r="765" spans="1:3" x14ac:dyDescent="0.2">
      <c r="A765">
        <v>1816725</v>
      </c>
      <c r="B765">
        <v>27442967</v>
      </c>
      <c r="C765">
        <v>49</v>
      </c>
    </row>
    <row r="766" spans="1:3" x14ac:dyDescent="0.2">
      <c r="A766">
        <v>2363231</v>
      </c>
      <c r="B766">
        <v>27442967</v>
      </c>
      <c r="C766">
        <v>43</v>
      </c>
    </row>
    <row r="767" spans="1:3" x14ac:dyDescent="0.2">
      <c r="A767">
        <v>401294</v>
      </c>
      <c r="B767">
        <v>27442967</v>
      </c>
      <c r="C767">
        <v>40</v>
      </c>
    </row>
    <row r="768" spans="1:3" x14ac:dyDescent="0.2">
      <c r="A768">
        <v>986528</v>
      </c>
      <c r="B768">
        <v>27442967</v>
      </c>
      <c r="C768">
        <v>38</v>
      </c>
    </row>
    <row r="769" spans="1:3" x14ac:dyDescent="0.2">
      <c r="A769">
        <v>484756</v>
      </c>
      <c r="B769">
        <v>27442967</v>
      </c>
      <c r="C769">
        <v>35</v>
      </c>
    </row>
    <row r="770" spans="1:3" x14ac:dyDescent="0.2">
      <c r="A770">
        <v>2208083</v>
      </c>
      <c r="B770">
        <v>27442967</v>
      </c>
      <c r="C770">
        <v>34</v>
      </c>
    </row>
    <row r="771" spans="1:3" x14ac:dyDescent="0.2">
      <c r="A771">
        <v>851631</v>
      </c>
      <c r="B771">
        <v>27442967</v>
      </c>
      <c r="C771">
        <v>33</v>
      </c>
    </row>
    <row r="772" spans="1:3" x14ac:dyDescent="0.2">
      <c r="A772">
        <v>639833</v>
      </c>
      <c r="B772">
        <v>27442967</v>
      </c>
      <c r="C772">
        <v>31</v>
      </c>
    </row>
    <row r="773" spans="1:3" x14ac:dyDescent="0.2">
      <c r="A773">
        <v>915660</v>
      </c>
      <c r="B773">
        <v>27442967</v>
      </c>
      <c r="C773">
        <v>30</v>
      </c>
    </row>
    <row r="774" spans="1:3" x14ac:dyDescent="0.2">
      <c r="A774">
        <v>343450</v>
      </c>
      <c r="B774">
        <v>27442967</v>
      </c>
      <c r="C774">
        <v>29</v>
      </c>
    </row>
    <row r="775" spans="1:3" x14ac:dyDescent="0.2">
      <c r="A775">
        <v>3052811</v>
      </c>
      <c r="B775">
        <v>27442967</v>
      </c>
      <c r="C775">
        <v>28</v>
      </c>
    </row>
    <row r="776" spans="1:3" x14ac:dyDescent="0.2">
      <c r="A776">
        <v>2134373</v>
      </c>
      <c r="B776">
        <v>27442967</v>
      </c>
      <c r="C776">
        <v>28</v>
      </c>
    </row>
    <row r="777" spans="1:3" x14ac:dyDescent="0.2">
      <c r="A777">
        <v>118992</v>
      </c>
      <c r="B777">
        <v>27442967</v>
      </c>
      <c r="C777">
        <v>27</v>
      </c>
    </row>
    <row r="778" spans="1:3" x14ac:dyDescent="0.2">
      <c r="A778">
        <v>183747</v>
      </c>
      <c r="B778">
        <v>27442967</v>
      </c>
      <c r="C778">
        <v>25</v>
      </c>
    </row>
    <row r="779" spans="1:3" x14ac:dyDescent="0.2">
      <c r="A779">
        <v>1248491</v>
      </c>
      <c r="B779">
        <v>27442967</v>
      </c>
      <c r="C779">
        <v>24</v>
      </c>
    </row>
    <row r="780" spans="1:3" x14ac:dyDescent="0.2">
      <c r="A780">
        <v>201351</v>
      </c>
      <c r="B780">
        <v>27442967</v>
      </c>
      <c r="C780">
        <v>22</v>
      </c>
    </row>
    <row r="781" spans="1:3" x14ac:dyDescent="0.2">
      <c r="A781">
        <v>1650398</v>
      </c>
      <c r="B781">
        <v>27442967</v>
      </c>
      <c r="C781">
        <v>20</v>
      </c>
    </row>
    <row r="782" spans="1:3" x14ac:dyDescent="0.2">
      <c r="A782">
        <v>237985</v>
      </c>
      <c r="B782">
        <v>65252</v>
      </c>
      <c r="C782">
        <v>3598</v>
      </c>
    </row>
    <row r="783" spans="1:3" x14ac:dyDescent="0.2">
      <c r="A783">
        <v>6166343</v>
      </c>
      <c r="B783">
        <v>65252</v>
      </c>
      <c r="C783">
        <v>761</v>
      </c>
    </row>
    <row r="784" spans="1:3" x14ac:dyDescent="0.2">
      <c r="A784">
        <v>77174</v>
      </c>
      <c r="B784">
        <v>65252</v>
      </c>
      <c r="C784">
        <v>446</v>
      </c>
    </row>
    <row r="785" spans="1:3" x14ac:dyDescent="0.2">
      <c r="A785">
        <v>1</v>
      </c>
      <c r="B785">
        <v>65252</v>
      </c>
      <c r="C785">
        <v>400</v>
      </c>
    </row>
    <row r="786" spans="1:3" x14ac:dyDescent="0.2">
      <c r="A786">
        <v>99763</v>
      </c>
      <c r="B786">
        <v>65252</v>
      </c>
      <c r="C786">
        <v>254</v>
      </c>
    </row>
    <row r="787" spans="1:3" x14ac:dyDescent="0.2">
      <c r="A787">
        <v>800556</v>
      </c>
      <c r="B787">
        <v>65252</v>
      </c>
      <c r="C787">
        <v>145</v>
      </c>
    </row>
    <row r="788" spans="1:3" x14ac:dyDescent="0.2">
      <c r="A788">
        <v>282759</v>
      </c>
      <c r="B788">
        <v>65252</v>
      </c>
      <c r="C788">
        <v>144</v>
      </c>
    </row>
    <row r="789" spans="1:3" x14ac:dyDescent="0.2">
      <c r="A789">
        <v>2704010</v>
      </c>
      <c r="B789">
        <v>65252</v>
      </c>
      <c r="C789">
        <v>131</v>
      </c>
    </row>
    <row r="790" spans="1:3" x14ac:dyDescent="0.2">
      <c r="A790">
        <v>251545</v>
      </c>
      <c r="B790">
        <v>65252</v>
      </c>
      <c r="C790">
        <v>110</v>
      </c>
    </row>
    <row r="791" spans="1:3" x14ac:dyDescent="0.2">
      <c r="A791">
        <v>3617307</v>
      </c>
      <c r="B791">
        <v>65252</v>
      </c>
      <c r="C791">
        <v>105</v>
      </c>
    </row>
    <row r="792" spans="1:3" x14ac:dyDescent="0.2">
      <c r="A792">
        <v>12610</v>
      </c>
      <c r="B792">
        <v>65252</v>
      </c>
      <c r="C792">
        <v>86</v>
      </c>
    </row>
    <row r="793" spans="1:3" x14ac:dyDescent="0.2">
      <c r="A793">
        <v>349621</v>
      </c>
      <c r="B793">
        <v>65252</v>
      </c>
      <c r="C793">
        <v>68</v>
      </c>
    </row>
    <row r="794" spans="1:3" x14ac:dyDescent="0.2">
      <c r="A794">
        <v>1534882</v>
      </c>
      <c r="B794">
        <v>65252</v>
      </c>
      <c r="C794">
        <v>63</v>
      </c>
    </row>
    <row r="795" spans="1:3" x14ac:dyDescent="0.2">
      <c r="A795">
        <v>296432</v>
      </c>
      <c r="B795">
        <v>65252</v>
      </c>
      <c r="C795">
        <v>56</v>
      </c>
    </row>
    <row r="796" spans="1:3" x14ac:dyDescent="0.2">
      <c r="A796">
        <v>689411</v>
      </c>
      <c r="B796">
        <v>65252</v>
      </c>
      <c r="C796">
        <v>49</v>
      </c>
    </row>
    <row r="797" spans="1:3" x14ac:dyDescent="0.2">
      <c r="A797">
        <v>17486</v>
      </c>
      <c r="B797">
        <v>65252</v>
      </c>
      <c r="C797">
        <v>47</v>
      </c>
    </row>
    <row r="798" spans="1:3" x14ac:dyDescent="0.2">
      <c r="A798">
        <v>12479464</v>
      </c>
      <c r="B798">
        <v>65252</v>
      </c>
      <c r="C798">
        <v>46</v>
      </c>
    </row>
    <row r="799" spans="1:3" x14ac:dyDescent="0.2">
      <c r="A799">
        <v>1319791</v>
      </c>
      <c r="B799">
        <v>65252</v>
      </c>
      <c r="C799">
        <v>46</v>
      </c>
    </row>
    <row r="800" spans="1:3" x14ac:dyDescent="0.2">
      <c r="A800">
        <v>2777667</v>
      </c>
      <c r="B800">
        <v>65252</v>
      </c>
      <c r="C800">
        <v>37</v>
      </c>
    </row>
    <row r="801" spans="1:3" x14ac:dyDescent="0.2">
      <c r="A801">
        <v>129327</v>
      </c>
      <c r="B801">
        <v>65252</v>
      </c>
      <c r="C801">
        <v>37</v>
      </c>
    </row>
    <row r="802" spans="1:3" x14ac:dyDescent="0.2">
      <c r="A802">
        <v>1066157</v>
      </c>
      <c r="B802">
        <v>65252</v>
      </c>
      <c r="C802">
        <v>36</v>
      </c>
    </row>
    <row r="803" spans="1:3" x14ac:dyDescent="0.2">
      <c r="A803">
        <v>103008</v>
      </c>
      <c r="B803">
        <v>65252</v>
      </c>
      <c r="C803">
        <v>36</v>
      </c>
    </row>
    <row r="804" spans="1:3" x14ac:dyDescent="0.2">
      <c r="A804">
        <v>4013922</v>
      </c>
      <c r="B804">
        <v>65252</v>
      </c>
      <c r="C804">
        <v>35</v>
      </c>
    </row>
    <row r="805" spans="1:3" x14ac:dyDescent="0.2">
      <c r="A805">
        <v>5774638</v>
      </c>
      <c r="B805">
        <v>65252</v>
      </c>
      <c r="C805">
        <v>22</v>
      </c>
    </row>
    <row r="806" spans="1:3" x14ac:dyDescent="0.2">
      <c r="A806">
        <v>1425636</v>
      </c>
      <c r="B806">
        <v>65252</v>
      </c>
      <c r="C806">
        <v>21</v>
      </c>
    </row>
    <row r="807" spans="1:3" x14ac:dyDescent="0.2">
      <c r="A807">
        <v>64050</v>
      </c>
      <c r="B807">
        <v>65252</v>
      </c>
      <c r="C807">
        <v>19</v>
      </c>
    </row>
    <row r="808" spans="1:3" x14ac:dyDescent="0.2">
      <c r="A808">
        <v>5073946</v>
      </c>
      <c r="B808">
        <v>65252</v>
      </c>
      <c r="C808">
        <v>17</v>
      </c>
    </row>
    <row r="809" spans="1:3" x14ac:dyDescent="0.2">
      <c r="A809">
        <v>86842</v>
      </c>
      <c r="B809">
        <v>65252</v>
      </c>
      <c r="C809">
        <v>17</v>
      </c>
    </row>
    <row r="810" spans="1:3" x14ac:dyDescent="0.2">
      <c r="A810">
        <v>116385</v>
      </c>
      <c r="B810">
        <v>65252</v>
      </c>
      <c r="C810">
        <v>16</v>
      </c>
    </row>
    <row r="811" spans="1:3" x14ac:dyDescent="0.2">
      <c r="A811">
        <v>451539</v>
      </c>
      <c r="B811">
        <v>65252</v>
      </c>
      <c r="C811">
        <v>16</v>
      </c>
    </row>
    <row r="812" spans="1:3" x14ac:dyDescent="0.2">
      <c r="A812">
        <v>9582</v>
      </c>
      <c r="B812">
        <v>308770</v>
      </c>
      <c r="C812">
        <v>1441</v>
      </c>
    </row>
    <row r="813" spans="1:3" x14ac:dyDescent="0.2">
      <c r="A813">
        <v>26328</v>
      </c>
      <c r="B813">
        <v>308770</v>
      </c>
      <c r="C813">
        <v>297</v>
      </c>
    </row>
    <row r="814" spans="1:3" x14ac:dyDescent="0.2">
      <c r="A814">
        <v>80978</v>
      </c>
      <c r="B814">
        <v>308770</v>
      </c>
      <c r="C814">
        <v>282</v>
      </c>
    </row>
    <row r="815" spans="1:3" x14ac:dyDescent="0.2">
      <c r="A815">
        <v>200500</v>
      </c>
      <c r="B815">
        <v>308770</v>
      </c>
      <c r="C815">
        <v>63</v>
      </c>
    </row>
    <row r="816" spans="1:3" x14ac:dyDescent="0.2">
      <c r="A816">
        <v>47848</v>
      </c>
      <c r="B816">
        <v>308770</v>
      </c>
      <c r="C816">
        <v>45</v>
      </c>
    </row>
    <row r="817" spans="1:3" x14ac:dyDescent="0.2">
      <c r="A817">
        <v>867308</v>
      </c>
      <c r="B817">
        <v>308770</v>
      </c>
      <c r="C817">
        <v>30</v>
      </c>
    </row>
    <row r="818" spans="1:3" x14ac:dyDescent="0.2">
      <c r="A818">
        <v>63736</v>
      </c>
      <c r="B818">
        <v>308770</v>
      </c>
      <c r="C818">
        <v>21</v>
      </c>
    </row>
    <row r="819" spans="1:3" x14ac:dyDescent="0.2">
      <c r="A819">
        <v>2827867</v>
      </c>
      <c r="B819">
        <v>308770</v>
      </c>
      <c r="C819">
        <v>19</v>
      </c>
    </row>
    <row r="820" spans="1:3" x14ac:dyDescent="0.2">
      <c r="A820">
        <v>9379</v>
      </c>
      <c r="B820">
        <v>308770</v>
      </c>
      <c r="C820">
        <v>19</v>
      </c>
    </row>
    <row r="821" spans="1:3" x14ac:dyDescent="0.2">
      <c r="A821">
        <v>2929</v>
      </c>
      <c r="B821">
        <v>308770</v>
      </c>
      <c r="C821">
        <v>17</v>
      </c>
    </row>
    <row r="822" spans="1:3" x14ac:dyDescent="0.2">
      <c r="A822">
        <v>319230</v>
      </c>
      <c r="B822">
        <v>308770</v>
      </c>
      <c r="C822">
        <v>16</v>
      </c>
    </row>
    <row r="823" spans="1:3" x14ac:dyDescent="0.2">
      <c r="A823">
        <v>51603</v>
      </c>
      <c r="B823">
        <v>308770</v>
      </c>
      <c r="C823">
        <v>16</v>
      </c>
    </row>
    <row r="824" spans="1:3" x14ac:dyDescent="0.2">
      <c r="A824">
        <v>524783</v>
      </c>
      <c r="B824">
        <v>308770</v>
      </c>
      <c r="C824">
        <v>15</v>
      </c>
    </row>
    <row r="825" spans="1:3" x14ac:dyDescent="0.2">
      <c r="A825">
        <v>78422</v>
      </c>
      <c r="B825">
        <v>308770</v>
      </c>
      <c r="C825">
        <v>13</v>
      </c>
    </row>
    <row r="826" spans="1:3" x14ac:dyDescent="0.2">
      <c r="A826">
        <v>31945</v>
      </c>
      <c r="B826">
        <v>308770</v>
      </c>
      <c r="C826">
        <v>13</v>
      </c>
    </row>
    <row r="827" spans="1:3" x14ac:dyDescent="0.2">
      <c r="A827">
        <v>33053</v>
      </c>
      <c r="B827">
        <v>308770</v>
      </c>
      <c r="C827">
        <v>11</v>
      </c>
    </row>
    <row r="828" spans="1:3" x14ac:dyDescent="0.2">
      <c r="A828">
        <v>13277</v>
      </c>
      <c r="B828">
        <v>308770</v>
      </c>
      <c r="C828">
        <v>10</v>
      </c>
    </row>
    <row r="829" spans="1:3" x14ac:dyDescent="0.2">
      <c r="A829">
        <v>8701</v>
      </c>
      <c r="B829">
        <v>308770</v>
      </c>
      <c r="C829">
        <v>10</v>
      </c>
    </row>
    <row r="830" spans="1:3" x14ac:dyDescent="0.2">
      <c r="A830">
        <v>32246</v>
      </c>
      <c r="B830">
        <v>308770</v>
      </c>
      <c r="C830">
        <v>9</v>
      </c>
    </row>
    <row r="831" spans="1:3" x14ac:dyDescent="0.2">
      <c r="A831">
        <v>206662</v>
      </c>
      <c r="B831">
        <v>308770</v>
      </c>
      <c r="C831">
        <v>8</v>
      </c>
    </row>
    <row r="832" spans="1:3" x14ac:dyDescent="0.2">
      <c r="A832">
        <v>10669</v>
      </c>
      <c r="B832">
        <v>308770</v>
      </c>
      <c r="C832">
        <v>8</v>
      </c>
    </row>
    <row r="833" spans="1:3" x14ac:dyDescent="0.2">
      <c r="A833">
        <v>159814</v>
      </c>
      <c r="B833">
        <v>308770</v>
      </c>
      <c r="C833">
        <v>7</v>
      </c>
    </row>
    <row r="834" spans="1:3" x14ac:dyDescent="0.2">
      <c r="A834">
        <v>1901</v>
      </c>
      <c r="B834">
        <v>308770</v>
      </c>
      <c r="C834">
        <v>7</v>
      </c>
    </row>
    <row r="835" spans="1:3" x14ac:dyDescent="0.2">
      <c r="A835">
        <v>67093</v>
      </c>
      <c r="B835">
        <v>308770</v>
      </c>
      <c r="C835">
        <v>7</v>
      </c>
    </row>
    <row r="836" spans="1:3" x14ac:dyDescent="0.2">
      <c r="A836">
        <v>94846</v>
      </c>
      <c r="B836">
        <v>308770</v>
      </c>
      <c r="C836">
        <v>7</v>
      </c>
    </row>
    <row r="837" spans="1:3" x14ac:dyDescent="0.2">
      <c r="A837">
        <v>4912</v>
      </c>
      <c r="B837">
        <v>308770</v>
      </c>
      <c r="C837">
        <v>7</v>
      </c>
    </row>
    <row r="838" spans="1:3" x14ac:dyDescent="0.2">
      <c r="A838">
        <v>3209501</v>
      </c>
      <c r="B838">
        <v>308770</v>
      </c>
      <c r="C838">
        <v>7</v>
      </c>
    </row>
    <row r="839" spans="1:3" x14ac:dyDescent="0.2">
      <c r="A839">
        <v>6443532</v>
      </c>
      <c r="B839">
        <v>308770</v>
      </c>
      <c r="C839">
        <v>7</v>
      </c>
    </row>
    <row r="840" spans="1:3" x14ac:dyDescent="0.2">
      <c r="A840">
        <v>9726</v>
      </c>
      <c r="B840">
        <v>308770</v>
      </c>
      <c r="C840">
        <v>6</v>
      </c>
    </row>
    <row r="841" spans="1:3" x14ac:dyDescent="0.2">
      <c r="A841">
        <v>646297</v>
      </c>
      <c r="B841">
        <v>308770</v>
      </c>
      <c r="C841">
        <v>6</v>
      </c>
    </row>
    <row r="842" spans="1:3" x14ac:dyDescent="0.2">
      <c r="A842">
        <v>1589480</v>
      </c>
      <c r="B842">
        <v>206084</v>
      </c>
      <c r="C842">
        <v>12239</v>
      </c>
    </row>
    <row r="843" spans="1:3" x14ac:dyDescent="0.2">
      <c r="A843">
        <v>568243</v>
      </c>
      <c r="B843">
        <v>206084</v>
      </c>
      <c r="C843">
        <v>7566</v>
      </c>
    </row>
    <row r="844" spans="1:3" x14ac:dyDescent="0.2">
      <c r="A844">
        <v>3566</v>
      </c>
      <c r="B844">
        <v>206084</v>
      </c>
      <c r="C844">
        <v>5697</v>
      </c>
    </row>
    <row r="845" spans="1:3" x14ac:dyDescent="0.2">
      <c r="A845">
        <v>125011</v>
      </c>
      <c r="B845">
        <v>206084</v>
      </c>
      <c r="C845">
        <v>3041</v>
      </c>
    </row>
    <row r="846" spans="1:3" x14ac:dyDescent="0.2">
      <c r="A846">
        <v>518607</v>
      </c>
      <c r="B846">
        <v>206084</v>
      </c>
      <c r="C846">
        <v>2056</v>
      </c>
    </row>
    <row r="847" spans="1:3" x14ac:dyDescent="0.2">
      <c r="A847">
        <v>6998367</v>
      </c>
      <c r="B847">
        <v>206084</v>
      </c>
      <c r="C847">
        <v>2018</v>
      </c>
    </row>
    <row r="848" spans="1:3" x14ac:dyDescent="0.2">
      <c r="A848">
        <v>3105373</v>
      </c>
      <c r="B848">
        <v>206084</v>
      </c>
      <c r="C848">
        <v>1436</v>
      </c>
    </row>
    <row r="849" spans="1:3" x14ac:dyDescent="0.2">
      <c r="A849">
        <v>58962</v>
      </c>
      <c r="B849">
        <v>206084</v>
      </c>
      <c r="C849">
        <v>1318</v>
      </c>
    </row>
    <row r="850" spans="1:3" x14ac:dyDescent="0.2">
      <c r="A850">
        <v>780485</v>
      </c>
      <c r="B850">
        <v>206084</v>
      </c>
      <c r="C850">
        <v>1042</v>
      </c>
    </row>
    <row r="851" spans="1:3" x14ac:dyDescent="0.2">
      <c r="A851">
        <v>1334295</v>
      </c>
      <c r="B851">
        <v>206084</v>
      </c>
      <c r="C851">
        <v>966</v>
      </c>
    </row>
    <row r="852" spans="1:3" x14ac:dyDescent="0.2">
      <c r="A852">
        <v>1446897</v>
      </c>
      <c r="B852">
        <v>206084</v>
      </c>
      <c r="C852">
        <v>710</v>
      </c>
    </row>
    <row r="853" spans="1:3" x14ac:dyDescent="0.2">
      <c r="A853">
        <v>985416</v>
      </c>
      <c r="B853">
        <v>206084</v>
      </c>
      <c r="C853">
        <v>591</v>
      </c>
    </row>
    <row r="854" spans="1:3" x14ac:dyDescent="0.2">
      <c r="A854">
        <v>150547</v>
      </c>
      <c r="B854">
        <v>206084</v>
      </c>
      <c r="C854">
        <v>518</v>
      </c>
    </row>
    <row r="855" spans="1:3" x14ac:dyDescent="0.2">
      <c r="A855">
        <v>54181</v>
      </c>
      <c r="B855">
        <v>206084</v>
      </c>
      <c r="C855">
        <v>473</v>
      </c>
    </row>
    <row r="856" spans="1:3" x14ac:dyDescent="0.2">
      <c r="A856">
        <v>65736</v>
      </c>
      <c r="B856">
        <v>206084</v>
      </c>
      <c r="C856">
        <v>401</v>
      </c>
    </row>
    <row r="857" spans="1:3" x14ac:dyDescent="0.2">
      <c r="A857">
        <v>173889</v>
      </c>
      <c r="B857">
        <v>206084</v>
      </c>
      <c r="C857">
        <v>342</v>
      </c>
    </row>
    <row r="858" spans="1:3" x14ac:dyDescent="0.2">
      <c r="A858">
        <v>24201</v>
      </c>
      <c r="B858">
        <v>206084</v>
      </c>
      <c r="C858">
        <v>278</v>
      </c>
    </row>
    <row r="859" spans="1:3" x14ac:dyDescent="0.2">
      <c r="A859">
        <v>725299</v>
      </c>
      <c r="B859">
        <v>206084</v>
      </c>
      <c r="C859">
        <v>272</v>
      </c>
    </row>
    <row r="860" spans="1:3" x14ac:dyDescent="0.2">
      <c r="A860">
        <v>16507</v>
      </c>
      <c r="B860">
        <v>206084</v>
      </c>
      <c r="C860">
        <v>237</v>
      </c>
    </row>
    <row r="861" spans="1:3" x14ac:dyDescent="0.2">
      <c r="A861">
        <v>1787524</v>
      </c>
      <c r="B861">
        <v>206084</v>
      </c>
      <c r="C861">
        <v>183</v>
      </c>
    </row>
    <row r="862" spans="1:3" x14ac:dyDescent="0.2">
      <c r="A862">
        <v>2618447</v>
      </c>
      <c r="B862">
        <v>206084</v>
      </c>
      <c r="C862">
        <v>178</v>
      </c>
    </row>
    <row r="863" spans="1:3" x14ac:dyDescent="0.2">
      <c r="A863">
        <v>760071</v>
      </c>
      <c r="B863">
        <v>206084</v>
      </c>
      <c r="C863">
        <v>166</v>
      </c>
    </row>
    <row r="864" spans="1:3" x14ac:dyDescent="0.2">
      <c r="A864">
        <v>11892150</v>
      </c>
      <c r="B864">
        <v>206084</v>
      </c>
      <c r="C864">
        <v>152</v>
      </c>
    </row>
    <row r="865" spans="1:3" x14ac:dyDescent="0.2">
      <c r="A865">
        <v>1908898</v>
      </c>
      <c r="B865">
        <v>206084</v>
      </c>
      <c r="C865">
        <v>150</v>
      </c>
    </row>
    <row r="866" spans="1:3" x14ac:dyDescent="0.2">
      <c r="A866">
        <v>47980</v>
      </c>
      <c r="B866">
        <v>206084</v>
      </c>
      <c r="C866">
        <v>141</v>
      </c>
    </row>
    <row r="867" spans="1:3" x14ac:dyDescent="0.2">
      <c r="A867">
        <v>35828</v>
      </c>
      <c r="B867">
        <v>206084</v>
      </c>
      <c r="C867">
        <v>133</v>
      </c>
    </row>
    <row r="868" spans="1:3" x14ac:dyDescent="0.2">
      <c r="A868">
        <v>52712</v>
      </c>
      <c r="B868">
        <v>206084</v>
      </c>
      <c r="C868">
        <v>131</v>
      </c>
    </row>
    <row r="869" spans="1:3" x14ac:dyDescent="0.2">
      <c r="A869">
        <v>88668</v>
      </c>
      <c r="B869">
        <v>206084</v>
      </c>
      <c r="C869">
        <v>123</v>
      </c>
    </row>
    <row r="870" spans="1:3" x14ac:dyDescent="0.2">
      <c r="A870">
        <v>700876</v>
      </c>
      <c r="B870">
        <v>206084</v>
      </c>
      <c r="C870">
        <v>108</v>
      </c>
    </row>
    <row r="871" spans="1:3" x14ac:dyDescent="0.2">
      <c r="A871">
        <v>565430</v>
      </c>
      <c r="B871">
        <v>206084</v>
      </c>
      <c r="C871">
        <v>101</v>
      </c>
    </row>
    <row r="872" spans="1:3" x14ac:dyDescent="0.2">
      <c r="A872">
        <v>47848</v>
      </c>
      <c r="B872">
        <v>8514</v>
      </c>
      <c r="C872">
        <v>4605</v>
      </c>
    </row>
    <row r="873" spans="1:3" x14ac:dyDescent="0.2">
      <c r="A873">
        <v>3124</v>
      </c>
      <c r="B873">
        <v>8514</v>
      </c>
      <c r="C873">
        <v>4141</v>
      </c>
    </row>
    <row r="874" spans="1:3" x14ac:dyDescent="0.2">
      <c r="A874">
        <v>2741</v>
      </c>
      <c r="B874">
        <v>8514</v>
      </c>
      <c r="C874">
        <v>3941</v>
      </c>
    </row>
    <row r="875" spans="1:3" x14ac:dyDescent="0.2">
      <c r="A875">
        <v>199</v>
      </c>
      <c r="B875">
        <v>8514</v>
      </c>
      <c r="C875">
        <v>3667</v>
      </c>
    </row>
    <row r="876" spans="1:3" x14ac:dyDescent="0.2">
      <c r="A876">
        <v>9582</v>
      </c>
      <c r="B876">
        <v>8514</v>
      </c>
      <c r="C876">
        <v>2573</v>
      </c>
    </row>
    <row r="877" spans="1:3" x14ac:dyDescent="0.2">
      <c r="A877">
        <v>3387</v>
      </c>
      <c r="B877">
        <v>8514</v>
      </c>
      <c r="C877">
        <v>2164</v>
      </c>
    </row>
    <row r="878" spans="1:3" x14ac:dyDescent="0.2">
      <c r="A878">
        <v>5402</v>
      </c>
      <c r="B878">
        <v>8514</v>
      </c>
      <c r="C878">
        <v>1630</v>
      </c>
    </row>
    <row r="879" spans="1:3" x14ac:dyDescent="0.2">
      <c r="A879">
        <v>26328</v>
      </c>
      <c r="B879">
        <v>8514</v>
      </c>
      <c r="C879">
        <v>1444</v>
      </c>
    </row>
    <row r="880" spans="1:3" x14ac:dyDescent="0.2">
      <c r="A880">
        <v>52642</v>
      </c>
      <c r="B880">
        <v>8514</v>
      </c>
      <c r="C880">
        <v>1344</v>
      </c>
    </row>
    <row r="881" spans="1:3" x14ac:dyDescent="0.2">
      <c r="A881">
        <v>137</v>
      </c>
      <c r="B881">
        <v>8514</v>
      </c>
      <c r="C881">
        <v>1109</v>
      </c>
    </row>
    <row r="882" spans="1:3" x14ac:dyDescent="0.2">
      <c r="A882">
        <v>146214</v>
      </c>
      <c r="B882">
        <v>8514</v>
      </c>
      <c r="C882">
        <v>1053</v>
      </c>
    </row>
    <row r="883" spans="1:3" x14ac:dyDescent="0.2">
      <c r="A883">
        <v>1529387</v>
      </c>
      <c r="B883">
        <v>8514</v>
      </c>
      <c r="C883">
        <v>1048</v>
      </c>
    </row>
    <row r="884" spans="1:3" x14ac:dyDescent="0.2">
      <c r="A884">
        <v>91</v>
      </c>
      <c r="B884">
        <v>8514</v>
      </c>
      <c r="C884">
        <v>986</v>
      </c>
    </row>
    <row r="885" spans="1:3" x14ac:dyDescent="0.2">
      <c r="A885">
        <v>1979</v>
      </c>
      <c r="B885">
        <v>8514</v>
      </c>
      <c r="C885">
        <v>945</v>
      </c>
    </row>
    <row r="886" spans="1:3" x14ac:dyDescent="0.2">
      <c r="A886">
        <v>350807</v>
      </c>
      <c r="B886">
        <v>8514</v>
      </c>
      <c r="C886">
        <v>754</v>
      </c>
    </row>
    <row r="887" spans="1:3" x14ac:dyDescent="0.2">
      <c r="A887">
        <v>160941</v>
      </c>
      <c r="B887">
        <v>8514</v>
      </c>
      <c r="C887">
        <v>676</v>
      </c>
    </row>
    <row r="888" spans="1:3" x14ac:dyDescent="0.2">
      <c r="A888">
        <v>6321</v>
      </c>
      <c r="B888">
        <v>8514</v>
      </c>
      <c r="C888">
        <v>569</v>
      </c>
    </row>
    <row r="889" spans="1:3" x14ac:dyDescent="0.2">
      <c r="A889">
        <v>197</v>
      </c>
      <c r="B889">
        <v>8514</v>
      </c>
      <c r="C889">
        <v>556</v>
      </c>
    </row>
    <row r="890" spans="1:3" x14ac:dyDescent="0.2">
      <c r="A890">
        <v>5004</v>
      </c>
      <c r="B890">
        <v>8514</v>
      </c>
      <c r="C890">
        <v>517</v>
      </c>
    </row>
    <row r="891" spans="1:3" x14ac:dyDescent="0.2">
      <c r="A891">
        <v>11493</v>
      </c>
      <c r="B891">
        <v>8514</v>
      </c>
      <c r="C891">
        <v>476</v>
      </c>
    </row>
    <row r="892" spans="1:3" x14ac:dyDescent="0.2">
      <c r="A892">
        <v>3359</v>
      </c>
      <c r="B892">
        <v>8514</v>
      </c>
      <c r="C892">
        <v>472</v>
      </c>
    </row>
    <row r="893" spans="1:3" x14ac:dyDescent="0.2">
      <c r="A893">
        <v>567626</v>
      </c>
      <c r="B893">
        <v>8514</v>
      </c>
      <c r="C893">
        <v>461</v>
      </c>
    </row>
    <row r="894" spans="1:3" x14ac:dyDescent="0.2">
      <c r="A894">
        <v>21</v>
      </c>
      <c r="B894">
        <v>8514</v>
      </c>
      <c r="C894">
        <v>461</v>
      </c>
    </row>
    <row r="895" spans="1:3" x14ac:dyDescent="0.2">
      <c r="A895">
        <v>1034</v>
      </c>
      <c r="B895">
        <v>8514</v>
      </c>
      <c r="C895">
        <v>459</v>
      </c>
    </row>
    <row r="896" spans="1:3" x14ac:dyDescent="0.2">
      <c r="A896">
        <v>3948</v>
      </c>
      <c r="B896">
        <v>8514</v>
      </c>
      <c r="C896">
        <v>447</v>
      </c>
    </row>
    <row r="897" spans="1:3" x14ac:dyDescent="0.2">
      <c r="A897">
        <v>277819</v>
      </c>
      <c r="B897">
        <v>8514</v>
      </c>
      <c r="C897">
        <v>441</v>
      </c>
    </row>
    <row r="898" spans="1:3" x14ac:dyDescent="0.2">
      <c r="A898">
        <v>4</v>
      </c>
      <c r="B898">
        <v>8514</v>
      </c>
      <c r="C898">
        <v>431</v>
      </c>
    </row>
    <row r="899" spans="1:3" x14ac:dyDescent="0.2">
      <c r="A899">
        <v>12642</v>
      </c>
      <c r="B899">
        <v>8514</v>
      </c>
      <c r="C899">
        <v>414</v>
      </c>
    </row>
    <row r="900" spans="1:3" x14ac:dyDescent="0.2">
      <c r="A900">
        <v>621238</v>
      </c>
      <c r="B900">
        <v>8514</v>
      </c>
      <c r="C900">
        <v>404</v>
      </c>
    </row>
    <row r="901" spans="1:3" x14ac:dyDescent="0.2">
      <c r="A901">
        <v>2687</v>
      </c>
      <c r="B901">
        <v>8514</v>
      </c>
      <c r="C901">
        <v>403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6"/>
  <sheetViews>
    <sheetView workbookViewId="0"/>
  </sheetViews>
  <sheetFormatPr baseColWidth="10" defaultRowHeight="16" x14ac:dyDescent="0.2"/>
  <cols>
    <col min="1" max="2" width="9.1640625" bestFit="1" customWidth="1"/>
    <col min="3" max="3" width="6.6640625" bestFit="1" customWidth="1"/>
  </cols>
  <sheetData>
    <row r="1" spans="1:3" x14ac:dyDescent="0.2">
      <c r="A1" t="s">
        <v>763</v>
      </c>
      <c r="B1" t="s">
        <v>764</v>
      </c>
      <c r="C1" t="s">
        <v>765</v>
      </c>
    </row>
    <row r="2" spans="1:3" x14ac:dyDescent="0.2">
      <c r="A2">
        <v>1073082</v>
      </c>
      <c r="B2">
        <v>4086616</v>
      </c>
      <c r="C2">
        <v>1</v>
      </c>
    </row>
    <row r="3" spans="1:3" x14ac:dyDescent="0.2">
      <c r="A3">
        <v>2119748</v>
      </c>
      <c r="B3">
        <v>5362524</v>
      </c>
      <c r="C3">
        <v>132</v>
      </c>
    </row>
    <row r="4" spans="1:3" x14ac:dyDescent="0.2">
      <c r="A4">
        <v>2119742</v>
      </c>
      <c r="B4">
        <v>5362524</v>
      </c>
      <c r="C4">
        <v>98</v>
      </c>
    </row>
    <row r="5" spans="1:3" x14ac:dyDescent="0.2">
      <c r="A5">
        <v>3948810</v>
      </c>
      <c r="B5">
        <v>5362524</v>
      </c>
      <c r="C5">
        <v>17</v>
      </c>
    </row>
    <row r="6" spans="1:3" x14ac:dyDescent="0.2">
      <c r="A6">
        <v>2049645</v>
      </c>
      <c r="B6">
        <v>5362524</v>
      </c>
      <c r="C6">
        <v>14</v>
      </c>
    </row>
    <row r="7" spans="1:3" x14ac:dyDescent="0.2">
      <c r="A7">
        <v>56674</v>
      </c>
      <c r="B7">
        <v>5362524</v>
      </c>
      <c r="C7">
        <v>6</v>
      </c>
    </row>
    <row r="8" spans="1:3" x14ac:dyDescent="0.2">
      <c r="A8">
        <v>62913</v>
      </c>
      <c r="B8">
        <v>5362524</v>
      </c>
      <c r="C8">
        <v>4</v>
      </c>
    </row>
    <row r="9" spans="1:3" x14ac:dyDescent="0.2">
      <c r="A9">
        <v>45450</v>
      </c>
      <c r="B9">
        <v>5362524</v>
      </c>
      <c r="C9">
        <v>3</v>
      </c>
    </row>
    <row r="10" spans="1:3" x14ac:dyDescent="0.2">
      <c r="A10">
        <v>137158</v>
      </c>
      <c r="B10">
        <v>5362524</v>
      </c>
      <c r="C10">
        <v>3</v>
      </c>
    </row>
    <row r="11" spans="1:3" x14ac:dyDescent="0.2">
      <c r="A11">
        <v>14053068</v>
      </c>
      <c r="B11">
        <v>5362524</v>
      </c>
      <c r="C11">
        <v>2</v>
      </c>
    </row>
    <row r="12" spans="1:3" x14ac:dyDescent="0.2">
      <c r="A12">
        <v>386563</v>
      </c>
      <c r="B12">
        <v>5362524</v>
      </c>
      <c r="C12">
        <v>1</v>
      </c>
    </row>
    <row r="13" spans="1:3" x14ac:dyDescent="0.2">
      <c r="A13">
        <v>1015742</v>
      </c>
      <c r="B13">
        <v>5362524</v>
      </c>
      <c r="C13">
        <v>1</v>
      </c>
    </row>
    <row r="14" spans="1:3" x14ac:dyDescent="0.2">
      <c r="A14">
        <v>129536</v>
      </c>
      <c r="B14">
        <v>5362524</v>
      </c>
      <c r="C14">
        <v>1</v>
      </c>
    </row>
    <row r="15" spans="1:3" x14ac:dyDescent="0.2">
      <c r="A15">
        <v>807291</v>
      </c>
      <c r="B15">
        <v>5362524</v>
      </c>
      <c r="C15">
        <v>1</v>
      </c>
    </row>
    <row r="16" spans="1:3" x14ac:dyDescent="0.2">
      <c r="A16">
        <v>990</v>
      </c>
      <c r="B16">
        <v>5362524</v>
      </c>
      <c r="C16">
        <v>1</v>
      </c>
    </row>
    <row r="17" spans="1:3" x14ac:dyDescent="0.2">
      <c r="A17">
        <v>4249591</v>
      </c>
      <c r="B17">
        <v>37829238</v>
      </c>
      <c r="C17">
        <v>858</v>
      </c>
    </row>
    <row r="18" spans="1:3" x14ac:dyDescent="0.2">
      <c r="A18">
        <v>6348321</v>
      </c>
      <c r="B18">
        <v>37829238</v>
      </c>
      <c r="C18">
        <v>27</v>
      </c>
    </row>
    <row r="19" spans="1:3" x14ac:dyDescent="0.2">
      <c r="A19">
        <v>3703530</v>
      </c>
      <c r="B19">
        <v>37829238</v>
      </c>
      <c r="C19">
        <v>7</v>
      </c>
    </row>
    <row r="20" spans="1:3" x14ac:dyDescent="0.2">
      <c r="A20">
        <v>173595</v>
      </c>
      <c r="B20">
        <v>37829238</v>
      </c>
      <c r="C20">
        <v>5</v>
      </c>
    </row>
    <row r="21" spans="1:3" x14ac:dyDescent="0.2">
      <c r="A21">
        <v>2500900</v>
      </c>
      <c r="B21">
        <v>37829238</v>
      </c>
      <c r="C21">
        <v>3</v>
      </c>
    </row>
    <row r="22" spans="1:3" x14ac:dyDescent="0.2">
      <c r="A22">
        <v>3112309</v>
      </c>
      <c r="B22">
        <v>37829238</v>
      </c>
      <c r="C22">
        <v>1</v>
      </c>
    </row>
    <row r="23" spans="1:3" x14ac:dyDescent="0.2">
      <c r="A23">
        <v>249404</v>
      </c>
      <c r="B23">
        <v>37829238</v>
      </c>
      <c r="C23">
        <v>1</v>
      </c>
    </row>
    <row r="24" spans="1:3" x14ac:dyDescent="0.2">
      <c r="A24">
        <v>3315662</v>
      </c>
      <c r="B24">
        <v>37829238</v>
      </c>
      <c r="C24">
        <v>1</v>
      </c>
    </row>
    <row r="25" spans="1:3" x14ac:dyDescent="0.2">
      <c r="A25">
        <v>193792</v>
      </c>
      <c r="B25">
        <v>37829238</v>
      </c>
      <c r="C25">
        <v>1</v>
      </c>
    </row>
    <row r="26" spans="1:3" x14ac:dyDescent="0.2">
      <c r="A26">
        <v>1308419</v>
      </c>
      <c r="B26">
        <v>37829238</v>
      </c>
      <c r="C26">
        <v>1</v>
      </c>
    </row>
    <row r="27" spans="1:3" x14ac:dyDescent="0.2">
      <c r="A27">
        <v>1114542</v>
      </c>
      <c r="B27">
        <v>33614304</v>
      </c>
      <c r="C27">
        <v>716</v>
      </c>
    </row>
    <row r="28" spans="1:3" x14ac:dyDescent="0.2">
      <c r="A28">
        <v>3751788</v>
      </c>
      <c r="B28">
        <v>33614304</v>
      </c>
      <c r="C28">
        <v>125</v>
      </c>
    </row>
    <row r="29" spans="1:3" x14ac:dyDescent="0.2">
      <c r="A29">
        <v>2112697</v>
      </c>
      <c r="B29">
        <v>33614304</v>
      </c>
      <c r="C29">
        <v>86</v>
      </c>
    </row>
    <row r="30" spans="1:3" x14ac:dyDescent="0.2">
      <c r="A30">
        <v>6473925</v>
      </c>
      <c r="B30">
        <v>33614304</v>
      </c>
      <c r="C30">
        <v>33</v>
      </c>
    </row>
    <row r="31" spans="1:3" x14ac:dyDescent="0.2">
      <c r="A31">
        <v>142099</v>
      </c>
      <c r="B31">
        <v>33614304</v>
      </c>
      <c r="C31">
        <v>14</v>
      </c>
    </row>
    <row r="32" spans="1:3" x14ac:dyDescent="0.2">
      <c r="A32">
        <v>8980971</v>
      </c>
      <c r="B32">
        <v>33614304</v>
      </c>
      <c r="C32">
        <v>14</v>
      </c>
    </row>
    <row r="33" spans="1:3" x14ac:dyDescent="0.2">
      <c r="A33">
        <v>7943223</v>
      </c>
      <c r="B33">
        <v>33614304</v>
      </c>
      <c r="C33">
        <v>11</v>
      </c>
    </row>
    <row r="34" spans="1:3" x14ac:dyDescent="0.2">
      <c r="A34">
        <v>557307</v>
      </c>
      <c r="B34">
        <v>33614304</v>
      </c>
      <c r="C34">
        <v>7</v>
      </c>
    </row>
    <row r="35" spans="1:3" x14ac:dyDescent="0.2">
      <c r="A35">
        <v>3875617</v>
      </c>
      <c r="B35">
        <v>33614304</v>
      </c>
      <c r="C35">
        <v>6</v>
      </c>
    </row>
    <row r="36" spans="1:3" x14ac:dyDescent="0.2">
      <c r="A36">
        <v>51421</v>
      </c>
      <c r="B36">
        <v>33614304</v>
      </c>
      <c r="C36">
        <v>5</v>
      </c>
    </row>
    <row r="37" spans="1:3" x14ac:dyDescent="0.2">
      <c r="A37">
        <v>907063</v>
      </c>
      <c r="B37">
        <v>33614304</v>
      </c>
      <c r="C37">
        <v>5</v>
      </c>
    </row>
    <row r="38" spans="1:3" x14ac:dyDescent="0.2">
      <c r="A38">
        <v>8631959</v>
      </c>
      <c r="B38">
        <v>33614304</v>
      </c>
      <c r="C38">
        <v>5</v>
      </c>
    </row>
    <row r="39" spans="1:3" x14ac:dyDescent="0.2">
      <c r="A39">
        <v>2975360</v>
      </c>
      <c r="B39">
        <v>33614304</v>
      </c>
      <c r="C39">
        <v>5</v>
      </c>
    </row>
    <row r="40" spans="1:3" x14ac:dyDescent="0.2">
      <c r="A40">
        <v>10091584</v>
      </c>
      <c r="B40">
        <v>33614304</v>
      </c>
      <c r="C40">
        <v>4</v>
      </c>
    </row>
    <row r="41" spans="1:3" x14ac:dyDescent="0.2">
      <c r="A41">
        <v>6194619</v>
      </c>
      <c r="B41">
        <v>33614304</v>
      </c>
      <c r="C41">
        <v>3</v>
      </c>
    </row>
    <row r="42" spans="1:3" x14ac:dyDescent="0.2">
      <c r="A42">
        <v>1006477</v>
      </c>
      <c r="B42">
        <v>33614304</v>
      </c>
      <c r="C42">
        <v>3</v>
      </c>
    </row>
    <row r="43" spans="1:3" x14ac:dyDescent="0.2">
      <c r="A43">
        <v>2123375</v>
      </c>
      <c r="B43">
        <v>33614304</v>
      </c>
      <c r="C43">
        <v>3</v>
      </c>
    </row>
    <row r="44" spans="1:3" x14ac:dyDescent="0.2">
      <c r="A44">
        <v>2334599</v>
      </c>
      <c r="B44">
        <v>33614304</v>
      </c>
      <c r="C44">
        <v>3</v>
      </c>
    </row>
    <row r="45" spans="1:3" x14ac:dyDescent="0.2">
      <c r="A45">
        <v>11584995</v>
      </c>
      <c r="B45">
        <v>33614304</v>
      </c>
      <c r="C45">
        <v>3</v>
      </c>
    </row>
    <row r="46" spans="1:3" x14ac:dyDescent="0.2">
      <c r="A46">
        <v>2646487</v>
      </c>
      <c r="B46">
        <v>33614304</v>
      </c>
      <c r="C46">
        <v>3</v>
      </c>
    </row>
    <row r="47" spans="1:3" x14ac:dyDescent="0.2">
      <c r="A47">
        <v>7422656</v>
      </c>
      <c r="B47">
        <v>33614304</v>
      </c>
      <c r="C47">
        <v>3</v>
      </c>
    </row>
    <row r="48" spans="1:3" x14ac:dyDescent="0.2">
      <c r="A48">
        <v>1734093</v>
      </c>
      <c r="B48">
        <v>33614304</v>
      </c>
      <c r="C48">
        <v>3</v>
      </c>
    </row>
    <row r="49" spans="1:3" x14ac:dyDescent="0.2">
      <c r="A49">
        <v>544572</v>
      </c>
      <c r="B49">
        <v>33614304</v>
      </c>
      <c r="C49">
        <v>2</v>
      </c>
    </row>
    <row r="50" spans="1:3" x14ac:dyDescent="0.2">
      <c r="A50">
        <v>10195800</v>
      </c>
      <c r="B50">
        <v>33614304</v>
      </c>
      <c r="C50">
        <v>2</v>
      </c>
    </row>
    <row r="51" spans="1:3" x14ac:dyDescent="0.2">
      <c r="A51">
        <v>625512</v>
      </c>
      <c r="B51">
        <v>33614304</v>
      </c>
      <c r="C51">
        <v>2</v>
      </c>
    </row>
    <row r="52" spans="1:3" x14ac:dyDescent="0.2">
      <c r="A52">
        <v>352979</v>
      </c>
      <c r="B52">
        <v>33614304</v>
      </c>
      <c r="C52">
        <v>2</v>
      </c>
    </row>
    <row r="53" spans="1:3" x14ac:dyDescent="0.2">
      <c r="A53">
        <v>2719629</v>
      </c>
      <c r="B53">
        <v>33614304</v>
      </c>
      <c r="C53">
        <v>2</v>
      </c>
    </row>
    <row r="54" spans="1:3" x14ac:dyDescent="0.2">
      <c r="A54">
        <v>3267517</v>
      </c>
      <c r="B54">
        <v>33614304</v>
      </c>
      <c r="C54">
        <v>2</v>
      </c>
    </row>
    <row r="55" spans="1:3" x14ac:dyDescent="0.2">
      <c r="A55">
        <v>1697911</v>
      </c>
      <c r="B55">
        <v>33614304</v>
      </c>
      <c r="C55">
        <v>2</v>
      </c>
    </row>
    <row r="56" spans="1:3" x14ac:dyDescent="0.2">
      <c r="A56">
        <v>74385</v>
      </c>
      <c r="B56">
        <v>33614304</v>
      </c>
      <c r="C56">
        <v>2</v>
      </c>
    </row>
    <row r="57" spans="1:3" x14ac:dyDescent="0.2">
      <c r="A57">
        <v>20667461</v>
      </c>
      <c r="B57">
        <v>51117837</v>
      </c>
      <c r="C57">
        <v>27</v>
      </c>
    </row>
    <row r="58" spans="1:3" x14ac:dyDescent="0.2">
      <c r="A58">
        <v>577277</v>
      </c>
      <c r="B58">
        <v>51117837</v>
      </c>
      <c r="C58">
        <v>25</v>
      </c>
    </row>
    <row r="59" spans="1:3" x14ac:dyDescent="0.2">
      <c r="A59">
        <v>684901</v>
      </c>
      <c r="B59">
        <v>51117837</v>
      </c>
      <c r="C59">
        <v>25</v>
      </c>
    </row>
    <row r="60" spans="1:3" x14ac:dyDescent="0.2">
      <c r="A60">
        <v>2887803</v>
      </c>
      <c r="B60">
        <v>51117837</v>
      </c>
      <c r="C60">
        <v>25</v>
      </c>
    </row>
    <row r="61" spans="1:3" x14ac:dyDescent="0.2">
      <c r="A61">
        <v>1766524</v>
      </c>
      <c r="B61">
        <v>51117837</v>
      </c>
      <c r="C61">
        <v>16</v>
      </c>
    </row>
    <row r="62" spans="1:3" x14ac:dyDescent="0.2">
      <c r="A62">
        <v>2459479</v>
      </c>
      <c r="B62">
        <v>51117837</v>
      </c>
      <c r="C62">
        <v>13</v>
      </c>
    </row>
    <row r="63" spans="1:3" x14ac:dyDescent="0.2">
      <c r="A63">
        <v>8835830</v>
      </c>
      <c r="B63">
        <v>51117837</v>
      </c>
      <c r="C63">
        <v>9</v>
      </c>
    </row>
    <row r="64" spans="1:3" x14ac:dyDescent="0.2">
      <c r="A64">
        <v>15792374</v>
      </c>
      <c r="B64">
        <v>51117837</v>
      </c>
      <c r="C64">
        <v>7</v>
      </c>
    </row>
    <row r="65" spans="1:3" x14ac:dyDescent="0.2">
      <c r="A65">
        <v>20959853</v>
      </c>
      <c r="B65">
        <v>51117837</v>
      </c>
      <c r="C65">
        <v>6</v>
      </c>
    </row>
    <row r="66" spans="1:3" x14ac:dyDescent="0.2">
      <c r="A66">
        <v>12239154</v>
      </c>
      <c r="B66">
        <v>51117837</v>
      </c>
      <c r="C66">
        <v>6</v>
      </c>
    </row>
    <row r="67" spans="1:3" x14ac:dyDescent="0.2">
      <c r="A67">
        <v>931393</v>
      </c>
      <c r="B67">
        <v>51117837</v>
      </c>
      <c r="C67">
        <v>4</v>
      </c>
    </row>
    <row r="68" spans="1:3" x14ac:dyDescent="0.2">
      <c r="A68">
        <v>10173483</v>
      </c>
      <c r="B68">
        <v>51117837</v>
      </c>
      <c r="C68">
        <v>4</v>
      </c>
    </row>
    <row r="69" spans="1:3" x14ac:dyDescent="0.2">
      <c r="A69">
        <v>21178140</v>
      </c>
      <c r="B69">
        <v>51117837</v>
      </c>
      <c r="C69">
        <v>4</v>
      </c>
    </row>
    <row r="70" spans="1:3" x14ac:dyDescent="0.2">
      <c r="A70">
        <v>5421441</v>
      </c>
      <c r="B70">
        <v>51117837</v>
      </c>
      <c r="C70">
        <v>3</v>
      </c>
    </row>
    <row r="71" spans="1:3" x14ac:dyDescent="0.2">
      <c r="A71">
        <v>93609</v>
      </c>
      <c r="B71">
        <v>51117837</v>
      </c>
      <c r="C71">
        <v>3</v>
      </c>
    </row>
    <row r="72" spans="1:3" x14ac:dyDescent="0.2">
      <c r="A72">
        <v>79994</v>
      </c>
      <c r="B72">
        <v>51117837</v>
      </c>
      <c r="C72">
        <v>3</v>
      </c>
    </row>
    <row r="73" spans="1:3" x14ac:dyDescent="0.2">
      <c r="A73">
        <v>463737</v>
      </c>
      <c r="B73">
        <v>51117837</v>
      </c>
      <c r="C73">
        <v>3</v>
      </c>
    </row>
    <row r="74" spans="1:3" x14ac:dyDescent="0.2">
      <c r="A74">
        <v>192142</v>
      </c>
      <c r="B74">
        <v>51117837</v>
      </c>
      <c r="C74">
        <v>3</v>
      </c>
    </row>
    <row r="75" spans="1:3" x14ac:dyDescent="0.2">
      <c r="A75">
        <v>1241240</v>
      </c>
      <c r="B75">
        <v>51117837</v>
      </c>
      <c r="C75">
        <v>3</v>
      </c>
    </row>
    <row r="76" spans="1:3" x14ac:dyDescent="0.2">
      <c r="A76">
        <v>4902977</v>
      </c>
      <c r="B76">
        <v>51117837</v>
      </c>
      <c r="C76">
        <v>2</v>
      </c>
    </row>
    <row r="77" spans="1:3" x14ac:dyDescent="0.2">
      <c r="A77">
        <v>2854222</v>
      </c>
      <c r="B77">
        <v>51117837</v>
      </c>
      <c r="C77">
        <v>2</v>
      </c>
    </row>
    <row r="78" spans="1:3" x14ac:dyDescent="0.2">
      <c r="A78">
        <v>326106</v>
      </c>
      <c r="B78">
        <v>51117837</v>
      </c>
      <c r="C78">
        <v>2</v>
      </c>
    </row>
    <row r="79" spans="1:3" x14ac:dyDescent="0.2">
      <c r="A79">
        <v>16018</v>
      </c>
      <c r="B79">
        <v>51117837</v>
      </c>
      <c r="C79">
        <v>2</v>
      </c>
    </row>
    <row r="80" spans="1:3" x14ac:dyDescent="0.2">
      <c r="A80">
        <v>3111301</v>
      </c>
      <c r="B80">
        <v>51117837</v>
      </c>
      <c r="C80">
        <v>2</v>
      </c>
    </row>
    <row r="81" spans="1:3" x14ac:dyDescent="0.2">
      <c r="A81">
        <v>8942</v>
      </c>
      <c r="B81">
        <v>51117837</v>
      </c>
      <c r="C81">
        <v>2</v>
      </c>
    </row>
    <row r="82" spans="1:3" x14ac:dyDescent="0.2">
      <c r="A82">
        <v>4818573</v>
      </c>
      <c r="B82">
        <v>51117837</v>
      </c>
      <c r="C82">
        <v>2</v>
      </c>
    </row>
    <row r="83" spans="1:3" x14ac:dyDescent="0.2">
      <c r="A83">
        <v>802922</v>
      </c>
      <c r="B83">
        <v>51117837</v>
      </c>
      <c r="C83">
        <v>2</v>
      </c>
    </row>
    <row r="84" spans="1:3" x14ac:dyDescent="0.2">
      <c r="A84">
        <v>13385191</v>
      </c>
      <c r="B84">
        <v>51117837</v>
      </c>
      <c r="C84">
        <v>2</v>
      </c>
    </row>
    <row r="85" spans="1:3" x14ac:dyDescent="0.2">
      <c r="A85">
        <v>49262</v>
      </c>
      <c r="B85">
        <v>51117837</v>
      </c>
      <c r="C85">
        <v>2</v>
      </c>
    </row>
    <row r="86" spans="1:3" x14ac:dyDescent="0.2">
      <c r="A86">
        <v>2776098</v>
      </c>
      <c r="B86">
        <v>51117837</v>
      </c>
      <c r="C86">
        <v>2</v>
      </c>
    </row>
    <row r="87" spans="1:3" x14ac:dyDescent="0.2">
      <c r="A87">
        <v>326885</v>
      </c>
      <c r="B87">
        <v>3544424</v>
      </c>
      <c r="C87">
        <v>775</v>
      </c>
    </row>
    <row r="88" spans="1:3" x14ac:dyDescent="0.2">
      <c r="A88">
        <v>305268</v>
      </c>
      <c r="B88">
        <v>3544424</v>
      </c>
      <c r="C88">
        <v>12</v>
      </c>
    </row>
    <row r="89" spans="1:3" x14ac:dyDescent="0.2">
      <c r="A89">
        <v>424045</v>
      </c>
      <c r="B89">
        <v>3544424</v>
      </c>
      <c r="C89">
        <v>6</v>
      </c>
    </row>
    <row r="90" spans="1:3" x14ac:dyDescent="0.2">
      <c r="A90">
        <v>811907</v>
      </c>
      <c r="B90">
        <v>3544424</v>
      </c>
      <c r="C90">
        <v>5</v>
      </c>
    </row>
    <row r="91" spans="1:3" x14ac:dyDescent="0.2">
      <c r="A91">
        <v>203572</v>
      </c>
      <c r="B91">
        <v>3544424</v>
      </c>
      <c r="C91">
        <v>5</v>
      </c>
    </row>
    <row r="92" spans="1:3" x14ac:dyDescent="0.2">
      <c r="A92">
        <v>76110</v>
      </c>
      <c r="B92">
        <v>3544424</v>
      </c>
      <c r="C92">
        <v>4</v>
      </c>
    </row>
    <row r="93" spans="1:3" x14ac:dyDescent="0.2">
      <c r="A93">
        <v>22268</v>
      </c>
      <c r="B93">
        <v>3544424</v>
      </c>
      <c r="C93">
        <v>4</v>
      </c>
    </row>
    <row r="94" spans="1:3" x14ac:dyDescent="0.2">
      <c r="A94">
        <v>416575</v>
      </c>
      <c r="B94">
        <v>3544424</v>
      </c>
      <c r="C94">
        <v>4</v>
      </c>
    </row>
    <row r="95" spans="1:3" x14ac:dyDescent="0.2">
      <c r="A95">
        <v>2420688</v>
      </c>
      <c r="B95">
        <v>3544424</v>
      </c>
      <c r="C95">
        <v>4</v>
      </c>
    </row>
    <row r="96" spans="1:3" x14ac:dyDescent="0.2">
      <c r="A96">
        <v>59870</v>
      </c>
      <c r="B96">
        <v>3544424</v>
      </c>
      <c r="C96">
        <v>4</v>
      </c>
    </row>
    <row r="97" spans="1:3" x14ac:dyDescent="0.2">
      <c r="A97">
        <v>419615</v>
      </c>
      <c r="B97">
        <v>3544424</v>
      </c>
      <c r="C97">
        <v>4</v>
      </c>
    </row>
    <row r="98" spans="1:3" x14ac:dyDescent="0.2">
      <c r="A98">
        <v>10342494</v>
      </c>
      <c r="B98">
        <v>3544424</v>
      </c>
      <c r="C98">
        <v>3</v>
      </c>
    </row>
    <row r="99" spans="1:3" x14ac:dyDescent="0.2">
      <c r="A99">
        <v>292468</v>
      </c>
      <c r="B99">
        <v>3544424</v>
      </c>
      <c r="C99">
        <v>2</v>
      </c>
    </row>
    <row r="100" spans="1:3" x14ac:dyDescent="0.2">
      <c r="A100">
        <v>65053</v>
      </c>
      <c r="B100">
        <v>3544424</v>
      </c>
      <c r="C100">
        <v>2</v>
      </c>
    </row>
    <row r="101" spans="1:3" x14ac:dyDescent="0.2">
      <c r="A101">
        <v>636865</v>
      </c>
      <c r="B101">
        <v>3544424</v>
      </c>
      <c r="C101">
        <v>2</v>
      </c>
    </row>
    <row r="102" spans="1:3" x14ac:dyDescent="0.2">
      <c r="A102">
        <v>929353</v>
      </c>
      <c r="B102">
        <v>3544424</v>
      </c>
      <c r="C102">
        <v>2</v>
      </c>
    </row>
    <row r="103" spans="1:3" x14ac:dyDescent="0.2">
      <c r="A103">
        <v>17989117</v>
      </c>
      <c r="B103">
        <v>3544424</v>
      </c>
      <c r="C103">
        <v>2</v>
      </c>
    </row>
    <row r="104" spans="1:3" x14ac:dyDescent="0.2">
      <c r="A104">
        <v>74533</v>
      </c>
      <c r="B104">
        <v>3544424</v>
      </c>
      <c r="C104">
        <v>1</v>
      </c>
    </row>
    <row r="105" spans="1:3" x14ac:dyDescent="0.2">
      <c r="A105">
        <v>2456311</v>
      </c>
      <c r="B105">
        <v>3544424</v>
      </c>
      <c r="C105">
        <v>1</v>
      </c>
    </row>
    <row r="106" spans="1:3" x14ac:dyDescent="0.2">
      <c r="A106">
        <v>67073</v>
      </c>
      <c r="B106">
        <v>3544424</v>
      </c>
      <c r="C106">
        <v>1</v>
      </c>
    </row>
    <row r="107" spans="1:3" x14ac:dyDescent="0.2">
      <c r="A107">
        <v>966877</v>
      </c>
      <c r="B107">
        <v>3544424</v>
      </c>
      <c r="C107">
        <v>1</v>
      </c>
    </row>
    <row r="108" spans="1:3" x14ac:dyDescent="0.2">
      <c r="A108">
        <v>475100</v>
      </c>
      <c r="B108">
        <v>3544424</v>
      </c>
      <c r="C108">
        <v>1</v>
      </c>
    </row>
    <row r="109" spans="1:3" x14ac:dyDescent="0.2">
      <c r="A109">
        <v>157998</v>
      </c>
      <c r="B109">
        <v>3544424</v>
      </c>
      <c r="C109">
        <v>1</v>
      </c>
    </row>
    <row r="110" spans="1:3" x14ac:dyDescent="0.2">
      <c r="A110">
        <v>58074</v>
      </c>
      <c r="B110">
        <v>3544424</v>
      </c>
      <c r="C110">
        <v>1</v>
      </c>
    </row>
    <row r="111" spans="1:3" x14ac:dyDescent="0.2">
      <c r="A111">
        <v>541637</v>
      </c>
      <c r="B111">
        <v>3544424</v>
      </c>
      <c r="C111">
        <v>1</v>
      </c>
    </row>
    <row r="112" spans="1:3" x14ac:dyDescent="0.2">
      <c r="A112">
        <v>909587</v>
      </c>
      <c r="B112">
        <v>3544424</v>
      </c>
      <c r="C112">
        <v>1</v>
      </c>
    </row>
    <row r="113" spans="1:3" x14ac:dyDescent="0.2">
      <c r="A113">
        <v>4114498</v>
      </c>
      <c r="B113">
        <v>3544424</v>
      </c>
      <c r="C113">
        <v>1</v>
      </c>
    </row>
    <row r="114" spans="1:3" x14ac:dyDescent="0.2">
      <c r="A114">
        <v>153008</v>
      </c>
      <c r="B114">
        <v>3544424</v>
      </c>
      <c r="C114">
        <v>1</v>
      </c>
    </row>
    <row r="115" spans="1:3" x14ac:dyDescent="0.2">
      <c r="A115">
        <v>216188</v>
      </c>
      <c r="B115">
        <v>3544424</v>
      </c>
      <c r="C115">
        <v>1</v>
      </c>
    </row>
    <row r="116" spans="1:3" x14ac:dyDescent="0.2">
      <c r="A116">
        <v>2065819</v>
      </c>
      <c r="B116">
        <v>3544424</v>
      </c>
      <c r="C116">
        <v>1</v>
      </c>
    </row>
    <row r="117" spans="1:3" x14ac:dyDescent="0.2">
      <c r="A117">
        <v>1304661</v>
      </c>
      <c r="B117">
        <v>4578002</v>
      </c>
      <c r="C117">
        <v>92</v>
      </c>
    </row>
    <row r="118" spans="1:3" x14ac:dyDescent="0.2">
      <c r="A118">
        <v>10199742</v>
      </c>
      <c r="B118">
        <v>4578002</v>
      </c>
      <c r="C118">
        <v>41</v>
      </c>
    </row>
    <row r="119" spans="1:3" x14ac:dyDescent="0.2">
      <c r="A119">
        <v>2004604</v>
      </c>
      <c r="B119">
        <v>4578002</v>
      </c>
      <c r="C119">
        <v>20</v>
      </c>
    </row>
    <row r="120" spans="1:3" x14ac:dyDescent="0.2">
      <c r="A120">
        <v>39889</v>
      </c>
      <c r="B120">
        <v>4578002</v>
      </c>
      <c r="C120">
        <v>19</v>
      </c>
    </row>
    <row r="121" spans="1:3" x14ac:dyDescent="0.2">
      <c r="A121">
        <v>4745181</v>
      </c>
      <c r="B121">
        <v>4578002</v>
      </c>
      <c r="C121">
        <v>10</v>
      </c>
    </row>
    <row r="122" spans="1:3" x14ac:dyDescent="0.2">
      <c r="A122">
        <v>108972</v>
      </c>
      <c r="B122">
        <v>4578002</v>
      </c>
      <c r="C122">
        <v>9</v>
      </c>
    </row>
    <row r="123" spans="1:3" x14ac:dyDescent="0.2">
      <c r="A123">
        <v>5268051</v>
      </c>
      <c r="B123">
        <v>4578002</v>
      </c>
      <c r="C123">
        <v>5</v>
      </c>
    </row>
    <row r="124" spans="1:3" x14ac:dyDescent="0.2">
      <c r="A124">
        <v>6203062</v>
      </c>
      <c r="B124">
        <v>4578002</v>
      </c>
      <c r="C124">
        <v>5</v>
      </c>
    </row>
    <row r="125" spans="1:3" x14ac:dyDescent="0.2">
      <c r="A125">
        <v>9791225</v>
      </c>
      <c r="B125">
        <v>4578002</v>
      </c>
      <c r="C125">
        <v>5</v>
      </c>
    </row>
    <row r="126" spans="1:3" x14ac:dyDescent="0.2">
      <c r="A126">
        <v>2752802</v>
      </c>
      <c r="B126">
        <v>4578002</v>
      </c>
      <c r="C126">
        <v>4</v>
      </c>
    </row>
    <row r="127" spans="1:3" x14ac:dyDescent="0.2">
      <c r="A127">
        <v>5875315</v>
      </c>
      <c r="B127">
        <v>4578002</v>
      </c>
      <c r="C127">
        <v>4</v>
      </c>
    </row>
    <row r="128" spans="1:3" x14ac:dyDescent="0.2">
      <c r="A128">
        <v>3653345</v>
      </c>
      <c r="B128">
        <v>4578002</v>
      </c>
      <c r="C128">
        <v>4</v>
      </c>
    </row>
    <row r="129" spans="1:3" x14ac:dyDescent="0.2">
      <c r="A129">
        <v>156504</v>
      </c>
      <c r="B129">
        <v>4578002</v>
      </c>
      <c r="C129">
        <v>4</v>
      </c>
    </row>
    <row r="130" spans="1:3" x14ac:dyDescent="0.2">
      <c r="A130">
        <v>8177650</v>
      </c>
      <c r="B130">
        <v>4578002</v>
      </c>
      <c r="C130">
        <v>4</v>
      </c>
    </row>
    <row r="131" spans="1:3" x14ac:dyDescent="0.2">
      <c r="A131">
        <v>4410397</v>
      </c>
      <c r="B131">
        <v>4578002</v>
      </c>
      <c r="C131">
        <v>3</v>
      </c>
    </row>
    <row r="132" spans="1:3" x14ac:dyDescent="0.2">
      <c r="A132">
        <v>6747643</v>
      </c>
      <c r="B132">
        <v>4578002</v>
      </c>
      <c r="C132">
        <v>3</v>
      </c>
    </row>
    <row r="133" spans="1:3" x14ac:dyDescent="0.2">
      <c r="A133">
        <v>777520</v>
      </c>
      <c r="B133">
        <v>4578002</v>
      </c>
      <c r="C133">
        <v>3</v>
      </c>
    </row>
    <row r="134" spans="1:3" x14ac:dyDescent="0.2">
      <c r="A134">
        <v>3119572</v>
      </c>
      <c r="B134">
        <v>4578002</v>
      </c>
      <c r="C134">
        <v>3</v>
      </c>
    </row>
    <row r="135" spans="1:3" x14ac:dyDescent="0.2">
      <c r="A135">
        <v>1118784</v>
      </c>
      <c r="B135">
        <v>4578002</v>
      </c>
      <c r="C135">
        <v>3</v>
      </c>
    </row>
    <row r="136" spans="1:3" x14ac:dyDescent="0.2">
      <c r="A136">
        <v>848682</v>
      </c>
      <c r="B136">
        <v>4578002</v>
      </c>
      <c r="C136">
        <v>3</v>
      </c>
    </row>
    <row r="137" spans="1:3" x14ac:dyDescent="0.2">
      <c r="A137">
        <v>1730350</v>
      </c>
      <c r="B137">
        <v>4578002</v>
      </c>
      <c r="C137">
        <v>3</v>
      </c>
    </row>
    <row r="138" spans="1:3" x14ac:dyDescent="0.2">
      <c r="A138">
        <v>970095</v>
      </c>
      <c r="B138">
        <v>4578002</v>
      </c>
      <c r="C138">
        <v>3</v>
      </c>
    </row>
    <row r="139" spans="1:3" x14ac:dyDescent="0.2">
      <c r="A139">
        <v>6199480</v>
      </c>
      <c r="B139">
        <v>4578002</v>
      </c>
      <c r="C139">
        <v>2</v>
      </c>
    </row>
    <row r="140" spans="1:3" x14ac:dyDescent="0.2">
      <c r="A140">
        <v>2313732</v>
      </c>
      <c r="B140">
        <v>4578002</v>
      </c>
      <c r="C140">
        <v>2</v>
      </c>
    </row>
    <row r="141" spans="1:3" x14ac:dyDescent="0.2">
      <c r="A141">
        <v>3135138</v>
      </c>
      <c r="B141">
        <v>4578002</v>
      </c>
      <c r="C141">
        <v>2</v>
      </c>
    </row>
    <row r="142" spans="1:3" x14ac:dyDescent="0.2">
      <c r="A142">
        <v>15933176</v>
      </c>
      <c r="B142">
        <v>4578002</v>
      </c>
      <c r="C142">
        <v>2</v>
      </c>
    </row>
    <row r="143" spans="1:3" x14ac:dyDescent="0.2">
      <c r="A143">
        <v>1144995</v>
      </c>
      <c r="B143">
        <v>4578002</v>
      </c>
      <c r="C143">
        <v>2</v>
      </c>
    </row>
    <row r="144" spans="1:3" x14ac:dyDescent="0.2">
      <c r="A144">
        <v>4338636</v>
      </c>
      <c r="B144">
        <v>4578002</v>
      </c>
      <c r="C144">
        <v>2</v>
      </c>
    </row>
    <row r="145" spans="1:3" x14ac:dyDescent="0.2">
      <c r="A145">
        <v>1934268</v>
      </c>
      <c r="B145">
        <v>4578002</v>
      </c>
      <c r="C145">
        <v>2</v>
      </c>
    </row>
    <row r="146" spans="1:3" x14ac:dyDescent="0.2">
      <c r="A146">
        <v>20253063</v>
      </c>
      <c r="B146">
        <v>4578002</v>
      </c>
      <c r="C146">
        <v>2</v>
      </c>
    </row>
    <row r="147" spans="1:3" x14ac:dyDescent="0.2">
      <c r="A147">
        <v>2179708</v>
      </c>
      <c r="B147">
        <v>40416236</v>
      </c>
      <c r="C147">
        <v>85</v>
      </c>
    </row>
    <row r="148" spans="1:3" x14ac:dyDescent="0.2">
      <c r="A148">
        <v>836194</v>
      </c>
      <c r="B148">
        <v>40416236</v>
      </c>
      <c r="C148">
        <v>9</v>
      </c>
    </row>
    <row r="149" spans="1:3" x14ac:dyDescent="0.2">
      <c r="A149">
        <v>1302542</v>
      </c>
      <c r="B149">
        <v>40416236</v>
      </c>
      <c r="C149">
        <v>4</v>
      </c>
    </row>
    <row r="150" spans="1:3" x14ac:dyDescent="0.2">
      <c r="A150">
        <v>8963710</v>
      </c>
      <c r="B150">
        <v>40416236</v>
      </c>
      <c r="C150">
        <v>4</v>
      </c>
    </row>
    <row r="151" spans="1:3" x14ac:dyDescent="0.2">
      <c r="A151">
        <v>458065</v>
      </c>
      <c r="B151">
        <v>40416236</v>
      </c>
      <c r="C151">
        <v>4</v>
      </c>
    </row>
    <row r="152" spans="1:3" x14ac:dyDescent="0.2">
      <c r="A152">
        <v>383722</v>
      </c>
      <c r="B152">
        <v>40416236</v>
      </c>
      <c r="C152">
        <v>2</v>
      </c>
    </row>
    <row r="153" spans="1:3" x14ac:dyDescent="0.2">
      <c r="A153">
        <v>11228808</v>
      </c>
      <c r="B153">
        <v>40416236</v>
      </c>
      <c r="C153">
        <v>2</v>
      </c>
    </row>
    <row r="154" spans="1:3" x14ac:dyDescent="0.2">
      <c r="A154">
        <v>507927</v>
      </c>
      <c r="B154">
        <v>40416236</v>
      </c>
      <c r="C154">
        <v>2</v>
      </c>
    </row>
    <row r="155" spans="1:3" x14ac:dyDescent="0.2">
      <c r="A155">
        <v>133747</v>
      </c>
      <c r="B155">
        <v>40416236</v>
      </c>
      <c r="C155">
        <v>2</v>
      </c>
    </row>
    <row r="156" spans="1:3" x14ac:dyDescent="0.2">
      <c r="A156">
        <v>947523</v>
      </c>
      <c r="B156">
        <v>40416236</v>
      </c>
      <c r="C156">
        <v>2</v>
      </c>
    </row>
    <row r="157" spans="1:3" x14ac:dyDescent="0.2">
      <c r="A157">
        <v>1381258</v>
      </c>
      <c r="B157">
        <v>40416236</v>
      </c>
      <c r="C157">
        <v>2</v>
      </c>
    </row>
    <row r="158" spans="1:3" x14ac:dyDescent="0.2">
      <c r="A158">
        <v>7855189</v>
      </c>
      <c r="B158">
        <v>40416236</v>
      </c>
      <c r="C158">
        <v>2</v>
      </c>
    </row>
    <row r="159" spans="1:3" x14ac:dyDescent="0.2">
      <c r="A159">
        <v>79241</v>
      </c>
      <c r="B159">
        <v>40416236</v>
      </c>
      <c r="C159">
        <v>2</v>
      </c>
    </row>
    <row r="160" spans="1:3" x14ac:dyDescent="0.2">
      <c r="A160">
        <v>6033889</v>
      </c>
      <c r="B160">
        <v>40416236</v>
      </c>
      <c r="C160">
        <v>2</v>
      </c>
    </row>
    <row r="161" spans="1:3" x14ac:dyDescent="0.2">
      <c r="A161">
        <v>572196</v>
      </c>
      <c r="B161">
        <v>40416236</v>
      </c>
      <c r="C161">
        <v>2</v>
      </c>
    </row>
    <row r="162" spans="1:3" x14ac:dyDescent="0.2">
      <c r="A162">
        <v>2766601</v>
      </c>
      <c r="B162">
        <v>40416236</v>
      </c>
      <c r="C162">
        <v>2</v>
      </c>
    </row>
    <row r="163" spans="1:3" x14ac:dyDescent="0.2">
      <c r="A163">
        <v>3419606</v>
      </c>
      <c r="B163">
        <v>40416236</v>
      </c>
      <c r="C163">
        <v>2</v>
      </c>
    </row>
    <row r="164" spans="1:3" x14ac:dyDescent="0.2">
      <c r="A164">
        <v>2195868</v>
      </c>
      <c r="B164">
        <v>40416236</v>
      </c>
      <c r="C164">
        <v>2</v>
      </c>
    </row>
    <row r="165" spans="1:3" x14ac:dyDescent="0.2">
      <c r="A165">
        <v>1189137</v>
      </c>
      <c r="B165">
        <v>40416236</v>
      </c>
      <c r="C165">
        <v>1</v>
      </c>
    </row>
    <row r="166" spans="1:3" x14ac:dyDescent="0.2">
      <c r="A166">
        <v>3614676</v>
      </c>
      <c r="B166">
        <v>40416236</v>
      </c>
      <c r="C166">
        <v>1</v>
      </c>
    </row>
    <row r="167" spans="1:3" x14ac:dyDescent="0.2">
      <c r="A167">
        <v>1054222</v>
      </c>
      <c r="B167">
        <v>40416236</v>
      </c>
      <c r="C167">
        <v>1</v>
      </c>
    </row>
    <row r="168" spans="1:3" x14ac:dyDescent="0.2">
      <c r="A168">
        <v>6847633</v>
      </c>
      <c r="B168">
        <v>40416236</v>
      </c>
      <c r="C168">
        <v>1</v>
      </c>
    </row>
    <row r="169" spans="1:3" x14ac:dyDescent="0.2">
      <c r="A169">
        <v>109415</v>
      </c>
      <c r="B169">
        <v>40416236</v>
      </c>
      <c r="C169">
        <v>1</v>
      </c>
    </row>
    <row r="170" spans="1:3" x14ac:dyDescent="0.2">
      <c r="A170">
        <v>3073072</v>
      </c>
      <c r="B170">
        <v>40416236</v>
      </c>
      <c r="C170">
        <v>1</v>
      </c>
    </row>
    <row r="171" spans="1:3" x14ac:dyDescent="0.2">
      <c r="A171">
        <v>1889843</v>
      </c>
      <c r="B171">
        <v>40416236</v>
      </c>
      <c r="C171">
        <v>1</v>
      </c>
    </row>
    <row r="172" spans="1:3" x14ac:dyDescent="0.2">
      <c r="A172">
        <v>529003</v>
      </c>
      <c r="B172">
        <v>40416236</v>
      </c>
      <c r="C172">
        <v>1</v>
      </c>
    </row>
    <row r="173" spans="1:3" x14ac:dyDescent="0.2">
      <c r="A173">
        <v>5571151</v>
      </c>
      <c r="B173">
        <v>40416236</v>
      </c>
      <c r="C173">
        <v>1</v>
      </c>
    </row>
    <row r="174" spans="1:3" x14ac:dyDescent="0.2">
      <c r="A174">
        <v>201930</v>
      </c>
      <c r="B174">
        <v>40416236</v>
      </c>
      <c r="C174">
        <v>1</v>
      </c>
    </row>
    <row r="175" spans="1:3" x14ac:dyDescent="0.2">
      <c r="A175">
        <v>2885842</v>
      </c>
      <c r="B175">
        <v>40416236</v>
      </c>
      <c r="C175">
        <v>1</v>
      </c>
    </row>
    <row r="176" spans="1:3" x14ac:dyDescent="0.2">
      <c r="A176">
        <v>1476737</v>
      </c>
      <c r="B176">
        <v>40416236</v>
      </c>
      <c r="C176">
        <v>1</v>
      </c>
    </row>
    <row r="177" spans="1:3" x14ac:dyDescent="0.2">
      <c r="A177">
        <v>10395528</v>
      </c>
      <c r="B177">
        <v>29290473</v>
      </c>
      <c r="C177">
        <v>862</v>
      </c>
    </row>
    <row r="178" spans="1:3" x14ac:dyDescent="0.2">
      <c r="A178">
        <v>13328328</v>
      </c>
      <c r="B178">
        <v>29290473</v>
      </c>
      <c r="C178">
        <v>79</v>
      </c>
    </row>
    <row r="179" spans="1:3" x14ac:dyDescent="0.2">
      <c r="A179">
        <v>1769875</v>
      </c>
      <c r="B179">
        <v>29290473</v>
      </c>
      <c r="C179">
        <v>65</v>
      </c>
    </row>
    <row r="180" spans="1:3" x14ac:dyDescent="0.2">
      <c r="A180">
        <v>9296576</v>
      </c>
      <c r="B180">
        <v>29290473</v>
      </c>
      <c r="C180">
        <v>57</v>
      </c>
    </row>
    <row r="181" spans="1:3" x14ac:dyDescent="0.2">
      <c r="A181">
        <v>1730504</v>
      </c>
      <c r="B181">
        <v>29290473</v>
      </c>
      <c r="C181">
        <v>34</v>
      </c>
    </row>
    <row r="182" spans="1:3" x14ac:dyDescent="0.2">
      <c r="A182">
        <v>6830787</v>
      </c>
      <c r="B182">
        <v>29290473</v>
      </c>
      <c r="C182">
        <v>29</v>
      </c>
    </row>
    <row r="183" spans="1:3" x14ac:dyDescent="0.2">
      <c r="A183">
        <v>3082401</v>
      </c>
      <c r="B183">
        <v>29290473</v>
      </c>
      <c r="C183">
        <v>27</v>
      </c>
    </row>
    <row r="184" spans="1:3" x14ac:dyDescent="0.2">
      <c r="A184">
        <v>15167081</v>
      </c>
      <c r="B184">
        <v>29290473</v>
      </c>
      <c r="C184">
        <v>19</v>
      </c>
    </row>
    <row r="185" spans="1:3" x14ac:dyDescent="0.2">
      <c r="A185">
        <v>13990565</v>
      </c>
      <c r="B185">
        <v>29290473</v>
      </c>
      <c r="C185">
        <v>18</v>
      </c>
    </row>
    <row r="186" spans="1:3" x14ac:dyDescent="0.2">
      <c r="A186">
        <v>9264222</v>
      </c>
      <c r="B186">
        <v>29290473</v>
      </c>
      <c r="C186">
        <v>10</v>
      </c>
    </row>
    <row r="187" spans="1:3" x14ac:dyDescent="0.2">
      <c r="A187">
        <v>12442896</v>
      </c>
      <c r="B187">
        <v>29290473</v>
      </c>
      <c r="C187">
        <v>9</v>
      </c>
    </row>
    <row r="188" spans="1:3" x14ac:dyDescent="0.2">
      <c r="A188">
        <v>17879520</v>
      </c>
      <c r="B188">
        <v>29290473</v>
      </c>
      <c r="C188">
        <v>6</v>
      </c>
    </row>
    <row r="189" spans="1:3" x14ac:dyDescent="0.2">
      <c r="A189">
        <v>5843694</v>
      </c>
      <c r="B189">
        <v>29290473</v>
      </c>
      <c r="C189">
        <v>6</v>
      </c>
    </row>
    <row r="190" spans="1:3" x14ac:dyDescent="0.2">
      <c r="A190">
        <v>4210529</v>
      </c>
      <c r="B190">
        <v>29290473</v>
      </c>
      <c r="C190">
        <v>5</v>
      </c>
    </row>
    <row r="191" spans="1:3" x14ac:dyDescent="0.2">
      <c r="A191">
        <v>6326116</v>
      </c>
      <c r="B191">
        <v>29290473</v>
      </c>
      <c r="C191">
        <v>5</v>
      </c>
    </row>
    <row r="192" spans="1:3" x14ac:dyDescent="0.2">
      <c r="A192">
        <v>7846153</v>
      </c>
      <c r="B192">
        <v>29290473</v>
      </c>
      <c r="C192">
        <v>4</v>
      </c>
    </row>
    <row r="193" spans="1:3" x14ac:dyDescent="0.2">
      <c r="A193">
        <v>6016980</v>
      </c>
      <c r="B193">
        <v>29290473</v>
      </c>
      <c r="C193">
        <v>4</v>
      </c>
    </row>
    <row r="194" spans="1:3" x14ac:dyDescent="0.2">
      <c r="A194">
        <v>3203220</v>
      </c>
      <c r="B194">
        <v>29290473</v>
      </c>
      <c r="C194">
        <v>4</v>
      </c>
    </row>
    <row r="195" spans="1:3" x14ac:dyDescent="0.2">
      <c r="A195">
        <v>12182586</v>
      </c>
      <c r="B195">
        <v>29290473</v>
      </c>
      <c r="C195">
        <v>3</v>
      </c>
    </row>
    <row r="196" spans="1:3" x14ac:dyDescent="0.2">
      <c r="A196">
        <v>3961388</v>
      </c>
      <c r="B196">
        <v>29290473</v>
      </c>
      <c r="C196">
        <v>3</v>
      </c>
    </row>
    <row r="197" spans="1:3" x14ac:dyDescent="0.2">
      <c r="A197">
        <v>15956627</v>
      </c>
      <c r="B197">
        <v>29290473</v>
      </c>
      <c r="C197">
        <v>2</v>
      </c>
    </row>
    <row r="198" spans="1:3" x14ac:dyDescent="0.2">
      <c r="A198">
        <v>5125392</v>
      </c>
      <c r="B198">
        <v>29290473</v>
      </c>
      <c r="C198">
        <v>2</v>
      </c>
    </row>
    <row r="199" spans="1:3" x14ac:dyDescent="0.2">
      <c r="A199">
        <v>7987471</v>
      </c>
      <c r="B199">
        <v>29290473</v>
      </c>
      <c r="C199">
        <v>2</v>
      </c>
    </row>
    <row r="200" spans="1:3" x14ac:dyDescent="0.2">
      <c r="A200">
        <v>7660045</v>
      </c>
      <c r="B200">
        <v>29290473</v>
      </c>
      <c r="C200">
        <v>1</v>
      </c>
    </row>
    <row r="201" spans="1:3" x14ac:dyDescent="0.2">
      <c r="A201">
        <v>4230959</v>
      </c>
      <c r="B201">
        <v>29290473</v>
      </c>
      <c r="C201">
        <v>1</v>
      </c>
    </row>
    <row r="202" spans="1:3" x14ac:dyDescent="0.2">
      <c r="A202">
        <v>5293796</v>
      </c>
      <c r="B202">
        <v>29290473</v>
      </c>
      <c r="C202">
        <v>1</v>
      </c>
    </row>
    <row r="203" spans="1:3" x14ac:dyDescent="0.2">
      <c r="A203">
        <v>433075</v>
      </c>
      <c r="B203">
        <v>29290473</v>
      </c>
      <c r="C203">
        <v>1</v>
      </c>
    </row>
    <row r="204" spans="1:3" x14ac:dyDescent="0.2">
      <c r="A204">
        <v>15367484</v>
      </c>
      <c r="B204">
        <v>29290473</v>
      </c>
      <c r="C204">
        <v>1</v>
      </c>
    </row>
    <row r="205" spans="1:3" x14ac:dyDescent="0.2">
      <c r="A205">
        <v>12526599</v>
      </c>
      <c r="B205">
        <v>29290473</v>
      </c>
      <c r="C205">
        <v>1</v>
      </c>
    </row>
    <row r="206" spans="1:3" x14ac:dyDescent="0.2">
      <c r="A206">
        <v>10058007</v>
      </c>
      <c r="B206">
        <v>29290473</v>
      </c>
      <c r="C206">
        <v>1</v>
      </c>
    </row>
    <row r="207" spans="1:3" x14ac:dyDescent="0.2">
      <c r="A207">
        <v>12475110</v>
      </c>
      <c r="B207">
        <v>41654081</v>
      </c>
      <c r="C207">
        <v>207</v>
      </c>
    </row>
    <row r="208" spans="1:3" x14ac:dyDescent="0.2">
      <c r="A208">
        <v>5954335</v>
      </c>
      <c r="B208">
        <v>41654081</v>
      </c>
      <c r="C208">
        <v>8</v>
      </c>
    </row>
    <row r="209" spans="1:3" x14ac:dyDescent="0.2">
      <c r="A209">
        <v>15073177</v>
      </c>
      <c r="B209">
        <v>41654081</v>
      </c>
      <c r="C209">
        <v>7</v>
      </c>
    </row>
    <row r="210" spans="1:3" x14ac:dyDescent="0.2">
      <c r="A210">
        <v>6630421</v>
      </c>
      <c r="B210">
        <v>41654081</v>
      </c>
      <c r="C210">
        <v>5</v>
      </c>
    </row>
    <row r="211" spans="1:3" x14ac:dyDescent="0.2">
      <c r="A211">
        <v>6758424</v>
      </c>
      <c r="B211">
        <v>41654081</v>
      </c>
      <c r="C211">
        <v>4</v>
      </c>
    </row>
    <row r="212" spans="1:3" x14ac:dyDescent="0.2">
      <c r="A212">
        <v>5545603</v>
      </c>
      <c r="B212">
        <v>41654081</v>
      </c>
      <c r="C212">
        <v>4</v>
      </c>
    </row>
    <row r="213" spans="1:3" x14ac:dyDescent="0.2">
      <c r="A213">
        <v>611354</v>
      </c>
      <c r="B213">
        <v>41654081</v>
      </c>
      <c r="C213">
        <v>2</v>
      </c>
    </row>
    <row r="214" spans="1:3" x14ac:dyDescent="0.2">
      <c r="A214">
        <v>7227529</v>
      </c>
      <c r="B214">
        <v>41654081</v>
      </c>
      <c r="C214">
        <v>2</v>
      </c>
    </row>
    <row r="215" spans="1:3" x14ac:dyDescent="0.2">
      <c r="A215">
        <v>9014703</v>
      </c>
      <c r="B215">
        <v>41654081</v>
      </c>
      <c r="C215">
        <v>2</v>
      </c>
    </row>
    <row r="216" spans="1:3" x14ac:dyDescent="0.2">
      <c r="A216">
        <v>4273812</v>
      </c>
      <c r="B216">
        <v>41654081</v>
      </c>
      <c r="C216">
        <v>1</v>
      </c>
    </row>
    <row r="217" spans="1:3" x14ac:dyDescent="0.2">
      <c r="A217">
        <v>3112309</v>
      </c>
      <c r="B217">
        <v>41654081</v>
      </c>
      <c r="C217">
        <v>1</v>
      </c>
    </row>
    <row r="218" spans="1:3" x14ac:dyDescent="0.2">
      <c r="A218">
        <v>1325282</v>
      </c>
      <c r="B218">
        <v>41654081</v>
      </c>
      <c r="C218">
        <v>1</v>
      </c>
    </row>
    <row r="219" spans="1:3" x14ac:dyDescent="0.2">
      <c r="A219">
        <v>775600</v>
      </c>
      <c r="B219">
        <v>41654081</v>
      </c>
      <c r="C219">
        <v>1</v>
      </c>
    </row>
    <row r="220" spans="1:3" x14ac:dyDescent="0.2">
      <c r="A220">
        <v>46565</v>
      </c>
      <c r="B220">
        <v>41654081</v>
      </c>
      <c r="C220">
        <v>1</v>
      </c>
    </row>
    <row r="221" spans="1:3" x14ac:dyDescent="0.2">
      <c r="A221">
        <v>38447</v>
      </c>
      <c r="B221">
        <v>41654081</v>
      </c>
      <c r="C221">
        <v>1</v>
      </c>
    </row>
    <row r="222" spans="1:3" x14ac:dyDescent="0.2">
      <c r="A222">
        <v>937917</v>
      </c>
      <c r="B222">
        <v>41654081</v>
      </c>
      <c r="C222">
        <v>1</v>
      </c>
    </row>
    <row r="223" spans="1:3" x14ac:dyDescent="0.2">
      <c r="A223">
        <v>7801391</v>
      </c>
      <c r="B223">
        <v>41654081</v>
      </c>
      <c r="C223">
        <v>1</v>
      </c>
    </row>
    <row r="224" spans="1:3" x14ac:dyDescent="0.2">
      <c r="A224">
        <v>1197727</v>
      </c>
      <c r="B224">
        <v>41654081</v>
      </c>
      <c r="C224">
        <v>1</v>
      </c>
    </row>
    <row r="225" spans="1:3" x14ac:dyDescent="0.2">
      <c r="A225">
        <v>5420909</v>
      </c>
      <c r="B225">
        <v>41654081</v>
      </c>
      <c r="C225">
        <v>1</v>
      </c>
    </row>
    <row r="226" spans="1:3" x14ac:dyDescent="0.2">
      <c r="A226">
        <v>1584417</v>
      </c>
      <c r="B226">
        <v>41654081</v>
      </c>
      <c r="C226">
        <v>1</v>
      </c>
    </row>
    <row r="227" spans="1:3" x14ac:dyDescent="0.2">
      <c r="A227">
        <v>166738</v>
      </c>
      <c r="B227">
        <v>41654081</v>
      </c>
      <c r="C227">
        <v>1</v>
      </c>
    </row>
    <row r="228" spans="1:3" x14ac:dyDescent="0.2">
      <c r="A228">
        <v>152567</v>
      </c>
      <c r="B228">
        <v>41654081</v>
      </c>
      <c r="C228">
        <v>1</v>
      </c>
    </row>
    <row r="229" spans="1:3" x14ac:dyDescent="0.2">
      <c r="A229">
        <v>511499</v>
      </c>
      <c r="B229">
        <v>41654081</v>
      </c>
      <c r="C229">
        <v>1</v>
      </c>
    </row>
    <row r="230" spans="1:3" x14ac:dyDescent="0.2">
      <c r="A230">
        <v>978340</v>
      </c>
      <c r="B230">
        <v>41654081</v>
      </c>
      <c r="C230">
        <v>1</v>
      </c>
    </row>
    <row r="231" spans="1:3" x14ac:dyDescent="0.2">
      <c r="A231">
        <v>1055529</v>
      </c>
      <c r="B231">
        <v>41654081</v>
      </c>
      <c r="C231">
        <v>1</v>
      </c>
    </row>
    <row r="232" spans="1:3" x14ac:dyDescent="0.2">
      <c r="A232">
        <v>829526</v>
      </c>
      <c r="B232">
        <v>41654081</v>
      </c>
      <c r="C232">
        <v>1</v>
      </c>
    </row>
    <row r="233" spans="1:3" x14ac:dyDescent="0.2">
      <c r="A233">
        <v>421352</v>
      </c>
      <c r="B233">
        <v>41654081</v>
      </c>
      <c r="C233">
        <v>1</v>
      </c>
    </row>
    <row r="234" spans="1:3" x14ac:dyDescent="0.2">
      <c r="A234">
        <v>797193</v>
      </c>
      <c r="B234">
        <v>41654081</v>
      </c>
      <c r="C234">
        <v>1</v>
      </c>
    </row>
    <row r="235" spans="1:3" x14ac:dyDescent="0.2">
      <c r="A235">
        <v>4871664</v>
      </c>
      <c r="B235">
        <v>41654081</v>
      </c>
      <c r="C235">
        <v>1</v>
      </c>
    </row>
    <row r="236" spans="1:3" x14ac:dyDescent="0.2">
      <c r="A236">
        <v>6005346</v>
      </c>
      <c r="B236">
        <v>41654081</v>
      </c>
      <c r="C236">
        <v>1</v>
      </c>
    </row>
    <row r="237" spans="1:3" x14ac:dyDescent="0.2">
      <c r="A237">
        <v>185212</v>
      </c>
      <c r="B237">
        <v>529502</v>
      </c>
      <c r="C237">
        <v>2147</v>
      </c>
    </row>
    <row r="238" spans="1:3" x14ac:dyDescent="0.2">
      <c r="A238">
        <v>37369</v>
      </c>
      <c r="B238">
        <v>529502</v>
      </c>
      <c r="C238">
        <v>990</v>
      </c>
    </row>
    <row r="239" spans="1:3" x14ac:dyDescent="0.2">
      <c r="A239">
        <v>148100</v>
      </c>
      <c r="B239">
        <v>529502</v>
      </c>
      <c r="C239">
        <v>423</v>
      </c>
    </row>
    <row r="240" spans="1:3" x14ac:dyDescent="0.2">
      <c r="A240">
        <v>107893</v>
      </c>
      <c r="B240">
        <v>529502</v>
      </c>
      <c r="C240">
        <v>397</v>
      </c>
    </row>
    <row r="241" spans="1:3" x14ac:dyDescent="0.2">
      <c r="A241">
        <v>886296</v>
      </c>
      <c r="B241">
        <v>529502</v>
      </c>
      <c r="C241">
        <v>287</v>
      </c>
    </row>
    <row r="242" spans="1:3" x14ac:dyDescent="0.2">
      <c r="A242">
        <v>25639</v>
      </c>
      <c r="B242">
        <v>529502</v>
      </c>
      <c r="C242">
        <v>250</v>
      </c>
    </row>
    <row r="243" spans="1:3" x14ac:dyDescent="0.2">
      <c r="A243">
        <v>213781</v>
      </c>
      <c r="B243">
        <v>529502</v>
      </c>
      <c r="C243">
        <v>209</v>
      </c>
    </row>
    <row r="244" spans="1:3" x14ac:dyDescent="0.2">
      <c r="A244">
        <v>37565</v>
      </c>
      <c r="B244">
        <v>529502</v>
      </c>
      <c r="C244">
        <v>166</v>
      </c>
    </row>
    <row r="245" spans="1:3" x14ac:dyDescent="0.2">
      <c r="A245">
        <v>424613</v>
      </c>
      <c r="B245">
        <v>529502</v>
      </c>
      <c r="C245">
        <v>112</v>
      </c>
    </row>
    <row r="246" spans="1:3" x14ac:dyDescent="0.2">
      <c r="A246">
        <v>26015</v>
      </c>
      <c r="B246">
        <v>529502</v>
      </c>
      <c r="C246">
        <v>52</v>
      </c>
    </row>
    <row r="247" spans="1:3" x14ac:dyDescent="0.2">
      <c r="A247">
        <v>438293</v>
      </c>
      <c r="B247">
        <v>529502</v>
      </c>
      <c r="C247">
        <v>42</v>
      </c>
    </row>
    <row r="248" spans="1:3" x14ac:dyDescent="0.2">
      <c r="A248">
        <v>1042865</v>
      </c>
      <c r="B248">
        <v>529502</v>
      </c>
      <c r="C248">
        <v>42</v>
      </c>
    </row>
    <row r="249" spans="1:3" x14ac:dyDescent="0.2">
      <c r="A249">
        <v>93686</v>
      </c>
      <c r="B249">
        <v>529502</v>
      </c>
      <c r="C249">
        <v>32</v>
      </c>
    </row>
    <row r="250" spans="1:3" x14ac:dyDescent="0.2">
      <c r="A250">
        <v>215764</v>
      </c>
      <c r="B250">
        <v>529502</v>
      </c>
      <c r="C250">
        <v>29</v>
      </c>
    </row>
    <row r="251" spans="1:3" x14ac:dyDescent="0.2">
      <c r="A251">
        <v>2230180</v>
      </c>
      <c r="B251">
        <v>529502</v>
      </c>
      <c r="C251">
        <v>29</v>
      </c>
    </row>
    <row r="252" spans="1:3" x14ac:dyDescent="0.2">
      <c r="A252">
        <v>91022</v>
      </c>
      <c r="B252">
        <v>529502</v>
      </c>
      <c r="C252">
        <v>27</v>
      </c>
    </row>
    <row r="253" spans="1:3" x14ac:dyDescent="0.2">
      <c r="A253">
        <v>1170435</v>
      </c>
      <c r="B253">
        <v>529502</v>
      </c>
      <c r="C253">
        <v>25</v>
      </c>
    </row>
    <row r="254" spans="1:3" x14ac:dyDescent="0.2">
      <c r="A254">
        <v>2700942</v>
      </c>
      <c r="B254">
        <v>529502</v>
      </c>
      <c r="C254">
        <v>23</v>
      </c>
    </row>
    <row r="255" spans="1:3" x14ac:dyDescent="0.2">
      <c r="A255">
        <v>10531844</v>
      </c>
      <c r="B255">
        <v>529502</v>
      </c>
      <c r="C255">
        <v>22</v>
      </c>
    </row>
    <row r="256" spans="1:3" x14ac:dyDescent="0.2">
      <c r="A256">
        <v>5346</v>
      </c>
      <c r="B256">
        <v>529502</v>
      </c>
      <c r="C256">
        <v>19</v>
      </c>
    </row>
    <row r="257" spans="1:3" x14ac:dyDescent="0.2">
      <c r="A257">
        <v>283623</v>
      </c>
      <c r="B257">
        <v>529502</v>
      </c>
      <c r="C257">
        <v>19</v>
      </c>
    </row>
    <row r="258" spans="1:3" x14ac:dyDescent="0.2">
      <c r="A258">
        <v>204645</v>
      </c>
      <c r="B258">
        <v>529502</v>
      </c>
      <c r="C258">
        <v>17</v>
      </c>
    </row>
    <row r="259" spans="1:3" x14ac:dyDescent="0.2">
      <c r="A259">
        <v>342426</v>
      </c>
      <c r="B259">
        <v>529502</v>
      </c>
      <c r="C259">
        <v>15</v>
      </c>
    </row>
    <row r="260" spans="1:3" x14ac:dyDescent="0.2">
      <c r="A260">
        <v>5539176</v>
      </c>
      <c r="B260">
        <v>529502</v>
      </c>
      <c r="C260">
        <v>15</v>
      </c>
    </row>
    <row r="261" spans="1:3" x14ac:dyDescent="0.2">
      <c r="A261">
        <v>4417580</v>
      </c>
      <c r="B261">
        <v>529502</v>
      </c>
      <c r="C261">
        <v>14</v>
      </c>
    </row>
    <row r="262" spans="1:3" x14ac:dyDescent="0.2">
      <c r="A262">
        <v>220454</v>
      </c>
      <c r="B262">
        <v>529502</v>
      </c>
      <c r="C262">
        <v>14</v>
      </c>
    </row>
    <row r="263" spans="1:3" x14ac:dyDescent="0.2">
      <c r="A263">
        <v>744331</v>
      </c>
      <c r="B263">
        <v>529502</v>
      </c>
      <c r="C263">
        <v>13</v>
      </c>
    </row>
    <row r="264" spans="1:3" x14ac:dyDescent="0.2">
      <c r="A264">
        <v>370942</v>
      </c>
      <c r="B264">
        <v>529502</v>
      </c>
      <c r="C264">
        <v>12</v>
      </c>
    </row>
    <row r="265" spans="1:3" x14ac:dyDescent="0.2">
      <c r="A265">
        <v>1006477</v>
      </c>
      <c r="B265">
        <v>529502</v>
      </c>
      <c r="C265">
        <v>11</v>
      </c>
    </row>
    <row r="266" spans="1:3" x14ac:dyDescent="0.2">
      <c r="A266">
        <v>298627</v>
      </c>
      <c r="B266">
        <v>529502</v>
      </c>
      <c r="C266">
        <v>11</v>
      </c>
    </row>
    <row r="267" spans="1:3" x14ac:dyDescent="0.2">
      <c r="A267">
        <v>11031650</v>
      </c>
      <c r="B267">
        <v>41058054</v>
      </c>
      <c r="C267">
        <v>252</v>
      </c>
    </row>
    <row r="268" spans="1:3" x14ac:dyDescent="0.2">
      <c r="A268">
        <v>1525116</v>
      </c>
      <c r="B268">
        <v>41058054</v>
      </c>
      <c r="C268">
        <v>151</v>
      </c>
    </row>
    <row r="269" spans="1:3" x14ac:dyDescent="0.2">
      <c r="A269">
        <v>9937771</v>
      </c>
      <c r="B269">
        <v>41058054</v>
      </c>
      <c r="C269">
        <v>142</v>
      </c>
    </row>
    <row r="270" spans="1:3" x14ac:dyDescent="0.2">
      <c r="A270">
        <v>1801526</v>
      </c>
      <c r="B270">
        <v>41058054</v>
      </c>
      <c r="C270">
        <v>103</v>
      </c>
    </row>
    <row r="271" spans="1:3" x14ac:dyDescent="0.2">
      <c r="A271">
        <v>10933044</v>
      </c>
      <c r="B271">
        <v>41058054</v>
      </c>
      <c r="C271">
        <v>53</v>
      </c>
    </row>
    <row r="272" spans="1:3" x14ac:dyDescent="0.2">
      <c r="A272">
        <v>51143</v>
      </c>
      <c r="B272">
        <v>41058054</v>
      </c>
      <c r="C272">
        <v>21</v>
      </c>
    </row>
    <row r="273" spans="1:3" x14ac:dyDescent="0.2">
      <c r="A273">
        <v>2275240</v>
      </c>
      <c r="B273">
        <v>41058054</v>
      </c>
      <c r="C273">
        <v>20</v>
      </c>
    </row>
    <row r="274" spans="1:3" x14ac:dyDescent="0.2">
      <c r="A274">
        <v>12496525</v>
      </c>
      <c r="B274">
        <v>41058054</v>
      </c>
      <c r="C274">
        <v>19</v>
      </c>
    </row>
    <row r="275" spans="1:3" x14ac:dyDescent="0.2">
      <c r="A275">
        <v>12462303</v>
      </c>
      <c r="B275">
        <v>41058054</v>
      </c>
      <c r="C275">
        <v>17</v>
      </c>
    </row>
    <row r="276" spans="1:3" x14ac:dyDescent="0.2">
      <c r="A276">
        <v>540554</v>
      </c>
      <c r="B276">
        <v>41058054</v>
      </c>
      <c r="C276">
        <v>12</v>
      </c>
    </row>
    <row r="277" spans="1:3" x14ac:dyDescent="0.2">
      <c r="A277">
        <v>14928543</v>
      </c>
      <c r="B277">
        <v>41058054</v>
      </c>
      <c r="C277">
        <v>12</v>
      </c>
    </row>
    <row r="278" spans="1:3" x14ac:dyDescent="0.2">
      <c r="A278">
        <v>6290785</v>
      </c>
      <c r="B278">
        <v>41058054</v>
      </c>
      <c r="C278">
        <v>11</v>
      </c>
    </row>
    <row r="279" spans="1:3" x14ac:dyDescent="0.2">
      <c r="A279">
        <v>10985489</v>
      </c>
      <c r="B279">
        <v>41058054</v>
      </c>
      <c r="C279">
        <v>10</v>
      </c>
    </row>
    <row r="280" spans="1:3" x14ac:dyDescent="0.2">
      <c r="A280">
        <v>12843204</v>
      </c>
      <c r="B280">
        <v>41058054</v>
      </c>
      <c r="C280">
        <v>7</v>
      </c>
    </row>
    <row r="281" spans="1:3" x14ac:dyDescent="0.2">
      <c r="A281">
        <v>9330739</v>
      </c>
      <c r="B281">
        <v>41058054</v>
      </c>
      <c r="C281">
        <v>7</v>
      </c>
    </row>
    <row r="282" spans="1:3" x14ac:dyDescent="0.2">
      <c r="A282">
        <v>148275</v>
      </c>
      <c r="B282">
        <v>41058054</v>
      </c>
      <c r="C282">
        <v>6</v>
      </c>
    </row>
    <row r="283" spans="1:3" x14ac:dyDescent="0.2">
      <c r="A283">
        <v>1337204</v>
      </c>
      <c r="B283">
        <v>41058054</v>
      </c>
      <c r="C283">
        <v>5</v>
      </c>
    </row>
    <row r="284" spans="1:3" x14ac:dyDescent="0.2">
      <c r="A284">
        <v>6809385</v>
      </c>
      <c r="B284">
        <v>41058054</v>
      </c>
      <c r="C284">
        <v>5</v>
      </c>
    </row>
    <row r="285" spans="1:3" x14ac:dyDescent="0.2">
      <c r="A285">
        <v>1592734</v>
      </c>
      <c r="B285">
        <v>41058054</v>
      </c>
      <c r="C285">
        <v>5</v>
      </c>
    </row>
    <row r="286" spans="1:3" x14ac:dyDescent="0.2">
      <c r="A286">
        <v>199499</v>
      </c>
      <c r="B286">
        <v>41058054</v>
      </c>
      <c r="C286">
        <v>5</v>
      </c>
    </row>
    <row r="287" spans="1:3" x14ac:dyDescent="0.2">
      <c r="A287">
        <v>4143617</v>
      </c>
      <c r="B287">
        <v>41058054</v>
      </c>
      <c r="C287">
        <v>5</v>
      </c>
    </row>
    <row r="288" spans="1:3" x14ac:dyDescent="0.2">
      <c r="A288">
        <v>1833563</v>
      </c>
      <c r="B288">
        <v>41058054</v>
      </c>
      <c r="C288">
        <v>4</v>
      </c>
    </row>
    <row r="289" spans="1:3" x14ac:dyDescent="0.2">
      <c r="A289">
        <v>1193082</v>
      </c>
      <c r="B289">
        <v>41058054</v>
      </c>
      <c r="C289">
        <v>3</v>
      </c>
    </row>
    <row r="290" spans="1:3" x14ac:dyDescent="0.2">
      <c r="A290">
        <v>6664134</v>
      </c>
      <c r="B290">
        <v>41058054</v>
      </c>
      <c r="C290">
        <v>3</v>
      </c>
    </row>
    <row r="291" spans="1:3" x14ac:dyDescent="0.2">
      <c r="A291">
        <v>39654</v>
      </c>
      <c r="B291">
        <v>41058054</v>
      </c>
      <c r="C291">
        <v>3</v>
      </c>
    </row>
    <row r="292" spans="1:3" x14ac:dyDescent="0.2">
      <c r="A292">
        <v>2159447</v>
      </c>
      <c r="B292">
        <v>41058054</v>
      </c>
      <c r="C292">
        <v>3</v>
      </c>
    </row>
    <row r="293" spans="1:3" x14ac:dyDescent="0.2">
      <c r="A293">
        <v>4325333</v>
      </c>
      <c r="B293">
        <v>41058054</v>
      </c>
      <c r="C293">
        <v>3</v>
      </c>
    </row>
    <row r="294" spans="1:3" x14ac:dyDescent="0.2">
      <c r="A294">
        <v>4624768</v>
      </c>
      <c r="B294">
        <v>41058054</v>
      </c>
      <c r="C294">
        <v>3</v>
      </c>
    </row>
    <row r="295" spans="1:3" x14ac:dyDescent="0.2">
      <c r="A295">
        <v>21071787</v>
      </c>
      <c r="B295">
        <v>41058054</v>
      </c>
      <c r="C295">
        <v>3</v>
      </c>
    </row>
    <row r="296" spans="1:3" x14ac:dyDescent="0.2">
      <c r="A296">
        <v>301788</v>
      </c>
      <c r="B296">
        <v>41058054</v>
      </c>
      <c r="C296">
        <v>3</v>
      </c>
    </row>
    <row r="297" spans="1:3" x14ac:dyDescent="0.2">
      <c r="A297">
        <v>246302</v>
      </c>
      <c r="B297">
        <v>21872392</v>
      </c>
      <c r="C297">
        <v>288</v>
      </c>
    </row>
    <row r="298" spans="1:3" x14ac:dyDescent="0.2">
      <c r="A298">
        <v>1219780</v>
      </c>
      <c r="B298">
        <v>21872392</v>
      </c>
      <c r="C298">
        <v>16</v>
      </c>
    </row>
    <row r="299" spans="1:3" x14ac:dyDescent="0.2">
      <c r="A299">
        <v>4917183</v>
      </c>
      <c r="B299">
        <v>21872392</v>
      </c>
      <c r="C299">
        <v>11</v>
      </c>
    </row>
    <row r="300" spans="1:3" x14ac:dyDescent="0.2">
      <c r="A300">
        <v>2340086</v>
      </c>
      <c r="B300">
        <v>21872392</v>
      </c>
      <c r="C300">
        <v>8</v>
      </c>
    </row>
    <row r="301" spans="1:3" x14ac:dyDescent="0.2">
      <c r="A301">
        <v>3989198</v>
      </c>
      <c r="B301">
        <v>21872392</v>
      </c>
      <c r="C301">
        <v>7</v>
      </c>
    </row>
    <row r="302" spans="1:3" x14ac:dyDescent="0.2">
      <c r="A302">
        <v>4073698</v>
      </c>
      <c r="B302">
        <v>21872392</v>
      </c>
      <c r="C302">
        <v>6</v>
      </c>
    </row>
    <row r="303" spans="1:3" x14ac:dyDescent="0.2">
      <c r="A303">
        <v>10507098</v>
      </c>
      <c r="B303">
        <v>21872392</v>
      </c>
      <c r="C303">
        <v>5</v>
      </c>
    </row>
    <row r="304" spans="1:3" x14ac:dyDescent="0.2">
      <c r="A304">
        <v>2282364</v>
      </c>
      <c r="B304">
        <v>21872392</v>
      </c>
      <c r="C304">
        <v>5</v>
      </c>
    </row>
    <row r="305" spans="1:3" x14ac:dyDescent="0.2">
      <c r="A305">
        <v>2907085</v>
      </c>
      <c r="B305">
        <v>21872392</v>
      </c>
      <c r="C305">
        <v>4</v>
      </c>
    </row>
    <row r="306" spans="1:3" x14ac:dyDescent="0.2">
      <c r="A306">
        <v>10055668</v>
      </c>
      <c r="B306">
        <v>21872392</v>
      </c>
      <c r="C306">
        <v>4</v>
      </c>
    </row>
    <row r="307" spans="1:3" x14ac:dyDescent="0.2">
      <c r="A307">
        <v>10862289</v>
      </c>
      <c r="B307">
        <v>21872392</v>
      </c>
      <c r="C307">
        <v>4</v>
      </c>
    </row>
    <row r="308" spans="1:3" x14ac:dyDescent="0.2">
      <c r="A308">
        <v>5764666</v>
      </c>
      <c r="B308">
        <v>21872392</v>
      </c>
      <c r="C308">
        <v>3</v>
      </c>
    </row>
    <row r="309" spans="1:3" x14ac:dyDescent="0.2">
      <c r="A309">
        <v>17307</v>
      </c>
      <c r="B309">
        <v>21872392</v>
      </c>
      <c r="C309">
        <v>3</v>
      </c>
    </row>
    <row r="310" spans="1:3" x14ac:dyDescent="0.2">
      <c r="A310">
        <v>200733</v>
      </c>
      <c r="B310">
        <v>21872392</v>
      </c>
      <c r="C310">
        <v>3</v>
      </c>
    </row>
    <row r="311" spans="1:3" x14ac:dyDescent="0.2">
      <c r="A311">
        <v>2441454</v>
      </c>
      <c r="B311">
        <v>21872392</v>
      </c>
      <c r="C311">
        <v>3</v>
      </c>
    </row>
    <row r="312" spans="1:3" x14ac:dyDescent="0.2">
      <c r="A312">
        <v>637285</v>
      </c>
      <c r="B312">
        <v>21872392</v>
      </c>
      <c r="C312">
        <v>3</v>
      </c>
    </row>
    <row r="313" spans="1:3" x14ac:dyDescent="0.2">
      <c r="A313">
        <v>7584492</v>
      </c>
      <c r="B313">
        <v>21872392</v>
      </c>
      <c r="C313">
        <v>3</v>
      </c>
    </row>
    <row r="314" spans="1:3" x14ac:dyDescent="0.2">
      <c r="A314">
        <v>352189</v>
      </c>
      <c r="B314">
        <v>21872392</v>
      </c>
      <c r="C314">
        <v>3</v>
      </c>
    </row>
    <row r="315" spans="1:3" x14ac:dyDescent="0.2">
      <c r="A315">
        <v>1310570</v>
      </c>
      <c r="B315">
        <v>21872392</v>
      </c>
      <c r="C315">
        <v>3</v>
      </c>
    </row>
    <row r="316" spans="1:3" x14ac:dyDescent="0.2">
      <c r="A316">
        <v>990494</v>
      </c>
      <c r="B316">
        <v>21872392</v>
      </c>
      <c r="C316">
        <v>3</v>
      </c>
    </row>
    <row r="317" spans="1:3" x14ac:dyDescent="0.2">
      <c r="A317">
        <v>50891</v>
      </c>
      <c r="B317">
        <v>21872392</v>
      </c>
      <c r="C317">
        <v>3</v>
      </c>
    </row>
    <row r="318" spans="1:3" x14ac:dyDescent="0.2">
      <c r="A318">
        <v>1320475</v>
      </c>
      <c r="B318">
        <v>21872392</v>
      </c>
      <c r="C318">
        <v>3</v>
      </c>
    </row>
    <row r="319" spans="1:3" x14ac:dyDescent="0.2">
      <c r="A319">
        <v>4342858</v>
      </c>
      <c r="B319">
        <v>21872392</v>
      </c>
      <c r="C319">
        <v>2</v>
      </c>
    </row>
    <row r="320" spans="1:3" x14ac:dyDescent="0.2">
      <c r="A320">
        <v>11576063</v>
      </c>
      <c r="B320">
        <v>21872392</v>
      </c>
      <c r="C320">
        <v>2</v>
      </c>
    </row>
    <row r="321" spans="1:3" x14ac:dyDescent="0.2">
      <c r="A321">
        <v>5365982</v>
      </c>
      <c r="B321">
        <v>21872392</v>
      </c>
      <c r="C321">
        <v>2</v>
      </c>
    </row>
    <row r="322" spans="1:3" x14ac:dyDescent="0.2">
      <c r="A322">
        <v>3401801</v>
      </c>
      <c r="B322">
        <v>21872392</v>
      </c>
      <c r="C322">
        <v>2</v>
      </c>
    </row>
    <row r="323" spans="1:3" x14ac:dyDescent="0.2">
      <c r="A323">
        <v>444084</v>
      </c>
      <c r="B323">
        <v>21872392</v>
      </c>
      <c r="C323">
        <v>2</v>
      </c>
    </row>
    <row r="324" spans="1:3" x14ac:dyDescent="0.2">
      <c r="A324">
        <v>1331905</v>
      </c>
      <c r="B324">
        <v>21872392</v>
      </c>
      <c r="C324">
        <v>2</v>
      </c>
    </row>
    <row r="325" spans="1:3" x14ac:dyDescent="0.2">
      <c r="A325">
        <v>1086421</v>
      </c>
      <c r="B325">
        <v>21872392</v>
      </c>
      <c r="C325">
        <v>2</v>
      </c>
    </row>
    <row r="326" spans="1:3" x14ac:dyDescent="0.2">
      <c r="A326">
        <v>98695</v>
      </c>
      <c r="B326">
        <v>21872392</v>
      </c>
      <c r="C326">
        <v>2</v>
      </c>
    </row>
    <row r="327" spans="1:3" x14ac:dyDescent="0.2">
      <c r="A327">
        <v>833317</v>
      </c>
      <c r="B327">
        <v>26554</v>
      </c>
      <c r="C327">
        <v>1700</v>
      </c>
    </row>
    <row r="328" spans="1:3" x14ac:dyDescent="0.2">
      <c r="A328">
        <v>338853</v>
      </c>
      <c r="B328">
        <v>26554</v>
      </c>
      <c r="C328">
        <v>926</v>
      </c>
    </row>
    <row r="329" spans="1:3" x14ac:dyDescent="0.2">
      <c r="A329">
        <v>16893</v>
      </c>
      <c r="B329">
        <v>26554</v>
      </c>
      <c r="C329">
        <v>904</v>
      </c>
    </row>
    <row r="330" spans="1:3" x14ac:dyDescent="0.2">
      <c r="A330">
        <v>9033</v>
      </c>
      <c r="B330">
        <v>26554</v>
      </c>
      <c r="C330">
        <v>489</v>
      </c>
    </row>
    <row r="331" spans="1:3" x14ac:dyDescent="0.2">
      <c r="A331">
        <v>2260961</v>
      </c>
      <c r="B331">
        <v>26554</v>
      </c>
      <c r="C331">
        <v>434</v>
      </c>
    </row>
    <row r="332" spans="1:3" x14ac:dyDescent="0.2">
      <c r="A332">
        <v>849933</v>
      </c>
      <c r="B332">
        <v>26554</v>
      </c>
      <c r="C332">
        <v>377</v>
      </c>
    </row>
    <row r="333" spans="1:3" x14ac:dyDescent="0.2">
      <c r="A333">
        <v>714162</v>
      </c>
      <c r="B333">
        <v>26554</v>
      </c>
      <c r="C333">
        <v>306</v>
      </c>
    </row>
    <row r="334" spans="1:3" x14ac:dyDescent="0.2">
      <c r="A334">
        <v>100474</v>
      </c>
      <c r="B334">
        <v>26554</v>
      </c>
      <c r="C334">
        <v>192</v>
      </c>
    </row>
    <row r="335" spans="1:3" x14ac:dyDescent="0.2">
      <c r="A335">
        <v>823747</v>
      </c>
      <c r="B335">
        <v>26554</v>
      </c>
      <c r="C335">
        <v>190</v>
      </c>
    </row>
    <row r="336" spans="1:3" x14ac:dyDescent="0.2">
      <c r="A336">
        <v>5882173</v>
      </c>
      <c r="B336">
        <v>26554</v>
      </c>
      <c r="C336">
        <v>171</v>
      </c>
    </row>
    <row r="337" spans="1:3" x14ac:dyDescent="0.2">
      <c r="A337">
        <v>278982</v>
      </c>
      <c r="B337">
        <v>26554</v>
      </c>
      <c r="C337">
        <v>160</v>
      </c>
    </row>
    <row r="338" spans="1:3" x14ac:dyDescent="0.2">
      <c r="A338">
        <v>23369</v>
      </c>
      <c r="B338">
        <v>26554</v>
      </c>
      <c r="C338">
        <v>157</v>
      </c>
    </row>
    <row r="339" spans="1:3" x14ac:dyDescent="0.2">
      <c r="A339">
        <v>285920</v>
      </c>
      <c r="B339">
        <v>26554</v>
      </c>
      <c r="C339">
        <v>148</v>
      </c>
    </row>
    <row r="340" spans="1:3" x14ac:dyDescent="0.2">
      <c r="A340">
        <v>51039</v>
      </c>
      <c r="B340">
        <v>26554</v>
      </c>
      <c r="C340">
        <v>130</v>
      </c>
    </row>
    <row r="341" spans="1:3" x14ac:dyDescent="0.2">
      <c r="A341">
        <v>245600</v>
      </c>
      <c r="B341">
        <v>26554</v>
      </c>
      <c r="C341">
        <v>104</v>
      </c>
    </row>
    <row r="342" spans="1:3" x14ac:dyDescent="0.2">
      <c r="A342">
        <v>231436</v>
      </c>
      <c r="B342">
        <v>26554</v>
      </c>
      <c r="C342">
        <v>103</v>
      </c>
    </row>
    <row r="343" spans="1:3" x14ac:dyDescent="0.2">
      <c r="A343">
        <v>265259</v>
      </c>
      <c r="B343">
        <v>26554</v>
      </c>
      <c r="C343">
        <v>85</v>
      </c>
    </row>
    <row r="344" spans="1:3" x14ac:dyDescent="0.2">
      <c r="A344">
        <v>218431</v>
      </c>
      <c r="B344">
        <v>26554</v>
      </c>
      <c r="C344">
        <v>84</v>
      </c>
    </row>
    <row r="345" spans="1:3" x14ac:dyDescent="0.2">
      <c r="A345">
        <v>339024</v>
      </c>
      <c r="B345">
        <v>26554</v>
      </c>
      <c r="C345">
        <v>57</v>
      </c>
    </row>
    <row r="346" spans="1:3" x14ac:dyDescent="0.2">
      <c r="A346">
        <v>168193</v>
      </c>
      <c r="B346">
        <v>26554</v>
      </c>
      <c r="C346">
        <v>35</v>
      </c>
    </row>
    <row r="347" spans="1:3" x14ac:dyDescent="0.2">
      <c r="A347">
        <v>175515</v>
      </c>
      <c r="B347">
        <v>26554</v>
      </c>
      <c r="C347">
        <v>34</v>
      </c>
    </row>
    <row r="348" spans="1:3" x14ac:dyDescent="0.2">
      <c r="A348">
        <v>1569002</v>
      </c>
      <c r="B348">
        <v>26554</v>
      </c>
      <c r="C348">
        <v>30</v>
      </c>
    </row>
    <row r="349" spans="1:3" x14ac:dyDescent="0.2">
      <c r="A349">
        <v>1231913</v>
      </c>
      <c r="B349">
        <v>26554</v>
      </c>
      <c r="C349">
        <v>29</v>
      </c>
    </row>
    <row r="350" spans="1:3" x14ac:dyDescent="0.2">
      <c r="A350">
        <v>116584</v>
      </c>
      <c r="B350">
        <v>26554</v>
      </c>
      <c r="C350">
        <v>27</v>
      </c>
    </row>
    <row r="351" spans="1:3" x14ac:dyDescent="0.2">
      <c r="A351">
        <v>48100</v>
      </c>
      <c r="B351">
        <v>26554</v>
      </c>
      <c r="C351">
        <v>26</v>
      </c>
    </row>
    <row r="352" spans="1:3" x14ac:dyDescent="0.2">
      <c r="A352">
        <v>281753</v>
      </c>
      <c r="B352">
        <v>26554</v>
      </c>
      <c r="C352">
        <v>25</v>
      </c>
    </row>
    <row r="353" spans="1:3" x14ac:dyDescent="0.2">
      <c r="A353">
        <v>10525230</v>
      </c>
      <c r="B353">
        <v>26554</v>
      </c>
      <c r="C353">
        <v>22</v>
      </c>
    </row>
    <row r="354" spans="1:3" x14ac:dyDescent="0.2">
      <c r="A354">
        <v>731233</v>
      </c>
      <c r="B354">
        <v>26554</v>
      </c>
      <c r="C354">
        <v>21</v>
      </c>
    </row>
    <row r="355" spans="1:3" x14ac:dyDescent="0.2">
      <c r="A355">
        <v>1346302</v>
      </c>
      <c r="B355">
        <v>26554</v>
      </c>
      <c r="C355">
        <v>21</v>
      </c>
    </row>
    <row r="356" spans="1:3" x14ac:dyDescent="0.2">
      <c r="A356">
        <v>159198</v>
      </c>
      <c r="B356">
        <v>26554</v>
      </c>
      <c r="C356">
        <v>20</v>
      </c>
    </row>
    <row r="357" spans="1:3" x14ac:dyDescent="0.2">
      <c r="A357">
        <v>487433</v>
      </c>
      <c r="B357">
        <v>39464018</v>
      </c>
      <c r="C357">
        <v>1099</v>
      </c>
    </row>
    <row r="358" spans="1:3" x14ac:dyDescent="0.2">
      <c r="A358">
        <v>20978302</v>
      </c>
      <c r="B358">
        <v>39464018</v>
      </c>
      <c r="C358">
        <v>84</v>
      </c>
    </row>
    <row r="359" spans="1:3" x14ac:dyDescent="0.2">
      <c r="A359">
        <v>5727938</v>
      </c>
      <c r="B359">
        <v>39464018</v>
      </c>
      <c r="C359">
        <v>51</v>
      </c>
    </row>
    <row r="360" spans="1:3" x14ac:dyDescent="0.2">
      <c r="A360">
        <v>130878</v>
      </c>
      <c r="B360">
        <v>39464018</v>
      </c>
      <c r="C360">
        <v>50</v>
      </c>
    </row>
    <row r="361" spans="1:3" x14ac:dyDescent="0.2">
      <c r="A361">
        <v>12932</v>
      </c>
      <c r="B361">
        <v>39464018</v>
      </c>
      <c r="C361">
        <v>42</v>
      </c>
    </row>
    <row r="362" spans="1:3" x14ac:dyDescent="0.2">
      <c r="A362">
        <v>4496521</v>
      </c>
      <c r="B362">
        <v>39464018</v>
      </c>
      <c r="C362">
        <v>36</v>
      </c>
    </row>
    <row r="363" spans="1:3" x14ac:dyDescent="0.2">
      <c r="A363">
        <v>1527501</v>
      </c>
      <c r="B363">
        <v>39464018</v>
      </c>
      <c r="C363">
        <v>23</v>
      </c>
    </row>
    <row r="364" spans="1:3" x14ac:dyDescent="0.2">
      <c r="A364">
        <v>3867546</v>
      </c>
      <c r="B364">
        <v>39464018</v>
      </c>
      <c r="C364">
        <v>15</v>
      </c>
    </row>
    <row r="365" spans="1:3" x14ac:dyDescent="0.2">
      <c r="A365">
        <v>74872</v>
      </c>
      <c r="B365">
        <v>39464018</v>
      </c>
      <c r="C365">
        <v>10</v>
      </c>
    </row>
    <row r="366" spans="1:3" x14ac:dyDescent="0.2">
      <c r="A366">
        <v>3343813</v>
      </c>
      <c r="B366">
        <v>39464018</v>
      </c>
      <c r="C366">
        <v>7</v>
      </c>
    </row>
    <row r="367" spans="1:3" x14ac:dyDescent="0.2">
      <c r="A367">
        <v>7636841</v>
      </c>
      <c r="B367">
        <v>39464018</v>
      </c>
      <c r="C367">
        <v>7</v>
      </c>
    </row>
    <row r="368" spans="1:3" x14ac:dyDescent="0.2">
      <c r="A368">
        <v>1504948</v>
      </c>
      <c r="B368">
        <v>39464018</v>
      </c>
      <c r="C368">
        <v>7</v>
      </c>
    </row>
    <row r="369" spans="1:3" x14ac:dyDescent="0.2">
      <c r="A369">
        <v>1587005</v>
      </c>
      <c r="B369">
        <v>39464018</v>
      </c>
      <c r="C369">
        <v>6</v>
      </c>
    </row>
    <row r="370" spans="1:3" x14ac:dyDescent="0.2">
      <c r="A370">
        <v>817955</v>
      </c>
      <c r="B370">
        <v>39464018</v>
      </c>
      <c r="C370">
        <v>6</v>
      </c>
    </row>
    <row r="371" spans="1:3" x14ac:dyDescent="0.2">
      <c r="A371">
        <v>787256</v>
      </c>
      <c r="B371">
        <v>39464018</v>
      </c>
      <c r="C371">
        <v>5</v>
      </c>
    </row>
    <row r="372" spans="1:3" x14ac:dyDescent="0.2">
      <c r="A372">
        <v>1168692</v>
      </c>
      <c r="B372">
        <v>39464018</v>
      </c>
      <c r="C372">
        <v>4</v>
      </c>
    </row>
    <row r="373" spans="1:3" x14ac:dyDescent="0.2">
      <c r="A373">
        <v>3062008</v>
      </c>
      <c r="B373">
        <v>39464018</v>
      </c>
      <c r="C373">
        <v>4</v>
      </c>
    </row>
    <row r="374" spans="1:3" x14ac:dyDescent="0.2">
      <c r="A374">
        <v>10016038</v>
      </c>
      <c r="B374">
        <v>39464018</v>
      </c>
      <c r="C374">
        <v>4</v>
      </c>
    </row>
    <row r="375" spans="1:3" x14ac:dyDescent="0.2">
      <c r="A375">
        <v>697647</v>
      </c>
      <c r="B375">
        <v>39464018</v>
      </c>
      <c r="C375">
        <v>3</v>
      </c>
    </row>
    <row r="376" spans="1:3" x14ac:dyDescent="0.2">
      <c r="A376">
        <v>58540</v>
      </c>
      <c r="B376">
        <v>39464018</v>
      </c>
      <c r="C376">
        <v>3</v>
      </c>
    </row>
    <row r="377" spans="1:3" x14ac:dyDescent="0.2">
      <c r="A377">
        <v>5184832</v>
      </c>
      <c r="B377">
        <v>39464018</v>
      </c>
      <c r="C377">
        <v>3</v>
      </c>
    </row>
    <row r="378" spans="1:3" x14ac:dyDescent="0.2">
      <c r="A378">
        <v>4670904</v>
      </c>
      <c r="B378">
        <v>39464018</v>
      </c>
      <c r="C378">
        <v>3</v>
      </c>
    </row>
    <row r="379" spans="1:3" x14ac:dyDescent="0.2">
      <c r="A379">
        <v>2367249</v>
      </c>
      <c r="B379">
        <v>39464018</v>
      </c>
      <c r="C379">
        <v>3</v>
      </c>
    </row>
    <row r="380" spans="1:3" x14ac:dyDescent="0.2">
      <c r="A380">
        <v>5643046</v>
      </c>
      <c r="B380">
        <v>39464018</v>
      </c>
      <c r="C380">
        <v>3</v>
      </c>
    </row>
    <row r="381" spans="1:3" x14ac:dyDescent="0.2">
      <c r="A381">
        <v>1106937</v>
      </c>
      <c r="B381">
        <v>39464018</v>
      </c>
      <c r="C381">
        <v>2</v>
      </c>
    </row>
    <row r="382" spans="1:3" x14ac:dyDescent="0.2">
      <c r="A382">
        <v>197148</v>
      </c>
      <c r="B382">
        <v>39464018</v>
      </c>
      <c r="C382">
        <v>2</v>
      </c>
    </row>
    <row r="383" spans="1:3" x14ac:dyDescent="0.2">
      <c r="A383">
        <v>2037283</v>
      </c>
      <c r="B383">
        <v>39464018</v>
      </c>
      <c r="C383">
        <v>2</v>
      </c>
    </row>
    <row r="384" spans="1:3" x14ac:dyDescent="0.2">
      <c r="A384">
        <v>209316</v>
      </c>
      <c r="B384">
        <v>39464018</v>
      </c>
      <c r="C384">
        <v>2</v>
      </c>
    </row>
    <row r="385" spans="1:3" x14ac:dyDescent="0.2">
      <c r="A385">
        <v>1108361</v>
      </c>
      <c r="B385">
        <v>39464018</v>
      </c>
      <c r="C385">
        <v>2</v>
      </c>
    </row>
    <row r="386" spans="1:3" x14ac:dyDescent="0.2">
      <c r="A386">
        <v>622789</v>
      </c>
      <c r="B386">
        <v>39464018</v>
      </c>
      <c r="C386">
        <v>2</v>
      </c>
    </row>
    <row r="387" spans="1:3" x14ac:dyDescent="0.2">
      <c r="A387">
        <v>919444</v>
      </c>
      <c r="B387">
        <v>4037197</v>
      </c>
      <c r="C387">
        <v>1259</v>
      </c>
    </row>
    <row r="388" spans="1:3" x14ac:dyDescent="0.2">
      <c r="A388">
        <v>10212162</v>
      </c>
      <c r="B388">
        <v>4037197</v>
      </c>
      <c r="C388">
        <v>160</v>
      </c>
    </row>
    <row r="389" spans="1:3" x14ac:dyDescent="0.2">
      <c r="A389">
        <v>10026824</v>
      </c>
      <c r="B389">
        <v>4037197</v>
      </c>
      <c r="C389">
        <v>128</v>
      </c>
    </row>
    <row r="390" spans="1:3" x14ac:dyDescent="0.2">
      <c r="A390">
        <v>10584846</v>
      </c>
      <c r="B390">
        <v>4037197</v>
      </c>
      <c r="C390">
        <v>44</v>
      </c>
    </row>
    <row r="391" spans="1:3" x14ac:dyDescent="0.2">
      <c r="A391">
        <v>1030961</v>
      </c>
      <c r="B391">
        <v>4037197</v>
      </c>
      <c r="C391">
        <v>40</v>
      </c>
    </row>
    <row r="392" spans="1:3" x14ac:dyDescent="0.2">
      <c r="A392">
        <v>1434266</v>
      </c>
      <c r="B392">
        <v>4037197</v>
      </c>
      <c r="C392">
        <v>30</v>
      </c>
    </row>
    <row r="393" spans="1:3" x14ac:dyDescent="0.2">
      <c r="A393">
        <v>816150</v>
      </c>
      <c r="B393">
        <v>4037197</v>
      </c>
      <c r="C393">
        <v>22</v>
      </c>
    </row>
    <row r="394" spans="1:3" x14ac:dyDescent="0.2">
      <c r="A394">
        <v>90633</v>
      </c>
      <c r="B394">
        <v>4037197</v>
      </c>
      <c r="C394">
        <v>19</v>
      </c>
    </row>
    <row r="395" spans="1:3" x14ac:dyDescent="0.2">
      <c r="A395">
        <v>1290755</v>
      </c>
      <c r="B395">
        <v>4037197</v>
      </c>
      <c r="C395">
        <v>15</v>
      </c>
    </row>
    <row r="396" spans="1:3" x14ac:dyDescent="0.2">
      <c r="A396">
        <v>793577</v>
      </c>
      <c r="B396">
        <v>4037197</v>
      </c>
      <c r="C396">
        <v>11</v>
      </c>
    </row>
    <row r="397" spans="1:3" x14ac:dyDescent="0.2">
      <c r="A397">
        <v>4938982</v>
      </c>
      <c r="B397">
        <v>4037197</v>
      </c>
      <c r="C397">
        <v>11</v>
      </c>
    </row>
    <row r="398" spans="1:3" x14ac:dyDescent="0.2">
      <c r="A398">
        <v>171432</v>
      </c>
      <c r="B398">
        <v>4037197</v>
      </c>
      <c r="C398">
        <v>9</v>
      </c>
    </row>
    <row r="399" spans="1:3" x14ac:dyDescent="0.2">
      <c r="A399">
        <v>1269815</v>
      </c>
      <c r="B399">
        <v>4037197</v>
      </c>
      <c r="C399">
        <v>8</v>
      </c>
    </row>
    <row r="400" spans="1:3" x14ac:dyDescent="0.2">
      <c r="A400">
        <v>98621</v>
      </c>
      <c r="B400">
        <v>4037197</v>
      </c>
      <c r="C400">
        <v>5</v>
      </c>
    </row>
    <row r="401" spans="1:3" x14ac:dyDescent="0.2">
      <c r="A401">
        <v>67211</v>
      </c>
      <c r="B401">
        <v>4037197</v>
      </c>
      <c r="C401">
        <v>5</v>
      </c>
    </row>
    <row r="402" spans="1:3" x14ac:dyDescent="0.2">
      <c r="A402">
        <v>3267574</v>
      </c>
      <c r="B402">
        <v>4037197</v>
      </c>
      <c r="C402">
        <v>5</v>
      </c>
    </row>
    <row r="403" spans="1:3" x14ac:dyDescent="0.2">
      <c r="A403">
        <v>200861</v>
      </c>
      <c r="B403">
        <v>4037197</v>
      </c>
      <c r="C403">
        <v>5</v>
      </c>
    </row>
    <row r="404" spans="1:3" x14ac:dyDescent="0.2">
      <c r="A404">
        <v>810762</v>
      </c>
      <c r="B404">
        <v>4037197</v>
      </c>
      <c r="C404">
        <v>5</v>
      </c>
    </row>
    <row r="405" spans="1:3" x14ac:dyDescent="0.2">
      <c r="A405">
        <v>4285147</v>
      </c>
      <c r="B405">
        <v>4037197</v>
      </c>
      <c r="C405">
        <v>4</v>
      </c>
    </row>
    <row r="406" spans="1:3" x14ac:dyDescent="0.2">
      <c r="A406">
        <v>1501173</v>
      </c>
      <c r="B406">
        <v>4037197</v>
      </c>
      <c r="C406">
        <v>4</v>
      </c>
    </row>
    <row r="407" spans="1:3" x14ac:dyDescent="0.2">
      <c r="A407">
        <v>755692</v>
      </c>
      <c r="B407">
        <v>4037197</v>
      </c>
      <c r="C407">
        <v>4</v>
      </c>
    </row>
    <row r="408" spans="1:3" x14ac:dyDescent="0.2">
      <c r="A408">
        <v>794072</v>
      </c>
      <c r="B408">
        <v>4037197</v>
      </c>
      <c r="C408">
        <v>4</v>
      </c>
    </row>
    <row r="409" spans="1:3" x14ac:dyDescent="0.2">
      <c r="A409">
        <v>790069</v>
      </c>
      <c r="B409">
        <v>4037197</v>
      </c>
      <c r="C409">
        <v>4</v>
      </c>
    </row>
    <row r="410" spans="1:3" x14ac:dyDescent="0.2">
      <c r="A410">
        <v>430272</v>
      </c>
      <c r="B410">
        <v>4037197</v>
      </c>
      <c r="C410">
        <v>3</v>
      </c>
    </row>
    <row r="411" spans="1:3" x14ac:dyDescent="0.2">
      <c r="A411">
        <v>1782860</v>
      </c>
      <c r="B411">
        <v>4037197</v>
      </c>
      <c r="C411">
        <v>3</v>
      </c>
    </row>
    <row r="412" spans="1:3" x14ac:dyDescent="0.2">
      <c r="A412">
        <v>943597</v>
      </c>
      <c r="B412">
        <v>4037197</v>
      </c>
      <c r="C412">
        <v>3</v>
      </c>
    </row>
    <row r="413" spans="1:3" x14ac:dyDescent="0.2">
      <c r="A413">
        <v>593597</v>
      </c>
      <c r="B413">
        <v>4037197</v>
      </c>
      <c r="C413">
        <v>3</v>
      </c>
    </row>
    <row r="414" spans="1:3" x14ac:dyDescent="0.2">
      <c r="A414">
        <v>82634</v>
      </c>
      <c r="B414">
        <v>4037197</v>
      </c>
      <c r="C414">
        <v>3</v>
      </c>
    </row>
    <row r="415" spans="1:3" x14ac:dyDescent="0.2">
      <c r="A415">
        <v>323761</v>
      </c>
      <c r="B415">
        <v>4037197</v>
      </c>
      <c r="C415">
        <v>3</v>
      </c>
    </row>
    <row r="416" spans="1:3" x14ac:dyDescent="0.2">
      <c r="A416">
        <v>27545</v>
      </c>
      <c r="B416">
        <v>4037197</v>
      </c>
      <c r="C416">
        <v>3</v>
      </c>
    </row>
    <row r="417" spans="1:3" x14ac:dyDescent="0.2">
      <c r="A417">
        <v>342945</v>
      </c>
      <c r="B417">
        <v>5483330</v>
      </c>
      <c r="C417">
        <v>1011</v>
      </c>
    </row>
    <row r="418" spans="1:3" x14ac:dyDescent="0.2">
      <c r="A418">
        <v>1560962</v>
      </c>
      <c r="B418">
        <v>5483330</v>
      </c>
      <c r="C418">
        <v>97</v>
      </c>
    </row>
    <row r="419" spans="1:3" x14ac:dyDescent="0.2">
      <c r="A419">
        <v>2900871</v>
      </c>
      <c r="B419">
        <v>5483330</v>
      </c>
      <c r="C419">
        <v>90</v>
      </c>
    </row>
    <row r="420" spans="1:3" x14ac:dyDescent="0.2">
      <c r="A420">
        <v>440661</v>
      </c>
      <c r="B420">
        <v>5483330</v>
      </c>
      <c r="C420">
        <v>25</v>
      </c>
    </row>
    <row r="421" spans="1:3" x14ac:dyDescent="0.2">
      <c r="A421">
        <v>1522741</v>
      </c>
      <c r="B421">
        <v>5483330</v>
      </c>
      <c r="C421">
        <v>12</v>
      </c>
    </row>
    <row r="422" spans="1:3" x14ac:dyDescent="0.2">
      <c r="A422">
        <v>832666</v>
      </c>
      <c r="B422">
        <v>5483330</v>
      </c>
      <c r="C422">
        <v>12</v>
      </c>
    </row>
    <row r="423" spans="1:3" x14ac:dyDescent="0.2">
      <c r="A423">
        <v>6829345</v>
      </c>
      <c r="B423">
        <v>5483330</v>
      </c>
      <c r="C423">
        <v>12</v>
      </c>
    </row>
    <row r="424" spans="1:3" x14ac:dyDescent="0.2">
      <c r="A424">
        <v>2653486</v>
      </c>
      <c r="B424">
        <v>5483330</v>
      </c>
      <c r="C424">
        <v>11</v>
      </c>
    </row>
    <row r="425" spans="1:3" x14ac:dyDescent="0.2">
      <c r="A425">
        <v>1501073</v>
      </c>
      <c r="B425">
        <v>5483330</v>
      </c>
      <c r="C425">
        <v>6</v>
      </c>
    </row>
    <row r="426" spans="1:3" x14ac:dyDescent="0.2">
      <c r="A426">
        <v>6326116</v>
      </c>
      <c r="B426">
        <v>5483330</v>
      </c>
      <c r="C426">
        <v>6</v>
      </c>
    </row>
    <row r="427" spans="1:3" x14ac:dyDescent="0.2">
      <c r="A427">
        <v>1808930</v>
      </c>
      <c r="B427">
        <v>5483330</v>
      </c>
      <c r="C427">
        <v>5</v>
      </c>
    </row>
    <row r="428" spans="1:3" x14ac:dyDescent="0.2">
      <c r="A428">
        <v>4149852</v>
      </c>
      <c r="B428">
        <v>5483330</v>
      </c>
      <c r="C428">
        <v>5</v>
      </c>
    </row>
    <row r="429" spans="1:3" x14ac:dyDescent="0.2">
      <c r="A429">
        <v>745867</v>
      </c>
      <c r="B429">
        <v>5483330</v>
      </c>
      <c r="C429">
        <v>5</v>
      </c>
    </row>
    <row r="430" spans="1:3" x14ac:dyDescent="0.2">
      <c r="A430">
        <v>6470051</v>
      </c>
      <c r="B430">
        <v>5483330</v>
      </c>
      <c r="C430">
        <v>5</v>
      </c>
    </row>
    <row r="431" spans="1:3" x14ac:dyDescent="0.2">
      <c r="A431">
        <v>6252238</v>
      </c>
      <c r="B431">
        <v>5483330</v>
      </c>
      <c r="C431">
        <v>5</v>
      </c>
    </row>
    <row r="432" spans="1:3" x14ac:dyDescent="0.2">
      <c r="A432">
        <v>2351748</v>
      </c>
      <c r="B432">
        <v>5483330</v>
      </c>
      <c r="C432">
        <v>5</v>
      </c>
    </row>
    <row r="433" spans="1:3" x14ac:dyDescent="0.2">
      <c r="A433">
        <v>2473271</v>
      </c>
      <c r="B433">
        <v>5483330</v>
      </c>
      <c r="C433">
        <v>5</v>
      </c>
    </row>
    <row r="434" spans="1:3" x14ac:dyDescent="0.2">
      <c r="A434">
        <v>1132769</v>
      </c>
      <c r="B434">
        <v>5483330</v>
      </c>
      <c r="C434">
        <v>4</v>
      </c>
    </row>
    <row r="435" spans="1:3" x14ac:dyDescent="0.2">
      <c r="A435">
        <v>1049240</v>
      </c>
      <c r="B435">
        <v>5483330</v>
      </c>
      <c r="C435">
        <v>4</v>
      </c>
    </row>
    <row r="436" spans="1:3" x14ac:dyDescent="0.2">
      <c r="A436">
        <v>2049889</v>
      </c>
      <c r="B436">
        <v>5483330</v>
      </c>
      <c r="C436">
        <v>4</v>
      </c>
    </row>
    <row r="437" spans="1:3" x14ac:dyDescent="0.2">
      <c r="A437">
        <v>1244181</v>
      </c>
      <c r="B437">
        <v>5483330</v>
      </c>
      <c r="C437">
        <v>4</v>
      </c>
    </row>
    <row r="438" spans="1:3" x14ac:dyDescent="0.2">
      <c r="A438">
        <v>1382472</v>
      </c>
      <c r="B438">
        <v>5483330</v>
      </c>
      <c r="C438">
        <v>3</v>
      </c>
    </row>
    <row r="439" spans="1:3" x14ac:dyDescent="0.2">
      <c r="A439">
        <v>10100995</v>
      </c>
      <c r="B439">
        <v>5483330</v>
      </c>
      <c r="C439">
        <v>3</v>
      </c>
    </row>
    <row r="440" spans="1:3" x14ac:dyDescent="0.2">
      <c r="A440">
        <v>64569</v>
      </c>
      <c r="B440">
        <v>5483330</v>
      </c>
      <c r="C440">
        <v>3</v>
      </c>
    </row>
    <row r="441" spans="1:3" x14ac:dyDescent="0.2">
      <c r="A441">
        <v>2774413</v>
      </c>
      <c r="B441">
        <v>5483330</v>
      </c>
      <c r="C441">
        <v>3</v>
      </c>
    </row>
    <row r="442" spans="1:3" x14ac:dyDescent="0.2">
      <c r="A442">
        <v>14882315</v>
      </c>
      <c r="B442">
        <v>5483330</v>
      </c>
      <c r="C442">
        <v>3</v>
      </c>
    </row>
    <row r="443" spans="1:3" x14ac:dyDescent="0.2">
      <c r="A443">
        <v>15084830</v>
      </c>
      <c r="B443">
        <v>5483330</v>
      </c>
      <c r="C443">
        <v>3</v>
      </c>
    </row>
    <row r="444" spans="1:3" x14ac:dyDescent="0.2">
      <c r="A444">
        <v>5327677</v>
      </c>
      <c r="B444">
        <v>5483330</v>
      </c>
      <c r="C444">
        <v>3</v>
      </c>
    </row>
    <row r="445" spans="1:3" x14ac:dyDescent="0.2">
      <c r="A445">
        <v>3837503</v>
      </c>
      <c r="B445">
        <v>5483330</v>
      </c>
      <c r="C445">
        <v>3</v>
      </c>
    </row>
    <row r="446" spans="1:3" x14ac:dyDescent="0.2">
      <c r="A446">
        <v>2274410</v>
      </c>
      <c r="B446">
        <v>5483330</v>
      </c>
      <c r="C446">
        <v>3</v>
      </c>
    </row>
    <row r="447" spans="1:3" x14ac:dyDescent="0.2">
      <c r="A447">
        <v>710255</v>
      </c>
      <c r="B447">
        <v>33015583</v>
      </c>
      <c r="C447">
        <v>1559</v>
      </c>
    </row>
    <row r="448" spans="1:3" x14ac:dyDescent="0.2">
      <c r="A448">
        <v>11006006</v>
      </c>
      <c r="B448">
        <v>33015583</v>
      </c>
      <c r="C448">
        <v>170</v>
      </c>
    </row>
    <row r="449" spans="1:3" x14ac:dyDescent="0.2">
      <c r="A449">
        <v>3902480</v>
      </c>
      <c r="B449">
        <v>33015583</v>
      </c>
      <c r="C449">
        <v>65</v>
      </c>
    </row>
    <row r="450" spans="1:3" x14ac:dyDescent="0.2">
      <c r="A450">
        <v>3462566</v>
      </c>
      <c r="B450">
        <v>33015583</v>
      </c>
      <c r="C450">
        <v>63</v>
      </c>
    </row>
    <row r="451" spans="1:3" x14ac:dyDescent="0.2">
      <c r="A451">
        <v>123894</v>
      </c>
      <c r="B451">
        <v>33015583</v>
      </c>
      <c r="C451">
        <v>62</v>
      </c>
    </row>
    <row r="452" spans="1:3" x14ac:dyDescent="0.2">
      <c r="A452">
        <v>326559</v>
      </c>
      <c r="B452">
        <v>33015583</v>
      </c>
      <c r="C452">
        <v>53</v>
      </c>
    </row>
    <row r="453" spans="1:3" x14ac:dyDescent="0.2">
      <c r="A453">
        <v>144949</v>
      </c>
      <c r="B453">
        <v>33015583</v>
      </c>
      <c r="C453">
        <v>33</v>
      </c>
    </row>
    <row r="454" spans="1:3" x14ac:dyDescent="0.2">
      <c r="A454">
        <v>14356347</v>
      </c>
      <c r="B454">
        <v>33015583</v>
      </c>
      <c r="C454">
        <v>32</v>
      </c>
    </row>
    <row r="455" spans="1:3" x14ac:dyDescent="0.2">
      <c r="A455">
        <v>8267636</v>
      </c>
      <c r="B455">
        <v>33015583</v>
      </c>
      <c r="C455">
        <v>30</v>
      </c>
    </row>
    <row r="456" spans="1:3" x14ac:dyDescent="0.2">
      <c r="A456">
        <v>5733</v>
      </c>
      <c r="B456">
        <v>33015583</v>
      </c>
      <c r="C456">
        <v>26</v>
      </c>
    </row>
    <row r="457" spans="1:3" x14ac:dyDescent="0.2">
      <c r="A457">
        <v>506602</v>
      </c>
      <c r="B457">
        <v>33015583</v>
      </c>
      <c r="C457">
        <v>19</v>
      </c>
    </row>
    <row r="458" spans="1:3" x14ac:dyDescent="0.2">
      <c r="A458">
        <v>6182852</v>
      </c>
      <c r="B458">
        <v>33015583</v>
      </c>
      <c r="C458">
        <v>17</v>
      </c>
    </row>
    <row r="459" spans="1:3" x14ac:dyDescent="0.2">
      <c r="A459">
        <v>5553901</v>
      </c>
      <c r="B459">
        <v>33015583</v>
      </c>
      <c r="C459">
        <v>16</v>
      </c>
    </row>
    <row r="460" spans="1:3" x14ac:dyDescent="0.2">
      <c r="A460">
        <v>2086260</v>
      </c>
      <c r="B460">
        <v>33015583</v>
      </c>
      <c r="C460">
        <v>15</v>
      </c>
    </row>
    <row r="461" spans="1:3" x14ac:dyDescent="0.2">
      <c r="A461">
        <v>1595907</v>
      </c>
      <c r="B461">
        <v>33015583</v>
      </c>
      <c r="C461">
        <v>14</v>
      </c>
    </row>
    <row r="462" spans="1:3" x14ac:dyDescent="0.2">
      <c r="A462">
        <v>3817641</v>
      </c>
      <c r="B462">
        <v>33015583</v>
      </c>
      <c r="C462">
        <v>14</v>
      </c>
    </row>
    <row r="463" spans="1:3" x14ac:dyDescent="0.2">
      <c r="A463">
        <v>60954</v>
      </c>
      <c r="B463">
        <v>33015583</v>
      </c>
      <c r="C463">
        <v>13</v>
      </c>
    </row>
    <row r="464" spans="1:3" x14ac:dyDescent="0.2">
      <c r="A464">
        <v>7121753</v>
      </c>
      <c r="B464">
        <v>33015583</v>
      </c>
      <c r="C464">
        <v>13</v>
      </c>
    </row>
    <row r="465" spans="1:3" x14ac:dyDescent="0.2">
      <c r="A465">
        <v>6568042</v>
      </c>
      <c r="B465">
        <v>33015583</v>
      </c>
      <c r="C465">
        <v>13</v>
      </c>
    </row>
    <row r="466" spans="1:3" x14ac:dyDescent="0.2">
      <c r="A466">
        <v>3826382</v>
      </c>
      <c r="B466">
        <v>33015583</v>
      </c>
      <c r="C466">
        <v>13</v>
      </c>
    </row>
    <row r="467" spans="1:3" x14ac:dyDescent="0.2">
      <c r="A467">
        <v>2018752</v>
      </c>
      <c r="B467">
        <v>33015583</v>
      </c>
      <c r="C467">
        <v>12</v>
      </c>
    </row>
    <row r="468" spans="1:3" x14ac:dyDescent="0.2">
      <c r="A468">
        <v>31510</v>
      </c>
      <c r="B468">
        <v>33015583</v>
      </c>
      <c r="C468">
        <v>11</v>
      </c>
    </row>
    <row r="469" spans="1:3" x14ac:dyDescent="0.2">
      <c r="A469">
        <v>433434</v>
      </c>
      <c r="B469">
        <v>33015583</v>
      </c>
      <c r="C469">
        <v>11</v>
      </c>
    </row>
    <row r="470" spans="1:3" x14ac:dyDescent="0.2">
      <c r="A470">
        <v>1776151</v>
      </c>
      <c r="B470">
        <v>33015583</v>
      </c>
      <c r="C470">
        <v>10</v>
      </c>
    </row>
    <row r="471" spans="1:3" x14ac:dyDescent="0.2">
      <c r="A471">
        <v>6528766</v>
      </c>
      <c r="B471">
        <v>33015583</v>
      </c>
      <c r="C471">
        <v>9</v>
      </c>
    </row>
    <row r="472" spans="1:3" x14ac:dyDescent="0.2">
      <c r="A472">
        <v>32325</v>
      </c>
      <c r="B472">
        <v>33015583</v>
      </c>
      <c r="C472">
        <v>9</v>
      </c>
    </row>
    <row r="473" spans="1:3" x14ac:dyDescent="0.2">
      <c r="A473">
        <v>1855260</v>
      </c>
      <c r="B473">
        <v>33015583</v>
      </c>
      <c r="C473">
        <v>9</v>
      </c>
    </row>
    <row r="474" spans="1:3" x14ac:dyDescent="0.2">
      <c r="A474">
        <v>1271014</v>
      </c>
      <c r="B474">
        <v>33015583</v>
      </c>
      <c r="C474">
        <v>9</v>
      </c>
    </row>
    <row r="475" spans="1:3" x14ac:dyDescent="0.2">
      <c r="A475">
        <v>803603</v>
      </c>
      <c r="B475">
        <v>33015583</v>
      </c>
      <c r="C475">
        <v>9</v>
      </c>
    </row>
    <row r="476" spans="1:3" x14ac:dyDescent="0.2">
      <c r="A476">
        <v>1591142</v>
      </c>
      <c r="B476">
        <v>33015583</v>
      </c>
      <c r="C476">
        <v>8</v>
      </c>
    </row>
    <row r="477" spans="1:3" x14ac:dyDescent="0.2">
      <c r="A477">
        <v>23610</v>
      </c>
      <c r="B477">
        <v>873328</v>
      </c>
      <c r="C477">
        <v>10605</v>
      </c>
    </row>
    <row r="478" spans="1:3" x14ac:dyDescent="0.2">
      <c r="A478">
        <v>30713</v>
      </c>
      <c r="B478">
        <v>873328</v>
      </c>
      <c r="C478">
        <v>1746</v>
      </c>
    </row>
    <row r="479" spans="1:3" x14ac:dyDescent="0.2">
      <c r="A479">
        <v>375744</v>
      </c>
      <c r="B479">
        <v>873328</v>
      </c>
      <c r="C479">
        <v>1489</v>
      </c>
    </row>
    <row r="480" spans="1:3" x14ac:dyDescent="0.2">
      <c r="A480">
        <v>7396</v>
      </c>
      <c r="B480">
        <v>873328</v>
      </c>
      <c r="C480">
        <v>893</v>
      </c>
    </row>
    <row r="481" spans="1:3" x14ac:dyDescent="0.2">
      <c r="A481">
        <v>2153</v>
      </c>
      <c r="B481">
        <v>873328</v>
      </c>
      <c r="C481">
        <v>704</v>
      </c>
    </row>
    <row r="482" spans="1:3" x14ac:dyDescent="0.2">
      <c r="A482">
        <v>65315</v>
      </c>
      <c r="B482">
        <v>873328</v>
      </c>
      <c r="C482">
        <v>492</v>
      </c>
    </row>
    <row r="483" spans="1:3" x14ac:dyDescent="0.2">
      <c r="A483">
        <v>5026776</v>
      </c>
      <c r="B483">
        <v>873328</v>
      </c>
      <c r="C483">
        <v>164</v>
      </c>
    </row>
    <row r="484" spans="1:3" x14ac:dyDescent="0.2">
      <c r="A484">
        <v>279398</v>
      </c>
      <c r="B484">
        <v>873328</v>
      </c>
      <c r="C484">
        <v>103</v>
      </c>
    </row>
    <row r="485" spans="1:3" x14ac:dyDescent="0.2">
      <c r="A485">
        <v>1189446</v>
      </c>
      <c r="B485">
        <v>873328</v>
      </c>
      <c r="C485">
        <v>73</v>
      </c>
    </row>
    <row r="486" spans="1:3" x14ac:dyDescent="0.2">
      <c r="A486">
        <v>42232</v>
      </c>
      <c r="B486">
        <v>873328</v>
      </c>
      <c r="C486">
        <v>36</v>
      </c>
    </row>
    <row r="487" spans="1:3" x14ac:dyDescent="0.2">
      <c r="A487">
        <v>2340654</v>
      </c>
      <c r="B487">
        <v>873328</v>
      </c>
      <c r="C487">
        <v>34</v>
      </c>
    </row>
    <row r="488" spans="1:3" x14ac:dyDescent="0.2">
      <c r="A488">
        <v>155970</v>
      </c>
      <c r="B488">
        <v>873328</v>
      </c>
      <c r="C488">
        <v>27</v>
      </c>
    </row>
    <row r="489" spans="1:3" x14ac:dyDescent="0.2">
      <c r="A489">
        <v>9269824</v>
      </c>
      <c r="B489">
        <v>873328</v>
      </c>
      <c r="C489">
        <v>27</v>
      </c>
    </row>
    <row r="490" spans="1:3" x14ac:dyDescent="0.2">
      <c r="A490">
        <v>5915546</v>
      </c>
      <c r="B490">
        <v>873328</v>
      </c>
      <c r="C490">
        <v>24</v>
      </c>
    </row>
    <row r="491" spans="1:3" x14ac:dyDescent="0.2">
      <c r="A491">
        <v>470</v>
      </c>
      <c r="B491">
        <v>873328</v>
      </c>
      <c r="C491">
        <v>21</v>
      </c>
    </row>
    <row r="492" spans="1:3" x14ac:dyDescent="0.2">
      <c r="A492">
        <v>739390</v>
      </c>
      <c r="B492">
        <v>873328</v>
      </c>
      <c r="C492">
        <v>21</v>
      </c>
    </row>
    <row r="493" spans="1:3" x14ac:dyDescent="0.2">
      <c r="A493">
        <v>363802</v>
      </c>
      <c r="B493">
        <v>873328</v>
      </c>
      <c r="C493">
        <v>20</v>
      </c>
    </row>
    <row r="494" spans="1:3" x14ac:dyDescent="0.2">
      <c r="A494">
        <v>772</v>
      </c>
      <c r="B494">
        <v>873328</v>
      </c>
      <c r="C494">
        <v>16</v>
      </c>
    </row>
    <row r="495" spans="1:3" x14ac:dyDescent="0.2">
      <c r="A495">
        <v>122869</v>
      </c>
      <c r="B495">
        <v>873328</v>
      </c>
      <c r="C495">
        <v>14</v>
      </c>
    </row>
    <row r="496" spans="1:3" x14ac:dyDescent="0.2">
      <c r="A496">
        <v>142120</v>
      </c>
      <c r="B496">
        <v>873328</v>
      </c>
      <c r="C496">
        <v>13</v>
      </c>
    </row>
    <row r="497" spans="1:3" x14ac:dyDescent="0.2">
      <c r="A497">
        <v>2370568</v>
      </c>
      <c r="B497">
        <v>873328</v>
      </c>
      <c r="C497">
        <v>13</v>
      </c>
    </row>
    <row r="498" spans="1:3" x14ac:dyDescent="0.2">
      <c r="A498">
        <v>305268</v>
      </c>
      <c r="B498">
        <v>873328</v>
      </c>
      <c r="C498">
        <v>12</v>
      </c>
    </row>
    <row r="499" spans="1:3" x14ac:dyDescent="0.2">
      <c r="A499">
        <v>46565</v>
      </c>
      <c r="B499">
        <v>873328</v>
      </c>
      <c r="C499">
        <v>11</v>
      </c>
    </row>
    <row r="500" spans="1:3" x14ac:dyDescent="0.2">
      <c r="A500">
        <v>2988929</v>
      </c>
      <c r="B500">
        <v>873328</v>
      </c>
      <c r="C500">
        <v>9</v>
      </c>
    </row>
    <row r="501" spans="1:3" x14ac:dyDescent="0.2">
      <c r="A501">
        <v>113444</v>
      </c>
      <c r="B501">
        <v>873328</v>
      </c>
      <c r="C501">
        <v>9</v>
      </c>
    </row>
    <row r="502" spans="1:3" x14ac:dyDescent="0.2">
      <c r="A502">
        <v>30199</v>
      </c>
      <c r="B502">
        <v>873328</v>
      </c>
      <c r="C502">
        <v>9</v>
      </c>
    </row>
    <row r="503" spans="1:3" x14ac:dyDescent="0.2">
      <c r="A503">
        <v>50848</v>
      </c>
      <c r="B503">
        <v>873328</v>
      </c>
      <c r="C503">
        <v>9</v>
      </c>
    </row>
    <row r="504" spans="1:3" x14ac:dyDescent="0.2">
      <c r="A504">
        <v>101657</v>
      </c>
      <c r="B504">
        <v>873328</v>
      </c>
      <c r="C504">
        <v>8</v>
      </c>
    </row>
    <row r="505" spans="1:3" x14ac:dyDescent="0.2">
      <c r="A505">
        <v>21124</v>
      </c>
      <c r="B505">
        <v>873328</v>
      </c>
      <c r="C505">
        <v>8</v>
      </c>
    </row>
    <row r="506" spans="1:3" x14ac:dyDescent="0.2">
      <c r="A506">
        <v>35289</v>
      </c>
      <c r="B506">
        <v>873328</v>
      </c>
      <c r="C506">
        <v>7</v>
      </c>
    </row>
    <row r="507" spans="1:3" x14ac:dyDescent="0.2">
      <c r="A507">
        <v>652070</v>
      </c>
      <c r="B507">
        <v>21289110</v>
      </c>
      <c r="C507">
        <v>603</v>
      </c>
    </row>
    <row r="508" spans="1:3" x14ac:dyDescent="0.2">
      <c r="A508">
        <v>4560482</v>
      </c>
      <c r="B508">
        <v>21289110</v>
      </c>
      <c r="C508">
        <v>10</v>
      </c>
    </row>
    <row r="509" spans="1:3" x14ac:dyDescent="0.2">
      <c r="A509">
        <v>596651</v>
      </c>
      <c r="B509">
        <v>21289110</v>
      </c>
      <c r="C509">
        <v>9</v>
      </c>
    </row>
    <row r="510" spans="1:3" x14ac:dyDescent="0.2">
      <c r="A510">
        <v>178641</v>
      </c>
      <c r="B510">
        <v>21289110</v>
      </c>
      <c r="C510">
        <v>8</v>
      </c>
    </row>
    <row r="511" spans="1:3" x14ac:dyDescent="0.2">
      <c r="A511">
        <v>591113</v>
      </c>
      <c r="B511">
        <v>21289110</v>
      </c>
      <c r="C511">
        <v>7</v>
      </c>
    </row>
    <row r="512" spans="1:3" x14ac:dyDescent="0.2">
      <c r="A512">
        <v>44782</v>
      </c>
      <c r="B512">
        <v>21289110</v>
      </c>
      <c r="C512">
        <v>7</v>
      </c>
    </row>
    <row r="513" spans="1:3" x14ac:dyDescent="0.2">
      <c r="A513">
        <v>350912</v>
      </c>
      <c r="B513">
        <v>21289110</v>
      </c>
      <c r="C513">
        <v>6</v>
      </c>
    </row>
    <row r="514" spans="1:3" x14ac:dyDescent="0.2">
      <c r="A514">
        <v>823054</v>
      </c>
      <c r="B514">
        <v>21289110</v>
      </c>
      <c r="C514">
        <v>6</v>
      </c>
    </row>
    <row r="515" spans="1:3" x14ac:dyDescent="0.2">
      <c r="A515">
        <v>5762822</v>
      </c>
      <c r="B515">
        <v>21289110</v>
      </c>
      <c r="C515">
        <v>6</v>
      </c>
    </row>
    <row r="516" spans="1:3" x14ac:dyDescent="0.2">
      <c r="A516">
        <v>5875315</v>
      </c>
      <c r="B516">
        <v>21289110</v>
      </c>
      <c r="C516">
        <v>5</v>
      </c>
    </row>
    <row r="517" spans="1:3" x14ac:dyDescent="0.2">
      <c r="A517">
        <v>5798774</v>
      </c>
      <c r="B517">
        <v>21289110</v>
      </c>
      <c r="C517">
        <v>5</v>
      </c>
    </row>
    <row r="518" spans="1:3" x14ac:dyDescent="0.2">
      <c r="A518">
        <v>1634247</v>
      </c>
      <c r="B518">
        <v>21289110</v>
      </c>
      <c r="C518">
        <v>5</v>
      </c>
    </row>
    <row r="519" spans="1:3" x14ac:dyDescent="0.2">
      <c r="A519">
        <v>1219418</v>
      </c>
      <c r="B519">
        <v>21289110</v>
      </c>
      <c r="C519">
        <v>5</v>
      </c>
    </row>
    <row r="520" spans="1:3" x14ac:dyDescent="0.2">
      <c r="A520">
        <v>1881874</v>
      </c>
      <c r="B520">
        <v>21289110</v>
      </c>
      <c r="C520">
        <v>5</v>
      </c>
    </row>
    <row r="521" spans="1:3" x14ac:dyDescent="0.2">
      <c r="A521">
        <v>6962657</v>
      </c>
      <c r="B521">
        <v>21289110</v>
      </c>
      <c r="C521">
        <v>5</v>
      </c>
    </row>
    <row r="522" spans="1:3" x14ac:dyDescent="0.2">
      <c r="A522">
        <v>16872788</v>
      </c>
      <c r="B522">
        <v>21289110</v>
      </c>
      <c r="C522">
        <v>5</v>
      </c>
    </row>
    <row r="523" spans="1:3" x14ac:dyDescent="0.2">
      <c r="A523">
        <v>11830393</v>
      </c>
      <c r="B523">
        <v>21289110</v>
      </c>
      <c r="C523">
        <v>4</v>
      </c>
    </row>
    <row r="524" spans="1:3" x14ac:dyDescent="0.2">
      <c r="A524">
        <v>15367484</v>
      </c>
      <c r="B524">
        <v>21289110</v>
      </c>
      <c r="C524">
        <v>4</v>
      </c>
    </row>
    <row r="525" spans="1:3" x14ac:dyDescent="0.2">
      <c r="A525">
        <v>1068245</v>
      </c>
      <c r="B525">
        <v>21289110</v>
      </c>
      <c r="C525">
        <v>4</v>
      </c>
    </row>
    <row r="526" spans="1:3" x14ac:dyDescent="0.2">
      <c r="A526">
        <v>3790258</v>
      </c>
      <c r="B526">
        <v>21289110</v>
      </c>
      <c r="C526">
        <v>3</v>
      </c>
    </row>
    <row r="527" spans="1:3" x14ac:dyDescent="0.2">
      <c r="A527">
        <v>4954947</v>
      </c>
      <c r="B527">
        <v>21289110</v>
      </c>
      <c r="C527">
        <v>3</v>
      </c>
    </row>
    <row r="528" spans="1:3" x14ac:dyDescent="0.2">
      <c r="A528">
        <v>291289</v>
      </c>
      <c r="B528">
        <v>21289110</v>
      </c>
      <c r="C528">
        <v>3</v>
      </c>
    </row>
    <row r="529" spans="1:3" x14ac:dyDescent="0.2">
      <c r="A529">
        <v>1760209</v>
      </c>
      <c r="B529">
        <v>21289110</v>
      </c>
      <c r="C529">
        <v>3</v>
      </c>
    </row>
    <row r="530" spans="1:3" x14ac:dyDescent="0.2">
      <c r="A530">
        <v>137268</v>
      </c>
      <c r="B530">
        <v>21289110</v>
      </c>
      <c r="C530">
        <v>3</v>
      </c>
    </row>
    <row r="531" spans="1:3" x14ac:dyDescent="0.2">
      <c r="A531">
        <v>213781</v>
      </c>
      <c r="B531">
        <v>21289110</v>
      </c>
      <c r="C531">
        <v>3</v>
      </c>
    </row>
    <row r="532" spans="1:3" x14ac:dyDescent="0.2">
      <c r="A532">
        <v>90699</v>
      </c>
      <c r="B532">
        <v>21289110</v>
      </c>
      <c r="C532">
        <v>3</v>
      </c>
    </row>
    <row r="533" spans="1:3" x14ac:dyDescent="0.2">
      <c r="A533">
        <v>7867775</v>
      </c>
      <c r="B533">
        <v>21289110</v>
      </c>
      <c r="C533">
        <v>3</v>
      </c>
    </row>
    <row r="534" spans="1:3" x14ac:dyDescent="0.2">
      <c r="A534">
        <v>2090154</v>
      </c>
      <c r="B534">
        <v>21289110</v>
      </c>
      <c r="C534">
        <v>3</v>
      </c>
    </row>
    <row r="535" spans="1:3" x14ac:dyDescent="0.2">
      <c r="A535">
        <v>50891</v>
      </c>
      <c r="B535">
        <v>21289110</v>
      </c>
      <c r="C535">
        <v>3</v>
      </c>
    </row>
    <row r="536" spans="1:3" x14ac:dyDescent="0.2">
      <c r="A536">
        <v>8465194</v>
      </c>
      <c r="B536">
        <v>21289110</v>
      </c>
      <c r="C536">
        <v>3</v>
      </c>
    </row>
    <row r="537" spans="1:3" x14ac:dyDescent="0.2">
      <c r="A537">
        <v>160562</v>
      </c>
      <c r="B537">
        <v>301742</v>
      </c>
      <c r="C537">
        <v>2309</v>
      </c>
    </row>
    <row r="538" spans="1:3" x14ac:dyDescent="0.2">
      <c r="A538">
        <v>84101</v>
      </c>
      <c r="B538">
        <v>301742</v>
      </c>
      <c r="C538">
        <v>94</v>
      </c>
    </row>
    <row r="539" spans="1:3" x14ac:dyDescent="0.2">
      <c r="A539">
        <v>58667</v>
      </c>
      <c r="B539">
        <v>301742</v>
      </c>
      <c r="C539">
        <v>34</v>
      </c>
    </row>
    <row r="540" spans="1:3" x14ac:dyDescent="0.2">
      <c r="A540">
        <v>711371</v>
      </c>
      <c r="B540">
        <v>301742</v>
      </c>
      <c r="C540">
        <v>19</v>
      </c>
    </row>
    <row r="541" spans="1:3" x14ac:dyDescent="0.2">
      <c r="A541">
        <v>59575</v>
      </c>
      <c r="B541">
        <v>301742</v>
      </c>
      <c r="C541">
        <v>16</v>
      </c>
    </row>
    <row r="542" spans="1:3" x14ac:dyDescent="0.2">
      <c r="A542">
        <v>3482660</v>
      </c>
      <c r="B542">
        <v>301742</v>
      </c>
      <c r="C542">
        <v>15</v>
      </c>
    </row>
    <row r="543" spans="1:3" x14ac:dyDescent="0.2">
      <c r="A543">
        <v>823358</v>
      </c>
      <c r="B543">
        <v>301742</v>
      </c>
      <c r="C543">
        <v>13</v>
      </c>
    </row>
    <row r="544" spans="1:3" x14ac:dyDescent="0.2">
      <c r="A544">
        <v>151929</v>
      </c>
      <c r="B544">
        <v>301742</v>
      </c>
      <c r="C544">
        <v>13</v>
      </c>
    </row>
    <row r="545" spans="1:3" x14ac:dyDescent="0.2">
      <c r="A545">
        <v>179880</v>
      </c>
      <c r="B545">
        <v>301742</v>
      </c>
      <c r="C545">
        <v>12</v>
      </c>
    </row>
    <row r="546" spans="1:3" x14ac:dyDescent="0.2">
      <c r="A546">
        <v>1721820</v>
      </c>
      <c r="B546">
        <v>301742</v>
      </c>
      <c r="C546">
        <v>10</v>
      </c>
    </row>
    <row r="547" spans="1:3" x14ac:dyDescent="0.2">
      <c r="A547">
        <v>281715</v>
      </c>
      <c r="B547">
        <v>301742</v>
      </c>
      <c r="C547">
        <v>10</v>
      </c>
    </row>
    <row r="548" spans="1:3" x14ac:dyDescent="0.2">
      <c r="A548">
        <v>836375</v>
      </c>
      <c r="B548">
        <v>301742</v>
      </c>
      <c r="C548">
        <v>10</v>
      </c>
    </row>
    <row r="549" spans="1:3" x14ac:dyDescent="0.2">
      <c r="A549">
        <v>2805515</v>
      </c>
      <c r="B549">
        <v>301742</v>
      </c>
      <c r="C549">
        <v>10</v>
      </c>
    </row>
    <row r="550" spans="1:3" x14ac:dyDescent="0.2">
      <c r="A550">
        <v>908975</v>
      </c>
      <c r="B550">
        <v>301742</v>
      </c>
      <c r="C550">
        <v>9</v>
      </c>
    </row>
    <row r="551" spans="1:3" x14ac:dyDescent="0.2">
      <c r="A551">
        <v>238652</v>
      </c>
      <c r="B551">
        <v>301742</v>
      </c>
      <c r="C551">
        <v>9</v>
      </c>
    </row>
    <row r="552" spans="1:3" x14ac:dyDescent="0.2">
      <c r="A552">
        <v>10311</v>
      </c>
      <c r="B552">
        <v>301742</v>
      </c>
      <c r="C552">
        <v>8</v>
      </c>
    </row>
    <row r="553" spans="1:3" x14ac:dyDescent="0.2">
      <c r="A553">
        <v>272048</v>
      </c>
      <c r="B553">
        <v>301742</v>
      </c>
      <c r="C553">
        <v>8</v>
      </c>
    </row>
    <row r="554" spans="1:3" x14ac:dyDescent="0.2">
      <c r="A554">
        <v>403152</v>
      </c>
      <c r="B554">
        <v>301742</v>
      </c>
      <c r="C554">
        <v>7</v>
      </c>
    </row>
    <row r="555" spans="1:3" x14ac:dyDescent="0.2">
      <c r="A555">
        <v>906069</v>
      </c>
      <c r="B555">
        <v>301742</v>
      </c>
      <c r="C555">
        <v>7</v>
      </c>
    </row>
    <row r="556" spans="1:3" x14ac:dyDescent="0.2">
      <c r="A556">
        <v>52304</v>
      </c>
      <c r="B556">
        <v>301742</v>
      </c>
      <c r="C556">
        <v>7</v>
      </c>
    </row>
    <row r="557" spans="1:3" x14ac:dyDescent="0.2">
      <c r="A557">
        <v>38807</v>
      </c>
      <c r="B557">
        <v>301742</v>
      </c>
      <c r="C557">
        <v>7</v>
      </c>
    </row>
    <row r="558" spans="1:3" x14ac:dyDescent="0.2">
      <c r="A558">
        <v>1771042</v>
      </c>
      <c r="B558">
        <v>301742</v>
      </c>
      <c r="C558">
        <v>6</v>
      </c>
    </row>
    <row r="559" spans="1:3" x14ac:dyDescent="0.2">
      <c r="A559">
        <v>440661</v>
      </c>
      <c r="B559">
        <v>301742</v>
      </c>
      <c r="C559">
        <v>6</v>
      </c>
    </row>
    <row r="560" spans="1:3" x14ac:dyDescent="0.2">
      <c r="A560">
        <v>2333186</v>
      </c>
      <c r="B560">
        <v>301742</v>
      </c>
      <c r="C560">
        <v>6</v>
      </c>
    </row>
    <row r="561" spans="1:3" x14ac:dyDescent="0.2">
      <c r="A561">
        <v>135029</v>
      </c>
      <c r="B561">
        <v>301742</v>
      </c>
      <c r="C561">
        <v>6</v>
      </c>
    </row>
    <row r="562" spans="1:3" x14ac:dyDescent="0.2">
      <c r="A562">
        <v>1271476</v>
      </c>
      <c r="B562">
        <v>301742</v>
      </c>
      <c r="C562">
        <v>6</v>
      </c>
    </row>
    <row r="563" spans="1:3" x14ac:dyDescent="0.2">
      <c r="A563">
        <v>2041757</v>
      </c>
      <c r="B563">
        <v>301742</v>
      </c>
      <c r="C563">
        <v>6</v>
      </c>
    </row>
    <row r="564" spans="1:3" x14ac:dyDescent="0.2">
      <c r="A564">
        <v>81175</v>
      </c>
      <c r="B564">
        <v>301742</v>
      </c>
      <c r="C564">
        <v>5</v>
      </c>
    </row>
    <row r="565" spans="1:3" x14ac:dyDescent="0.2">
      <c r="A565">
        <v>305268</v>
      </c>
      <c r="B565">
        <v>301742</v>
      </c>
      <c r="C565">
        <v>5</v>
      </c>
    </row>
    <row r="566" spans="1:3" x14ac:dyDescent="0.2">
      <c r="A566">
        <v>48936</v>
      </c>
      <c r="B566">
        <v>301742</v>
      </c>
      <c r="C566">
        <v>5</v>
      </c>
    </row>
    <row r="567" spans="1:3" x14ac:dyDescent="0.2">
      <c r="A567">
        <v>1908898</v>
      </c>
      <c r="B567">
        <v>1039520</v>
      </c>
      <c r="C567">
        <v>4195</v>
      </c>
    </row>
    <row r="568" spans="1:3" x14ac:dyDescent="0.2">
      <c r="A568">
        <v>779568</v>
      </c>
      <c r="B568">
        <v>1039520</v>
      </c>
      <c r="C568">
        <v>3773</v>
      </c>
    </row>
    <row r="569" spans="1:3" x14ac:dyDescent="0.2">
      <c r="A569">
        <v>1239727</v>
      </c>
      <c r="B569">
        <v>1039520</v>
      </c>
      <c r="C569">
        <v>1469</v>
      </c>
    </row>
    <row r="570" spans="1:3" x14ac:dyDescent="0.2">
      <c r="A570">
        <v>1937689</v>
      </c>
      <c r="B570">
        <v>1039520</v>
      </c>
      <c r="C570">
        <v>1210</v>
      </c>
    </row>
    <row r="571" spans="1:3" x14ac:dyDescent="0.2">
      <c r="A571">
        <v>10879694</v>
      </c>
      <c r="B571">
        <v>1039520</v>
      </c>
      <c r="C571">
        <v>845</v>
      </c>
    </row>
    <row r="572" spans="1:3" x14ac:dyDescent="0.2">
      <c r="A572">
        <v>53487</v>
      </c>
      <c r="B572">
        <v>1039520</v>
      </c>
      <c r="C572">
        <v>308</v>
      </c>
    </row>
    <row r="573" spans="1:3" x14ac:dyDescent="0.2">
      <c r="A573">
        <v>1225294</v>
      </c>
      <c r="B573">
        <v>1039520</v>
      </c>
      <c r="C573">
        <v>237</v>
      </c>
    </row>
    <row r="574" spans="1:3" x14ac:dyDescent="0.2">
      <c r="A574">
        <v>763046</v>
      </c>
      <c r="B574">
        <v>1039520</v>
      </c>
      <c r="C574">
        <v>71</v>
      </c>
    </row>
    <row r="575" spans="1:3" x14ac:dyDescent="0.2">
      <c r="A575">
        <v>212145</v>
      </c>
      <c r="B575">
        <v>1039520</v>
      </c>
      <c r="C575">
        <v>50</v>
      </c>
    </row>
    <row r="576" spans="1:3" x14ac:dyDescent="0.2">
      <c r="A576">
        <v>184983</v>
      </c>
      <c r="B576">
        <v>1039520</v>
      </c>
      <c r="C576">
        <v>45</v>
      </c>
    </row>
    <row r="577" spans="1:3" x14ac:dyDescent="0.2">
      <c r="A577">
        <v>3696393</v>
      </c>
      <c r="B577">
        <v>1039520</v>
      </c>
      <c r="C577">
        <v>40</v>
      </c>
    </row>
    <row r="578" spans="1:3" x14ac:dyDescent="0.2">
      <c r="A578">
        <v>79476</v>
      </c>
      <c r="B578">
        <v>1039520</v>
      </c>
      <c r="C578">
        <v>34</v>
      </c>
    </row>
    <row r="579" spans="1:3" x14ac:dyDescent="0.2">
      <c r="A579">
        <v>358293</v>
      </c>
      <c r="B579">
        <v>1039520</v>
      </c>
      <c r="C579">
        <v>33</v>
      </c>
    </row>
    <row r="580" spans="1:3" x14ac:dyDescent="0.2">
      <c r="A580">
        <v>840125</v>
      </c>
      <c r="B580">
        <v>1039520</v>
      </c>
      <c r="C580">
        <v>29</v>
      </c>
    </row>
    <row r="581" spans="1:3" x14ac:dyDescent="0.2">
      <c r="A581">
        <v>4800201</v>
      </c>
      <c r="B581">
        <v>1039520</v>
      </c>
      <c r="C581">
        <v>23</v>
      </c>
    </row>
    <row r="582" spans="1:3" x14ac:dyDescent="0.2">
      <c r="A582">
        <v>4433279</v>
      </c>
      <c r="B582">
        <v>1039520</v>
      </c>
      <c r="C582">
        <v>22</v>
      </c>
    </row>
    <row r="583" spans="1:3" x14ac:dyDescent="0.2">
      <c r="A583">
        <v>400699</v>
      </c>
      <c r="B583">
        <v>1039520</v>
      </c>
      <c r="C583">
        <v>20</v>
      </c>
    </row>
    <row r="584" spans="1:3" x14ac:dyDescent="0.2">
      <c r="A584">
        <v>15384</v>
      </c>
      <c r="B584">
        <v>1039520</v>
      </c>
      <c r="C584">
        <v>17</v>
      </c>
    </row>
    <row r="585" spans="1:3" x14ac:dyDescent="0.2">
      <c r="A585">
        <v>10004135</v>
      </c>
      <c r="B585">
        <v>1039520</v>
      </c>
      <c r="C585">
        <v>17</v>
      </c>
    </row>
    <row r="586" spans="1:3" x14ac:dyDescent="0.2">
      <c r="A586">
        <v>4331184</v>
      </c>
      <c r="B586">
        <v>1039520</v>
      </c>
      <c r="C586">
        <v>17</v>
      </c>
    </row>
    <row r="587" spans="1:3" x14ac:dyDescent="0.2">
      <c r="A587">
        <v>220839</v>
      </c>
      <c r="B587">
        <v>1039520</v>
      </c>
      <c r="C587">
        <v>15</v>
      </c>
    </row>
    <row r="588" spans="1:3" x14ac:dyDescent="0.2">
      <c r="A588">
        <v>2334407</v>
      </c>
      <c r="B588">
        <v>1039520</v>
      </c>
      <c r="C588">
        <v>14</v>
      </c>
    </row>
    <row r="589" spans="1:3" x14ac:dyDescent="0.2">
      <c r="A589">
        <v>6501271</v>
      </c>
      <c r="B589">
        <v>1039520</v>
      </c>
      <c r="C589">
        <v>14</v>
      </c>
    </row>
    <row r="590" spans="1:3" x14ac:dyDescent="0.2">
      <c r="A590">
        <v>2663505</v>
      </c>
      <c r="B590">
        <v>1039520</v>
      </c>
      <c r="C590">
        <v>13</v>
      </c>
    </row>
    <row r="591" spans="1:3" x14ac:dyDescent="0.2">
      <c r="A591">
        <v>6928832</v>
      </c>
      <c r="B591">
        <v>1039520</v>
      </c>
      <c r="C591">
        <v>13</v>
      </c>
    </row>
    <row r="592" spans="1:3" x14ac:dyDescent="0.2">
      <c r="A592">
        <v>651988</v>
      </c>
      <c r="B592">
        <v>1039520</v>
      </c>
      <c r="C592">
        <v>12</v>
      </c>
    </row>
    <row r="593" spans="1:3" x14ac:dyDescent="0.2">
      <c r="A593">
        <v>470136</v>
      </c>
      <c r="B593">
        <v>1039520</v>
      </c>
      <c r="C593">
        <v>12</v>
      </c>
    </row>
    <row r="594" spans="1:3" x14ac:dyDescent="0.2">
      <c r="A594">
        <v>1119785</v>
      </c>
      <c r="B594">
        <v>1039520</v>
      </c>
      <c r="C594">
        <v>11</v>
      </c>
    </row>
    <row r="595" spans="1:3" x14ac:dyDescent="0.2">
      <c r="A595">
        <v>1819141</v>
      </c>
      <c r="B595">
        <v>1039520</v>
      </c>
      <c r="C595">
        <v>11</v>
      </c>
    </row>
    <row r="596" spans="1:3" x14ac:dyDescent="0.2">
      <c r="A596">
        <v>670690</v>
      </c>
      <c r="B596">
        <v>1039520</v>
      </c>
      <c r="C596">
        <v>10</v>
      </c>
    </row>
    <row r="597" spans="1:3" x14ac:dyDescent="0.2">
      <c r="A597">
        <v>479213</v>
      </c>
      <c r="B597">
        <v>26516210</v>
      </c>
      <c r="C597">
        <v>1367</v>
      </c>
    </row>
    <row r="598" spans="1:3" x14ac:dyDescent="0.2">
      <c r="A598">
        <v>6504915</v>
      </c>
      <c r="B598">
        <v>26516210</v>
      </c>
      <c r="C598">
        <v>1315</v>
      </c>
    </row>
    <row r="599" spans="1:3" x14ac:dyDescent="0.2">
      <c r="A599">
        <v>106176</v>
      </c>
      <c r="B599">
        <v>26516210</v>
      </c>
      <c r="C599">
        <v>1187</v>
      </c>
    </row>
    <row r="600" spans="1:3" x14ac:dyDescent="0.2">
      <c r="A600">
        <v>1581662</v>
      </c>
      <c r="B600">
        <v>26516210</v>
      </c>
      <c r="C600">
        <v>1015</v>
      </c>
    </row>
    <row r="601" spans="1:3" x14ac:dyDescent="0.2">
      <c r="A601">
        <v>5235109</v>
      </c>
      <c r="B601">
        <v>26516210</v>
      </c>
      <c r="C601">
        <v>199</v>
      </c>
    </row>
    <row r="602" spans="1:3" x14ac:dyDescent="0.2">
      <c r="A602">
        <v>4323539</v>
      </c>
      <c r="B602">
        <v>26516210</v>
      </c>
      <c r="C602">
        <v>123</v>
      </c>
    </row>
    <row r="603" spans="1:3" x14ac:dyDescent="0.2">
      <c r="A603">
        <v>295816</v>
      </c>
      <c r="B603">
        <v>26516210</v>
      </c>
      <c r="C603">
        <v>116</v>
      </c>
    </row>
    <row r="604" spans="1:3" x14ac:dyDescent="0.2">
      <c r="A604">
        <v>649860</v>
      </c>
      <c r="B604">
        <v>26516210</v>
      </c>
      <c r="C604">
        <v>109</v>
      </c>
    </row>
    <row r="605" spans="1:3" x14ac:dyDescent="0.2">
      <c r="A605">
        <v>6293471</v>
      </c>
      <c r="B605">
        <v>26516210</v>
      </c>
      <c r="C605">
        <v>91</v>
      </c>
    </row>
    <row r="606" spans="1:3" x14ac:dyDescent="0.2">
      <c r="A606">
        <v>220205</v>
      </c>
      <c r="B606">
        <v>26516210</v>
      </c>
      <c r="C606">
        <v>77</v>
      </c>
    </row>
    <row r="607" spans="1:3" x14ac:dyDescent="0.2">
      <c r="A607">
        <v>1750103</v>
      </c>
      <c r="B607">
        <v>26516210</v>
      </c>
      <c r="C607">
        <v>60</v>
      </c>
    </row>
    <row r="608" spans="1:3" x14ac:dyDescent="0.2">
      <c r="A608">
        <v>4635721</v>
      </c>
      <c r="B608">
        <v>26516210</v>
      </c>
      <c r="C608">
        <v>57</v>
      </c>
    </row>
    <row r="609" spans="1:3" x14ac:dyDescent="0.2">
      <c r="A609">
        <v>16506899</v>
      </c>
      <c r="B609">
        <v>26516210</v>
      </c>
      <c r="C609">
        <v>47</v>
      </c>
    </row>
    <row r="610" spans="1:3" x14ac:dyDescent="0.2">
      <c r="A610">
        <v>598099</v>
      </c>
      <c r="B610">
        <v>26516210</v>
      </c>
      <c r="C610">
        <v>36</v>
      </c>
    </row>
    <row r="611" spans="1:3" x14ac:dyDescent="0.2">
      <c r="A611">
        <v>356103</v>
      </c>
      <c r="B611">
        <v>26516210</v>
      </c>
      <c r="C611">
        <v>29</v>
      </c>
    </row>
    <row r="612" spans="1:3" x14ac:dyDescent="0.2">
      <c r="A612">
        <v>453881</v>
      </c>
      <c r="B612">
        <v>26516210</v>
      </c>
      <c r="C612">
        <v>24</v>
      </c>
    </row>
    <row r="613" spans="1:3" x14ac:dyDescent="0.2">
      <c r="A613">
        <v>1513073</v>
      </c>
      <c r="B613">
        <v>26516210</v>
      </c>
      <c r="C613">
        <v>20</v>
      </c>
    </row>
    <row r="614" spans="1:3" x14ac:dyDescent="0.2">
      <c r="A614">
        <v>1227205</v>
      </c>
      <c r="B614">
        <v>26516210</v>
      </c>
      <c r="C614">
        <v>19</v>
      </c>
    </row>
    <row r="615" spans="1:3" x14ac:dyDescent="0.2">
      <c r="A615">
        <v>1411057</v>
      </c>
      <c r="B615">
        <v>26516210</v>
      </c>
      <c r="C615">
        <v>19</v>
      </c>
    </row>
    <row r="616" spans="1:3" x14ac:dyDescent="0.2">
      <c r="A616">
        <v>156137</v>
      </c>
      <c r="B616">
        <v>26516210</v>
      </c>
      <c r="C616">
        <v>18</v>
      </c>
    </row>
    <row r="617" spans="1:3" x14ac:dyDescent="0.2">
      <c r="A617">
        <v>159967</v>
      </c>
      <c r="B617">
        <v>26516210</v>
      </c>
      <c r="C617">
        <v>17</v>
      </c>
    </row>
    <row r="618" spans="1:3" x14ac:dyDescent="0.2">
      <c r="A618">
        <v>6158</v>
      </c>
      <c r="B618">
        <v>26516210</v>
      </c>
      <c r="C618">
        <v>14</v>
      </c>
    </row>
    <row r="619" spans="1:3" x14ac:dyDescent="0.2">
      <c r="A619">
        <v>90853</v>
      </c>
      <c r="B619">
        <v>26516210</v>
      </c>
      <c r="C619">
        <v>14</v>
      </c>
    </row>
    <row r="620" spans="1:3" x14ac:dyDescent="0.2">
      <c r="A620">
        <v>482089</v>
      </c>
      <c r="B620">
        <v>26516210</v>
      </c>
      <c r="C620">
        <v>14</v>
      </c>
    </row>
    <row r="621" spans="1:3" x14ac:dyDescent="0.2">
      <c r="A621">
        <v>4447011</v>
      </c>
      <c r="B621">
        <v>26516210</v>
      </c>
      <c r="C621">
        <v>13</v>
      </c>
    </row>
    <row r="622" spans="1:3" x14ac:dyDescent="0.2">
      <c r="A622">
        <v>772</v>
      </c>
      <c r="B622">
        <v>26516210</v>
      </c>
      <c r="C622">
        <v>12</v>
      </c>
    </row>
    <row r="623" spans="1:3" x14ac:dyDescent="0.2">
      <c r="A623">
        <v>13988546</v>
      </c>
      <c r="B623">
        <v>26516210</v>
      </c>
      <c r="C623">
        <v>12</v>
      </c>
    </row>
    <row r="624" spans="1:3" x14ac:dyDescent="0.2">
      <c r="A624">
        <v>5658854</v>
      </c>
      <c r="B624">
        <v>26516210</v>
      </c>
      <c r="C624">
        <v>12</v>
      </c>
    </row>
    <row r="625" spans="1:3" x14ac:dyDescent="0.2">
      <c r="A625">
        <v>501805</v>
      </c>
      <c r="B625">
        <v>26516210</v>
      </c>
      <c r="C625">
        <v>11</v>
      </c>
    </row>
    <row r="626" spans="1:3" x14ac:dyDescent="0.2">
      <c r="A626">
        <v>515835</v>
      </c>
      <c r="B626">
        <v>26516210</v>
      </c>
      <c r="C626">
        <v>11</v>
      </c>
    </row>
    <row r="627" spans="1:3" x14ac:dyDescent="0.2">
      <c r="A627">
        <v>119893</v>
      </c>
      <c r="B627">
        <v>1362490</v>
      </c>
      <c r="C627">
        <v>2463</v>
      </c>
    </row>
    <row r="628" spans="1:3" x14ac:dyDescent="0.2">
      <c r="A628">
        <v>1382556</v>
      </c>
      <c r="B628">
        <v>1362490</v>
      </c>
      <c r="C628">
        <v>490</v>
      </c>
    </row>
    <row r="629" spans="1:3" x14ac:dyDescent="0.2">
      <c r="A629">
        <v>240830</v>
      </c>
      <c r="B629">
        <v>1362490</v>
      </c>
      <c r="C629">
        <v>294</v>
      </c>
    </row>
    <row r="630" spans="1:3" x14ac:dyDescent="0.2">
      <c r="A630">
        <v>376448</v>
      </c>
      <c r="B630">
        <v>1362490</v>
      </c>
      <c r="C630">
        <v>45</v>
      </c>
    </row>
    <row r="631" spans="1:3" x14ac:dyDescent="0.2">
      <c r="A631">
        <v>715372</v>
      </c>
      <c r="B631">
        <v>1362490</v>
      </c>
      <c r="C631">
        <v>43</v>
      </c>
    </row>
    <row r="632" spans="1:3" x14ac:dyDescent="0.2">
      <c r="A632">
        <v>5271761</v>
      </c>
      <c r="B632">
        <v>1362490</v>
      </c>
      <c r="C632">
        <v>41</v>
      </c>
    </row>
    <row r="633" spans="1:3" x14ac:dyDescent="0.2">
      <c r="A633">
        <v>836426</v>
      </c>
      <c r="B633">
        <v>1362490</v>
      </c>
      <c r="C633">
        <v>31</v>
      </c>
    </row>
    <row r="634" spans="1:3" x14ac:dyDescent="0.2">
      <c r="A634">
        <v>195266</v>
      </c>
      <c r="B634">
        <v>1362490</v>
      </c>
      <c r="C634">
        <v>26</v>
      </c>
    </row>
    <row r="635" spans="1:3" x14ac:dyDescent="0.2">
      <c r="A635">
        <v>3482660</v>
      </c>
      <c r="B635">
        <v>1362490</v>
      </c>
      <c r="C635">
        <v>24</v>
      </c>
    </row>
    <row r="636" spans="1:3" x14ac:dyDescent="0.2">
      <c r="A636">
        <v>36156</v>
      </c>
      <c r="B636">
        <v>1362490</v>
      </c>
      <c r="C636">
        <v>23</v>
      </c>
    </row>
    <row r="637" spans="1:3" x14ac:dyDescent="0.2">
      <c r="A637">
        <v>187133</v>
      </c>
      <c r="B637">
        <v>1362490</v>
      </c>
      <c r="C637">
        <v>21</v>
      </c>
    </row>
    <row r="638" spans="1:3" x14ac:dyDescent="0.2">
      <c r="A638">
        <v>22723</v>
      </c>
      <c r="B638">
        <v>1362490</v>
      </c>
      <c r="C638">
        <v>20</v>
      </c>
    </row>
    <row r="639" spans="1:3" x14ac:dyDescent="0.2">
      <c r="A639">
        <v>234019</v>
      </c>
      <c r="B639">
        <v>1362490</v>
      </c>
      <c r="C639">
        <v>17</v>
      </c>
    </row>
    <row r="640" spans="1:3" x14ac:dyDescent="0.2">
      <c r="A640">
        <v>3167253</v>
      </c>
      <c r="B640">
        <v>1362490</v>
      </c>
      <c r="C640">
        <v>16</v>
      </c>
    </row>
    <row r="641" spans="1:3" x14ac:dyDescent="0.2">
      <c r="A641">
        <v>238652</v>
      </c>
      <c r="B641">
        <v>1362490</v>
      </c>
      <c r="C641">
        <v>16</v>
      </c>
    </row>
    <row r="642" spans="1:3" x14ac:dyDescent="0.2">
      <c r="A642">
        <v>192614</v>
      </c>
      <c r="B642">
        <v>1362490</v>
      </c>
      <c r="C642">
        <v>12</v>
      </c>
    </row>
    <row r="643" spans="1:3" x14ac:dyDescent="0.2">
      <c r="A643">
        <v>46775</v>
      </c>
      <c r="B643">
        <v>1362490</v>
      </c>
      <c r="C643">
        <v>12</v>
      </c>
    </row>
    <row r="644" spans="1:3" x14ac:dyDescent="0.2">
      <c r="A644">
        <v>185043</v>
      </c>
      <c r="B644">
        <v>1362490</v>
      </c>
      <c r="C644">
        <v>11</v>
      </c>
    </row>
    <row r="645" spans="1:3" x14ac:dyDescent="0.2">
      <c r="A645">
        <v>1756215</v>
      </c>
      <c r="B645">
        <v>1362490</v>
      </c>
      <c r="C645">
        <v>11</v>
      </c>
    </row>
    <row r="646" spans="1:3" x14ac:dyDescent="0.2">
      <c r="A646">
        <v>228433</v>
      </c>
      <c r="B646">
        <v>1362490</v>
      </c>
      <c r="C646">
        <v>11</v>
      </c>
    </row>
    <row r="647" spans="1:3" x14ac:dyDescent="0.2">
      <c r="A647">
        <v>7707694</v>
      </c>
      <c r="B647">
        <v>1362490</v>
      </c>
      <c r="C647">
        <v>10</v>
      </c>
    </row>
    <row r="648" spans="1:3" x14ac:dyDescent="0.2">
      <c r="A648">
        <v>68183</v>
      </c>
      <c r="B648">
        <v>1362490</v>
      </c>
      <c r="C648">
        <v>10</v>
      </c>
    </row>
    <row r="649" spans="1:3" x14ac:dyDescent="0.2">
      <c r="A649">
        <v>909716</v>
      </c>
      <c r="B649">
        <v>1362490</v>
      </c>
      <c r="C649">
        <v>10</v>
      </c>
    </row>
    <row r="650" spans="1:3" x14ac:dyDescent="0.2">
      <c r="A650">
        <v>717901</v>
      </c>
      <c r="B650">
        <v>1362490</v>
      </c>
      <c r="C650">
        <v>10</v>
      </c>
    </row>
    <row r="651" spans="1:3" x14ac:dyDescent="0.2">
      <c r="A651">
        <v>46565</v>
      </c>
      <c r="B651">
        <v>1362490</v>
      </c>
      <c r="C651">
        <v>9</v>
      </c>
    </row>
    <row r="652" spans="1:3" x14ac:dyDescent="0.2">
      <c r="A652">
        <v>494783</v>
      </c>
      <c r="B652">
        <v>1362490</v>
      </c>
      <c r="C652">
        <v>9</v>
      </c>
    </row>
    <row r="653" spans="1:3" x14ac:dyDescent="0.2">
      <c r="A653">
        <v>5546456</v>
      </c>
      <c r="B653">
        <v>1362490</v>
      </c>
      <c r="C653">
        <v>8</v>
      </c>
    </row>
    <row r="654" spans="1:3" x14ac:dyDescent="0.2">
      <c r="A654">
        <v>503584</v>
      </c>
      <c r="B654">
        <v>1362490</v>
      </c>
      <c r="C654">
        <v>8</v>
      </c>
    </row>
    <row r="655" spans="1:3" x14ac:dyDescent="0.2">
      <c r="A655">
        <v>145979</v>
      </c>
      <c r="B655">
        <v>1362490</v>
      </c>
      <c r="C655">
        <v>8</v>
      </c>
    </row>
    <row r="656" spans="1:3" x14ac:dyDescent="0.2">
      <c r="A656">
        <v>1236561</v>
      </c>
      <c r="B656">
        <v>1362490</v>
      </c>
      <c r="C656">
        <v>7</v>
      </c>
    </row>
    <row r="657" spans="1:3" x14ac:dyDescent="0.2">
      <c r="A657">
        <v>17700</v>
      </c>
      <c r="B657">
        <v>3638964</v>
      </c>
      <c r="C657">
        <v>5110</v>
      </c>
    </row>
    <row r="658" spans="1:3" x14ac:dyDescent="0.2">
      <c r="A658">
        <v>836171</v>
      </c>
      <c r="B658">
        <v>3638964</v>
      </c>
      <c r="C658">
        <v>3024</v>
      </c>
    </row>
    <row r="659" spans="1:3" x14ac:dyDescent="0.2">
      <c r="A659">
        <v>26403</v>
      </c>
      <c r="B659">
        <v>3638964</v>
      </c>
      <c r="C659">
        <v>2740</v>
      </c>
    </row>
    <row r="660" spans="1:3" x14ac:dyDescent="0.2">
      <c r="A660">
        <v>209242</v>
      </c>
      <c r="B660">
        <v>3638964</v>
      </c>
      <c r="C660">
        <v>2054</v>
      </c>
    </row>
    <row r="661" spans="1:3" x14ac:dyDescent="0.2">
      <c r="A661">
        <v>1869705</v>
      </c>
      <c r="B661">
        <v>3638964</v>
      </c>
      <c r="C661">
        <v>793</v>
      </c>
    </row>
    <row r="662" spans="1:3" x14ac:dyDescent="0.2">
      <c r="A662">
        <v>414626</v>
      </c>
      <c r="B662">
        <v>3638964</v>
      </c>
      <c r="C662">
        <v>532</v>
      </c>
    </row>
    <row r="663" spans="1:3" x14ac:dyDescent="0.2">
      <c r="A663">
        <v>39340</v>
      </c>
      <c r="B663">
        <v>3638964</v>
      </c>
      <c r="C663">
        <v>475</v>
      </c>
    </row>
    <row r="664" spans="1:3" x14ac:dyDescent="0.2">
      <c r="A664">
        <v>23809</v>
      </c>
      <c r="B664">
        <v>3638964</v>
      </c>
      <c r="C664">
        <v>442</v>
      </c>
    </row>
    <row r="665" spans="1:3" x14ac:dyDescent="0.2">
      <c r="A665">
        <v>230335</v>
      </c>
      <c r="B665">
        <v>3638964</v>
      </c>
      <c r="C665">
        <v>384</v>
      </c>
    </row>
    <row r="666" spans="1:3" x14ac:dyDescent="0.2">
      <c r="A666">
        <v>705161</v>
      </c>
      <c r="B666">
        <v>3638964</v>
      </c>
      <c r="C666">
        <v>329</v>
      </c>
    </row>
    <row r="667" spans="1:3" x14ac:dyDescent="0.2">
      <c r="A667">
        <v>806360</v>
      </c>
      <c r="B667">
        <v>3638964</v>
      </c>
      <c r="C667">
        <v>297</v>
      </c>
    </row>
    <row r="668" spans="1:3" x14ac:dyDescent="0.2">
      <c r="A668">
        <v>388198</v>
      </c>
      <c r="B668">
        <v>3638964</v>
      </c>
      <c r="C668">
        <v>220</v>
      </c>
    </row>
    <row r="669" spans="1:3" x14ac:dyDescent="0.2">
      <c r="A669">
        <v>1282865</v>
      </c>
      <c r="B669">
        <v>3638964</v>
      </c>
      <c r="C669">
        <v>220</v>
      </c>
    </row>
    <row r="670" spans="1:3" x14ac:dyDescent="0.2">
      <c r="A670">
        <v>6775756</v>
      </c>
      <c r="B670">
        <v>3638964</v>
      </c>
      <c r="C670">
        <v>209</v>
      </c>
    </row>
    <row r="671" spans="1:3" x14ac:dyDescent="0.2">
      <c r="A671">
        <v>23628</v>
      </c>
      <c r="B671">
        <v>3638964</v>
      </c>
      <c r="C671">
        <v>174</v>
      </c>
    </row>
    <row r="672" spans="1:3" x14ac:dyDescent="0.2">
      <c r="A672">
        <v>1562458</v>
      </c>
      <c r="B672">
        <v>3638964</v>
      </c>
      <c r="C672">
        <v>166</v>
      </c>
    </row>
    <row r="673" spans="1:3" x14ac:dyDescent="0.2">
      <c r="A673">
        <v>4542862</v>
      </c>
      <c r="B673">
        <v>3638964</v>
      </c>
      <c r="C673">
        <v>156</v>
      </c>
    </row>
    <row r="674" spans="1:3" x14ac:dyDescent="0.2">
      <c r="A674">
        <v>1542625</v>
      </c>
      <c r="B674">
        <v>3638964</v>
      </c>
      <c r="C674">
        <v>141</v>
      </c>
    </row>
    <row r="675" spans="1:3" x14ac:dyDescent="0.2">
      <c r="A675">
        <v>429563</v>
      </c>
      <c r="B675">
        <v>3638964</v>
      </c>
      <c r="C675">
        <v>132</v>
      </c>
    </row>
    <row r="676" spans="1:3" x14ac:dyDescent="0.2">
      <c r="A676">
        <v>77888</v>
      </c>
      <c r="B676">
        <v>3638964</v>
      </c>
      <c r="C676">
        <v>132</v>
      </c>
    </row>
    <row r="677" spans="1:3" x14ac:dyDescent="0.2">
      <c r="A677">
        <v>940557</v>
      </c>
      <c r="B677">
        <v>3638964</v>
      </c>
      <c r="C677">
        <v>131</v>
      </c>
    </row>
    <row r="678" spans="1:3" x14ac:dyDescent="0.2">
      <c r="A678">
        <v>382239</v>
      </c>
      <c r="B678">
        <v>3638964</v>
      </c>
      <c r="C678">
        <v>118</v>
      </c>
    </row>
    <row r="679" spans="1:3" x14ac:dyDescent="0.2">
      <c r="A679">
        <v>1471271</v>
      </c>
      <c r="B679">
        <v>3638964</v>
      </c>
      <c r="C679">
        <v>117</v>
      </c>
    </row>
    <row r="680" spans="1:3" x14ac:dyDescent="0.2">
      <c r="A680">
        <v>95156</v>
      </c>
      <c r="B680">
        <v>3638964</v>
      </c>
      <c r="C680">
        <v>115</v>
      </c>
    </row>
    <row r="681" spans="1:3" x14ac:dyDescent="0.2">
      <c r="A681">
        <v>391807</v>
      </c>
      <c r="B681">
        <v>3638964</v>
      </c>
      <c r="C681">
        <v>113</v>
      </c>
    </row>
    <row r="682" spans="1:3" x14ac:dyDescent="0.2">
      <c r="A682">
        <v>159967</v>
      </c>
      <c r="B682">
        <v>3638964</v>
      </c>
      <c r="C682">
        <v>99</v>
      </c>
    </row>
    <row r="683" spans="1:3" x14ac:dyDescent="0.2">
      <c r="A683">
        <v>15162</v>
      </c>
      <c r="B683">
        <v>3638964</v>
      </c>
      <c r="C683">
        <v>97</v>
      </c>
    </row>
    <row r="684" spans="1:3" x14ac:dyDescent="0.2">
      <c r="A684">
        <v>60706</v>
      </c>
      <c r="B684">
        <v>3638964</v>
      </c>
      <c r="C684">
        <v>97</v>
      </c>
    </row>
    <row r="685" spans="1:3" x14ac:dyDescent="0.2">
      <c r="A685">
        <v>33121</v>
      </c>
      <c r="B685">
        <v>3638964</v>
      </c>
      <c r="C685">
        <v>96</v>
      </c>
    </row>
    <row r="686" spans="1:3" x14ac:dyDescent="0.2">
      <c r="A686">
        <v>446305</v>
      </c>
      <c r="B686">
        <v>3638964</v>
      </c>
      <c r="C686">
        <v>90</v>
      </c>
    </row>
    <row r="687" spans="1:3" x14ac:dyDescent="0.2">
      <c r="A687">
        <v>180401</v>
      </c>
      <c r="B687">
        <v>4164482</v>
      </c>
      <c r="C687">
        <v>2802</v>
      </c>
    </row>
    <row r="688" spans="1:3" x14ac:dyDescent="0.2">
      <c r="A688">
        <v>411869</v>
      </c>
      <c r="B688">
        <v>4164482</v>
      </c>
      <c r="C688">
        <v>2572</v>
      </c>
    </row>
    <row r="689" spans="1:3" x14ac:dyDescent="0.2">
      <c r="A689">
        <v>6923</v>
      </c>
      <c r="B689">
        <v>4164482</v>
      </c>
      <c r="C689">
        <v>1872</v>
      </c>
    </row>
    <row r="690" spans="1:3" x14ac:dyDescent="0.2">
      <c r="A690">
        <v>37345</v>
      </c>
      <c r="B690">
        <v>4164482</v>
      </c>
      <c r="C690">
        <v>1740</v>
      </c>
    </row>
    <row r="691" spans="1:3" x14ac:dyDescent="0.2">
      <c r="A691">
        <v>143192</v>
      </c>
      <c r="B691">
        <v>4164482</v>
      </c>
      <c r="C691">
        <v>1401</v>
      </c>
    </row>
    <row r="692" spans="1:3" x14ac:dyDescent="0.2">
      <c r="A692">
        <v>788910</v>
      </c>
      <c r="B692">
        <v>4164482</v>
      </c>
      <c r="C692">
        <v>1381</v>
      </c>
    </row>
    <row r="693" spans="1:3" x14ac:dyDescent="0.2">
      <c r="A693">
        <v>1610</v>
      </c>
      <c r="B693">
        <v>4164482</v>
      </c>
      <c r="C693">
        <v>895</v>
      </c>
    </row>
    <row r="694" spans="1:3" x14ac:dyDescent="0.2">
      <c r="A694">
        <v>21148</v>
      </c>
      <c r="B694">
        <v>4164482</v>
      </c>
      <c r="C694">
        <v>893</v>
      </c>
    </row>
    <row r="695" spans="1:3" x14ac:dyDescent="0.2">
      <c r="A695">
        <v>62745</v>
      </c>
      <c r="B695">
        <v>4164482</v>
      </c>
      <c r="C695">
        <v>486</v>
      </c>
    </row>
    <row r="696" spans="1:3" x14ac:dyDescent="0.2">
      <c r="A696">
        <v>772</v>
      </c>
      <c r="B696">
        <v>4164482</v>
      </c>
      <c r="C696">
        <v>479</v>
      </c>
    </row>
    <row r="697" spans="1:3" x14ac:dyDescent="0.2">
      <c r="A697">
        <v>40661</v>
      </c>
      <c r="B697">
        <v>4164482</v>
      </c>
      <c r="C697">
        <v>465</v>
      </c>
    </row>
    <row r="698" spans="1:3" x14ac:dyDescent="0.2">
      <c r="A698">
        <v>36182</v>
      </c>
      <c r="B698">
        <v>4164482</v>
      </c>
      <c r="C698">
        <v>439</v>
      </c>
    </row>
    <row r="699" spans="1:3" x14ac:dyDescent="0.2">
      <c r="A699">
        <v>125285</v>
      </c>
      <c r="B699">
        <v>4164482</v>
      </c>
      <c r="C699">
        <v>349</v>
      </c>
    </row>
    <row r="700" spans="1:3" x14ac:dyDescent="0.2">
      <c r="A700">
        <v>13922</v>
      </c>
      <c r="B700">
        <v>4164482</v>
      </c>
      <c r="C700">
        <v>335</v>
      </c>
    </row>
    <row r="701" spans="1:3" x14ac:dyDescent="0.2">
      <c r="A701">
        <v>430048</v>
      </c>
      <c r="B701">
        <v>4164482</v>
      </c>
      <c r="C701">
        <v>276</v>
      </c>
    </row>
    <row r="702" spans="1:3" x14ac:dyDescent="0.2">
      <c r="A702">
        <v>141748</v>
      </c>
      <c r="B702">
        <v>4164482</v>
      </c>
      <c r="C702">
        <v>270</v>
      </c>
    </row>
    <row r="703" spans="1:3" x14ac:dyDescent="0.2">
      <c r="A703">
        <v>12384</v>
      </c>
      <c r="B703">
        <v>4164482</v>
      </c>
      <c r="C703">
        <v>263</v>
      </c>
    </row>
    <row r="704" spans="1:3" x14ac:dyDescent="0.2">
      <c r="A704">
        <v>9293</v>
      </c>
      <c r="B704">
        <v>4164482</v>
      </c>
      <c r="C704">
        <v>254</v>
      </c>
    </row>
    <row r="705" spans="1:3" x14ac:dyDescent="0.2">
      <c r="A705">
        <v>81547</v>
      </c>
      <c r="B705">
        <v>4164482</v>
      </c>
      <c r="C705">
        <v>221</v>
      </c>
    </row>
    <row r="706" spans="1:3" x14ac:dyDescent="0.2">
      <c r="A706">
        <v>61586</v>
      </c>
      <c r="B706">
        <v>4164482</v>
      </c>
      <c r="C706">
        <v>213</v>
      </c>
    </row>
    <row r="707" spans="1:3" x14ac:dyDescent="0.2">
      <c r="A707">
        <v>68544</v>
      </c>
      <c r="B707">
        <v>4164482</v>
      </c>
      <c r="C707">
        <v>194</v>
      </c>
    </row>
    <row r="708" spans="1:3" x14ac:dyDescent="0.2">
      <c r="A708">
        <v>36160</v>
      </c>
      <c r="B708">
        <v>4164482</v>
      </c>
      <c r="C708">
        <v>180</v>
      </c>
    </row>
    <row r="709" spans="1:3" x14ac:dyDescent="0.2">
      <c r="A709">
        <v>6345</v>
      </c>
      <c r="B709">
        <v>4164482</v>
      </c>
      <c r="C709">
        <v>160</v>
      </c>
    </row>
    <row r="710" spans="1:3" x14ac:dyDescent="0.2">
      <c r="A710">
        <v>124</v>
      </c>
      <c r="B710">
        <v>4164482</v>
      </c>
      <c r="C710">
        <v>150</v>
      </c>
    </row>
    <row r="711" spans="1:3" x14ac:dyDescent="0.2">
      <c r="A711">
        <v>389581</v>
      </c>
      <c r="B711">
        <v>4164482</v>
      </c>
      <c r="C711">
        <v>139</v>
      </c>
    </row>
    <row r="712" spans="1:3" x14ac:dyDescent="0.2">
      <c r="A712">
        <v>475613</v>
      </c>
      <c r="B712">
        <v>4164482</v>
      </c>
      <c r="C712">
        <v>126</v>
      </c>
    </row>
    <row r="713" spans="1:3" x14ac:dyDescent="0.2">
      <c r="A713">
        <v>481910</v>
      </c>
      <c r="B713">
        <v>4164482</v>
      </c>
      <c r="C713">
        <v>97</v>
      </c>
    </row>
    <row r="714" spans="1:3" x14ac:dyDescent="0.2">
      <c r="A714">
        <v>109951</v>
      </c>
      <c r="B714">
        <v>4164482</v>
      </c>
      <c r="C714">
        <v>93</v>
      </c>
    </row>
    <row r="715" spans="1:3" x14ac:dyDescent="0.2">
      <c r="A715">
        <v>1767452</v>
      </c>
      <c r="B715">
        <v>4164482</v>
      </c>
      <c r="C715">
        <v>93</v>
      </c>
    </row>
    <row r="716" spans="1:3" x14ac:dyDescent="0.2">
      <c r="A716">
        <v>347634</v>
      </c>
      <c r="B716">
        <v>4164482</v>
      </c>
      <c r="C716">
        <v>86</v>
      </c>
    </row>
    <row r="717" spans="1:3" x14ac:dyDescent="0.2">
      <c r="A717">
        <v>7396</v>
      </c>
      <c r="B717">
        <v>596892</v>
      </c>
      <c r="C717">
        <v>1175</v>
      </c>
    </row>
    <row r="718" spans="1:3" x14ac:dyDescent="0.2">
      <c r="A718">
        <v>837573</v>
      </c>
      <c r="B718">
        <v>596892</v>
      </c>
      <c r="C718">
        <v>241</v>
      </c>
    </row>
    <row r="719" spans="1:3" x14ac:dyDescent="0.2">
      <c r="A719">
        <v>36428</v>
      </c>
      <c r="B719">
        <v>596892</v>
      </c>
      <c r="C719">
        <v>122</v>
      </c>
    </row>
    <row r="720" spans="1:3" x14ac:dyDescent="0.2">
      <c r="A720">
        <v>182316</v>
      </c>
      <c r="B720">
        <v>596892</v>
      </c>
      <c r="C720">
        <v>113</v>
      </c>
    </row>
    <row r="721" spans="1:3" x14ac:dyDescent="0.2">
      <c r="A721">
        <v>119893</v>
      </c>
      <c r="B721">
        <v>596892</v>
      </c>
      <c r="C721">
        <v>97</v>
      </c>
    </row>
    <row r="722" spans="1:3" x14ac:dyDescent="0.2">
      <c r="A722">
        <v>1242887</v>
      </c>
      <c r="B722">
        <v>596892</v>
      </c>
      <c r="C722">
        <v>41</v>
      </c>
    </row>
    <row r="723" spans="1:3" x14ac:dyDescent="0.2">
      <c r="A723">
        <v>6401746</v>
      </c>
      <c r="B723">
        <v>596892</v>
      </c>
      <c r="C723">
        <v>36</v>
      </c>
    </row>
    <row r="724" spans="1:3" x14ac:dyDescent="0.2">
      <c r="A724">
        <v>276041</v>
      </c>
      <c r="B724">
        <v>596892</v>
      </c>
      <c r="C724">
        <v>26</v>
      </c>
    </row>
    <row r="725" spans="1:3" x14ac:dyDescent="0.2">
      <c r="A725">
        <v>356103</v>
      </c>
      <c r="B725">
        <v>596892</v>
      </c>
      <c r="C725">
        <v>23</v>
      </c>
    </row>
    <row r="726" spans="1:3" x14ac:dyDescent="0.2">
      <c r="A726">
        <v>291359</v>
      </c>
      <c r="B726">
        <v>596892</v>
      </c>
      <c r="C726">
        <v>18</v>
      </c>
    </row>
    <row r="727" spans="1:3" x14ac:dyDescent="0.2">
      <c r="A727">
        <v>5268051</v>
      </c>
      <c r="B727">
        <v>596892</v>
      </c>
      <c r="C727">
        <v>18</v>
      </c>
    </row>
    <row r="728" spans="1:3" x14ac:dyDescent="0.2">
      <c r="A728">
        <v>142113</v>
      </c>
      <c r="B728">
        <v>596892</v>
      </c>
      <c r="C728">
        <v>17</v>
      </c>
    </row>
    <row r="729" spans="1:3" x14ac:dyDescent="0.2">
      <c r="A729">
        <v>483314</v>
      </c>
      <c r="B729">
        <v>596892</v>
      </c>
      <c r="C729">
        <v>15</v>
      </c>
    </row>
    <row r="730" spans="1:3" x14ac:dyDescent="0.2">
      <c r="A730">
        <v>319</v>
      </c>
      <c r="B730">
        <v>596892</v>
      </c>
      <c r="C730">
        <v>13</v>
      </c>
    </row>
    <row r="731" spans="1:3" x14ac:dyDescent="0.2">
      <c r="A731">
        <v>5675953</v>
      </c>
      <c r="B731">
        <v>596892</v>
      </c>
      <c r="C731">
        <v>12</v>
      </c>
    </row>
    <row r="732" spans="1:3" x14ac:dyDescent="0.2">
      <c r="A732">
        <v>291575</v>
      </c>
      <c r="B732">
        <v>596892</v>
      </c>
      <c r="C732">
        <v>12</v>
      </c>
    </row>
    <row r="733" spans="1:3" x14ac:dyDescent="0.2">
      <c r="A733">
        <v>179599</v>
      </c>
      <c r="B733">
        <v>596892</v>
      </c>
      <c r="C733">
        <v>10</v>
      </c>
    </row>
    <row r="734" spans="1:3" x14ac:dyDescent="0.2">
      <c r="A734">
        <v>91895</v>
      </c>
      <c r="B734">
        <v>596892</v>
      </c>
      <c r="C734">
        <v>9</v>
      </c>
    </row>
    <row r="735" spans="1:3" x14ac:dyDescent="0.2">
      <c r="A735">
        <v>6513121</v>
      </c>
      <c r="B735">
        <v>596892</v>
      </c>
      <c r="C735">
        <v>8</v>
      </c>
    </row>
    <row r="736" spans="1:3" x14ac:dyDescent="0.2">
      <c r="A736">
        <v>199592</v>
      </c>
      <c r="B736">
        <v>596892</v>
      </c>
      <c r="C736">
        <v>8</v>
      </c>
    </row>
    <row r="737" spans="1:3" x14ac:dyDescent="0.2">
      <c r="A737">
        <v>306444</v>
      </c>
      <c r="B737">
        <v>596892</v>
      </c>
      <c r="C737">
        <v>6</v>
      </c>
    </row>
    <row r="738" spans="1:3" x14ac:dyDescent="0.2">
      <c r="A738">
        <v>10120306</v>
      </c>
      <c r="B738">
        <v>596892</v>
      </c>
      <c r="C738">
        <v>6</v>
      </c>
    </row>
    <row r="739" spans="1:3" x14ac:dyDescent="0.2">
      <c r="A739">
        <v>1664</v>
      </c>
      <c r="B739">
        <v>596892</v>
      </c>
      <c r="C739">
        <v>6</v>
      </c>
    </row>
    <row r="740" spans="1:3" x14ac:dyDescent="0.2">
      <c r="A740">
        <v>56947</v>
      </c>
      <c r="B740">
        <v>596892</v>
      </c>
      <c r="C740">
        <v>6</v>
      </c>
    </row>
    <row r="741" spans="1:3" x14ac:dyDescent="0.2">
      <c r="A741">
        <v>419884</v>
      </c>
      <c r="B741">
        <v>596892</v>
      </c>
      <c r="C741">
        <v>6</v>
      </c>
    </row>
    <row r="742" spans="1:3" x14ac:dyDescent="0.2">
      <c r="A742">
        <v>166176</v>
      </c>
      <c r="B742">
        <v>596892</v>
      </c>
      <c r="C742">
        <v>6</v>
      </c>
    </row>
    <row r="743" spans="1:3" x14ac:dyDescent="0.2">
      <c r="A743">
        <v>101698</v>
      </c>
      <c r="B743">
        <v>596892</v>
      </c>
      <c r="C743">
        <v>5</v>
      </c>
    </row>
    <row r="744" spans="1:3" x14ac:dyDescent="0.2">
      <c r="A744">
        <v>245347</v>
      </c>
      <c r="B744">
        <v>596892</v>
      </c>
      <c r="C744">
        <v>5</v>
      </c>
    </row>
    <row r="745" spans="1:3" x14ac:dyDescent="0.2">
      <c r="A745">
        <v>35289</v>
      </c>
      <c r="B745">
        <v>596892</v>
      </c>
      <c r="C745">
        <v>5</v>
      </c>
    </row>
    <row r="746" spans="1:3" x14ac:dyDescent="0.2">
      <c r="A746">
        <v>376462</v>
      </c>
      <c r="B746">
        <v>596892</v>
      </c>
      <c r="C746">
        <v>5</v>
      </c>
    </row>
    <row r="747" spans="1:3" x14ac:dyDescent="0.2">
      <c r="A747">
        <v>151929</v>
      </c>
      <c r="B747">
        <v>658518</v>
      </c>
      <c r="C747">
        <v>5522</v>
      </c>
    </row>
    <row r="748" spans="1:3" x14ac:dyDescent="0.2">
      <c r="A748">
        <v>327925</v>
      </c>
      <c r="B748">
        <v>658518</v>
      </c>
      <c r="C748">
        <v>3002</v>
      </c>
    </row>
    <row r="749" spans="1:3" x14ac:dyDescent="0.2">
      <c r="A749">
        <v>335567</v>
      </c>
      <c r="B749">
        <v>658518</v>
      </c>
      <c r="C749">
        <v>2210</v>
      </c>
    </row>
    <row r="750" spans="1:3" x14ac:dyDescent="0.2">
      <c r="A750">
        <v>3292874</v>
      </c>
      <c r="B750">
        <v>658518</v>
      </c>
      <c r="C750">
        <v>1898</v>
      </c>
    </row>
    <row r="751" spans="1:3" x14ac:dyDescent="0.2">
      <c r="A751">
        <v>27600</v>
      </c>
      <c r="B751">
        <v>658518</v>
      </c>
      <c r="C751">
        <v>1777</v>
      </c>
    </row>
    <row r="752" spans="1:3" x14ac:dyDescent="0.2">
      <c r="A752">
        <v>57394</v>
      </c>
      <c r="B752">
        <v>658518</v>
      </c>
      <c r="C752">
        <v>1769</v>
      </c>
    </row>
    <row r="753" spans="1:3" x14ac:dyDescent="0.2">
      <c r="A753">
        <v>557579</v>
      </c>
      <c r="B753">
        <v>658518</v>
      </c>
      <c r="C753">
        <v>802</v>
      </c>
    </row>
    <row r="754" spans="1:3" x14ac:dyDescent="0.2">
      <c r="A754">
        <v>118211</v>
      </c>
      <c r="B754">
        <v>658518</v>
      </c>
      <c r="C754">
        <v>662</v>
      </c>
    </row>
    <row r="755" spans="1:3" x14ac:dyDescent="0.2">
      <c r="A755">
        <v>204333</v>
      </c>
      <c r="B755">
        <v>658518</v>
      </c>
      <c r="C755">
        <v>211</v>
      </c>
    </row>
    <row r="756" spans="1:3" x14ac:dyDescent="0.2">
      <c r="A756">
        <v>83444</v>
      </c>
      <c r="B756">
        <v>658518</v>
      </c>
      <c r="C756">
        <v>210</v>
      </c>
    </row>
    <row r="757" spans="1:3" x14ac:dyDescent="0.2">
      <c r="A757">
        <v>192614</v>
      </c>
      <c r="B757">
        <v>658518</v>
      </c>
      <c r="C757">
        <v>197</v>
      </c>
    </row>
    <row r="758" spans="1:3" x14ac:dyDescent="0.2">
      <c r="A758">
        <v>1640669</v>
      </c>
      <c r="B758">
        <v>658518</v>
      </c>
      <c r="C758">
        <v>191</v>
      </c>
    </row>
    <row r="759" spans="1:3" x14ac:dyDescent="0.2">
      <c r="A759">
        <v>208217</v>
      </c>
      <c r="B759">
        <v>658518</v>
      </c>
      <c r="C759">
        <v>180</v>
      </c>
    </row>
    <row r="760" spans="1:3" x14ac:dyDescent="0.2">
      <c r="A760">
        <v>2397974</v>
      </c>
      <c r="B760">
        <v>658518</v>
      </c>
      <c r="C760">
        <v>137</v>
      </c>
    </row>
    <row r="761" spans="1:3" x14ac:dyDescent="0.2">
      <c r="A761">
        <v>29282</v>
      </c>
      <c r="B761">
        <v>658518</v>
      </c>
      <c r="C761">
        <v>135</v>
      </c>
    </row>
    <row r="762" spans="1:3" x14ac:dyDescent="0.2">
      <c r="A762">
        <v>1387028</v>
      </c>
      <c r="B762">
        <v>658518</v>
      </c>
      <c r="C762">
        <v>112</v>
      </c>
    </row>
    <row r="763" spans="1:3" x14ac:dyDescent="0.2">
      <c r="A763">
        <v>281420</v>
      </c>
      <c r="B763">
        <v>658518</v>
      </c>
      <c r="C763">
        <v>111</v>
      </c>
    </row>
    <row r="764" spans="1:3" x14ac:dyDescent="0.2">
      <c r="A764">
        <v>836375</v>
      </c>
      <c r="B764">
        <v>658518</v>
      </c>
      <c r="C764">
        <v>95</v>
      </c>
    </row>
    <row r="765" spans="1:3" x14ac:dyDescent="0.2">
      <c r="A765">
        <v>1588357</v>
      </c>
      <c r="B765">
        <v>658518</v>
      </c>
      <c r="C765">
        <v>78</v>
      </c>
    </row>
    <row r="766" spans="1:3" x14ac:dyDescent="0.2">
      <c r="A766">
        <v>2791223</v>
      </c>
      <c r="B766">
        <v>658518</v>
      </c>
      <c r="C766">
        <v>61</v>
      </c>
    </row>
    <row r="767" spans="1:3" x14ac:dyDescent="0.2">
      <c r="A767">
        <v>145984</v>
      </c>
      <c r="B767">
        <v>658518</v>
      </c>
      <c r="C767">
        <v>52</v>
      </c>
    </row>
    <row r="768" spans="1:3" x14ac:dyDescent="0.2">
      <c r="A768">
        <v>542663</v>
      </c>
      <c r="B768">
        <v>658518</v>
      </c>
      <c r="C768">
        <v>52</v>
      </c>
    </row>
    <row r="769" spans="1:3" x14ac:dyDescent="0.2">
      <c r="A769">
        <v>46135</v>
      </c>
      <c r="B769">
        <v>658518</v>
      </c>
      <c r="C769">
        <v>50</v>
      </c>
    </row>
    <row r="770" spans="1:3" x14ac:dyDescent="0.2">
      <c r="A770">
        <v>45071</v>
      </c>
      <c r="B770">
        <v>658518</v>
      </c>
      <c r="C770">
        <v>49</v>
      </c>
    </row>
    <row r="771" spans="1:3" x14ac:dyDescent="0.2">
      <c r="A771">
        <v>191822</v>
      </c>
      <c r="B771">
        <v>658518</v>
      </c>
      <c r="C771">
        <v>39</v>
      </c>
    </row>
    <row r="772" spans="1:3" x14ac:dyDescent="0.2">
      <c r="A772">
        <v>341611</v>
      </c>
      <c r="B772">
        <v>658518</v>
      </c>
      <c r="C772">
        <v>39</v>
      </c>
    </row>
    <row r="773" spans="1:3" x14ac:dyDescent="0.2">
      <c r="A773">
        <v>6874993</v>
      </c>
      <c r="B773">
        <v>658518</v>
      </c>
      <c r="C773">
        <v>35</v>
      </c>
    </row>
    <row r="774" spans="1:3" x14ac:dyDescent="0.2">
      <c r="A774">
        <v>192372</v>
      </c>
      <c r="B774">
        <v>658518</v>
      </c>
      <c r="C774">
        <v>35</v>
      </c>
    </row>
    <row r="775" spans="1:3" x14ac:dyDescent="0.2">
      <c r="A775">
        <v>326005</v>
      </c>
      <c r="B775">
        <v>658518</v>
      </c>
      <c r="C775">
        <v>35</v>
      </c>
    </row>
    <row r="776" spans="1:3" x14ac:dyDescent="0.2">
      <c r="A776">
        <v>60206</v>
      </c>
      <c r="B776">
        <v>658518</v>
      </c>
      <c r="C776">
        <v>31</v>
      </c>
    </row>
    <row r="777" spans="1:3" x14ac:dyDescent="0.2">
      <c r="A777">
        <v>17151892</v>
      </c>
      <c r="B777">
        <v>45717250</v>
      </c>
      <c r="C777">
        <v>2883</v>
      </c>
    </row>
    <row r="778" spans="1:3" x14ac:dyDescent="0.2">
      <c r="A778">
        <v>463737</v>
      </c>
      <c r="B778">
        <v>45717250</v>
      </c>
      <c r="C778">
        <v>898</v>
      </c>
    </row>
    <row r="779" spans="1:3" x14ac:dyDescent="0.2">
      <c r="A779">
        <v>6969686</v>
      </c>
      <c r="B779">
        <v>45717250</v>
      </c>
      <c r="C779">
        <v>417</v>
      </c>
    </row>
    <row r="780" spans="1:3" x14ac:dyDescent="0.2">
      <c r="A780">
        <v>175486</v>
      </c>
      <c r="B780">
        <v>45717250</v>
      </c>
      <c r="C780">
        <v>403</v>
      </c>
    </row>
    <row r="781" spans="1:3" x14ac:dyDescent="0.2">
      <c r="A781">
        <v>577277</v>
      </c>
      <c r="B781">
        <v>45717250</v>
      </c>
      <c r="C781">
        <v>361</v>
      </c>
    </row>
    <row r="782" spans="1:3" x14ac:dyDescent="0.2">
      <c r="A782">
        <v>16824702</v>
      </c>
      <c r="B782">
        <v>45717250</v>
      </c>
      <c r="C782">
        <v>355</v>
      </c>
    </row>
    <row r="783" spans="1:3" x14ac:dyDescent="0.2">
      <c r="A783">
        <v>192142</v>
      </c>
      <c r="B783">
        <v>45717250</v>
      </c>
      <c r="C783">
        <v>281</v>
      </c>
    </row>
    <row r="784" spans="1:3" x14ac:dyDescent="0.2">
      <c r="A784">
        <v>4269898</v>
      </c>
      <c r="B784">
        <v>45717250</v>
      </c>
      <c r="C784">
        <v>249</v>
      </c>
    </row>
    <row r="785" spans="1:3" x14ac:dyDescent="0.2">
      <c r="A785">
        <v>7946809</v>
      </c>
      <c r="B785">
        <v>45717250</v>
      </c>
      <c r="C785">
        <v>247</v>
      </c>
    </row>
    <row r="786" spans="1:3" x14ac:dyDescent="0.2">
      <c r="A786">
        <v>1400023</v>
      </c>
      <c r="B786">
        <v>45717250</v>
      </c>
      <c r="C786">
        <v>240</v>
      </c>
    </row>
    <row r="787" spans="1:3" x14ac:dyDescent="0.2">
      <c r="A787">
        <v>1794715</v>
      </c>
      <c r="B787">
        <v>45717250</v>
      </c>
      <c r="C787">
        <v>225</v>
      </c>
    </row>
    <row r="788" spans="1:3" x14ac:dyDescent="0.2">
      <c r="A788">
        <v>2294279</v>
      </c>
      <c r="B788">
        <v>45717250</v>
      </c>
      <c r="C788">
        <v>168</v>
      </c>
    </row>
    <row r="789" spans="1:3" x14ac:dyDescent="0.2">
      <c r="A789">
        <v>70511</v>
      </c>
      <c r="B789">
        <v>45717250</v>
      </c>
      <c r="C789">
        <v>135</v>
      </c>
    </row>
    <row r="790" spans="1:3" x14ac:dyDescent="0.2">
      <c r="A790">
        <v>15258583</v>
      </c>
      <c r="B790">
        <v>45717250</v>
      </c>
      <c r="C790">
        <v>123</v>
      </c>
    </row>
    <row r="791" spans="1:3" x14ac:dyDescent="0.2">
      <c r="A791">
        <v>229914</v>
      </c>
      <c r="B791">
        <v>45717250</v>
      </c>
      <c r="C791">
        <v>121</v>
      </c>
    </row>
    <row r="792" spans="1:3" x14ac:dyDescent="0.2">
      <c r="A792">
        <v>592670</v>
      </c>
      <c r="B792">
        <v>45717250</v>
      </c>
      <c r="C792">
        <v>120</v>
      </c>
    </row>
    <row r="793" spans="1:3" x14ac:dyDescent="0.2">
      <c r="A793">
        <v>3376817</v>
      </c>
      <c r="B793">
        <v>45717250</v>
      </c>
      <c r="C793">
        <v>107</v>
      </c>
    </row>
    <row r="794" spans="1:3" x14ac:dyDescent="0.2">
      <c r="A794">
        <v>161459</v>
      </c>
      <c r="B794">
        <v>45717250</v>
      </c>
      <c r="C794">
        <v>105</v>
      </c>
    </row>
    <row r="795" spans="1:3" x14ac:dyDescent="0.2">
      <c r="A795">
        <v>1192265</v>
      </c>
      <c r="B795">
        <v>45717250</v>
      </c>
      <c r="C795">
        <v>103</v>
      </c>
    </row>
    <row r="796" spans="1:3" x14ac:dyDescent="0.2">
      <c r="A796">
        <v>2342391</v>
      </c>
      <c r="B796">
        <v>45717250</v>
      </c>
      <c r="C796">
        <v>92</v>
      </c>
    </row>
    <row r="797" spans="1:3" x14ac:dyDescent="0.2">
      <c r="A797">
        <v>3010295</v>
      </c>
      <c r="B797">
        <v>45717250</v>
      </c>
      <c r="C797">
        <v>85</v>
      </c>
    </row>
    <row r="798" spans="1:3" x14ac:dyDescent="0.2">
      <c r="A798">
        <v>20959853</v>
      </c>
      <c r="B798">
        <v>45717250</v>
      </c>
      <c r="C798">
        <v>85</v>
      </c>
    </row>
    <row r="799" spans="1:3" x14ac:dyDescent="0.2">
      <c r="A799">
        <v>15737127</v>
      </c>
      <c r="B799">
        <v>45717250</v>
      </c>
      <c r="C799">
        <v>74</v>
      </c>
    </row>
    <row r="800" spans="1:3" x14ac:dyDescent="0.2">
      <c r="A800">
        <v>170179</v>
      </c>
      <c r="B800">
        <v>45717250</v>
      </c>
      <c r="C800">
        <v>72</v>
      </c>
    </row>
    <row r="801" spans="1:3" x14ac:dyDescent="0.2">
      <c r="A801">
        <v>16018</v>
      </c>
      <c r="B801">
        <v>45717250</v>
      </c>
      <c r="C801">
        <v>71</v>
      </c>
    </row>
    <row r="802" spans="1:3" x14ac:dyDescent="0.2">
      <c r="A802">
        <v>15736910</v>
      </c>
      <c r="B802">
        <v>45717250</v>
      </c>
      <c r="C802">
        <v>69</v>
      </c>
    </row>
    <row r="803" spans="1:3" x14ac:dyDescent="0.2">
      <c r="A803">
        <v>1100749</v>
      </c>
      <c r="B803">
        <v>45717250</v>
      </c>
      <c r="C803">
        <v>66</v>
      </c>
    </row>
    <row r="804" spans="1:3" x14ac:dyDescent="0.2">
      <c r="A804">
        <v>567848</v>
      </c>
      <c r="B804">
        <v>45717250</v>
      </c>
      <c r="C804">
        <v>63</v>
      </c>
    </row>
    <row r="805" spans="1:3" x14ac:dyDescent="0.2">
      <c r="A805">
        <v>144114</v>
      </c>
      <c r="B805">
        <v>45717250</v>
      </c>
      <c r="C805">
        <v>63</v>
      </c>
    </row>
    <row r="806" spans="1:3" x14ac:dyDescent="0.2">
      <c r="A806">
        <v>414043</v>
      </c>
      <c r="B806">
        <v>45717250</v>
      </c>
      <c r="C806">
        <v>62</v>
      </c>
    </row>
    <row r="807" spans="1:3" x14ac:dyDescent="0.2">
      <c r="A807">
        <v>89061</v>
      </c>
      <c r="B807">
        <v>843222</v>
      </c>
      <c r="C807">
        <v>2194</v>
      </c>
    </row>
    <row r="808" spans="1:3" x14ac:dyDescent="0.2">
      <c r="A808">
        <v>449558</v>
      </c>
      <c r="B808">
        <v>843222</v>
      </c>
      <c r="C808">
        <v>1933</v>
      </c>
    </row>
    <row r="809" spans="1:3" x14ac:dyDescent="0.2">
      <c r="A809">
        <v>277639</v>
      </c>
      <c r="B809">
        <v>843222</v>
      </c>
      <c r="C809">
        <v>1596</v>
      </c>
    </row>
    <row r="810" spans="1:3" x14ac:dyDescent="0.2">
      <c r="A810">
        <v>335383</v>
      </c>
      <c r="B810">
        <v>843222</v>
      </c>
      <c r="C810">
        <v>1265</v>
      </c>
    </row>
    <row r="811" spans="1:3" x14ac:dyDescent="0.2">
      <c r="A811">
        <v>161052</v>
      </c>
      <c r="B811">
        <v>843222</v>
      </c>
      <c r="C811">
        <v>1048</v>
      </c>
    </row>
    <row r="812" spans="1:3" x14ac:dyDescent="0.2">
      <c r="A812">
        <v>477771</v>
      </c>
      <c r="B812">
        <v>843222</v>
      </c>
      <c r="C812">
        <v>936</v>
      </c>
    </row>
    <row r="813" spans="1:3" x14ac:dyDescent="0.2">
      <c r="A813">
        <v>111730</v>
      </c>
      <c r="B813">
        <v>843222</v>
      </c>
      <c r="C813">
        <v>860</v>
      </c>
    </row>
    <row r="814" spans="1:3" x14ac:dyDescent="0.2">
      <c r="A814">
        <v>233706</v>
      </c>
      <c r="B814">
        <v>843222</v>
      </c>
      <c r="C814">
        <v>777</v>
      </c>
    </row>
    <row r="815" spans="1:3" x14ac:dyDescent="0.2">
      <c r="A815">
        <v>241745</v>
      </c>
      <c r="B815">
        <v>843222</v>
      </c>
      <c r="C815">
        <v>769</v>
      </c>
    </row>
    <row r="816" spans="1:3" x14ac:dyDescent="0.2">
      <c r="A816">
        <v>1274722</v>
      </c>
      <c r="B816">
        <v>843222</v>
      </c>
      <c r="C816">
        <v>580</v>
      </c>
    </row>
    <row r="817" spans="1:3" x14ac:dyDescent="0.2">
      <c r="A817">
        <v>78827</v>
      </c>
      <c r="B817">
        <v>843222</v>
      </c>
      <c r="C817">
        <v>463</v>
      </c>
    </row>
    <row r="818" spans="1:3" x14ac:dyDescent="0.2">
      <c r="A818">
        <v>781659</v>
      </c>
      <c r="B818">
        <v>843222</v>
      </c>
      <c r="C818">
        <v>344</v>
      </c>
    </row>
    <row r="819" spans="1:3" x14ac:dyDescent="0.2">
      <c r="A819">
        <v>1867024</v>
      </c>
      <c r="B819">
        <v>843222</v>
      </c>
      <c r="C819">
        <v>311</v>
      </c>
    </row>
    <row r="820" spans="1:3" x14ac:dyDescent="0.2">
      <c r="A820">
        <v>184798</v>
      </c>
      <c r="B820">
        <v>843222</v>
      </c>
      <c r="C820">
        <v>237</v>
      </c>
    </row>
    <row r="821" spans="1:3" x14ac:dyDescent="0.2">
      <c r="A821">
        <v>800543</v>
      </c>
      <c r="B821">
        <v>843222</v>
      </c>
      <c r="C821">
        <v>233</v>
      </c>
    </row>
    <row r="822" spans="1:3" x14ac:dyDescent="0.2">
      <c r="A822">
        <v>202816</v>
      </c>
      <c r="B822">
        <v>843222</v>
      </c>
      <c r="C822">
        <v>187</v>
      </c>
    </row>
    <row r="823" spans="1:3" x14ac:dyDescent="0.2">
      <c r="A823">
        <v>134307</v>
      </c>
      <c r="B823">
        <v>843222</v>
      </c>
      <c r="C823">
        <v>137</v>
      </c>
    </row>
    <row r="824" spans="1:3" x14ac:dyDescent="0.2">
      <c r="A824">
        <v>9487348</v>
      </c>
      <c r="B824">
        <v>843222</v>
      </c>
      <c r="C824">
        <v>128</v>
      </c>
    </row>
    <row r="825" spans="1:3" x14ac:dyDescent="0.2">
      <c r="A825">
        <v>1908618</v>
      </c>
      <c r="B825">
        <v>843222</v>
      </c>
      <c r="C825">
        <v>117</v>
      </c>
    </row>
    <row r="826" spans="1:3" x14ac:dyDescent="0.2">
      <c r="A826">
        <v>2232328</v>
      </c>
      <c r="B826">
        <v>843222</v>
      </c>
      <c r="C826">
        <v>109</v>
      </c>
    </row>
    <row r="827" spans="1:3" x14ac:dyDescent="0.2">
      <c r="A827">
        <v>78387</v>
      </c>
      <c r="B827">
        <v>843222</v>
      </c>
      <c r="C827">
        <v>103</v>
      </c>
    </row>
    <row r="828" spans="1:3" x14ac:dyDescent="0.2">
      <c r="A828">
        <v>694043</v>
      </c>
      <c r="B828">
        <v>843222</v>
      </c>
      <c r="C828">
        <v>100</v>
      </c>
    </row>
    <row r="829" spans="1:3" x14ac:dyDescent="0.2">
      <c r="A829">
        <v>1680079</v>
      </c>
      <c r="B829">
        <v>843222</v>
      </c>
      <c r="C829">
        <v>96</v>
      </c>
    </row>
    <row r="830" spans="1:3" x14ac:dyDescent="0.2">
      <c r="A830">
        <v>805252</v>
      </c>
      <c r="B830">
        <v>843222</v>
      </c>
      <c r="C830">
        <v>95</v>
      </c>
    </row>
    <row r="831" spans="1:3" x14ac:dyDescent="0.2">
      <c r="A831">
        <v>869592</v>
      </c>
      <c r="B831">
        <v>843222</v>
      </c>
      <c r="C831">
        <v>92</v>
      </c>
    </row>
    <row r="832" spans="1:3" x14ac:dyDescent="0.2">
      <c r="A832">
        <v>5061</v>
      </c>
      <c r="B832">
        <v>843222</v>
      </c>
      <c r="C832">
        <v>87</v>
      </c>
    </row>
    <row r="833" spans="1:3" x14ac:dyDescent="0.2">
      <c r="A833">
        <v>234454</v>
      </c>
      <c r="B833">
        <v>843222</v>
      </c>
      <c r="C833">
        <v>84</v>
      </c>
    </row>
    <row r="834" spans="1:3" x14ac:dyDescent="0.2">
      <c r="A834">
        <v>263280</v>
      </c>
      <c r="B834">
        <v>843222</v>
      </c>
      <c r="C834">
        <v>83</v>
      </c>
    </row>
    <row r="835" spans="1:3" x14ac:dyDescent="0.2">
      <c r="A835">
        <v>3146013</v>
      </c>
      <c r="B835">
        <v>843222</v>
      </c>
      <c r="C835">
        <v>82</v>
      </c>
    </row>
    <row r="836" spans="1:3" x14ac:dyDescent="0.2">
      <c r="A836">
        <v>5200410</v>
      </c>
      <c r="B836">
        <v>843222</v>
      </c>
      <c r="C836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workbookViewId="0"/>
  </sheetViews>
  <sheetFormatPr baseColWidth="10" defaultRowHeight="16" x14ac:dyDescent="0.2"/>
  <cols>
    <col min="1" max="2" width="9.1640625" bestFit="1" customWidth="1"/>
    <col min="3" max="3" width="6.6640625" bestFit="1" customWidth="1"/>
  </cols>
  <sheetData>
    <row r="1" spans="1:3" x14ac:dyDescent="0.2">
      <c r="A1" t="s">
        <v>763</v>
      </c>
      <c r="B1" t="s">
        <v>764</v>
      </c>
      <c r="C1" t="s">
        <v>765</v>
      </c>
    </row>
    <row r="2" spans="1:3" x14ac:dyDescent="0.2">
      <c r="A2">
        <v>66577</v>
      </c>
      <c r="B2">
        <v>2155793</v>
      </c>
      <c r="C2">
        <v>213</v>
      </c>
    </row>
    <row r="3" spans="1:3" x14ac:dyDescent="0.2">
      <c r="A3">
        <v>1358105</v>
      </c>
      <c r="B3">
        <v>2155793</v>
      </c>
      <c r="C3">
        <v>4</v>
      </c>
    </row>
    <row r="4" spans="1:3" x14ac:dyDescent="0.2">
      <c r="A4">
        <v>662325</v>
      </c>
      <c r="B4">
        <v>2155793</v>
      </c>
      <c r="C4">
        <v>3</v>
      </c>
    </row>
    <row r="5" spans="1:3" x14ac:dyDescent="0.2">
      <c r="A5">
        <v>189372</v>
      </c>
      <c r="B5">
        <v>2155793</v>
      </c>
      <c r="C5">
        <v>3</v>
      </c>
    </row>
    <row r="6" spans="1:3" x14ac:dyDescent="0.2">
      <c r="A6">
        <v>283794</v>
      </c>
      <c r="B6">
        <v>2155793</v>
      </c>
      <c r="C6">
        <v>2</v>
      </c>
    </row>
    <row r="7" spans="1:3" x14ac:dyDescent="0.2">
      <c r="A7">
        <v>52038</v>
      </c>
      <c r="B7">
        <v>2155793</v>
      </c>
      <c r="C7">
        <v>2</v>
      </c>
    </row>
    <row r="8" spans="1:3" x14ac:dyDescent="0.2">
      <c r="A8">
        <v>549365</v>
      </c>
      <c r="B8">
        <v>2155793</v>
      </c>
      <c r="C8">
        <v>2</v>
      </c>
    </row>
    <row r="9" spans="1:3" x14ac:dyDescent="0.2">
      <c r="A9">
        <v>1028039</v>
      </c>
      <c r="B9">
        <v>2155793</v>
      </c>
      <c r="C9">
        <v>2</v>
      </c>
    </row>
    <row r="10" spans="1:3" x14ac:dyDescent="0.2">
      <c r="A10">
        <v>1082715</v>
      </c>
      <c r="B10">
        <v>2155793</v>
      </c>
      <c r="C10">
        <v>1</v>
      </c>
    </row>
    <row r="11" spans="1:3" x14ac:dyDescent="0.2">
      <c r="A11">
        <v>227486</v>
      </c>
      <c r="B11">
        <v>2155793</v>
      </c>
      <c r="C11">
        <v>1</v>
      </c>
    </row>
    <row r="12" spans="1:3" x14ac:dyDescent="0.2">
      <c r="A12">
        <v>833939</v>
      </c>
      <c r="B12">
        <v>2155793</v>
      </c>
      <c r="C12">
        <v>1</v>
      </c>
    </row>
    <row r="13" spans="1:3" x14ac:dyDescent="0.2">
      <c r="A13">
        <v>45758</v>
      </c>
      <c r="B13">
        <v>2155793</v>
      </c>
      <c r="C13">
        <v>1</v>
      </c>
    </row>
    <row r="14" spans="1:3" x14ac:dyDescent="0.2">
      <c r="A14">
        <v>671378</v>
      </c>
      <c r="B14">
        <v>2155793</v>
      </c>
      <c r="C14">
        <v>1</v>
      </c>
    </row>
    <row r="15" spans="1:3" x14ac:dyDescent="0.2">
      <c r="A15">
        <v>275715</v>
      </c>
      <c r="B15">
        <v>2155793</v>
      </c>
      <c r="C15">
        <v>1</v>
      </c>
    </row>
    <row r="16" spans="1:3" x14ac:dyDescent="0.2">
      <c r="A16">
        <v>44656</v>
      </c>
      <c r="B16">
        <v>2155793</v>
      </c>
      <c r="C16">
        <v>1</v>
      </c>
    </row>
    <row r="17" spans="1:3" x14ac:dyDescent="0.2">
      <c r="A17">
        <v>1223348</v>
      </c>
      <c r="B17">
        <v>2862290</v>
      </c>
      <c r="C17">
        <v>953</v>
      </c>
    </row>
    <row r="18" spans="1:3" x14ac:dyDescent="0.2">
      <c r="A18">
        <v>5557539</v>
      </c>
      <c r="B18">
        <v>2862290</v>
      </c>
      <c r="C18">
        <v>17</v>
      </c>
    </row>
    <row r="19" spans="1:3" x14ac:dyDescent="0.2">
      <c r="A19">
        <v>738622</v>
      </c>
      <c r="B19">
        <v>2862290</v>
      </c>
      <c r="C19">
        <v>6</v>
      </c>
    </row>
    <row r="20" spans="1:3" x14ac:dyDescent="0.2">
      <c r="A20">
        <v>470128</v>
      </c>
      <c r="B20">
        <v>2862290</v>
      </c>
      <c r="C20">
        <v>5</v>
      </c>
    </row>
    <row r="21" spans="1:3" x14ac:dyDescent="0.2">
      <c r="A21">
        <v>391997</v>
      </c>
      <c r="B21">
        <v>2862290</v>
      </c>
      <c r="C21">
        <v>2</v>
      </c>
    </row>
    <row r="22" spans="1:3" x14ac:dyDescent="0.2">
      <c r="A22">
        <v>993832</v>
      </c>
      <c r="B22">
        <v>2862290</v>
      </c>
      <c r="C22">
        <v>2</v>
      </c>
    </row>
    <row r="23" spans="1:3" x14ac:dyDescent="0.2">
      <c r="A23">
        <v>991367</v>
      </c>
      <c r="B23">
        <v>2862290</v>
      </c>
      <c r="C23">
        <v>2</v>
      </c>
    </row>
    <row r="24" spans="1:3" x14ac:dyDescent="0.2">
      <c r="A24">
        <v>9422761</v>
      </c>
      <c r="B24">
        <v>2862290</v>
      </c>
      <c r="C24">
        <v>2</v>
      </c>
    </row>
    <row r="25" spans="1:3" x14ac:dyDescent="0.2">
      <c r="A25">
        <v>3197984</v>
      </c>
      <c r="B25">
        <v>2862290</v>
      </c>
      <c r="C25">
        <v>2</v>
      </c>
    </row>
    <row r="26" spans="1:3" x14ac:dyDescent="0.2">
      <c r="A26">
        <v>226237</v>
      </c>
      <c r="B26">
        <v>2862290</v>
      </c>
      <c r="C26">
        <v>2</v>
      </c>
    </row>
    <row r="27" spans="1:3" x14ac:dyDescent="0.2">
      <c r="A27">
        <v>7643538</v>
      </c>
      <c r="B27">
        <v>2862290</v>
      </c>
      <c r="C27">
        <v>2</v>
      </c>
    </row>
    <row r="28" spans="1:3" x14ac:dyDescent="0.2">
      <c r="A28">
        <v>415576</v>
      </c>
      <c r="B28">
        <v>2862290</v>
      </c>
      <c r="C28">
        <v>1</v>
      </c>
    </row>
    <row r="29" spans="1:3" x14ac:dyDescent="0.2">
      <c r="A29">
        <v>353288</v>
      </c>
      <c r="B29">
        <v>2862290</v>
      </c>
      <c r="C29">
        <v>1</v>
      </c>
    </row>
    <row r="30" spans="1:3" x14ac:dyDescent="0.2">
      <c r="A30">
        <v>783598</v>
      </c>
      <c r="B30">
        <v>2862290</v>
      </c>
      <c r="C30">
        <v>1</v>
      </c>
    </row>
    <row r="31" spans="1:3" x14ac:dyDescent="0.2">
      <c r="A31">
        <v>1082715</v>
      </c>
      <c r="B31">
        <v>2862290</v>
      </c>
      <c r="C31">
        <v>1</v>
      </c>
    </row>
    <row r="32" spans="1:3" x14ac:dyDescent="0.2">
      <c r="A32">
        <v>87961</v>
      </c>
      <c r="B32">
        <v>2862290</v>
      </c>
      <c r="C32">
        <v>1</v>
      </c>
    </row>
    <row r="33" spans="1:3" x14ac:dyDescent="0.2">
      <c r="A33">
        <v>1167793</v>
      </c>
      <c r="B33">
        <v>2862290</v>
      </c>
      <c r="C33">
        <v>1</v>
      </c>
    </row>
    <row r="34" spans="1:3" x14ac:dyDescent="0.2">
      <c r="A34">
        <v>3576549</v>
      </c>
      <c r="B34">
        <v>2862290</v>
      </c>
      <c r="C34">
        <v>1</v>
      </c>
    </row>
    <row r="35" spans="1:3" x14ac:dyDescent="0.2">
      <c r="A35">
        <v>4226151</v>
      </c>
      <c r="B35">
        <v>2862290</v>
      </c>
      <c r="C35">
        <v>1</v>
      </c>
    </row>
    <row r="36" spans="1:3" x14ac:dyDescent="0.2">
      <c r="A36">
        <v>1281464</v>
      </c>
      <c r="B36">
        <v>2862290</v>
      </c>
      <c r="C36">
        <v>1</v>
      </c>
    </row>
    <row r="37" spans="1:3" x14ac:dyDescent="0.2">
      <c r="A37">
        <v>1614482</v>
      </c>
      <c r="B37">
        <v>2862290</v>
      </c>
      <c r="C37">
        <v>1</v>
      </c>
    </row>
    <row r="38" spans="1:3" x14ac:dyDescent="0.2">
      <c r="A38">
        <v>4618833</v>
      </c>
      <c r="B38">
        <v>2862290</v>
      </c>
      <c r="C38">
        <v>1</v>
      </c>
    </row>
    <row r="39" spans="1:3" x14ac:dyDescent="0.2">
      <c r="A39">
        <v>910151</v>
      </c>
      <c r="B39">
        <v>2862290</v>
      </c>
      <c r="C39">
        <v>1</v>
      </c>
    </row>
    <row r="40" spans="1:3" x14ac:dyDescent="0.2">
      <c r="A40">
        <v>971350</v>
      </c>
      <c r="B40">
        <v>2862290</v>
      </c>
      <c r="C40">
        <v>1</v>
      </c>
    </row>
    <row r="41" spans="1:3" x14ac:dyDescent="0.2">
      <c r="A41">
        <v>2689564</v>
      </c>
      <c r="B41">
        <v>2862290</v>
      </c>
      <c r="C41">
        <v>1</v>
      </c>
    </row>
    <row r="42" spans="1:3" x14ac:dyDescent="0.2">
      <c r="A42">
        <v>144518</v>
      </c>
      <c r="B42">
        <v>2862290</v>
      </c>
      <c r="C42">
        <v>1</v>
      </c>
    </row>
    <row r="43" spans="1:3" x14ac:dyDescent="0.2">
      <c r="A43">
        <v>5013687</v>
      </c>
      <c r="B43">
        <v>2862290</v>
      </c>
      <c r="C43">
        <v>1</v>
      </c>
    </row>
    <row r="44" spans="1:3" x14ac:dyDescent="0.2">
      <c r="A44">
        <v>1244275</v>
      </c>
      <c r="B44">
        <v>2862290</v>
      </c>
      <c r="C44">
        <v>1</v>
      </c>
    </row>
    <row r="45" spans="1:3" x14ac:dyDescent="0.2">
      <c r="A45">
        <v>2102422</v>
      </c>
      <c r="B45">
        <v>2862290</v>
      </c>
      <c r="C45">
        <v>1</v>
      </c>
    </row>
    <row r="46" spans="1:3" x14ac:dyDescent="0.2">
      <c r="A46">
        <v>11161622</v>
      </c>
      <c r="B46">
        <v>2862290</v>
      </c>
      <c r="C46">
        <v>1</v>
      </c>
    </row>
    <row r="47" spans="1:3" x14ac:dyDescent="0.2">
      <c r="A47">
        <v>115201</v>
      </c>
      <c r="B47">
        <v>53658802</v>
      </c>
      <c r="C47">
        <v>575</v>
      </c>
    </row>
    <row r="48" spans="1:3" x14ac:dyDescent="0.2">
      <c r="A48">
        <v>206848</v>
      </c>
      <c r="B48">
        <v>53658802</v>
      </c>
      <c r="C48">
        <v>363</v>
      </c>
    </row>
    <row r="49" spans="1:3" x14ac:dyDescent="0.2">
      <c r="A49">
        <v>1018815</v>
      </c>
      <c r="B49">
        <v>53658802</v>
      </c>
      <c r="C49">
        <v>361</v>
      </c>
    </row>
    <row r="50" spans="1:3" x14ac:dyDescent="0.2">
      <c r="A50">
        <v>7642368</v>
      </c>
      <c r="B50">
        <v>53658802</v>
      </c>
      <c r="C50">
        <v>321</v>
      </c>
    </row>
    <row r="51" spans="1:3" x14ac:dyDescent="0.2">
      <c r="A51">
        <v>5382962</v>
      </c>
      <c r="B51">
        <v>53658802</v>
      </c>
      <c r="C51">
        <v>291</v>
      </c>
    </row>
    <row r="52" spans="1:3" x14ac:dyDescent="0.2">
      <c r="A52">
        <v>1625893</v>
      </c>
      <c r="B52">
        <v>53658802</v>
      </c>
      <c r="C52">
        <v>284</v>
      </c>
    </row>
    <row r="53" spans="1:3" x14ac:dyDescent="0.2">
      <c r="A53">
        <v>1545874</v>
      </c>
      <c r="B53">
        <v>53658802</v>
      </c>
      <c r="C53">
        <v>234</v>
      </c>
    </row>
    <row r="54" spans="1:3" x14ac:dyDescent="0.2">
      <c r="A54">
        <v>11631084</v>
      </c>
      <c r="B54">
        <v>53658802</v>
      </c>
      <c r="C54">
        <v>197</v>
      </c>
    </row>
    <row r="55" spans="1:3" x14ac:dyDescent="0.2">
      <c r="A55">
        <v>8401776</v>
      </c>
      <c r="B55">
        <v>53658802</v>
      </c>
      <c r="C55">
        <v>177</v>
      </c>
    </row>
    <row r="56" spans="1:3" x14ac:dyDescent="0.2">
      <c r="A56">
        <v>1578838</v>
      </c>
      <c r="B56">
        <v>53658802</v>
      </c>
      <c r="C56">
        <v>146</v>
      </c>
    </row>
    <row r="57" spans="1:3" x14ac:dyDescent="0.2">
      <c r="A57">
        <v>4162544</v>
      </c>
      <c r="B57">
        <v>53658802</v>
      </c>
      <c r="C57">
        <v>145</v>
      </c>
    </row>
    <row r="58" spans="1:3" x14ac:dyDescent="0.2">
      <c r="A58">
        <v>11516748</v>
      </c>
      <c r="B58">
        <v>53658802</v>
      </c>
      <c r="C58">
        <v>129</v>
      </c>
    </row>
    <row r="59" spans="1:3" x14ac:dyDescent="0.2">
      <c r="A59">
        <v>18302124</v>
      </c>
      <c r="B59">
        <v>53658802</v>
      </c>
      <c r="C59">
        <v>95</v>
      </c>
    </row>
    <row r="60" spans="1:3" x14ac:dyDescent="0.2">
      <c r="A60">
        <v>1314662</v>
      </c>
      <c r="B60">
        <v>53658802</v>
      </c>
      <c r="C60">
        <v>86</v>
      </c>
    </row>
    <row r="61" spans="1:3" x14ac:dyDescent="0.2">
      <c r="A61">
        <v>7436932</v>
      </c>
      <c r="B61">
        <v>53658802</v>
      </c>
      <c r="C61">
        <v>42</v>
      </c>
    </row>
    <row r="62" spans="1:3" x14ac:dyDescent="0.2">
      <c r="A62">
        <v>5134163</v>
      </c>
      <c r="B62">
        <v>53658802</v>
      </c>
      <c r="C62">
        <v>42</v>
      </c>
    </row>
    <row r="63" spans="1:3" x14ac:dyDescent="0.2">
      <c r="A63">
        <v>3962302</v>
      </c>
      <c r="B63">
        <v>53658802</v>
      </c>
      <c r="C63">
        <v>28</v>
      </c>
    </row>
    <row r="64" spans="1:3" x14ac:dyDescent="0.2">
      <c r="A64">
        <v>3274605</v>
      </c>
      <c r="B64">
        <v>53658802</v>
      </c>
      <c r="C64">
        <v>27</v>
      </c>
    </row>
    <row r="65" spans="1:3" x14ac:dyDescent="0.2">
      <c r="A65">
        <v>909312</v>
      </c>
      <c r="B65">
        <v>53658802</v>
      </c>
      <c r="C65">
        <v>25</v>
      </c>
    </row>
    <row r="66" spans="1:3" x14ac:dyDescent="0.2">
      <c r="A66">
        <v>7764115</v>
      </c>
      <c r="B66">
        <v>53658802</v>
      </c>
      <c r="C66">
        <v>18</v>
      </c>
    </row>
    <row r="67" spans="1:3" x14ac:dyDescent="0.2">
      <c r="A67">
        <v>731134</v>
      </c>
      <c r="B67">
        <v>53658802</v>
      </c>
      <c r="C67">
        <v>18</v>
      </c>
    </row>
    <row r="68" spans="1:3" x14ac:dyDescent="0.2">
      <c r="A68">
        <v>677114</v>
      </c>
      <c r="B68">
        <v>53658802</v>
      </c>
      <c r="C68">
        <v>15</v>
      </c>
    </row>
    <row r="69" spans="1:3" x14ac:dyDescent="0.2">
      <c r="A69">
        <v>6133685</v>
      </c>
      <c r="B69">
        <v>53658802</v>
      </c>
      <c r="C69">
        <v>15</v>
      </c>
    </row>
    <row r="70" spans="1:3" x14ac:dyDescent="0.2">
      <c r="A70">
        <v>5766252</v>
      </c>
      <c r="B70">
        <v>53658802</v>
      </c>
      <c r="C70">
        <v>11</v>
      </c>
    </row>
    <row r="71" spans="1:3" x14ac:dyDescent="0.2">
      <c r="A71">
        <v>212984</v>
      </c>
      <c r="B71">
        <v>53658802</v>
      </c>
      <c r="C71">
        <v>10</v>
      </c>
    </row>
    <row r="72" spans="1:3" x14ac:dyDescent="0.2">
      <c r="A72">
        <v>184419</v>
      </c>
      <c r="B72">
        <v>53658802</v>
      </c>
      <c r="C72">
        <v>9</v>
      </c>
    </row>
    <row r="73" spans="1:3" x14ac:dyDescent="0.2">
      <c r="A73">
        <v>10682908</v>
      </c>
      <c r="B73">
        <v>53658802</v>
      </c>
      <c r="C73">
        <v>7</v>
      </c>
    </row>
    <row r="74" spans="1:3" x14ac:dyDescent="0.2">
      <c r="A74">
        <v>11434270</v>
      </c>
      <c r="B74">
        <v>53658802</v>
      </c>
      <c r="C74">
        <v>5</v>
      </c>
    </row>
    <row r="75" spans="1:3" x14ac:dyDescent="0.2">
      <c r="A75">
        <v>8075271</v>
      </c>
      <c r="B75">
        <v>53658802</v>
      </c>
      <c r="C75">
        <v>4</v>
      </c>
    </row>
    <row r="76" spans="1:3" x14ac:dyDescent="0.2">
      <c r="A76">
        <v>17945087</v>
      </c>
      <c r="B76">
        <v>53658802</v>
      </c>
      <c r="C76">
        <v>4</v>
      </c>
    </row>
    <row r="77" spans="1:3" x14ac:dyDescent="0.2">
      <c r="A77">
        <v>1627211</v>
      </c>
      <c r="B77">
        <v>11267509</v>
      </c>
      <c r="C77">
        <v>986</v>
      </c>
    </row>
    <row r="78" spans="1:3" x14ac:dyDescent="0.2">
      <c r="A78">
        <v>2906988</v>
      </c>
      <c r="B78">
        <v>11267509</v>
      </c>
      <c r="C78">
        <v>54</v>
      </c>
    </row>
    <row r="79" spans="1:3" x14ac:dyDescent="0.2">
      <c r="A79">
        <v>1297988</v>
      </c>
      <c r="B79">
        <v>11267509</v>
      </c>
      <c r="C79">
        <v>10</v>
      </c>
    </row>
    <row r="80" spans="1:3" x14ac:dyDescent="0.2">
      <c r="A80">
        <v>873077</v>
      </c>
      <c r="B80">
        <v>11267509</v>
      </c>
      <c r="C80">
        <v>8</v>
      </c>
    </row>
    <row r="81" spans="1:3" x14ac:dyDescent="0.2">
      <c r="A81">
        <v>1475312</v>
      </c>
      <c r="B81">
        <v>11267509</v>
      </c>
      <c r="C81">
        <v>7</v>
      </c>
    </row>
    <row r="82" spans="1:3" x14ac:dyDescent="0.2">
      <c r="A82">
        <v>243115</v>
      </c>
      <c r="B82">
        <v>11267509</v>
      </c>
      <c r="C82">
        <v>6</v>
      </c>
    </row>
    <row r="83" spans="1:3" x14ac:dyDescent="0.2">
      <c r="A83">
        <v>6540299</v>
      </c>
      <c r="B83">
        <v>11267509</v>
      </c>
      <c r="C83">
        <v>5</v>
      </c>
    </row>
    <row r="84" spans="1:3" x14ac:dyDescent="0.2">
      <c r="A84">
        <v>5759366</v>
      </c>
      <c r="B84">
        <v>11267509</v>
      </c>
      <c r="C84">
        <v>3</v>
      </c>
    </row>
    <row r="85" spans="1:3" x14ac:dyDescent="0.2">
      <c r="A85">
        <v>6314616</v>
      </c>
      <c r="B85">
        <v>11267509</v>
      </c>
      <c r="C85">
        <v>3</v>
      </c>
    </row>
    <row r="86" spans="1:3" x14ac:dyDescent="0.2">
      <c r="A86">
        <v>381137</v>
      </c>
      <c r="B86">
        <v>11267509</v>
      </c>
      <c r="C86">
        <v>3</v>
      </c>
    </row>
    <row r="87" spans="1:3" x14ac:dyDescent="0.2">
      <c r="A87">
        <v>2749269</v>
      </c>
      <c r="B87">
        <v>11267509</v>
      </c>
      <c r="C87">
        <v>2</v>
      </c>
    </row>
    <row r="88" spans="1:3" x14ac:dyDescent="0.2">
      <c r="A88">
        <v>283939</v>
      </c>
      <c r="B88">
        <v>11267509</v>
      </c>
      <c r="C88">
        <v>2</v>
      </c>
    </row>
    <row r="89" spans="1:3" x14ac:dyDescent="0.2">
      <c r="A89">
        <v>932609</v>
      </c>
      <c r="B89">
        <v>11267509</v>
      </c>
      <c r="C89">
        <v>2</v>
      </c>
    </row>
    <row r="90" spans="1:3" x14ac:dyDescent="0.2">
      <c r="A90">
        <v>11764352</v>
      </c>
      <c r="B90">
        <v>11267509</v>
      </c>
      <c r="C90">
        <v>2</v>
      </c>
    </row>
    <row r="91" spans="1:3" x14ac:dyDescent="0.2">
      <c r="A91">
        <v>863983</v>
      </c>
      <c r="B91">
        <v>11267509</v>
      </c>
      <c r="C91">
        <v>2</v>
      </c>
    </row>
    <row r="92" spans="1:3" x14ac:dyDescent="0.2">
      <c r="A92">
        <v>739270</v>
      </c>
      <c r="B92">
        <v>11267509</v>
      </c>
      <c r="C92">
        <v>1</v>
      </c>
    </row>
    <row r="93" spans="1:3" x14ac:dyDescent="0.2">
      <c r="A93">
        <v>294755</v>
      </c>
      <c r="B93">
        <v>11267509</v>
      </c>
      <c r="C93">
        <v>1</v>
      </c>
    </row>
    <row r="94" spans="1:3" x14ac:dyDescent="0.2">
      <c r="A94">
        <v>7709976</v>
      </c>
      <c r="B94">
        <v>11267509</v>
      </c>
      <c r="C94">
        <v>1</v>
      </c>
    </row>
    <row r="95" spans="1:3" x14ac:dyDescent="0.2">
      <c r="A95">
        <v>39245</v>
      </c>
      <c r="B95">
        <v>11267509</v>
      </c>
      <c r="C95">
        <v>1</v>
      </c>
    </row>
    <row r="96" spans="1:3" x14ac:dyDescent="0.2">
      <c r="A96">
        <v>7999856</v>
      </c>
      <c r="B96">
        <v>11267509</v>
      </c>
      <c r="C96">
        <v>1</v>
      </c>
    </row>
    <row r="97" spans="1:3" x14ac:dyDescent="0.2">
      <c r="A97">
        <v>1207642</v>
      </c>
      <c r="B97">
        <v>11267509</v>
      </c>
      <c r="C97">
        <v>1</v>
      </c>
    </row>
    <row r="98" spans="1:3" x14ac:dyDescent="0.2">
      <c r="A98">
        <v>2011105</v>
      </c>
      <c r="B98">
        <v>11267509</v>
      </c>
      <c r="C98">
        <v>1</v>
      </c>
    </row>
    <row r="99" spans="1:3" x14ac:dyDescent="0.2">
      <c r="A99">
        <v>1070871</v>
      </c>
      <c r="B99">
        <v>11267509</v>
      </c>
      <c r="C99">
        <v>1</v>
      </c>
    </row>
    <row r="100" spans="1:3" x14ac:dyDescent="0.2">
      <c r="A100">
        <v>13303038</v>
      </c>
      <c r="B100">
        <v>11267509</v>
      </c>
      <c r="C100">
        <v>1</v>
      </c>
    </row>
    <row r="101" spans="1:3" x14ac:dyDescent="0.2">
      <c r="A101">
        <v>269860</v>
      </c>
      <c r="B101">
        <v>11267509</v>
      </c>
      <c r="C101">
        <v>1</v>
      </c>
    </row>
    <row r="102" spans="1:3" x14ac:dyDescent="0.2">
      <c r="A102">
        <v>1596824</v>
      </c>
      <c r="B102">
        <v>11267509</v>
      </c>
      <c r="C102">
        <v>1</v>
      </c>
    </row>
    <row r="103" spans="1:3" x14ac:dyDescent="0.2">
      <c r="A103">
        <v>1502975</v>
      </c>
      <c r="B103">
        <v>11267509</v>
      </c>
      <c r="C103">
        <v>1</v>
      </c>
    </row>
    <row r="104" spans="1:3" x14ac:dyDescent="0.2">
      <c r="A104">
        <v>2539310</v>
      </c>
      <c r="B104">
        <v>11267509</v>
      </c>
      <c r="C104">
        <v>1</v>
      </c>
    </row>
    <row r="105" spans="1:3" x14ac:dyDescent="0.2">
      <c r="A105">
        <v>439616</v>
      </c>
      <c r="B105">
        <v>11267509</v>
      </c>
      <c r="C105">
        <v>1</v>
      </c>
    </row>
    <row r="106" spans="1:3" x14ac:dyDescent="0.2">
      <c r="A106">
        <v>578021</v>
      </c>
      <c r="B106">
        <v>11267509</v>
      </c>
      <c r="C106">
        <v>1</v>
      </c>
    </row>
    <row r="107" spans="1:3" x14ac:dyDescent="0.2">
      <c r="A107">
        <v>131416</v>
      </c>
      <c r="B107">
        <v>2404027</v>
      </c>
      <c r="C107">
        <v>1271</v>
      </c>
    </row>
    <row r="108" spans="1:3" x14ac:dyDescent="0.2">
      <c r="A108">
        <v>379733</v>
      </c>
      <c r="B108">
        <v>2404027</v>
      </c>
      <c r="C108">
        <v>59</v>
      </c>
    </row>
    <row r="109" spans="1:3" x14ac:dyDescent="0.2">
      <c r="A109">
        <v>2708344</v>
      </c>
      <c r="B109">
        <v>2404027</v>
      </c>
      <c r="C109">
        <v>42</v>
      </c>
    </row>
    <row r="110" spans="1:3" x14ac:dyDescent="0.2">
      <c r="A110">
        <v>260896</v>
      </c>
      <c r="B110">
        <v>2404027</v>
      </c>
      <c r="C110">
        <v>40</v>
      </c>
    </row>
    <row r="111" spans="1:3" x14ac:dyDescent="0.2">
      <c r="A111">
        <v>905298</v>
      </c>
      <c r="B111">
        <v>2404027</v>
      </c>
      <c r="C111">
        <v>34</v>
      </c>
    </row>
    <row r="112" spans="1:3" x14ac:dyDescent="0.2">
      <c r="A112">
        <v>4259</v>
      </c>
      <c r="B112">
        <v>2404027</v>
      </c>
      <c r="C112">
        <v>15</v>
      </c>
    </row>
    <row r="113" spans="1:3" x14ac:dyDescent="0.2">
      <c r="A113">
        <v>3344813</v>
      </c>
      <c r="B113">
        <v>2404027</v>
      </c>
      <c r="C113">
        <v>14</v>
      </c>
    </row>
    <row r="114" spans="1:3" x14ac:dyDescent="0.2">
      <c r="A114">
        <v>3441321</v>
      </c>
      <c r="B114">
        <v>2404027</v>
      </c>
      <c r="C114">
        <v>13</v>
      </c>
    </row>
    <row r="115" spans="1:3" x14ac:dyDescent="0.2">
      <c r="A115">
        <v>134872</v>
      </c>
      <c r="B115">
        <v>2404027</v>
      </c>
      <c r="C115">
        <v>13</v>
      </c>
    </row>
    <row r="116" spans="1:3" x14ac:dyDescent="0.2">
      <c r="A116">
        <v>13118</v>
      </c>
      <c r="B116">
        <v>2404027</v>
      </c>
      <c r="C116">
        <v>9</v>
      </c>
    </row>
    <row r="117" spans="1:3" x14ac:dyDescent="0.2">
      <c r="A117">
        <v>147630</v>
      </c>
      <c r="B117">
        <v>2404027</v>
      </c>
      <c r="C117">
        <v>8</v>
      </c>
    </row>
    <row r="118" spans="1:3" x14ac:dyDescent="0.2">
      <c r="A118">
        <v>680838</v>
      </c>
      <c r="B118">
        <v>2404027</v>
      </c>
      <c r="C118">
        <v>8</v>
      </c>
    </row>
    <row r="119" spans="1:3" x14ac:dyDescent="0.2">
      <c r="A119">
        <v>27544</v>
      </c>
      <c r="B119">
        <v>2404027</v>
      </c>
      <c r="C119">
        <v>7</v>
      </c>
    </row>
    <row r="120" spans="1:3" x14ac:dyDescent="0.2">
      <c r="A120">
        <v>235745</v>
      </c>
      <c r="B120">
        <v>2404027</v>
      </c>
      <c r="C120">
        <v>7</v>
      </c>
    </row>
    <row r="121" spans="1:3" x14ac:dyDescent="0.2">
      <c r="A121">
        <v>566300</v>
      </c>
      <c r="B121">
        <v>2404027</v>
      </c>
      <c r="C121">
        <v>7</v>
      </c>
    </row>
    <row r="122" spans="1:3" x14ac:dyDescent="0.2">
      <c r="A122">
        <v>56439</v>
      </c>
      <c r="B122">
        <v>2404027</v>
      </c>
      <c r="C122">
        <v>4</v>
      </c>
    </row>
    <row r="123" spans="1:3" x14ac:dyDescent="0.2">
      <c r="A123">
        <v>732858</v>
      </c>
      <c r="B123">
        <v>2404027</v>
      </c>
      <c r="C123">
        <v>3</v>
      </c>
    </row>
    <row r="124" spans="1:3" x14ac:dyDescent="0.2">
      <c r="A124">
        <v>130043</v>
      </c>
      <c r="B124">
        <v>2404027</v>
      </c>
      <c r="C124">
        <v>3</v>
      </c>
    </row>
    <row r="125" spans="1:3" x14ac:dyDescent="0.2">
      <c r="A125">
        <v>14142</v>
      </c>
      <c r="B125">
        <v>2404027</v>
      </c>
      <c r="C125">
        <v>3</v>
      </c>
    </row>
    <row r="126" spans="1:3" x14ac:dyDescent="0.2">
      <c r="A126">
        <v>3129093</v>
      </c>
      <c r="B126">
        <v>2404027</v>
      </c>
      <c r="C126">
        <v>2</v>
      </c>
    </row>
    <row r="127" spans="1:3" x14ac:dyDescent="0.2">
      <c r="A127">
        <v>249298</v>
      </c>
      <c r="B127">
        <v>2404027</v>
      </c>
      <c r="C127">
        <v>2</v>
      </c>
    </row>
    <row r="128" spans="1:3" x14ac:dyDescent="0.2">
      <c r="A128">
        <v>1511051</v>
      </c>
      <c r="B128">
        <v>2404027</v>
      </c>
      <c r="C128">
        <v>2</v>
      </c>
    </row>
    <row r="129" spans="1:3" x14ac:dyDescent="0.2">
      <c r="A129">
        <v>146392</v>
      </c>
      <c r="B129">
        <v>2404027</v>
      </c>
      <c r="C129">
        <v>2</v>
      </c>
    </row>
    <row r="130" spans="1:3" x14ac:dyDescent="0.2">
      <c r="A130">
        <v>174240</v>
      </c>
      <c r="B130">
        <v>2404027</v>
      </c>
      <c r="C130">
        <v>2</v>
      </c>
    </row>
    <row r="131" spans="1:3" x14ac:dyDescent="0.2">
      <c r="A131">
        <v>69635</v>
      </c>
      <c r="B131">
        <v>2404027</v>
      </c>
      <c r="C131">
        <v>2</v>
      </c>
    </row>
    <row r="132" spans="1:3" x14ac:dyDescent="0.2">
      <c r="A132">
        <v>616742</v>
      </c>
      <c r="B132">
        <v>2404027</v>
      </c>
      <c r="C132">
        <v>2</v>
      </c>
    </row>
    <row r="133" spans="1:3" x14ac:dyDescent="0.2">
      <c r="A133">
        <v>1012058</v>
      </c>
      <c r="B133">
        <v>2404027</v>
      </c>
      <c r="C133">
        <v>2</v>
      </c>
    </row>
    <row r="134" spans="1:3" x14ac:dyDescent="0.2">
      <c r="A134">
        <v>729910</v>
      </c>
      <c r="B134">
        <v>2404027</v>
      </c>
      <c r="C134">
        <v>2</v>
      </c>
    </row>
    <row r="135" spans="1:3" x14ac:dyDescent="0.2">
      <c r="A135">
        <v>485647</v>
      </c>
      <c r="B135">
        <v>2404027</v>
      </c>
      <c r="C135">
        <v>1</v>
      </c>
    </row>
    <row r="136" spans="1:3" x14ac:dyDescent="0.2">
      <c r="A136">
        <v>24657</v>
      </c>
      <c r="B136">
        <v>2404027</v>
      </c>
      <c r="C136">
        <v>1</v>
      </c>
    </row>
    <row r="137" spans="1:3" x14ac:dyDescent="0.2">
      <c r="A137">
        <v>6759734</v>
      </c>
      <c r="B137">
        <v>19148949</v>
      </c>
      <c r="C137">
        <v>1430</v>
      </c>
    </row>
    <row r="138" spans="1:3" x14ac:dyDescent="0.2">
      <c r="A138">
        <v>366926</v>
      </c>
      <c r="B138">
        <v>19148949</v>
      </c>
      <c r="C138">
        <v>274</v>
      </c>
    </row>
    <row r="139" spans="1:3" x14ac:dyDescent="0.2">
      <c r="A139">
        <v>13628883</v>
      </c>
      <c r="B139">
        <v>19148949</v>
      </c>
      <c r="C139">
        <v>26</v>
      </c>
    </row>
    <row r="140" spans="1:3" x14ac:dyDescent="0.2">
      <c r="A140">
        <v>6817230</v>
      </c>
      <c r="B140">
        <v>19148949</v>
      </c>
      <c r="C140">
        <v>14</v>
      </c>
    </row>
    <row r="141" spans="1:3" x14ac:dyDescent="0.2">
      <c r="A141">
        <v>4020238</v>
      </c>
      <c r="B141">
        <v>19148949</v>
      </c>
      <c r="C141">
        <v>8</v>
      </c>
    </row>
    <row r="142" spans="1:3" x14ac:dyDescent="0.2">
      <c r="A142">
        <v>13793037</v>
      </c>
      <c r="B142">
        <v>19148949</v>
      </c>
      <c r="C142">
        <v>4</v>
      </c>
    </row>
    <row r="143" spans="1:3" x14ac:dyDescent="0.2">
      <c r="A143">
        <v>2706753</v>
      </c>
      <c r="B143">
        <v>19148949</v>
      </c>
      <c r="C143">
        <v>4</v>
      </c>
    </row>
    <row r="144" spans="1:3" x14ac:dyDescent="0.2">
      <c r="A144">
        <v>8722637</v>
      </c>
      <c r="B144">
        <v>19148949</v>
      </c>
      <c r="C144">
        <v>4</v>
      </c>
    </row>
    <row r="145" spans="1:3" x14ac:dyDescent="0.2">
      <c r="A145">
        <v>11161622</v>
      </c>
      <c r="B145">
        <v>19148949</v>
      </c>
      <c r="C145">
        <v>3</v>
      </c>
    </row>
    <row r="146" spans="1:3" x14ac:dyDescent="0.2">
      <c r="A146">
        <v>1617276</v>
      </c>
      <c r="B146">
        <v>19148949</v>
      </c>
      <c r="C146">
        <v>3</v>
      </c>
    </row>
    <row r="147" spans="1:3" x14ac:dyDescent="0.2">
      <c r="A147">
        <v>10009422</v>
      </c>
      <c r="B147">
        <v>19148949</v>
      </c>
      <c r="C147">
        <v>3</v>
      </c>
    </row>
    <row r="148" spans="1:3" x14ac:dyDescent="0.2">
      <c r="A148">
        <v>1741661</v>
      </c>
      <c r="B148">
        <v>19148949</v>
      </c>
      <c r="C148">
        <v>2</v>
      </c>
    </row>
    <row r="149" spans="1:3" x14ac:dyDescent="0.2">
      <c r="A149">
        <v>431215</v>
      </c>
      <c r="B149">
        <v>19148949</v>
      </c>
      <c r="C149">
        <v>2</v>
      </c>
    </row>
    <row r="150" spans="1:3" x14ac:dyDescent="0.2">
      <c r="A150">
        <v>3208823</v>
      </c>
      <c r="B150">
        <v>19148949</v>
      </c>
      <c r="C150">
        <v>2</v>
      </c>
    </row>
    <row r="151" spans="1:3" x14ac:dyDescent="0.2">
      <c r="A151">
        <v>7537226</v>
      </c>
      <c r="B151">
        <v>19148949</v>
      </c>
      <c r="C151">
        <v>2</v>
      </c>
    </row>
    <row r="152" spans="1:3" x14ac:dyDescent="0.2">
      <c r="A152">
        <v>1143801</v>
      </c>
      <c r="B152">
        <v>19148949</v>
      </c>
      <c r="C152">
        <v>2</v>
      </c>
    </row>
    <row r="153" spans="1:3" x14ac:dyDescent="0.2">
      <c r="A153">
        <v>655344</v>
      </c>
      <c r="B153">
        <v>19148949</v>
      </c>
      <c r="C153">
        <v>2</v>
      </c>
    </row>
    <row r="154" spans="1:3" x14ac:dyDescent="0.2">
      <c r="A154">
        <v>227467</v>
      </c>
      <c r="B154">
        <v>19148949</v>
      </c>
      <c r="C154">
        <v>2</v>
      </c>
    </row>
    <row r="155" spans="1:3" x14ac:dyDescent="0.2">
      <c r="A155">
        <v>3179252</v>
      </c>
      <c r="B155">
        <v>19148949</v>
      </c>
      <c r="C155">
        <v>2</v>
      </c>
    </row>
    <row r="156" spans="1:3" x14ac:dyDescent="0.2">
      <c r="A156">
        <v>10094287</v>
      </c>
      <c r="B156">
        <v>19148949</v>
      </c>
      <c r="C156">
        <v>2</v>
      </c>
    </row>
    <row r="157" spans="1:3" x14ac:dyDescent="0.2">
      <c r="A157">
        <v>6983070</v>
      </c>
      <c r="B157">
        <v>19148949</v>
      </c>
      <c r="C157">
        <v>1</v>
      </c>
    </row>
    <row r="158" spans="1:3" x14ac:dyDescent="0.2">
      <c r="A158">
        <v>1448796</v>
      </c>
      <c r="B158">
        <v>19148949</v>
      </c>
      <c r="C158">
        <v>1</v>
      </c>
    </row>
    <row r="159" spans="1:3" x14ac:dyDescent="0.2">
      <c r="A159">
        <v>2779871</v>
      </c>
      <c r="B159">
        <v>19148949</v>
      </c>
      <c r="C159">
        <v>1</v>
      </c>
    </row>
    <row r="160" spans="1:3" x14ac:dyDescent="0.2">
      <c r="A160">
        <v>3325618</v>
      </c>
      <c r="B160">
        <v>19148949</v>
      </c>
      <c r="C160">
        <v>1</v>
      </c>
    </row>
    <row r="161" spans="1:3" x14ac:dyDescent="0.2">
      <c r="A161">
        <v>13196029</v>
      </c>
      <c r="B161">
        <v>19148949</v>
      </c>
      <c r="C161">
        <v>1</v>
      </c>
    </row>
    <row r="162" spans="1:3" x14ac:dyDescent="0.2">
      <c r="A162">
        <v>3826065</v>
      </c>
      <c r="B162">
        <v>19148949</v>
      </c>
      <c r="C162">
        <v>1</v>
      </c>
    </row>
    <row r="163" spans="1:3" x14ac:dyDescent="0.2">
      <c r="A163">
        <v>3878158</v>
      </c>
      <c r="B163">
        <v>19148949</v>
      </c>
      <c r="C163">
        <v>1</v>
      </c>
    </row>
    <row r="164" spans="1:3" x14ac:dyDescent="0.2">
      <c r="A164">
        <v>474937</v>
      </c>
      <c r="B164">
        <v>19148949</v>
      </c>
      <c r="C164">
        <v>1</v>
      </c>
    </row>
    <row r="165" spans="1:3" x14ac:dyDescent="0.2">
      <c r="A165">
        <v>6089474</v>
      </c>
      <c r="B165">
        <v>19148949</v>
      </c>
      <c r="C165">
        <v>1</v>
      </c>
    </row>
    <row r="166" spans="1:3" x14ac:dyDescent="0.2">
      <c r="A166">
        <v>11172422</v>
      </c>
      <c r="B166">
        <v>19148949</v>
      </c>
      <c r="C166">
        <v>1</v>
      </c>
    </row>
    <row r="167" spans="1:3" x14ac:dyDescent="0.2">
      <c r="A167">
        <v>133019</v>
      </c>
      <c r="B167">
        <v>5152285</v>
      </c>
      <c r="C167">
        <v>1507</v>
      </c>
    </row>
    <row r="168" spans="1:3" x14ac:dyDescent="0.2">
      <c r="A168">
        <v>66577</v>
      </c>
      <c r="B168">
        <v>5152285</v>
      </c>
      <c r="C168">
        <v>675</v>
      </c>
    </row>
    <row r="169" spans="1:3" x14ac:dyDescent="0.2">
      <c r="A169">
        <v>64215</v>
      </c>
      <c r="B169">
        <v>5152285</v>
      </c>
      <c r="C169">
        <v>230</v>
      </c>
    </row>
    <row r="170" spans="1:3" x14ac:dyDescent="0.2">
      <c r="A170">
        <v>6388721</v>
      </c>
      <c r="B170">
        <v>5152285</v>
      </c>
      <c r="C170">
        <v>56</v>
      </c>
    </row>
    <row r="171" spans="1:3" x14ac:dyDescent="0.2">
      <c r="A171">
        <v>1553664</v>
      </c>
      <c r="B171">
        <v>5152285</v>
      </c>
      <c r="C171">
        <v>30</v>
      </c>
    </row>
    <row r="172" spans="1:3" x14ac:dyDescent="0.2">
      <c r="A172">
        <v>1520761</v>
      </c>
      <c r="B172">
        <v>5152285</v>
      </c>
      <c r="C172">
        <v>22</v>
      </c>
    </row>
    <row r="173" spans="1:3" x14ac:dyDescent="0.2">
      <c r="A173">
        <v>231923</v>
      </c>
      <c r="B173">
        <v>5152285</v>
      </c>
      <c r="C173">
        <v>11</v>
      </c>
    </row>
    <row r="174" spans="1:3" x14ac:dyDescent="0.2">
      <c r="A174">
        <v>331925</v>
      </c>
      <c r="B174">
        <v>5152285</v>
      </c>
      <c r="C174">
        <v>11</v>
      </c>
    </row>
    <row r="175" spans="1:3" x14ac:dyDescent="0.2">
      <c r="A175">
        <v>3646811</v>
      </c>
      <c r="B175">
        <v>5152285</v>
      </c>
      <c r="C175">
        <v>10</v>
      </c>
    </row>
    <row r="176" spans="1:3" x14ac:dyDescent="0.2">
      <c r="A176">
        <v>4425913</v>
      </c>
      <c r="B176">
        <v>5152285</v>
      </c>
      <c r="C176">
        <v>10</v>
      </c>
    </row>
    <row r="177" spans="1:3" x14ac:dyDescent="0.2">
      <c r="A177">
        <v>2462356</v>
      </c>
      <c r="B177">
        <v>5152285</v>
      </c>
      <c r="C177">
        <v>7</v>
      </c>
    </row>
    <row r="178" spans="1:3" x14ac:dyDescent="0.2">
      <c r="A178">
        <v>967132</v>
      </c>
      <c r="B178">
        <v>5152285</v>
      </c>
      <c r="C178">
        <v>6</v>
      </c>
    </row>
    <row r="179" spans="1:3" x14ac:dyDescent="0.2">
      <c r="A179">
        <v>1063557</v>
      </c>
      <c r="B179">
        <v>5152285</v>
      </c>
      <c r="C179">
        <v>6</v>
      </c>
    </row>
    <row r="180" spans="1:3" x14ac:dyDescent="0.2">
      <c r="A180">
        <v>1763815</v>
      </c>
      <c r="B180">
        <v>5152285</v>
      </c>
      <c r="C180">
        <v>6</v>
      </c>
    </row>
    <row r="181" spans="1:3" x14ac:dyDescent="0.2">
      <c r="A181">
        <v>4032667</v>
      </c>
      <c r="B181">
        <v>5152285</v>
      </c>
      <c r="C181">
        <v>4</v>
      </c>
    </row>
    <row r="182" spans="1:3" x14ac:dyDescent="0.2">
      <c r="A182">
        <v>6598762</v>
      </c>
      <c r="B182">
        <v>5152285</v>
      </c>
      <c r="C182">
        <v>3</v>
      </c>
    </row>
    <row r="183" spans="1:3" x14ac:dyDescent="0.2">
      <c r="A183">
        <v>4998678</v>
      </c>
      <c r="B183">
        <v>5152285</v>
      </c>
      <c r="C183">
        <v>3</v>
      </c>
    </row>
    <row r="184" spans="1:3" x14ac:dyDescent="0.2">
      <c r="A184">
        <v>1884445</v>
      </c>
      <c r="B184">
        <v>5152285</v>
      </c>
      <c r="C184">
        <v>3</v>
      </c>
    </row>
    <row r="185" spans="1:3" x14ac:dyDescent="0.2">
      <c r="A185">
        <v>52038</v>
      </c>
      <c r="B185">
        <v>5152285</v>
      </c>
      <c r="C185">
        <v>3</v>
      </c>
    </row>
    <row r="186" spans="1:3" x14ac:dyDescent="0.2">
      <c r="A186">
        <v>1301152</v>
      </c>
      <c r="B186">
        <v>5152285</v>
      </c>
      <c r="C186">
        <v>2</v>
      </c>
    </row>
    <row r="187" spans="1:3" x14ac:dyDescent="0.2">
      <c r="A187">
        <v>51363</v>
      </c>
      <c r="B187">
        <v>5152285</v>
      </c>
      <c r="C187">
        <v>2</v>
      </c>
    </row>
    <row r="188" spans="1:3" x14ac:dyDescent="0.2">
      <c r="A188">
        <v>190648</v>
      </c>
      <c r="B188">
        <v>5152285</v>
      </c>
      <c r="C188">
        <v>2</v>
      </c>
    </row>
    <row r="189" spans="1:3" x14ac:dyDescent="0.2">
      <c r="A189">
        <v>9967103</v>
      </c>
      <c r="B189">
        <v>5152285</v>
      </c>
      <c r="C189">
        <v>2</v>
      </c>
    </row>
    <row r="190" spans="1:3" x14ac:dyDescent="0.2">
      <c r="A190">
        <v>175697</v>
      </c>
      <c r="B190">
        <v>5152285</v>
      </c>
      <c r="C190">
        <v>2</v>
      </c>
    </row>
    <row r="191" spans="1:3" x14ac:dyDescent="0.2">
      <c r="A191">
        <v>43951</v>
      </c>
      <c r="B191">
        <v>5152285</v>
      </c>
      <c r="C191">
        <v>2</v>
      </c>
    </row>
    <row r="192" spans="1:3" x14ac:dyDescent="0.2">
      <c r="A192">
        <v>1638639</v>
      </c>
      <c r="B192">
        <v>5152285</v>
      </c>
      <c r="C192">
        <v>2</v>
      </c>
    </row>
    <row r="193" spans="1:3" x14ac:dyDescent="0.2">
      <c r="A193">
        <v>8198336</v>
      </c>
      <c r="B193">
        <v>5152285</v>
      </c>
      <c r="C193">
        <v>2</v>
      </c>
    </row>
    <row r="194" spans="1:3" x14ac:dyDescent="0.2">
      <c r="A194">
        <v>489948</v>
      </c>
      <c r="B194">
        <v>5152285</v>
      </c>
      <c r="C194">
        <v>2</v>
      </c>
    </row>
    <row r="195" spans="1:3" x14ac:dyDescent="0.2">
      <c r="A195">
        <v>1865615</v>
      </c>
      <c r="B195">
        <v>5152285</v>
      </c>
      <c r="C195">
        <v>2</v>
      </c>
    </row>
    <row r="196" spans="1:3" x14ac:dyDescent="0.2">
      <c r="A196">
        <v>1843059</v>
      </c>
      <c r="B196">
        <v>5152285</v>
      </c>
      <c r="C196">
        <v>2</v>
      </c>
    </row>
    <row r="197" spans="1:3" x14ac:dyDescent="0.2">
      <c r="A197">
        <v>235695</v>
      </c>
      <c r="B197">
        <v>31533997</v>
      </c>
      <c r="C197">
        <v>196</v>
      </c>
    </row>
    <row r="198" spans="1:3" x14ac:dyDescent="0.2">
      <c r="A198">
        <v>958570</v>
      </c>
      <c r="B198">
        <v>31533997</v>
      </c>
      <c r="C198">
        <v>195</v>
      </c>
    </row>
    <row r="199" spans="1:3" x14ac:dyDescent="0.2">
      <c r="A199">
        <v>2699634</v>
      </c>
      <c r="B199">
        <v>31533997</v>
      </c>
      <c r="C199">
        <v>112</v>
      </c>
    </row>
    <row r="200" spans="1:3" x14ac:dyDescent="0.2">
      <c r="A200">
        <v>3764367</v>
      </c>
      <c r="B200">
        <v>31533997</v>
      </c>
      <c r="C200">
        <v>103</v>
      </c>
    </row>
    <row r="201" spans="1:3" x14ac:dyDescent="0.2">
      <c r="A201">
        <v>780446</v>
      </c>
      <c r="B201">
        <v>31533997</v>
      </c>
      <c r="C201">
        <v>62</v>
      </c>
    </row>
    <row r="202" spans="1:3" x14ac:dyDescent="0.2">
      <c r="A202">
        <v>3705123</v>
      </c>
      <c r="B202">
        <v>31533997</v>
      </c>
      <c r="C202">
        <v>61</v>
      </c>
    </row>
    <row r="203" spans="1:3" x14ac:dyDescent="0.2">
      <c r="A203">
        <v>6855858</v>
      </c>
      <c r="B203">
        <v>31533997</v>
      </c>
      <c r="C203">
        <v>52</v>
      </c>
    </row>
    <row r="204" spans="1:3" x14ac:dyDescent="0.2">
      <c r="A204">
        <v>632455</v>
      </c>
      <c r="B204">
        <v>31533997</v>
      </c>
      <c r="C204">
        <v>37</v>
      </c>
    </row>
    <row r="205" spans="1:3" x14ac:dyDescent="0.2">
      <c r="A205">
        <v>908387</v>
      </c>
      <c r="B205">
        <v>31533997</v>
      </c>
      <c r="C205">
        <v>35</v>
      </c>
    </row>
    <row r="206" spans="1:3" x14ac:dyDescent="0.2">
      <c r="A206">
        <v>3882853</v>
      </c>
      <c r="B206">
        <v>31533997</v>
      </c>
      <c r="C206">
        <v>31</v>
      </c>
    </row>
    <row r="207" spans="1:3" x14ac:dyDescent="0.2">
      <c r="A207">
        <v>412054</v>
      </c>
      <c r="B207">
        <v>31533997</v>
      </c>
      <c r="C207">
        <v>8</v>
      </c>
    </row>
    <row r="208" spans="1:3" x14ac:dyDescent="0.2">
      <c r="A208">
        <v>432491</v>
      </c>
      <c r="B208">
        <v>31533997</v>
      </c>
      <c r="C208">
        <v>4</v>
      </c>
    </row>
    <row r="209" spans="1:3" x14ac:dyDescent="0.2">
      <c r="A209">
        <v>3580391</v>
      </c>
      <c r="B209">
        <v>31533997</v>
      </c>
      <c r="C209">
        <v>4</v>
      </c>
    </row>
    <row r="210" spans="1:3" x14ac:dyDescent="0.2">
      <c r="A210">
        <v>724254</v>
      </c>
      <c r="B210">
        <v>31533997</v>
      </c>
      <c r="C210">
        <v>3</v>
      </c>
    </row>
    <row r="211" spans="1:3" x14ac:dyDescent="0.2">
      <c r="A211">
        <v>1515300</v>
      </c>
      <c r="B211">
        <v>31533997</v>
      </c>
      <c r="C211">
        <v>3</v>
      </c>
    </row>
    <row r="212" spans="1:3" x14ac:dyDescent="0.2">
      <c r="A212">
        <v>11083657</v>
      </c>
      <c r="B212">
        <v>31533997</v>
      </c>
      <c r="C212">
        <v>3</v>
      </c>
    </row>
    <row r="213" spans="1:3" x14ac:dyDescent="0.2">
      <c r="A213">
        <v>331322</v>
      </c>
      <c r="B213">
        <v>31533997</v>
      </c>
      <c r="C213">
        <v>2</v>
      </c>
    </row>
    <row r="214" spans="1:3" x14ac:dyDescent="0.2">
      <c r="A214">
        <v>5310467</v>
      </c>
      <c r="B214">
        <v>31533997</v>
      </c>
      <c r="C214">
        <v>2</v>
      </c>
    </row>
    <row r="215" spans="1:3" x14ac:dyDescent="0.2">
      <c r="A215">
        <v>2121048</v>
      </c>
      <c r="B215">
        <v>31533997</v>
      </c>
      <c r="C215">
        <v>2</v>
      </c>
    </row>
    <row r="216" spans="1:3" x14ac:dyDescent="0.2">
      <c r="A216">
        <v>145938</v>
      </c>
      <c r="B216">
        <v>31533997</v>
      </c>
      <c r="C216">
        <v>2</v>
      </c>
    </row>
    <row r="217" spans="1:3" x14ac:dyDescent="0.2">
      <c r="A217">
        <v>442420</v>
      </c>
      <c r="B217">
        <v>31533997</v>
      </c>
      <c r="C217">
        <v>2</v>
      </c>
    </row>
    <row r="218" spans="1:3" x14ac:dyDescent="0.2">
      <c r="A218">
        <v>2018226</v>
      </c>
      <c r="B218">
        <v>31533997</v>
      </c>
      <c r="C218">
        <v>2</v>
      </c>
    </row>
    <row r="219" spans="1:3" x14ac:dyDescent="0.2">
      <c r="A219">
        <v>199935</v>
      </c>
      <c r="B219">
        <v>31533997</v>
      </c>
      <c r="C219">
        <v>1</v>
      </c>
    </row>
    <row r="220" spans="1:3" x14ac:dyDescent="0.2">
      <c r="A220">
        <v>47771</v>
      </c>
      <c r="B220">
        <v>31533997</v>
      </c>
      <c r="C220">
        <v>1</v>
      </c>
    </row>
    <row r="221" spans="1:3" x14ac:dyDescent="0.2">
      <c r="A221">
        <v>430714</v>
      </c>
      <c r="B221">
        <v>31533997</v>
      </c>
      <c r="C221">
        <v>1</v>
      </c>
    </row>
    <row r="222" spans="1:3" x14ac:dyDescent="0.2">
      <c r="A222">
        <v>1402046</v>
      </c>
      <c r="B222">
        <v>31533997</v>
      </c>
      <c r="C222">
        <v>1</v>
      </c>
    </row>
    <row r="223" spans="1:3" x14ac:dyDescent="0.2">
      <c r="A223">
        <v>213736</v>
      </c>
      <c r="B223">
        <v>31533997</v>
      </c>
      <c r="C223">
        <v>1</v>
      </c>
    </row>
    <row r="224" spans="1:3" x14ac:dyDescent="0.2">
      <c r="A224">
        <v>798942</v>
      </c>
      <c r="B224">
        <v>31533997</v>
      </c>
      <c r="C224">
        <v>1</v>
      </c>
    </row>
    <row r="225" spans="1:3" x14ac:dyDescent="0.2">
      <c r="A225">
        <v>594924</v>
      </c>
      <c r="B225">
        <v>31533997</v>
      </c>
      <c r="C225">
        <v>1</v>
      </c>
    </row>
    <row r="226" spans="1:3" x14ac:dyDescent="0.2">
      <c r="A226">
        <v>119276</v>
      </c>
      <c r="B226">
        <v>31533997</v>
      </c>
      <c r="C226">
        <v>1</v>
      </c>
    </row>
    <row r="227" spans="1:3" x14ac:dyDescent="0.2">
      <c r="A227">
        <v>1269143</v>
      </c>
      <c r="B227">
        <v>4839957</v>
      </c>
      <c r="C227">
        <v>85</v>
      </c>
    </row>
    <row r="228" spans="1:3" x14ac:dyDescent="0.2">
      <c r="A228">
        <v>91827</v>
      </c>
      <c r="B228">
        <v>4839957</v>
      </c>
      <c r="C228">
        <v>11</v>
      </c>
    </row>
    <row r="229" spans="1:3" x14ac:dyDescent="0.2">
      <c r="A229">
        <v>120890</v>
      </c>
      <c r="B229">
        <v>4839957</v>
      </c>
      <c r="C229">
        <v>10</v>
      </c>
    </row>
    <row r="230" spans="1:3" x14ac:dyDescent="0.2">
      <c r="A230">
        <v>1167793</v>
      </c>
      <c r="B230">
        <v>4839957</v>
      </c>
      <c r="C230">
        <v>7</v>
      </c>
    </row>
    <row r="231" spans="1:3" x14ac:dyDescent="0.2">
      <c r="A231">
        <v>2572941</v>
      </c>
      <c r="B231">
        <v>4839957</v>
      </c>
      <c r="C231">
        <v>3</v>
      </c>
    </row>
    <row r="232" spans="1:3" x14ac:dyDescent="0.2">
      <c r="A232">
        <v>1201495</v>
      </c>
      <c r="B232">
        <v>4839957</v>
      </c>
      <c r="C232">
        <v>2</v>
      </c>
    </row>
    <row r="233" spans="1:3" x14ac:dyDescent="0.2">
      <c r="A233">
        <v>207897</v>
      </c>
      <c r="B233">
        <v>4839957</v>
      </c>
      <c r="C233">
        <v>2</v>
      </c>
    </row>
    <row r="234" spans="1:3" x14ac:dyDescent="0.2">
      <c r="A234">
        <v>490928</v>
      </c>
      <c r="B234">
        <v>4839957</v>
      </c>
      <c r="C234">
        <v>2</v>
      </c>
    </row>
    <row r="235" spans="1:3" x14ac:dyDescent="0.2">
      <c r="A235">
        <v>244492</v>
      </c>
      <c r="B235">
        <v>4839957</v>
      </c>
      <c r="C235">
        <v>2</v>
      </c>
    </row>
    <row r="236" spans="1:3" x14ac:dyDescent="0.2">
      <c r="A236">
        <v>2571</v>
      </c>
      <c r="B236">
        <v>4839957</v>
      </c>
      <c r="C236">
        <v>1</v>
      </c>
    </row>
    <row r="237" spans="1:3" x14ac:dyDescent="0.2">
      <c r="A237">
        <v>1188140</v>
      </c>
      <c r="B237">
        <v>4839957</v>
      </c>
      <c r="C237">
        <v>1</v>
      </c>
    </row>
    <row r="238" spans="1:3" x14ac:dyDescent="0.2">
      <c r="A238">
        <v>464123</v>
      </c>
      <c r="B238">
        <v>4839957</v>
      </c>
      <c r="C238">
        <v>1</v>
      </c>
    </row>
    <row r="239" spans="1:3" x14ac:dyDescent="0.2">
      <c r="A239">
        <v>1504302</v>
      </c>
      <c r="B239">
        <v>4839957</v>
      </c>
      <c r="C239">
        <v>1</v>
      </c>
    </row>
    <row r="240" spans="1:3" x14ac:dyDescent="0.2">
      <c r="A240">
        <v>5226301</v>
      </c>
      <c r="B240">
        <v>4839957</v>
      </c>
      <c r="C240">
        <v>1</v>
      </c>
    </row>
    <row r="241" spans="1:3" x14ac:dyDescent="0.2">
      <c r="A241">
        <v>354227</v>
      </c>
      <c r="B241">
        <v>4839957</v>
      </c>
      <c r="C241">
        <v>1</v>
      </c>
    </row>
    <row r="242" spans="1:3" x14ac:dyDescent="0.2">
      <c r="A242">
        <v>1805221</v>
      </c>
      <c r="B242">
        <v>4839957</v>
      </c>
      <c r="C242">
        <v>1</v>
      </c>
    </row>
    <row r="243" spans="1:3" x14ac:dyDescent="0.2">
      <c r="A243">
        <v>657717</v>
      </c>
      <c r="B243">
        <v>4839957</v>
      </c>
      <c r="C243">
        <v>1</v>
      </c>
    </row>
    <row r="244" spans="1:3" x14ac:dyDescent="0.2">
      <c r="A244">
        <v>308276</v>
      </c>
      <c r="B244">
        <v>4839957</v>
      </c>
      <c r="C244">
        <v>1</v>
      </c>
    </row>
    <row r="245" spans="1:3" x14ac:dyDescent="0.2">
      <c r="A245">
        <v>606341</v>
      </c>
      <c r="B245">
        <v>4839957</v>
      </c>
      <c r="C245">
        <v>1</v>
      </c>
    </row>
    <row r="246" spans="1:3" x14ac:dyDescent="0.2">
      <c r="A246">
        <v>351370</v>
      </c>
      <c r="B246">
        <v>4839957</v>
      </c>
      <c r="C246">
        <v>1</v>
      </c>
    </row>
    <row r="247" spans="1:3" x14ac:dyDescent="0.2">
      <c r="A247">
        <v>555963</v>
      </c>
      <c r="B247">
        <v>4839957</v>
      </c>
      <c r="C247">
        <v>1</v>
      </c>
    </row>
    <row r="248" spans="1:3" x14ac:dyDescent="0.2">
      <c r="A248">
        <v>227486</v>
      </c>
      <c r="B248">
        <v>5084750</v>
      </c>
      <c r="C248">
        <v>127</v>
      </c>
    </row>
    <row r="249" spans="1:3" x14ac:dyDescent="0.2">
      <c r="A249">
        <v>384824</v>
      </c>
      <c r="B249">
        <v>5084750</v>
      </c>
      <c r="C249">
        <v>125</v>
      </c>
    </row>
    <row r="250" spans="1:3" x14ac:dyDescent="0.2">
      <c r="A250">
        <v>1459320</v>
      </c>
      <c r="B250">
        <v>5084750</v>
      </c>
      <c r="C250">
        <v>56</v>
      </c>
    </row>
    <row r="251" spans="1:3" x14ac:dyDescent="0.2">
      <c r="A251">
        <v>6900601</v>
      </c>
      <c r="B251">
        <v>5084750</v>
      </c>
      <c r="C251">
        <v>11</v>
      </c>
    </row>
    <row r="252" spans="1:3" x14ac:dyDescent="0.2">
      <c r="A252">
        <v>1088116</v>
      </c>
      <c r="B252">
        <v>5084750</v>
      </c>
      <c r="C252">
        <v>5</v>
      </c>
    </row>
    <row r="253" spans="1:3" x14ac:dyDescent="0.2">
      <c r="A253">
        <v>7427370</v>
      </c>
      <c r="B253">
        <v>5084750</v>
      </c>
      <c r="C253">
        <v>4</v>
      </c>
    </row>
    <row r="254" spans="1:3" x14ac:dyDescent="0.2">
      <c r="A254">
        <v>1235059</v>
      </c>
      <c r="B254">
        <v>5084750</v>
      </c>
      <c r="C254">
        <v>3</v>
      </c>
    </row>
    <row r="255" spans="1:3" x14ac:dyDescent="0.2">
      <c r="A255">
        <v>1763815</v>
      </c>
      <c r="B255">
        <v>5084750</v>
      </c>
      <c r="C255">
        <v>3</v>
      </c>
    </row>
    <row r="256" spans="1:3" x14ac:dyDescent="0.2">
      <c r="A256">
        <v>1614281</v>
      </c>
      <c r="B256">
        <v>5084750</v>
      </c>
      <c r="C256">
        <v>2</v>
      </c>
    </row>
    <row r="257" spans="1:3" x14ac:dyDescent="0.2">
      <c r="A257">
        <v>9249739</v>
      </c>
      <c r="B257">
        <v>5084750</v>
      </c>
      <c r="C257">
        <v>2</v>
      </c>
    </row>
    <row r="258" spans="1:3" x14ac:dyDescent="0.2">
      <c r="A258">
        <v>8672252</v>
      </c>
      <c r="B258">
        <v>5084750</v>
      </c>
      <c r="C258">
        <v>2</v>
      </c>
    </row>
    <row r="259" spans="1:3" x14ac:dyDescent="0.2">
      <c r="A259">
        <v>3267925</v>
      </c>
      <c r="B259">
        <v>5084750</v>
      </c>
      <c r="C259">
        <v>1</v>
      </c>
    </row>
    <row r="260" spans="1:3" x14ac:dyDescent="0.2">
      <c r="A260">
        <v>698270</v>
      </c>
      <c r="B260">
        <v>5084750</v>
      </c>
      <c r="C260">
        <v>1</v>
      </c>
    </row>
    <row r="261" spans="1:3" x14ac:dyDescent="0.2">
      <c r="A261">
        <v>2315223</v>
      </c>
      <c r="B261">
        <v>5084750</v>
      </c>
      <c r="C261">
        <v>1</v>
      </c>
    </row>
    <row r="262" spans="1:3" x14ac:dyDescent="0.2">
      <c r="A262">
        <v>993832</v>
      </c>
      <c r="B262">
        <v>5084750</v>
      </c>
      <c r="C262">
        <v>1</v>
      </c>
    </row>
    <row r="263" spans="1:3" x14ac:dyDescent="0.2">
      <c r="A263">
        <v>2040807</v>
      </c>
      <c r="B263">
        <v>5084750</v>
      </c>
      <c r="C263">
        <v>1</v>
      </c>
    </row>
    <row r="264" spans="1:3" x14ac:dyDescent="0.2">
      <c r="A264">
        <v>4419601</v>
      </c>
      <c r="B264">
        <v>5084750</v>
      </c>
      <c r="C264">
        <v>1</v>
      </c>
    </row>
    <row r="265" spans="1:3" x14ac:dyDescent="0.2">
      <c r="A265">
        <v>534059</v>
      </c>
      <c r="B265">
        <v>5084750</v>
      </c>
      <c r="C265">
        <v>1</v>
      </c>
    </row>
    <row r="266" spans="1:3" x14ac:dyDescent="0.2">
      <c r="A266">
        <v>145585</v>
      </c>
      <c r="B266">
        <v>5084750</v>
      </c>
      <c r="C266">
        <v>1</v>
      </c>
    </row>
    <row r="267" spans="1:3" x14ac:dyDescent="0.2">
      <c r="A267">
        <v>11668718</v>
      </c>
      <c r="B267">
        <v>5084750</v>
      </c>
      <c r="C267">
        <v>1</v>
      </c>
    </row>
    <row r="268" spans="1:3" x14ac:dyDescent="0.2">
      <c r="A268">
        <v>4722201</v>
      </c>
      <c r="B268">
        <v>5084750</v>
      </c>
      <c r="C268">
        <v>1</v>
      </c>
    </row>
    <row r="269" spans="1:3" x14ac:dyDescent="0.2">
      <c r="A269">
        <v>2151087</v>
      </c>
      <c r="B269">
        <v>5084750</v>
      </c>
      <c r="C269">
        <v>1</v>
      </c>
    </row>
    <row r="270" spans="1:3" x14ac:dyDescent="0.2">
      <c r="A270">
        <v>16965724</v>
      </c>
      <c r="B270">
        <v>5084750</v>
      </c>
      <c r="C270">
        <v>1</v>
      </c>
    </row>
    <row r="271" spans="1:3" x14ac:dyDescent="0.2">
      <c r="A271">
        <v>8639024</v>
      </c>
      <c r="B271">
        <v>5084750</v>
      </c>
      <c r="C271">
        <v>1</v>
      </c>
    </row>
    <row r="272" spans="1:3" x14ac:dyDescent="0.2">
      <c r="A272">
        <v>8830704</v>
      </c>
      <c r="B272">
        <v>5084750</v>
      </c>
      <c r="C272">
        <v>1</v>
      </c>
    </row>
    <row r="273" spans="1:3" x14ac:dyDescent="0.2">
      <c r="A273">
        <v>914595</v>
      </c>
      <c r="B273">
        <v>5084750</v>
      </c>
      <c r="C273">
        <v>1</v>
      </c>
    </row>
    <row r="274" spans="1:3" x14ac:dyDescent="0.2">
      <c r="A274">
        <v>90512</v>
      </c>
      <c r="B274">
        <v>22374063</v>
      </c>
      <c r="C274">
        <v>119</v>
      </c>
    </row>
    <row r="275" spans="1:3" x14ac:dyDescent="0.2">
      <c r="A275">
        <v>4047647</v>
      </c>
      <c r="B275">
        <v>22374063</v>
      </c>
      <c r="C275">
        <v>20</v>
      </c>
    </row>
    <row r="276" spans="1:3" x14ac:dyDescent="0.2">
      <c r="A276">
        <v>1253530</v>
      </c>
      <c r="B276">
        <v>22374063</v>
      </c>
      <c r="C276">
        <v>18</v>
      </c>
    </row>
    <row r="277" spans="1:3" x14ac:dyDescent="0.2">
      <c r="A277">
        <v>1025059</v>
      </c>
      <c r="B277">
        <v>22374063</v>
      </c>
      <c r="C277">
        <v>11</v>
      </c>
    </row>
    <row r="278" spans="1:3" x14ac:dyDescent="0.2">
      <c r="A278">
        <v>2037311</v>
      </c>
      <c r="B278">
        <v>22374063</v>
      </c>
      <c r="C278">
        <v>6</v>
      </c>
    </row>
    <row r="279" spans="1:3" x14ac:dyDescent="0.2">
      <c r="A279">
        <v>286655</v>
      </c>
      <c r="B279">
        <v>22374063</v>
      </c>
      <c r="C279">
        <v>5</v>
      </c>
    </row>
    <row r="280" spans="1:3" x14ac:dyDescent="0.2">
      <c r="A280">
        <v>5946762</v>
      </c>
      <c r="B280">
        <v>22374063</v>
      </c>
      <c r="C280">
        <v>5</v>
      </c>
    </row>
    <row r="281" spans="1:3" x14ac:dyDescent="0.2">
      <c r="A281">
        <v>39245</v>
      </c>
      <c r="B281">
        <v>22374063</v>
      </c>
      <c r="C281">
        <v>2</v>
      </c>
    </row>
    <row r="282" spans="1:3" x14ac:dyDescent="0.2">
      <c r="A282">
        <v>10904274</v>
      </c>
      <c r="B282">
        <v>22374063</v>
      </c>
      <c r="C282">
        <v>2</v>
      </c>
    </row>
    <row r="283" spans="1:3" x14ac:dyDescent="0.2">
      <c r="A283">
        <v>3418702</v>
      </c>
      <c r="B283">
        <v>22374063</v>
      </c>
      <c r="C283">
        <v>2</v>
      </c>
    </row>
    <row r="284" spans="1:3" x14ac:dyDescent="0.2">
      <c r="A284">
        <v>4089870</v>
      </c>
      <c r="B284">
        <v>22374063</v>
      </c>
      <c r="C284">
        <v>1</v>
      </c>
    </row>
    <row r="285" spans="1:3" x14ac:dyDescent="0.2">
      <c r="A285">
        <v>3248787</v>
      </c>
      <c r="B285">
        <v>22374063</v>
      </c>
      <c r="C285">
        <v>1</v>
      </c>
    </row>
    <row r="286" spans="1:3" x14ac:dyDescent="0.2">
      <c r="A286">
        <v>1894191</v>
      </c>
      <c r="B286">
        <v>22374063</v>
      </c>
      <c r="C286">
        <v>1</v>
      </c>
    </row>
    <row r="287" spans="1:3" x14ac:dyDescent="0.2">
      <c r="A287">
        <v>3967694</v>
      </c>
      <c r="B287">
        <v>22374063</v>
      </c>
      <c r="C287">
        <v>1</v>
      </c>
    </row>
    <row r="288" spans="1:3" x14ac:dyDescent="0.2">
      <c r="A288">
        <v>5655900</v>
      </c>
      <c r="B288">
        <v>22374063</v>
      </c>
      <c r="C288">
        <v>1</v>
      </c>
    </row>
    <row r="289" spans="1:3" x14ac:dyDescent="0.2">
      <c r="A289">
        <v>3835515</v>
      </c>
      <c r="B289">
        <v>22374063</v>
      </c>
      <c r="C289">
        <v>1</v>
      </c>
    </row>
    <row r="290" spans="1:3" x14ac:dyDescent="0.2">
      <c r="A290">
        <v>2510109</v>
      </c>
      <c r="B290">
        <v>22374063</v>
      </c>
      <c r="C290">
        <v>1</v>
      </c>
    </row>
    <row r="291" spans="1:3" x14ac:dyDescent="0.2">
      <c r="A291">
        <v>4331302</v>
      </c>
      <c r="B291">
        <v>22374063</v>
      </c>
      <c r="C291">
        <v>1</v>
      </c>
    </row>
    <row r="292" spans="1:3" x14ac:dyDescent="0.2">
      <c r="A292">
        <v>9443008</v>
      </c>
      <c r="B292">
        <v>22374063</v>
      </c>
      <c r="C292">
        <v>1</v>
      </c>
    </row>
    <row r="293" spans="1:3" x14ac:dyDescent="0.2">
      <c r="A293">
        <v>6851980</v>
      </c>
      <c r="B293">
        <v>22374063</v>
      </c>
      <c r="C293">
        <v>1</v>
      </c>
    </row>
    <row r="294" spans="1:3" x14ac:dyDescent="0.2">
      <c r="A294">
        <v>149765</v>
      </c>
      <c r="B294">
        <v>22374063</v>
      </c>
      <c r="C294">
        <v>1</v>
      </c>
    </row>
    <row r="295" spans="1:3" x14ac:dyDescent="0.2">
      <c r="A295">
        <v>9906</v>
      </c>
      <c r="B295">
        <v>22374063</v>
      </c>
      <c r="C295">
        <v>1</v>
      </c>
    </row>
    <row r="296" spans="1:3" x14ac:dyDescent="0.2">
      <c r="A296">
        <v>5541760</v>
      </c>
      <c r="B296">
        <v>22374063</v>
      </c>
      <c r="C296">
        <v>1</v>
      </c>
    </row>
    <row r="297" spans="1:3" x14ac:dyDescent="0.2">
      <c r="A297">
        <v>3486467</v>
      </c>
      <c r="B297">
        <v>22374063</v>
      </c>
      <c r="C297">
        <v>1</v>
      </c>
    </row>
    <row r="298" spans="1:3" x14ac:dyDescent="0.2">
      <c r="A298">
        <v>1608768</v>
      </c>
      <c r="B298">
        <v>22374063</v>
      </c>
      <c r="C298">
        <v>1</v>
      </c>
    </row>
    <row r="299" spans="1:3" x14ac:dyDescent="0.2">
      <c r="A299">
        <v>5425265</v>
      </c>
      <c r="B299">
        <v>22374063</v>
      </c>
      <c r="C299">
        <v>1</v>
      </c>
    </row>
    <row r="300" spans="1:3" x14ac:dyDescent="0.2">
      <c r="A300">
        <v>691172</v>
      </c>
      <c r="B300">
        <v>22374063</v>
      </c>
      <c r="C300">
        <v>1</v>
      </c>
    </row>
    <row r="301" spans="1:3" x14ac:dyDescent="0.2">
      <c r="A301">
        <v>9247699</v>
      </c>
      <c r="B301">
        <v>22374063</v>
      </c>
      <c r="C301">
        <v>1</v>
      </c>
    </row>
    <row r="302" spans="1:3" x14ac:dyDescent="0.2">
      <c r="A302">
        <v>8256365</v>
      </c>
      <c r="B302">
        <v>22374063</v>
      </c>
      <c r="C302">
        <v>1</v>
      </c>
    </row>
    <row r="303" spans="1:3" x14ac:dyDescent="0.2">
      <c r="A303">
        <v>1014339</v>
      </c>
      <c r="B303">
        <v>22374063</v>
      </c>
      <c r="C303">
        <v>1</v>
      </c>
    </row>
    <row r="304" spans="1:3" x14ac:dyDescent="0.2">
      <c r="A304">
        <v>437242</v>
      </c>
      <c r="B304">
        <v>18347476</v>
      </c>
      <c r="C304">
        <v>145</v>
      </c>
    </row>
    <row r="305" spans="1:3" x14ac:dyDescent="0.2">
      <c r="A305">
        <v>4062052</v>
      </c>
      <c r="B305">
        <v>18347476</v>
      </c>
      <c r="C305">
        <v>129</v>
      </c>
    </row>
    <row r="306" spans="1:3" x14ac:dyDescent="0.2">
      <c r="A306">
        <v>9989</v>
      </c>
      <c r="B306">
        <v>18347476</v>
      </c>
      <c r="C306">
        <v>50</v>
      </c>
    </row>
    <row r="307" spans="1:3" x14ac:dyDescent="0.2">
      <c r="A307">
        <v>352556</v>
      </c>
      <c r="B307">
        <v>18347476</v>
      </c>
      <c r="C307">
        <v>48</v>
      </c>
    </row>
    <row r="308" spans="1:3" x14ac:dyDescent="0.2">
      <c r="A308">
        <v>170296</v>
      </c>
      <c r="B308">
        <v>18347476</v>
      </c>
      <c r="C308">
        <v>47</v>
      </c>
    </row>
    <row r="309" spans="1:3" x14ac:dyDescent="0.2">
      <c r="A309">
        <v>100155</v>
      </c>
      <c r="B309">
        <v>18347476</v>
      </c>
      <c r="C309">
        <v>35</v>
      </c>
    </row>
    <row r="310" spans="1:3" x14ac:dyDescent="0.2">
      <c r="A310">
        <v>2370200</v>
      </c>
      <c r="B310">
        <v>18347476</v>
      </c>
      <c r="C310">
        <v>29</v>
      </c>
    </row>
    <row r="311" spans="1:3" x14ac:dyDescent="0.2">
      <c r="A311">
        <v>8895424</v>
      </c>
      <c r="B311">
        <v>18347476</v>
      </c>
      <c r="C311">
        <v>29</v>
      </c>
    </row>
    <row r="312" spans="1:3" x14ac:dyDescent="0.2">
      <c r="A312">
        <v>1237536</v>
      </c>
      <c r="B312">
        <v>18347476</v>
      </c>
      <c r="C312">
        <v>14</v>
      </c>
    </row>
    <row r="313" spans="1:3" x14ac:dyDescent="0.2">
      <c r="A313">
        <v>852626</v>
      </c>
      <c r="B313">
        <v>18347476</v>
      </c>
      <c r="C313">
        <v>10</v>
      </c>
    </row>
    <row r="314" spans="1:3" x14ac:dyDescent="0.2">
      <c r="A314">
        <v>845131</v>
      </c>
      <c r="B314">
        <v>18347476</v>
      </c>
      <c r="C314">
        <v>9</v>
      </c>
    </row>
    <row r="315" spans="1:3" x14ac:dyDescent="0.2">
      <c r="A315">
        <v>4420556</v>
      </c>
      <c r="B315">
        <v>18347476</v>
      </c>
      <c r="C315">
        <v>7</v>
      </c>
    </row>
    <row r="316" spans="1:3" x14ac:dyDescent="0.2">
      <c r="A316">
        <v>5133459</v>
      </c>
      <c r="B316">
        <v>18347476</v>
      </c>
      <c r="C316">
        <v>7</v>
      </c>
    </row>
    <row r="317" spans="1:3" x14ac:dyDescent="0.2">
      <c r="A317">
        <v>1142360</v>
      </c>
      <c r="B317">
        <v>18347476</v>
      </c>
      <c r="C317">
        <v>5</v>
      </c>
    </row>
    <row r="318" spans="1:3" x14ac:dyDescent="0.2">
      <c r="A318">
        <v>153802</v>
      </c>
      <c r="B318">
        <v>18347476</v>
      </c>
      <c r="C318">
        <v>3</v>
      </c>
    </row>
    <row r="319" spans="1:3" x14ac:dyDescent="0.2">
      <c r="A319">
        <v>2448046</v>
      </c>
      <c r="B319">
        <v>18347476</v>
      </c>
      <c r="C319">
        <v>3</v>
      </c>
    </row>
    <row r="320" spans="1:3" x14ac:dyDescent="0.2">
      <c r="A320">
        <v>4458931</v>
      </c>
      <c r="B320">
        <v>18347476</v>
      </c>
      <c r="C320">
        <v>2</v>
      </c>
    </row>
    <row r="321" spans="1:3" x14ac:dyDescent="0.2">
      <c r="A321">
        <v>3080139</v>
      </c>
      <c r="B321">
        <v>18347476</v>
      </c>
      <c r="C321">
        <v>2</v>
      </c>
    </row>
    <row r="322" spans="1:3" x14ac:dyDescent="0.2">
      <c r="A322">
        <v>6978905</v>
      </c>
      <c r="B322">
        <v>18347476</v>
      </c>
      <c r="C322">
        <v>1</v>
      </c>
    </row>
    <row r="323" spans="1:3" x14ac:dyDescent="0.2">
      <c r="A323">
        <v>42011</v>
      </c>
      <c r="B323">
        <v>18347476</v>
      </c>
      <c r="C323">
        <v>1</v>
      </c>
    </row>
    <row r="324" spans="1:3" x14ac:dyDescent="0.2">
      <c r="A324">
        <v>1671122</v>
      </c>
      <c r="B324">
        <v>18347476</v>
      </c>
      <c r="C324">
        <v>1</v>
      </c>
    </row>
    <row r="325" spans="1:3" x14ac:dyDescent="0.2">
      <c r="A325">
        <v>689211</v>
      </c>
      <c r="B325">
        <v>18347476</v>
      </c>
      <c r="C325">
        <v>1</v>
      </c>
    </row>
    <row r="326" spans="1:3" x14ac:dyDescent="0.2">
      <c r="A326">
        <v>245433</v>
      </c>
      <c r="B326">
        <v>18347476</v>
      </c>
      <c r="C326">
        <v>1</v>
      </c>
    </row>
    <row r="327" spans="1:3" x14ac:dyDescent="0.2">
      <c r="A327">
        <v>1729739</v>
      </c>
      <c r="B327">
        <v>18347476</v>
      </c>
      <c r="C327">
        <v>1</v>
      </c>
    </row>
    <row r="328" spans="1:3" x14ac:dyDescent="0.2">
      <c r="A328">
        <v>505321</v>
      </c>
      <c r="B328">
        <v>18347476</v>
      </c>
      <c r="C328">
        <v>1</v>
      </c>
    </row>
    <row r="329" spans="1:3" x14ac:dyDescent="0.2">
      <c r="A329">
        <v>995948</v>
      </c>
      <c r="B329">
        <v>18347476</v>
      </c>
      <c r="C329">
        <v>1</v>
      </c>
    </row>
    <row r="330" spans="1:3" x14ac:dyDescent="0.2">
      <c r="A330">
        <v>7928977</v>
      </c>
      <c r="B330">
        <v>18347476</v>
      </c>
      <c r="C330">
        <v>1</v>
      </c>
    </row>
    <row r="331" spans="1:3" x14ac:dyDescent="0.2">
      <c r="A331">
        <v>2600573</v>
      </c>
      <c r="B331">
        <v>18347476</v>
      </c>
      <c r="C331">
        <v>1</v>
      </c>
    </row>
    <row r="332" spans="1:3" x14ac:dyDescent="0.2">
      <c r="A332">
        <v>827051</v>
      </c>
      <c r="B332">
        <v>18347476</v>
      </c>
      <c r="C332">
        <v>1</v>
      </c>
    </row>
    <row r="333" spans="1:3" x14ac:dyDescent="0.2">
      <c r="A333">
        <v>275120</v>
      </c>
      <c r="B333">
        <v>18347476</v>
      </c>
      <c r="C333">
        <v>1</v>
      </c>
    </row>
    <row r="334" spans="1:3" x14ac:dyDescent="0.2">
      <c r="A334">
        <v>557033</v>
      </c>
      <c r="B334">
        <v>3116751</v>
      </c>
      <c r="C334">
        <v>782</v>
      </c>
    </row>
    <row r="335" spans="1:3" x14ac:dyDescent="0.2">
      <c r="A335">
        <v>480485</v>
      </c>
      <c r="B335">
        <v>3116751</v>
      </c>
      <c r="C335">
        <v>538</v>
      </c>
    </row>
    <row r="336" spans="1:3" x14ac:dyDescent="0.2">
      <c r="A336">
        <v>1778105</v>
      </c>
      <c r="B336">
        <v>3116751</v>
      </c>
      <c r="C336">
        <v>323</v>
      </c>
    </row>
    <row r="337" spans="1:3" x14ac:dyDescent="0.2">
      <c r="A337">
        <v>675407</v>
      </c>
      <c r="B337">
        <v>3116751</v>
      </c>
      <c r="C337">
        <v>272</v>
      </c>
    </row>
    <row r="338" spans="1:3" x14ac:dyDescent="0.2">
      <c r="A338">
        <v>204013</v>
      </c>
      <c r="B338">
        <v>3116751</v>
      </c>
      <c r="C338">
        <v>201</v>
      </c>
    </row>
    <row r="339" spans="1:3" x14ac:dyDescent="0.2">
      <c r="A339">
        <v>739192</v>
      </c>
      <c r="B339">
        <v>3116751</v>
      </c>
      <c r="C339">
        <v>163</v>
      </c>
    </row>
    <row r="340" spans="1:3" x14ac:dyDescent="0.2">
      <c r="A340">
        <v>3675458</v>
      </c>
      <c r="B340">
        <v>3116751</v>
      </c>
      <c r="C340">
        <v>35</v>
      </c>
    </row>
    <row r="341" spans="1:3" x14ac:dyDescent="0.2">
      <c r="A341">
        <v>1461419</v>
      </c>
      <c r="B341">
        <v>3116751</v>
      </c>
      <c r="C341">
        <v>33</v>
      </c>
    </row>
    <row r="342" spans="1:3" x14ac:dyDescent="0.2">
      <c r="A342">
        <v>675408</v>
      </c>
      <c r="B342">
        <v>3116751</v>
      </c>
      <c r="C342">
        <v>23</v>
      </c>
    </row>
    <row r="343" spans="1:3" x14ac:dyDescent="0.2">
      <c r="A343">
        <v>543275</v>
      </c>
      <c r="B343">
        <v>3116751</v>
      </c>
      <c r="C343">
        <v>20</v>
      </c>
    </row>
    <row r="344" spans="1:3" x14ac:dyDescent="0.2">
      <c r="A344">
        <v>816150</v>
      </c>
      <c r="B344">
        <v>3116751</v>
      </c>
      <c r="C344">
        <v>19</v>
      </c>
    </row>
    <row r="345" spans="1:3" x14ac:dyDescent="0.2">
      <c r="A345">
        <v>524769</v>
      </c>
      <c r="B345">
        <v>3116751</v>
      </c>
      <c r="C345">
        <v>18</v>
      </c>
    </row>
    <row r="346" spans="1:3" x14ac:dyDescent="0.2">
      <c r="A346">
        <v>269860</v>
      </c>
      <c r="B346">
        <v>3116751</v>
      </c>
      <c r="C346">
        <v>17</v>
      </c>
    </row>
    <row r="347" spans="1:3" x14ac:dyDescent="0.2">
      <c r="A347">
        <v>1591521</v>
      </c>
      <c r="B347">
        <v>3116751</v>
      </c>
      <c r="C347">
        <v>17</v>
      </c>
    </row>
    <row r="348" spans="1:3" x14ac:dyDescent="0.2">
      <c r="A348">
        <v>92280</v>
      </c>
      <c r="B348">
        <v>3116751</v>
      </c>
      <c r="C348">
        <v>8</v>
      </c>
    </row>
    <row r="349" spans="1:3" x14ac:dyDescent="0.2">
      <c r="A349">
        <v>294333</v>
      </c>
      <c r="B349">
        <v>3116751</v>
      </c>
      <c r="C349">
        <v>8</v>
      </c>
    </row>
    <row r="350" spans="1:3" x14ac:dyDescent="0.2">
      <c r="A350">
        <v>207897</v>
      </c>
      <c r="B350">
        <v>3116751</v>
      </c>
      <c r="C350">
        <v>6</v>
      </c>
    </row>
    <row r="351" spans="1:3" x14ac:dyDescent="0.2">
      <c r="A351">
        <v>142127</v>
      </c>
      <c r="B351">
        <v>3116751</v>
      </c>
      <c r="C351">
        <v>5</v>
      </c>
    </row>
    <row r="352" spans="1:3" x14ac:dyDescent="0.2">
      <c r="A352">
        <v>167081</v>
      </c>
      <c r="B352">
        <v>3116751</v>
      </c>
      <c r="C352">
        <v>5</v>
      </c>
    </row>
    <row r="353" spans="1:3" x14ac:dyDescent="0.2">
      <c r="A353">
        <v>1759282</v>
      </c>
      <c r="B353">
        <v>3116751</v>
      </c>
      <c r="C353">
        <v>5</v>
      </c>
    </row>
    <row r="354" spans="1:3" x14ac:dyDescent="0.2">
      <c r="A354">
        <v>2411918</v>
      </c>
      <c r="B354">
        <v>3116751</v>
      </c>
      <c r="C354">
        <v>4</v>
      </c>
    </row>
    <row r="355" spans="1:3" x14ac:dyDescent="0.2">
      <c r="A355">
        <v>1118551</v>
      </c>
      <c r="B355">
        <v>3116751</v>
      </c>
      <c r="C355">
        <v>4</v>
      </c>
    </row>
    <row r="356" spans="1:3" x14ac:dyDescent="0.2">
      <c r="A356">
        <v>1245354</v>
      </c>
      <c r="B356">
        <v>3116751</v>
      </c>
      <c r="C356">
        <v>3</v>
      </c>
    </row>
    <row r="357" spans="1:3" x14ac:dyDescent="0.2">
      <c r="A357">
        <v>1793238</v>
      </c>
      <c r="B357">
        <v>3116751</v>
      </c>
      <c r="C357">
        <v>3</v>
      </c>
    </row>
    <row r="358" spans="1:3" x14ac:dyDescent="0.2">
      <c r="A358">
        <v>1493871</v>
      </c>
      <c r="B358">
        <v>3116751</v>
      </c>
      <c r="C358">
        <v>3</v>
      </c>
    </row>
    <row r="359" spans="1:3" x14ac:dyDescent="0.2">
      <c r="A359">
        <v>298350</v>
      </c>
      <c r="B359">
        <v>3116751</v>
      </c>
      <c r="C359">
        <v>3</v>
      </c>
    </row>
    <row r="360" spans="1:3" x14ac:dyDescent="0.2">
      <c r="A360">
        <v>4717125</v>
      </c>
      <c r="B360">
        <v>3116751</v>
      </c>
      <c r="C360">
        <v>3</v>
      </c>
    </row>
    <row r="361" spans="1:3" x14ac:dyDescent="0.2">
      <c r="A361">
        <v>3794501</v>
      </c>
      <c r="B361">
        <v>3116751</v>
      </c>
      <c r="C361">
        <v>2</v>
      </c>
    </row>
    <row r="362" spans="1:3" x14ac:dyDescent="0.2">
      <c r="A362">
        <v>238102</v>
      </c>
      <c r="B362">
        <v>3116751</v>
      </c>
      <c r="C362">
        <v>2</v>
      </c>
    </row>
    <row r="363" spans="1:3" x14ac:dyDescent="0.2">
      <c r="A363">
        <v>825765</v>
      </c>
      <c r="B363">
        <v>3116751</v>
      </c>
      <c r="C363">
        <v>2</v>
      </c>
    </row>
    <row r="364" spans="1:3" x14ac:dyDescent="0.2">
      <c r="A364">
        <v>66577</v>
      </c>
      <c r="B364">
        <v>10057936</v>
      </c>
      <c r="C364">
        <v>455</v>
      </c>
    </row>
    <row r="365" spans="1:3" x14ac:dyDescent="0.2">
      <c r="A365">
        <v>310370</v>
      </c>
      <c r="B365">
        <v>10057936</v>
      </c>
      <c r="C365">
        <v>103</v>
      </c>
    </row>
    <row r="366" spans="1:3" x14ac:dyDescent="0.2">
      <c r="A366">
        <v>557033</v>
      </c>
      <c r="B366">
        <v>10057936</v>
      </c>
      <c r="C366">
        <v>22</v>
      </c>
    </row>
    <row r="367" spans="1:3" x14ac:dyDescent="0.2">
      <c r="A367">
        <v>133019</v>
      </c>
      <c r="B367">
        <v>10057936</v>
      </c>
      <c r="C367">
        <v>11</v>
      </c>
    </row>
    <row r="368" spans="1:3" x14ac:dyDescent="0.2">
      <c r="A368">
        <v>400641</v>
      </c>
      <c r="B368">
        <v>10057936</v>
      </c>
      <c r="C368">
        <v>9</v>
      </c>
    </row>
    <row r="369" spans="1:3" x14ac:dyDescent="0.2">
      <c r="A369">
        <v>843979</v>
      </c>
      <c r="B369">
        <v>10057936</v>
      </c>
      <c r="C369">
        <v>8</v>
      </c>
    </row>
    <row r="370" spans="1:3" x14ac:dyDescent="0.2">
      <c r="A370">
        <v>1361086</v>
      </c>
      <c r="B370">
        <v>10057936</v>
      </c>
      <c r="C370">
        <v>8</v>
      </c>
    </row>
    <row r="371" spans="1:3" x14ac:dyDescent="0.2">
      <c r="A371">
        <v>285343</v>
      </c>
      <c r="B371">
        <v>10057936</v>
      </c>
      <c r="C371">
        <v>7</v>
      </c>
    </row>
    <row r="372" spans="1:3" x14ac:dyDescent="0.2">
      <c r="A372">
        <v>730395</v>
      </c>
      <c r="B372">
        <v>10057936</v>
      </c>
      <c r="C372">
        <v>6</v>
      </c>
    </row>
    <row r="373" spans="1:3" x14ac:dyDescent="0.2">
      <c r="A373">
        <v>1884445</v>
      </c>
      <c r="B373">
        <v>10057936</v>
      </c>
      <c r="C373">
        <v>6</v>
      </c>
    </row>
    <row r="374" spans="1:3" x14ac:dyDescent="0.2">
      <c r="A374">
        <v>454412</v>
      </c>
      <c r="B374">
        <v>10057936</v>
      </c>
      <c r="C374">
        <v>4</v>
      </c>
    </row>
    <row r="375" spans="1:3" x14ac:dyDescent="0.2">
      <c r="A375">
        <v>1748643</v>
      </c>
      <c r="B375">
        <v>10057936</v>
      </c>
      <c r="C375">
        <v>4</v>
      </c>
    </row>
    <row r="376" spans="1:3" x14ac:dyDescent="0.2">
      <c r="A376">
        <v>1110193</v>
      </c>
      <c r="B376">
        <v>10057936</v>
      </c>
      <c r="C376">
        <v>4</v>
      </c>
    </row>
    <row r="377" spans="1:3" x14ac:dyDescent="0.2">
      <c r="A377">
        <v>331925</v>
      </c>
      <c r="B377">
        <v>10057936</v>
      </c>
      <c r="C377">
        <v>4</v>
      </c>
    </row>
    <row r="378" spans="1:3" x14ac:dyDescent="0.2">
      <c r="A378">
        <v>143813</v>
      </c>
      <c r="B378">
        <v>10057936</v>
      </c>
      <c r="C378">
        <v>3</v>
      </c>
    </row>
    <row r="379" spans="1:3" x14ac:dyDescent="0.2">
      <c r="A379">
        <v>1329694</v>
      </c>
      <c r="B379">
        <v>10057936</v>
      </c>
      <c r="C379">
        <v>3</v>
      </c>
    </row>
    <row r="380" spans="1:3" x14ac:dyDescent="0.2">
      <c r="A380">
        <v>12441592</v>
      </c>
      <c r="B380">
        <v>10057936</v>
      </c>
      <c r="C380">
        <v>3</v>
      </c>
    </row>
    <row r="381" spans="1:3" x14ac:dyDescent="0.2">
      <c r="A381">
        <v>1260818</v>
      </c>
      <c r="B381">
        <v>10057936</v>
      </c>
      <c r="C381">
        <v>3</v>
      </c>
    </row>
    <row r="382" spans="1:3" x14ac:dyDescent="0.2">
      <c r="A382">
        <v>191973</v>
      </c>
      <c r="B382">
        <v>10057936</v>
      </c>
      <c r="C382">
        <v>3</v>
      </c>
    </row>
    <row r="383" spans="1:3" x14ac:dyDescent="0.2">
      <c r="A383">
        <v>721526</v>
      </c>
      <c r="B383">
        <v>10057936</v>
      </c>
      <c r="C383">
        <v>2</v>
      </c>
    </row>
    <row r="384" spans="1:3" x14ac:dyDescent="0.2">
      <c r="A384">
        <v>1763815</v>
      </c>
      <c r="B384">
        <v>10057936</v>
      </c>
      <c r="C384">
        <v>2</v>
      </c>
    </row>
    <row r="385" spans="1:3" x14ac:dyDescent="0.2">
      <c r="A385">
        <v>514850</v>
      </c>
      <c r="B385">
        <v>10057936</v>
      </c>
      <c r="C385">
        <v>2</v>
      </c>
    </row>
    <row r="386" spans="1:3" x14ac:dyDescent="0.2">
      <c r="A386">
        <v>4544242</v>
      </c>
      <c r="B386">
        <v>10057936</v>
      </c>
      <c r="C386">
        <v>2</v>
      </c>
    </row>
    <row r="387" spans="1:3" x14ac:dyDescent="0.2">
      <c r="A387">
        <v>1525924</v>
      </c>
      <c r="B387">
        <v>10057936</v>
      </c>
      <c r="C387">
        <v>2</v>
      </c>
    </row>
    <row r="388" spans="1:3" x14ac:dyDescent="0.2">
      <c r="A388">
        <v>63761</v>
      </c>
      <c r="B388">
        <v>10057936</v>
      </c>
      <c r="C388">
        <v>2</v>
      </c>
    </row>
    <row r="389" spans="1:3" x14ac:dyDescent="0.2">
      <c r="A389">
        <v>4032667</v>
      </c>
      <c r="B389">
        <v>10057936</v>
      </c>
      <c r="C389">
        <v>2</v>
      </c>
    </row>
    <row r="390" spans="1:3" x14ac:dyDescent="0.2">
      <c r="A390">
        <v>2103</v>
      </c>
      <c r="B390">
        <v>10057936</v>
      </c>
      <c r="C390">
        <v>2</v>
      </c>
    </row>
    <row r="391" spans="1:3" x14ac:dyDescent="0.2">
      <c r="A391">
        <v>5649524</v>
      </c>
      <c r="B391">
        <v>10057936</v>
      </c>
      <c r="C391">
        <v>2</v>
      </c>
    </row>
    <row r="392" spans="1:3" x14ac:dyDescent="0.2">
      <c r="A392">
        <v>18877</v>
      </c>
      <c r="B392">
        <v>10057936</v>
      </c>
      <c r="C392">
        <v>2</v>
      </c>
    </row>
    <row r="393" spans="1:3" x14ac:dyDescent="0.2">
      <c r="A393">
        <v>1224924</v>
      </c>
      <c r="B393">
        <v>10057936</v>
      </c>
      <c r="C393">
        <v>2</v>
      </c>
    </row>
    <row r="394" spans="1:3" x14ac:dyDescent="0.2">
      <c r="A394">
        <v>557033</v>
      </c>
      <c r="B394">
        <v>34824499</v>
      </c>
      <c r="C394">
        <v>210</v>
      </c>
    </row>
    <row r="395" spans="1:3" x14ac:dyDescent="0.2">
      <c r="A395">
        <v>1868149</v>
      </c>
      <c r="B395">
        <v>34824499</v>
      </c>
      <c r="C395">
        <v>41</v>
      </c>
    </row>
    <row r="396" spans="1:3" x14ac:dyDescent="0.2">
      <c r="A396">
        <v>2205845</v>
      </c>
      <c r="B396">
        <v>34824499</v>
      </c>
      <c r="C396">
        <v>7</v>
      </c>
    </row>
    <row r="397" spans="1:3" x14ac:dyDescent="0.2">
      <c r="A397">
        <v>133019</v>
      </c>
      <c r="B397">
        <v>34824499</v>
      </c>
      <c r="C397">
        <v>6</v>
      </c>
    </row>
    <row r="398" spans="1:3" x14ac:dyDescent="0.2">
      <c r="A398">
        <v>869684</v>
      </c>
      <c r="B398">
        <v>34824499</v>
      </c>
      <c r="C398">
        <v>4</v>
      </c>
    </row>
    <row r="399" spans="1:3" x14ac:dyDescent="0.2">
      <c r="A399">
        <v>66577</v>
      </c>
      <c r="B399">
        <v>34824499</v>
      </c>
      <c r="C399">
        <v>4</v>
      </c>
    </row>
    <row r="400" spans="1:3" x14ac:dyDescent="0.2">
      <c r="A400">
        <v>406189</v>
      </c>
      <c r="B400">
        <v>34824499</v>
      </c>
      <c r="C400">
        <v>2</v>
      </c>
    </row>
    <row r="401" spans="1:3" x14ac:dyDescent="0.2">
      <c r="A401">
        <v>6540299</v>
      </c>
      <c r="B401">
        <v>34824499</v>
      </c>
      <c r="C401">
        <v>2</v>
      </c>
    </row>
    <row r="402" spans="1:3" x14ac:dyDescent="0.2">
      <c r="A402">
        <v>1921278</v>
      </c>
      <c r="B402">
        <v>34824499</v>
      </c>
      <c r="C402">
        <v>2</v>
      </c>
    </row>
    <row r="403" spans="1:3" x14ac:dyDescent="0.2">
      <c r="A403">
        <v>1614281</v>
      </c>
      <c r="B403">
        <v>34824499</v>
      </c>
      <c r="C403">
        <v>2</v>
      </c>
    </row>
    <row r="404" spans="1:3" x14ac:dyDescent="0.2">
      <c r="A404">
        <v>1239288</v>
      </c>
      <c r="B404">
        <v>34824499</v>
      </c>
      <c r="C404">
        <v>1</v>
      </c>
    </row>
    <row r="405" spans="1:3" x14ac:dyDescent="0.2">
      <c r="A405">
        <v>826023</v>
      </c>
      <c r="B405">
        <v>34824499</v>
      </c>
      <c r="C405">
        <v>1</v>
      </c>
    </row>
    <row r="406" spans="1:3" x14ac:dyDescent="0.2">
      <c r="A406">
        <v>5152488</v>
      </c>
      <c r="B406">
        <v>34824499</v>
      </c>
      <c r="C406">
        <v>1</v>
      </c>
    </row>
    <row r="407" spans="1:3" x14ac:dyDescent="0.2">
      <c r="A407">
        <v>514850</v>
      </c>
      <c r="B407">
        <v>34824499</v>
      </c>
      <c r="C407">
        <v>1</v>
      </c>
    </row>
    <row r="408" spans="1:3" x14ac:dyDescent="0.2">
      <c r="A408">
        <v>749308</v>
      </c>
      <c r="B408">
        <v>34824499</v>
      </c>
      <c r="C408">
        <v>1</v>
      </c>
    </row>
    <row r="409" spans="1:3" x14ac:dyDescent="0.2">
      <c r="A409">
        <v>1063557</v>
      </c>
      <c r="B409">
        <v>34824499</v>
      </c>
      <c r="C409">
        <v>1</v>
      </c>
    </row>
    <row r="410" spans="1:3" x14ac:dyDescent="0.2">
      <c r="A410">
        <v>673051</v>
      </c>
      <c r="B410">
        <v>34824499</v>
      </c>
      <c r="C410">
        <v>1</v>
      </c>
    </row>
    <row r="411" spans="1:3" x14ac:dyDescent="0.2">
      <c r="A411">
        <v>1126762</v>
      </c>
      <c r="B411">
        <v>34824499</v>
      </c>
      <c r="C411">
        <v>1</v>
      </c>
    </row>
    <row r="412" spans="1:3" x14ac:dyDescent="0.2">
      <c r="A412">
        <v>518902</v>
      </c>
      <c r="B412">
        <v>34824499</v>
      </c>
      <c r="C412">
        <v>1</v>
      </c>
    </row>
    <row r="413" spans="1:3" x14ac:dyDescent="0.2">
      <c r="A413">
        <v>418977</v>
      </c>
      <c r="B413">
        <v>34824499</v>
      </c>
      <c r="C413">
        <v>1</v>
      </c>
    </row>
    <row r="414" spans="1:3" x14ac:dyDescent="0.2">
      <c r="A414">
        <v>1191816</v>
      </c>
      <c r="B414">
        <v>34824499</v>
      </c>
      <c r="C414">
        <v>1</v>
      </c>
    </row>
    <row r="415" spans="1:3" x14ac:dyDescent="0.2">
      <c r="A415">
        <v>79073</v>
      </c>
      <c r="B415">
        <v>34824499</v>
      </c>
      <c r="C415">
        <v>1</v>
      </c>
    </row>
    <row r="416" spans="1:3" x14ac:dyDescent="0.2">
      <c r="A416">
        <v>4528092</v>
      </c>
      <c r="B416">
        <v>34824499</v>
      </c>
      <c r="C416">
        <v>1</v>
      </c>
    </row>
    <row r="417" spans="1:3" x14ac:dyDescent="0.2">
      <c r="A417">
        <v>495892</v>
      </c>
      <c r="B417">
        <v>34824499</v>
      </c>
      <c r="C417">
        <v>1</v>
      </c>
    </row>
    <row r="418" spans="1:3" x14ac:dyDescent="0.2">
      <c r="A418">
        <v>1793238</v>
      </c>
      <c r="B418">
        <v>34824499</v>
      </c>
      <c r="C418">
        <v>1</v>
      </c>
    </row>
    <row r="419" spans="1:3" x14ac:dyDescent="0.2">
      <c r="A419">
        <v>1131720</v>
      </c>
      <c r="B419">
        <v>34824499</v>
      </c>
      <c r="C419">
        <v>1</v>
      </c>
    </row>
    <row r="420" spans="1:3" x14ac:dyDescent="0.2">
      <c r="A420">
        <v>326857</v>
      </c>
      <c r="B420">
        <v>34824499</v>
      </c>
      <c r="C420">
        <v>1</v>
      </c>
    </row>
    <row r="421" spans="1:3" x14ac:dyDescent="0.2">
      <c r="A421">
        <v>1389835</v>
      </c>
      <c r="B421">
        <v>34824499</v>
      </c>
      <c r="C421">
        <v>1</v>
      </c>
    </row>
    <row r="422" spans="1:3" x14ac:dyDescent="0.2">
      <c r="A422">
        <v>3116415</v>
      </c>
      <c r="B422">
        <v>34824499</v>
      </c>
      <c r="C422">
        <v>1</v>
      </c>
    </row>
    <row r="423" spans="1:3" x14ac:dyDescent="0.2">
      <c r="A423">
        <v>1696482</v>
      </c>
      <c r="B423">
        <v>34824499</v>
      </c>
      <c r="C423">
        <v>1</v>
      </c>
    </row>
    <row r="424" spans="1:3" x14ac:dyDescent="0.2">
      <c r="A424">
        <v>66577</v>
      </c>
      <c r="B424">
        <v>892275</v>
      </c>
      <c r="C424">
        <v>814</v>
      </c>
    </row>
    <row r="425" spans="1:3" x14ac:dyDescent="0.2">
      <c r="A425">
        <v>133019</v>
      </c>
      <c r="B425">
        <v>892275</v>
      </c>
      <c r="C425">
        <v>183</v>
      </c>
    </row>
    <row r="426" spans="1:3" x14ac:dyDescent="0.2">
      <c r="A426">
        <v>331925</v>
      </c>
      <c r="B426">
        <v>892275</v>
      </c>
      <c r="C426">
        <v>48</v>
      </c>
    </row>
    <row r="427" spans="1:3" x14ac:dyDescent="0.2">
      <c r="A427">
        <v>63761</v>
      </c>
      <c r="B427">
        <v>892275</v>
      </c>
      <c r="C427">
        <v>36</v>
      </c>
    </row>
    <row r="428" spans="1:3" x14ac:dyDescent="0.2">
      <c r="A428">
        <v>310370</v>
      </c>
      <c r="B428">
        <v>892275</v>
      </c>
      <c r="C428">
        <v>26</v>
      </c>
    </row>
    <row r="429" spans="1:3" x14ac:dyDescent="0.2">
      <c r="A429">
        <v>1063557</v>
      </c>
      <c r="B429">
        <v>892275</v>
      </c>
      <c r="C429">
        <v>24</v>
      </c>
    </row>
    <row r="430" spans="1:3" x14ac:dyDescent="0.2">
      <c r="A430">
        <v>18877</v>
      </c>
      <c r="B430">
        <v>892275</v>
      </c>
      <c r="C430">
        <v>17</v>
      </c>
    </row>
    <row r="431" spans="1:3" x14ac:dyDescent="0.2">
      <c r="A431">
        <v>63143</v>
      </c>
      <c r="B431">
        <v>892275</v>
      </c>
      <c r="C431">
        <v>14</v>
      </c>
    </row>
    <row r="432" spans="1:3" x14ac:dyDescent="0.2">
      <c r="A432">
        <v>1884445</v>
      </c>
      <c r="B432">
        <v>892275</v>
      </c>
      <c r="C432">
        <v>13</v>
      </c>
    </row>
    <row r="433" spans="1:3" x14ac:dyDescent="0.2">
      <c r="A433">
        <v>174889</v>
      </c>
      <c r="B433">
        <v>892275</v>
      </c>
      <c r="C433">
        <v>9</v>
      </c>
    </row>
    <row r="434" spans="1:3" x14ac:dyDescent="0.2">
      <c r="A434">
        <v>59162</v>
      </c>
      <c r="B434">
        <v>892275</v>
      </c>
      <c r="C434">
        <v>8</v>
      </c>
    </row>
    <row r="435" spans="1:3" x14ac:dyDescent="0.2">
      <c r="A435">
        <v>64215</v>
      </c>
      <c r="B435">
        <v>892275</v>
      </c>
      <c r="C435">
        <v>8</v>
      </c>
    </row>
    <row r="436" spans="1:3" x14ac:dyDescent="0.2">
      <c r="A436">
        <v>56947</v>
      </c>
      <c r="B436">
        <v>892275</v>
      </c>
      <c r="C436">
        <v>7</v>
      </c>
    </row>
    <row r="437" spans="1:3" x14ac:dyDescent="0.2">
      <c r="A437">
        <v>170788</v>
      </c>
      <c r="B437">
        <v>892275</v>
      </c>
      <c r="C437">
        <v>6</v>
      </c>
    </row>
    <row r="438" spans="1:3" x14ac:dyDescent="0.2">
      <c r="A438">
        <v>1952897</v>
      </c>
      <c r="B438">
        <v>892275</v>
      </c>
      <c r="C438">
        <v>5</v>
      </c>
    </row>
    <row r="439" spans="1:3" x14ac:dyDescent="0.2">
      <c r="A439">
        <v>713288</v>
      </c>
      <c r="B439">
        <v>892275</v>
      </c>
      <c r="C439">
        <v>5</v>
      </c>
    </row>
    <row r="440" spans="1:3" x14ac:dyDescent="0.2">
      <c r="A440">
        <v>141300</v>
      </c>
      <c r="B440">
        <v>892275</v>
      </c>
      <c r="C440">
        <v>5</v>
      </c>
    </row>
    <row r="441" spans="1:3" x14ac:dyDescent="0.2">
      <c r="A441">
        <v>62452</v>
      </c>
      <c r="B441">
        <v>892275</v>
      </c>
      <c r="C441">
        <v>4</v>
      </c>
    </row>
    <row r="442" spans="1:3" x14ac:dyDescent="0.2">
      <c r="A442">
        <v>1459320</v>
      </c>
      <c r="B442">
        <v>892275</v>
      </c>
      <c r="C442">
        <v>4</v>
      </c>
    </row>
    <row r="443" spans="1:3" x14ac:dyDescent="0.2">
      <c r="A443">
        <v>967132</v>
      </c>
      <c r="B443">
        <v>892275</v>
      </c>
      <c r="C443">
        <v>3</v>
      </c>
    </row>
    <row r="444" spans="1:3" x14ac:dyDescent="0.2">
      <c r="A444">
        <v>3827</v>
      </c>
      <c r="B444">
        <v>892275</v>
      </c>
      <c r="C444">
        <v>3</v>
      </c>
    </row>
    <row r="445" spans="1:3" x14ac:dyDescent="0.2">
      <c r="A445">
        <v>4032667</v>
      </c>
      <c r="B445">
        <v>892275</v>
      </c>
      <c r="C445">
        <v>3</v>
      </c>
    </row>
    <row r="446" spans="1:3" x14ac:dyDescent="0.2">
      <c r="A446">
        <v>1678605</v>
      </c>
      <c r="B446">
        <v>892275</v>
      </c>
      <c r="C446">
        <v>3</v>
      </c>
    </row>
    <row r="447" spans="1:3" x14ac:dyDescent="0.2">
      <c r="A447">
        <v>965425</v>
      </c>
      <c r="B447">
        <v>892275</v>
      </c>
      <c r="C447">
        <v>3</v>
      </c>
    </row>
    <row r="448" spans="1:3" x14ac:dyDescent="0.2">
      <c r="A448">
        <v>843979</v>
      </c>
      <c r="B448">
        <v>892275</v>
      </c>
      <c r="C448">
        <v>3</v>
      </c>
    </row>
    <row r="449" spans="1:3" x14ac:dyDescent="0.2">
      <c r="A449">
        <v>2353874</v>
      </c>
      <c r="B449">
        <v>892275</v>
      </c>
      <c r="C449">
        <v>3</v>
      </c>
    </row>
    <row r="450" spans="1:3" x14ac:dyDescent="0.2">
      <c r="A450">
        <v>1882366</v>
      </c>
      <c r="B450">
        <v>892275</v>
      </c>
      <c r="C450">
        <v>2</v>
      </c>
    </row>
    <row r="451" spans="1:3" x14ac:dyDescent="0.2">
      <c r="A451">
        <v>573574</v>
      </c>
      <c r="B451">
        <v>892275</v>
      </c>
      <c r="C451">
        <v>2</v>
      </c>
    </row>
    <row r="452" spans="1:3" x14ac:dyDescent="0.2">
      <c r="A452">
        <v>40298</v>
      </c>
      <c r="B452">
        <v>892275</v>
      </c>
      <c r="C452">
        <v>2</v>
      </c>
    </row>
    <row r="453" spans="1:3" x14ac:dyDescent="0.2">
      <c r="A453">
        <v>514850</v>
      </c>
      <c r="B453">
        <v>892275</v>
      </c>
      <c r="C453">
        <v>2</v>
      </c>
    </row>
    <row r="454" spans="1:3" x14ac:dyDescent="0.2">
      <c r="A454">
        <v>822522</v>
      </c>
      <c r="B454">
        <v>2562751</v>
      </c>
      <c r="C454">
        <v>487</v>
      </c>
    </row>
    <row r="455" spans="1:3" x14ac:dyDescent="0.2">
      <c r="A455">
        <v>74481</v>
      </c>
      <c r="B455">
        <v>2562751</v>
      </c>
      <c r="C455">
        <v>22</v>
      </c>
    </row>
    <row r="456" spans="1:3" x14ac:dyDescent="0.2">
      <c r="A456">
        <v>7415007</v>
      </c>
      <c r="B456">
        <v>2562751</v>
      </c>
      <c r="C456">
        <v>21</v>
      </c>
    </row>
    <row r="457" spans="1:3" x14ac:dyDescent="0.2">
      <c r="A457">
        <v>19185280</v>
      </c>
      <c r="B457">
        <v>2562751</v>
      </c>
      <c r="C457">
        <v>6</v>
      </c>
    </row>
    <row r="458" spans="1:3" x14ac:dyDescent="0.2">
      <c r="A458">
        <v>8988213</v>
      </c>
      <c r="B458">
        <v>2562751</v>
      </c>
      <c r="C458">
        <v>4</v>
      </c>
    </row>
    <row r="459" spans="1:3" x14ac:dyDescent="0.2">
      <c r="A459">
        <v>912818</v>
      </c>
      <c r="B459">
        <v>2562751</v>
      </c>
      <c r="C459">
        <v>4</v>
      </c>
    </row>
    <row r="460" spans="1:3" x14ac:dyDescent="0.2">
      <c r="A460">
        <v>15214393</v>
      </c>
      <c r="B460">
        <v>2562751</v>
      </c>
      <c r="C460">
        <v>4</v>
      </c>
    </row>
    <row r="461" spans="1:3" x14ac:dyDescent="0.2">
      <c r="A461">
        <v>4062126</v>
      </c>
      <c r="B461">
        <v>2562751</v>
      </c>
      <c r="C461">
        <v>4</v>
      </c>
    </row>
    <row r="462" spans="1:3" x14ac:dyDescent="0.2">
      <c r="A462">
        <v>10667397</v>
      </c>
      <c r="B462">
        <v>2562751</v>
      </c>
      <c r="C462">
        <v>3</v>
      </c>
    </row>
    <row r="463" spans="1:3" x14ac:dyDescent="0.2">
      <c r="A463">
        <v>1321557</v>
      </c>
      <c r="B463">
        <v>2562751</v>
      </c>
      <c r="C463">
        <v>3</v>
      </c>
    </row>
    <row r="464" spans="1:3" x14ac:dyDescent="0.2">
      <c r="A464">
        <v>6452274</v>
      </c>
      <c r="B464">
        <v>2562751</v>
      </c>
      <c r="C464">
        <v>3</v>
      </c>
    </row>
    <row r="465" spans="1:3" x14ac:dyDescent="0.2">
      <c r="A465">
        <v>15348044</v>
      </c>
      <c r="B465">
        <v>2562751</v>
      </c>
      <c r="C465">
        <v>3</v>
      </c>
    </row>
    <row r="466" spans="1:3" x14ac:dyDescent="0.2">
      <c r="A466">
        <v>3244825</v>
      </c>
      <c r="B466">
        <v>2562751</v>
      </c>
      <c r="C466">
        <v>3</v>
      </c>
    </row>
    <row r="467" spans="1:3" x14ac:dyDescent="0.2">
      <c r="A467">
        <v>8972552</v>
      </c>
      <c r="B467">
        <v>2562751</v>
      </c>
      <c r="C467">
        <v>3</v>
      </c>
    </row>
    <row r="468" spans="1:3" x14ac:dyDescent="0.2">
      <c r="A468">
        <v>819194</v>
      </c>
      <c r="B468">
        <v>2562751</v>
      </c>
      <c r="C468">
        <v>2</v>
      </c>
    </row>
    <row r="469" spans="1:3" x14ac:dyDescent="0.2">
      <c r="A469">
        <v>1388744</v>
      </c>
      <c r="B469">
        <v>2562751</v>
      </c>
      <c r="C469">
        <v>2</v>
      </c>
    </row>
    <row r="470" spans="1:3" x14ac:dyDescent="0.2">
      <c r="A470">
        <v>597707</v>
      </c>
      <c r="B470">
        <v>2562751</v>
      </c>
      <c r="C470">
        <v>2</v>
      </c>
    </row>
    <row r="471" spans="1:3" x14ac:dyDescent="0.2">
      <c r="A471">
        <v>717901</v>
      </c>
      <c r="B471">
        <v>2562751</v>
      </c>
      <c r="C471">
        <v>2</v>
      </c>
    </row>
    <row r="472" spans="1:3" x14ac:dyDescent="0.2">
      <c r="A472">
        <v>7809433</v>
      </c>
      <c r="B472">
        <v>2562751</v>
      </c>
      <c r="C472">
        <v>2</v>
      </c>
    </row>
    <row r="473" spans="1:3" x14ac:dyDescent="0.2">
      <c r="A473">
        <v>6655431</v>
      </c>
      <c r="B473">
        <v>2562751</v>
      </c>
      <c r="C473">
        <v>2</v>
      </c>
    </row>
    <row r="474" spans="1:3" x14ac:dyDescent="0.2">
      <c r="A474">
        <v>3578666</v>
      </c>
      <c r="B474">
        <v>2562751</v>
      </c>
      <c r="C474">
        <v>2</v>
      </c>
    </row>
    <row r="475" spans="1:3" x14ac:dyDescent="0.2">
      <c r="A475">
        <v>3520858</v>
      </c>
      <c r="B475">
        <v>2562751</v>
      </c>
      <c r="C475">
        <v>1</v>
      </c>
    </row>
    <row r="476" spans="1:3" x14ac:dyDescent="0.2">
      <c r="A476">
        <v>6256032</v>
      </c>
      <c r="B476">
        <v>2562751</v>
      </c>
      <c r="C476">
        <v>1</v>
      </c>
    </row>
    <row r="477" spans="1:3" x14ac:dyDescent="0.2">
      <c r="A477">
        <v>5434587</v>
      </c>
      <c r="B477">
        <v>2562751</v>
      </c>
      <c r="C477">
        <v>1</v>
      </c>
    </row>
    <row r="478" spans="1:3" x14ac:dyDescent="0.2">
      <c r="A478">
        <v>4741986</v>
      </c>
      <c r="B478">
        <v>2562751</v>
      </c>
      <c r="C478">
        <v>1</v>
      </c>
    </row>
    <row r="479" spans="1:3" x14ac:dyDescent="0.2">
      <c r="A479">
        <v>482276</v>
      </c>
      <c r="B479">
        <v>2562751</v>
      </c>
      <c r="C479">
        <v>1</v>
      </c>
    </row>
    <row r="480" spans="1:3" x14ac:dyDescent="0.2">
      <c r="A480">
        <v>5951856</v>
      </c>
      <c r="B480">
        <v>2562751</v>
      </c>
      <c r="C480">
        <v>1</v>
      </c>
    </row>
    <row r="481" spans="1:3" x14ac:dyDescent="0.2">
      <c r="A481">
        <v>10459392</v>
      </c>
      <c r="B481">
        <v>2562751</v>
      </c>
      <c r="C481">
        <v>1</v>
      </c>
    </row>
    <row r="482" spans="1:3" x14ac:dyDescent="0.2">
      <c r="A482">
        <v>3630377</v>
      </c>
      <c r="B482">
        <v>2562751</v>
      </c>
      <c r="C482">
        <v>1</v>
      </c>
    </row>
    <row r="483" spans="1:3" x14ac:dyDescent="0.2">
      <c r="A483">
        <v>1763815</v>
      </c>
      <c r="B483">
        <v>2562751</v>
      </c>
      <c r="C483">
        <v>1</v>
      </c>
    </row>
    <row r="484" spans="1:3" x14ac:dyDescent="0.2">
      <c r="A484">
        <v>66577</v>
      </c>
      <c r="B484">
        <v>8575137</v>
      </c>
      <c r="C484">
        <v>536</v>
      </c>
    </row>
    <row r="485" spans="1:3" x14ac:dyDescent="0.2">
      <c r="A485">
        <v>1352945</v>
      </c>
      <c r="B485">
        <v>8575137</v>
      </c>
      <c r="C485">
        <v>13</v>
      </c>
    </row>
    <row r="486" spans="1:3" x14ac:dyDescent="0.2">
      <c r="A486">
        <v>1739848</v>
      </c>
      <c r="B486">
        <v>8575137</v>
      </c>
      <c r="C486">
        <v>12</v>
      </c>
    </row>
    <row r="487" spans="1:3" x14ac:dyDescent="0.2">
      <c r="A487">
        <v>1763815</v>
      </c>
      <c r="B487">
        <v>8575137</v>
      </c>
      <c r="C487">
        <v>11</v>
      </c>
    </row>
    <row r="488" spans="1:3" x14ac:dyDescent="0.2">
      <c r="A488">
        <v>833939</v>
      </c>
      <c r="B488">
        <v>8575137</v>
      </c>
      <c r="C488">
        <v>10</v>
      </c>
    </row>
    <row r="489" spans="1:3" x14ac:dyDescent="0.2">
      <c r="A489">
        <v>291148</v>
      </c>
      <c r="B489">
        <v>8575137</v>
      </c>
      <c r="C489">
        <v>7</v>
      </c>
    </row>
    <row r="490" spans="1:3" x14ac:dyDescent="0.2">
      <c r="A490">
        <v>713288</v>
      </c>
      <c r="B490">
        <v>8575137</v>
      </c>
      <c r="C490">
        <v>4</v>
      </c>
    </row>
    <row r="491" spans="1:3" x14ac:dyDescent="0.2">
      <c r="A491">
        <v>5759366</v>
      </c>
      <c r="B491">
        <v>8575137</v>
      </c>
      <c r="C491">
        <v>4</v>
      </c>
    </row>
    <row r="492" spans="1:3" x14ac:dyDescent="0.2">
      <c r="A492">
        <v>1361086</v>
      </c>
      <c r="B492">
        <v>8575137</v>
      </c>
      <c r="C492">
        <v>4</v>
      </c>
    </row>
    <row r="493" spans="1:3" x14ac:dyDescent="0.2">
      <c r="A493">
        <v>121612</v>
      </c>
      <c r="B493">
        <v>8575137</v>
      </c>
      <c r="C493">
        <v>2</v>
      </c>
    </row>
    <row r="494" spans="1:3" x14ac:dyDescent="0.2">
      <c r="A494">
        <v>406876</v>
      </c>
      <c r="B494">
        <v>8575137</v>
      </c>
      <c r="C494">
        <v>2</v>
      </c>
    </row>
    <row r="495" spans="1:3" x14ac:dyDescent="0.2">
      <c r="A495">
        <v>4809853</v>
      </c>
      <c r="B495">
        <v>8575137</v>
      </c>
      <c r="C495">
        <v>2</v>
      </c>
    </row>
    <row r="496" spans="1:3" x14ac:dyDescent="0.2">
      <c r="A496">
        <v>59162</v>
      </c>
      <c r="B496">
        <v>8575137</v>
      </c>
      <c r="C496">
        <v>2</v>
      </c>
    </row>
    <row r="497" spans="1:3" x14ac:dyDescent="0.2">
      <c r="A497">
        <v>3155827</v>
      </c>
      <c r="B497">
        <v>8575137</v>
      </c>
      <c r="C497">
        <v>2</v>
      </c>
    </row>
    <row r="498" spans="1:3" x14ac:dyDescent="0.2">
      <c r="A498">
        <v>1211302</v>
      </c>
      <c r="B498">
        <v>8575137</v>
      </c>
      <c r="C498">
        <v>2</v>
      </c>
    </row>
    <row r="499" spans="1:3" x14ac:dyDescent="0.2">
      <c r="A499">
        <v>843979</v>
      </c>
      <c r="B499">
        <v>8575137</v>
      </c>
      <c r="C499">
        <v>2</v>
      </c>
    </row>
    <row r="500" spans="1:3" x14ac:dyDescent="0.2">
      <c r="A500">
        <v>1457567</v>
      </c>
      <c r="B500">
        <v>8575137</v>
      </c>
      <c r="C500">
        <v>2</v>
      </c>
    </row>
    <row r="501" spans="1:3" x14ac:dyDescent="0.2">
      <c r="A501">
        <v>9211902</v>
      </c>
      <c r="B501">
        <v>8575137</v>
      </c>
      <c r="C501">
        <v>2</v>
      </c>
    </row>
    <row r="502" spans="1:3" x14ac:dyDescent="0.2">
      <c r="A502">
        <v>191973</v>
      </c>
      <c r="B502">
        <v>8575137</v>
      </c>
      <c r="C502">
        <v>1</v>
      </c>
    </row>
    <row r="503" spans="1:3" x14ac:dyDescent="0.2">
      <c r="A503">
        <v>5936429</v>
      </c>
      <c r="B503">
        <v>8575137</v>
      </c>
      <c r="C503">
        <v>1</v>
      </c>
    </row>
    <row r="504" spans="1:3" x14ac:dyDescent="0.2">
      <c r="A504">
        <v>1301152</v>
      </c>
      <c r="B504">
        <v>8575137</v>
      </c>
      <c r="C504">
        <v>1</v>
      </c>
    </row>
    <row r="505" spans="1:3" x14ac:dyDescent="0.2">
      <c r="A505">
        <v>24722</v>
      </c>
      <c r="B505">
        <v>8575137</v>
      </c>
      <c r="C505">
        <v>1</v>
      </c>
    </row>
    <row r="506" spans="1:3" x14ac:dyDescent="0.2">
      <c r="A506">
        <v>967132</v>
      </c>
      <c r="B506">
        <v>8575137</v>
      </c>
      <c r="C506">
        <v>1</v>
      </c>
    </row>
    <row r="507" spans="1:3" x14ac:dyDescent="0.2">
      <c r="A507">
        <v>599974</v>
      </c>
      <c r="B507">
        <v>8575137</v>
      </c>
      <c r="C507">
        <v>1</v>
      </c>
    </row>
    <row r="508" spans="1:3" x14ac:dyDescent="0.2">
      <c r="A508">
        <v>7294857</v>
      </c>
      <c r="B508">
        <v>8575137</v>
      </c>
      <c r="C508">
        <v>1</v>
      </c>
    </row>
    <row r="509" spans="1:3" x14ac:dyDescent="0.2">
      <c r="A509">
        <v>378493</v>
      </c>
      <c r="B509">
        <v>8575137</v>
      </c>
      <c r="C509">
        <v>1</v>
      </c>
    </row>
    <row r="510" spans="1:3" x14ac:dyDescent="0.2">
      <c r="A510">
        <v>1525924</v>
      </c>
      <c r="B510">
        <v>8575137</v>
      </c>
      <c r="C510">
        <v>1</v>
      </c>
    </row>
    <row r="511" spans="1:3" x14ac:dyDescent="0.2">
      <c r="A511">
        <v>190648</v>
      </c>
      <c r="B511">
        <v>8575137</v>
      </c>
      <c r="C511">
        <v>1</v>
      </c>
    </row>
    <row r="512" spans="1:3" x14ac:dyDescent="0.2">
      <c r="A512">
        <v>1160251</v>
      </c>
      <c r="B512">
        <v>8575137</v>
      </c>
      <c r="C512">
        <v>1</v>
      </c>
    </row>
    <row r="513" spans="1:3" x14ac:dyDescent="0.2">
      <c r="A513">
        <v>113248</v>
      </c>
      <c r="B513">
        <v>8575137</v>
      </c>
      <c r="C513">
        <v>1</v>
      </c>
    </row>
    <row r="514" spans="1:3" x14ac:dyDescent="0.2">
      <c r="A514">
        <v>582346</v>
      </c>
      <c r="B514">
        <v>22790488</v>
      </c>
      <c r="C514">
        <v>842</v>
      </c>
    </row>
    <row r="515" spans="1:3" x14ac:dyDescent="0.2">
      <c r="A515">
        <v>1792515</v>
      </c>
      <c r="B515">
        <v>22790488</v>
      </c>
      <c r="C515">
        <v>111</v>
      </c>
    </row>
    <row r="516" spans="1:3" x14ac:dyDescent="0.2">
      <c r="A516">
        <v>4526195</v>
      </c>
      <c r="B516">
        <v>22790488</v>
      </c>
      <c r="C516">
        <v>61</v>
      </c>
    </row>
    <row r="517" spans="1:3" x14ac:dyDescent="0.2">
      <c r="A517">
        <v>1545460</v>
      </c>
      <c r="B517">
        <v>22790488</v>
      </c>
      <c r="C517">
        <v>58</v>
      </c>
    </row>
    <row r="518" spans="1:3" x14ac:dyDescent="0.2">
      <c r="A518">
        <v>3317416</v>
      </c>
      <c r="B518">
        <v>22790488</v>
      </c>
      <c r="C518">
        <v>30</v>
      </c>
    </row>
    <row r="519" spans="1:3" x14ac:dyDescent="0.2">
      <c r="A519">
        <v>5253764</v>
      </c>
      <c r="B519">
        <v>22790488</v>
      </c>
      <c r="C519">
        <v>24</v>
      </c>
    </row>
    <row r="520" spans="1:3" x14ac:dyDescent="0.2">
      <c r="A520">
        <v>8704552</v>
      </c>
      <c r="B520">
        <v>22790488</v>
      </c>
      <c r="C520">
        <v>23</v>
      </c>
    </row>
    <row r="521" spans="1:3" x14ac:dyDescent="0.2">
      <c r="A521">
        <v>4405235</v>
      </c>
      <c r="B521">
        <v>22790488</v>
      </c>
      <c r="C521">
        <v>18</v>
      </c>
    </row>
    <row r="522" spans="1:3" x14ac:dyDescent="0.2">
      <c r="A522">
        <v>4946449</v>
      </c>
      <c r="B522">
        <v>22790488</v>
      </c>
      <c r="C522">
        <v>17</v>
      </c>
    </row>
    <row r="523" spans="1:3" x14ac:dyDescent="0.2">
      <c r="A523">
        <v>10725674</v>
      </c>
      <c r="B523">
        <v>22790488</v>
      </c>
      <c r="C523">
        <v>16</v>
      </c>
    </row>
    <row r="524" spans="1:3" x14ac:dyDescent="0.2">
      <c r="A524">
        <v>4745294</v>
      </c>
      <c r="B524">
        <v>22790488</v>
      </c>
      <c r="C524">
        <v>15</v>
      </c>
    </row>
    <row r="525" spans="1:3" x14ac:dyDescent="0.2">
      <c r="A525">
        <v>7272996</v>
      </c>
      <c r="B525">
        <v>22790488</v>
      </c>
      <c r="C525">
        <v>15</v>
      </c>
    </row>
    <row r="526" spans="1:3" x14ac:dyDescent="0.2">
      <c r="A526">
        <v>660742</v>
      </c>
      <c r="B526">
        <v>22790488</v>
      </c>
      <c r="C526">
        <v>14</v>
      </c>
    </row>
    <row r="527" spans="1:3" x14ac:dyDescent="0.2">
      <c r="A527">
        <v>16510076</v>
      </c>
      <c r="B527">
        <v>22790488</v>
      </c>
      <c r="C527">
        <v>13</v>
      </c>
    </row>
    <row r="528" spans="1:3" x14ac:dyDescent="0.2">
      <c r="A528">
        <v>1503411</v>
      </c>
      <c r="B528">
        <v>22790488</v>
      </c>
      <c r="C528">
        <v>13</v>
      </c>
    </row>
    <row r="529" spans="1:3" x14ac:dyDescent="0.2">
      <c r="A529">
        <v>14842151</v>
      </c>
      <c r="B529">
        <v>22790488</v>
      </c>
      <c r="C529">
        <v>11</v>
      </c>
    </row>
    <row r="530" spans="1:3" x14ac:dyDescent="0.2">
      <c r="A530">
        <v>16000365</v>
      </c>
      <c r="B530">
        <v>22790488</v>
      </c>
      <c r="C530">
        <v>11</v>
      </c>
    </row>
    <row r="531" spans="1:3" x14ac:dyDescent="0.2">
      <c r="A531">
        <v>8271090</v>
      </c>
      <c r="B531">
        <v>22790488</v>
      </c>
      <c r="C531">
        <v>11</v>
      </c>
    </row>
    <row r="532" spans="1:3" x14ac:dyDescent="0.2">
      <c r="A532">
        <v>1049483</v>
      </c>
      <c r="B532">
        <v>22790488</v>
      </c>
      <c r="C532">
        <v>11</v>
      </c>
    </row>
    <row r="533" spans="1:3" x14ac:dyDescent="0.2">
      <c r="A533">
        <v>2236616</v>
      </c>
      <c r="B533">
        <v>22790488</v>
      </c>
      <c r="C533">
        <v>9</v>
      </c>
    </row>
    <row r="534" spans="1:3" x14ac:dyDescent="0.2">
      <c r="A534">
        <v>5484694</v>
      </c>
      <c r="B534">
        <v>22790488</v>
      </c>
      <c r="C534">
        <v>9</v>
      </c>
    </row>
    <row r="535" spans="1:3" x14ac:dyDescent="0.2">
      <c r="A535">
        <v>7566692</v>
      </c>
      <c r="B535">
        <v>22790488</v>
      </c>
      <c r="C535">
        <v>9</v>
      </c>
    </row>
    <row r="536" spans="1:3" x14ac:dyDescent="0.2">
      <c r="A536">
        <v>1641063</v>
      </c>
      <c r="B536">
        <v>22790488</v>
      </c>
      <c r="C536">
        <v>8</v>
      </c>
    </row>
    <row r="537" spans="1:3" x14ac:dyDescent="0.2">
      <c r="A537">
        <v>3689445</v>
      </c>
      <c r="B537">
        <v>22790488</v>
      </c>
      <c r="C537">
        <v>8</v>
      </c>
    </row>
    <row r="538" spans="1:3" x14ac:dyDescent="0.2">
      <c r="A538">
        <v>2404785</v>
      </c>
      <c r="B538">
        <v>22790488</v>
      </c>
      <c r="C538">
        <v>8</v>
      </c>
    </row>
    <row r="539" spans="1:3" x14ac:dyDescent="0.2">
      <c r="A539">
        <v>233149</v>
      </c>
      <c r="B539">
        <v>22790488</v>
      </c>
      <c r="C539">
        <v>8</v>
      </c>
    </row>
    <row r="540" spans="1:3" x14ac:dyDescent="0.2">
      <c r="A540">
        <v>6773603</v>
      </c>
      <c r="B540">
        <v>22790488</v>
      </c>
      <c r="C540">
        <v>8</v>
      </c>
    </row>
    <row r="541" spans="1:3" x14ac:dyDescent="0.2">
      <c r="A541">
        <v>12736734</v>
      </c>
      <c r="B541">
        <v>22790488</v>
      </c>
      <c r="C541">
        <v>7</v>
      </c>
    </row>
    <row r="542" spans="1:3" x14ac:dyDescent="0.2">
      <c r="A542">
        <v>3133265</v>
      </c>
      <c r="B542">
        <v>22790488</v>
      </c>
      <c r="C542">
        <v>6</v>
      </c>
    </row>
    <row r="543" spans="1:3" x14ac:dyDescent="0.2">
      <c r="A543">
        <v>767643</v>
      </c>
      <c r="B543">
        <v>22790488</v>
      </c>
      <c r="C543">
        <v>5</v>
      </c>
    </row>
    <row r="544" spans="1:3" x14ac:dyDescent="0.2">
      <c r="A544">
        <v>813492</v>
      </c>
      <c r="B544">
        <v>7508411</v>
      </c>
      <c r="C544">
        <v>2001</v>
      </c>
    </row>
    <row r="545" spans="1:3" x14ac:dyDescent="0.2">
      <c r="A545">
        <v>1269832</v>
      </c>
      <c r="B545">
        <v>7508411</v>
      </c>
      <c r="C545">
        <v>726</v>
      </c>
    </row>
    <row r="546" spans="1:3" x14ac:dyDescent="0.2">
      <c r="A546">
        <v>1000778</v>
      </c>
      <c r="B546">
        <v>7508411</v>
      </c>
      <c r="C546">
        <v>317</v>
      </c>
    </row>
    <row r="547" spans="1:3" x14ac:dyDescent="0.2">
      <c r="A547">
        <v>4491168</v>
      </c>
      <c r="B547">
        <v>7508411</v>
      </c>
      <c r="C547">
        <v>188</v>
      </c>
    </row>
    <row r="548" spans="1:3" x14ac:dyDescent="0.2">
      <c r="A548">
        <v>2394355</v>
      </c>
      <c r="B548">
        <v>7508411</v>
      </c>
      <c r="C548">
        <v>167</v>
      </c>
    </row>
    <row r="549" spans="1:3" x14ac:dyDescent="0.2">
      <c r="A549">
        <v>130957</v>
      </c>
      <c r="B549">
        <v>7508411</v>
      </c>
      <c r="C549">
        <v>146</v>
      </c>
    </row>
    <row r="550" spans="1:3" x14ac:dyDescent="0.2">
      <c r="A550">
        <v>318187</v>
      </c>
      <c r="B550">
        <v>7508411</v>
      </c>
      <c r="C550">
        <v>129</v>
      </c>
    </row>
    <row r="551" spans="1:3" x14ac:dyDescent="0.2">
      <c r="A551">
        <v>3971612</v>
      </c>
      <c r="B551">
        <v>7508411</v>
      </c>
      <c r="C551">
        <v>108</v>
      </c>
    </row>
    <row r="552" spans="1:3" x14ac:dyDescent="0.2">
      <c r="A552">
        <v>549048</v>
      </c>
      <c r="B552">
        <v>7508411</v>
      </c>
      <c r="C552">
        <v>77</v>
      </c>
    </row>
    <row r="553" spans="1:3" x14ac:dyDescent="0.2">
      <c r="A553">
        <v>360255</v>
      </c>
      <c r="B553">
        <v>7508411</v>
      </c>
      <c r="C553">
        <v>49</v>
      </c>
    </row>
    <row r="554" spans="1:3" x14ac:dyDescent="0.2">
      <c r="A554">
        <v>205579</v>
      </c>
      <c r="B554">
        <v>7508411</v>
      </c>
      <c r="C554">
        <v>47</v>
      </c>
    </row>
    <row r="555" spans="1:3" x14ac:dyDescent="0.2">
      <c r="A555">
        <v>406038</v>
      </c>
      <c r="B555">
        <v>7508411</v>
      </c>
      <c r="C555">
        <v>46</v>
      </c>
    </row>
    <row r="556" spans="1:3" x14ac:dyDescent="0.2">
      <c r="A556">
        <v>102802</v>
      </c>
      <c r="B556">
        <v>7508411</v>
      </c>
      <c r="C556">
        <v>42</v>
      </c>
    </row>
    <row r="557" spans="1:3" x14ac:dyDescent="0.2">
      <c r="A557">
        <v>51405</v>
      </c>
      <c r="B557">
        <v>7508411</v>
      </c>
      <c r="C557">
        <v>40</v>
      </c>
    </row>
    <row r="558" spans="1:3" x14ac:dyDescent="0.2">
      <c r="A558">
        <v>967132</v>
      </c>
      <c r="B558">
        <v>7508411</v>
      </c>
      <c r="C558">
        <v>35</v>
      </c>
    </row>
    <row r="559" spans="1:3" x14ac:dyDescent="0.2">
      <c r="A559">
        <v>376195</v>
      </c>
      <c r="B559">
        <v>7508411</v>
      </c>
      <c r="C559">
        <v>25</v>
      </c>
    </row>
    <row r="560" spans="1:3" x14ac:dyDescent="0.2">
      <c r="A560">
        <v>794529</v>
      </c>
      <c r="B560">
        <v>7508411</v>
      </c>
      <c r="C560">
        <v>21</v>
      </c>
    </row>
    <row r="561" spans="1:3" x14ac:dyDescent="0.2">
      <c r="A561">
        <v>5759366</v>
      </c>
      <c r="B561">
        <v>7508411</v>
      </c>
      <c r="C561">
        <v>20</v>
      </c>
    </row>
    <row r="562" spans="1:3" x14ac:dyDescent="0.2">
      <c r="A562">
        <v>4005377</v>
      </c>
      <c r="B562">
        <v>7508411</v>
      </c>
      <c r="C562">
        <v>17</v>
      </c>
    </row>
    <row r="563" spans="1:3" x14ac:dyDescent="0.2">
      <c r="A563">
        <v>39431</v>
      </c>
      <c r="B563">
        <v>7508411</v>
      </c>
      <c r="C563">
        <v>16</v>
      </c>
    </row>
    <row r="564" spans="1:3" x14ac:dyDescent="0.2">
      <c r="A564">
        <v>1760720</v>
      </c>
      <c r="B564">
        <v>7508411</v>
      </c>
      <c r="C564">
        <v>16</v>
      </c>
    </row>
    <row r="565" spans="1:3" x14ac:dyDescent="0.2">
      <c r="A565">
        <v>1273445</v>
      </c>
      <c r="B565">
        <v>7508411</v>
      </c>
      <c r="C565">
        <v>16</v>
      </c>
    </row>
    <row r="566" spans="1:3" x14ac:dyDescent="0.2">
      <c r="A566">
        <v>1358210</v>
      </c>
      <c r="B566">
        <v>7508411</v>
      </c>
      <c r="C566">
        <v>13</v>
      </c>
    </row>
    <row r="567" spans="1:3" x14ac:dyDescent="0.2">
      <c r="A567">
        <v>66577</v>
      </c>
      <c r="B567">
        <v>7508411</v>
      </c>
      <c r="C567">
        <v>13</v>
      </c>
    </row>
    <row r="568" spans="1:3" x14ac:dyDescent="0.2">
      <c r="A568">
        <v>215283</v>
      </c>
      <c r="B568">
        <v>7508411</v>
      </c>
      <c r="C568">
        <v>11</v>
      </c>
    </row>
    <row r="569" spans="1:3" x14ac:dyDescent="0.2">
      <c r="A569">
        <v>50109</v>
      </c>
      <c r="B569">
        <v>7508411</v>
      </c>
      <c r="C569">
        <v>11</v>
      </c>
    </row>
    <row r="570" spans="1:3" x14ac:dyDescent="0.2">
      <c r="A570">
        <v>1297988</v>
      </c>
      <c r="B570">
        <v>7508411</v>
      </c>
      <c r="C570">
        <v>11</v>
      </c>
    </row>
    <row r="571" spans="1:3" x14ac:dyDescent="0.2">
      <c r="A571">
        <v>3268652</v>
      </c>
      <c r="B571">
        <v>7508411</v>
      </c>
      <c r="C571">
        <v>10</v>
      </c>
    </row>
    <row r="572" spans="1:3" x14ac:dyDescent="0.2">
      <c r="A572">
        <v>3208716</v>
      </c>
      <c r="B572">
        <v>7508411</v>
      </c>
      <c r="C572">
        <v>9</v>
      </c>
    </row>
    <row r="573" spans="1:3" x14ac:dyDescent="0.2">
      <c r="A573">
        <v>19682</v>
      </c>
      <c r="B573">
        <v>7508411</v>
      </c>
      <c r="C573">
        <v>8</v>
      </c>
    </row>
    <row r="574" spans="1:3" x14ac:dyDescent="0.2">
      <c r="A574">
        <v>66577</v>
      </c>
      <c r="B574">
        <v>23095954</v>
      </c>
      <c r="C574">
        <v>151</v>
      </c>
    </row>
    <row r="575" spans="1:3" x14ac:dyDescent="0.2">
      <c r="A575">
        <v>102802</v>
      </c>
      <c r="B575">
        <v>23095954</v>
      </c>
      <c r="C575">
        <v>69</v>
      </c>
    </row>
    <row r="576" spans="1:3" x14ac:dyDescent="0.2">
      <c r="A576">
        <v>813492</v>
      </c>
      <c r="B576">
        <v>23095954</v>
      </c>
      <c r="C576">
        <v>34</v>
      </c>
    </row>
    <row r="577" spans="1:3" x14ac:dyDescent="0.2">
      <c r="A577">
        <v>514850</v>
      </c>
      <c r="B577">
        <v>23095954</v>
      </c>
      <c r="C577">
        <v>28</v>
      </c>
    </row>
    <row r="578" spans="1:3" x14ac:dyDescent="0.2">
      <c r="A578">
        <v>20232</v>
      </c>
      <c r="B578">
        <v>23095954</v>
      </c>
      <c r="C578">
        <v>13</v>
      </c>
    </row>
    <row r="579" spans="1:3" x14ac:dyDescent="0.2">
      <c r="A579">
        <v>792797</v>
      </c>
      <c r="B579">
        <v>23095954</v>
      </c>
      <c r="C579">
        <v>9</v>
      </c>
    </row>
    <row r="580" spans="1:3" x14ac:dyDescent="0.2">
      <c r="A580">
        <v>42935</v>
      </c>
      <c r="B580">
        <v>23095954</v>
      </c>
      <c r="C580">
        <v>8</v>
      </c>
    </row>
    <row r="581" spans="1:3" x14ac:dyDescent="0.2">
      <c r="A581">
        <v>1917615</v>
      </c>
      <c r="B581">
        <v>23095954</v>
      </c>
      <c r="C581">
        <v>7</v>
      </c>
    </row>
    <row r="582" spans="1:3" x14ac:dyDescent="0.2">
      <c r="A582">
        <v>184247</v>
      </c>
      <c r="B582">
        <v>23095954</v>
      </c>
      <c r="C582">
        <v>6</v>
      </c>
    </row>
    <row r="583" spans="1:3" x14ac:dyDescent="0.2">
      <c r="A583">
        <v>5759366</v>
      </c>
      <c r="B583">
        <v>23095954</v>
      </c>
      <c r="C583">
        <v>5</v>
      </c>
    </row>
    <row r="584" spans="1:3" x14ac:dyDescent="0.2">
      <c r="A584">
        <v>750374</v>
      </c>
      <c r="B584">
        <v>23095954</v>
      </c>
      <c r="C584">
        <v>4</v>
      </c>
    </row>
    <row r="585" spans="1:3" x14ac:dyDescent="0.2">
      <c r="A585">
        <v>32543</v>
      </c>
      <c r="B585">
        <v>23095954</v>
      </c>
      <c r="C585">
        <v>3</v>
      </c>
    </row>
    <row r="586" spans="1:3" x14ac:dyDescent="0.2">
      <c r="A586">
        <v>12194969</v>
      </c>
      <c r="B586">
        <v>23095954</v>
      </c>
      <c r="C586">
        <v>3</v>
      </c>
    </row>
    <row r="587" spans="1:3" x14ac:dyDescent="0.2">
      <c r="A587">
        <v>308864</v>
      </c>
      <c r="B587">
        <v>23095954</v>
      </c>
      <c r="C587">
        <v>3</v>
      </c>
    </row>
    <row r="588" spans="1:3" x14ac:dyDescent="0.2">
      <c r="A588">
        <v>360255</v>
      </c>
      <c r="B588">
        <v>23095954</v>
      </c>
      <c r="C588">
        <v>3</v>
      </c>
    </row>
    <row r="589" spans="1:3" x14ac:dyDescent="0.2">
      <c r="A589">
        <v>1269832</v>
      </c>
      <c r="B589">
        <v>23095954</v>
      </c>
      <c r="C589">
        <v>3</v>
      </c>
    </row>
    <row r="590" spans="1:3" x14ac:dyDescent="0.2">
      <c r="A590">
        <v>967132</v>
      </c>
      <c r="B590">
        <v>23095954</v>
      </c>
      <c r="C590">
        <v>2</v>
      </c>
    </row>
    <row r="591" spans="1:3" x14ac:dyDescent="0.2">
      <c r="A591">
        <v>1133292</v>
      </c>
      <c r="B591">
        <v>23095954</v>
      </c>
      <c r="C591">
        <v>2</v>
      </c>
    </row>
    <row r="592" spans="1:3" x14ac:dyDescent="0.2">
      <c r="A592">
        <v>247559</v>
      </c>
      <c r="B592">
        <v>23095954</v>
      </c>
      <c r="C592">
        <v>2</v>
      </c>
    </row>
    <row r="593" spans="1:3" x14ac:dyDescent="0.2">
      <c r="A593">
        <v>743291</v>
      </c>
      <c r="B593">
        <v>23095954</v>
      </c>
      <c r="C593">
        <v>2</v>
      </c>
    </row>
    <row r="594" spans="1:3" x14ac:dyDescent="0.2">
      <c r="A594">
        <v>743462</v>
      </c>
      <c r="B594">
        <v>23095954</v>
      </c>
      <c r="C594">
        <v>2</v>
      </c>
    </row>
    <row r="595" spans="1:3" x14ac:dyDescent="0.2">
      <c r="A595">
        <v>1000778</v>
      </c>
      <c r="B595">
        <v>23095954</v>
      </c>
      <c r="C595">
        <v>2</v>
      </c>
    </row>
    <row r="596" spans="1:3" x14ac:dyDescent="0.2">
      <c r="A596">
        <v>610924</v>
      </c>
      <c r="B596">
        <v>23095954</v>
      </c>
      <c r="C596">
        <v>2</v>
      </c>
    </row>
    <row r="597" spans="1:3" x14ac:dyDescent="0.2">
      <c r="A597">
        <v>573270</v>
      </c>
      <c r="B597">
        <v>23095954</v>
      </c>
      <c r="C597">
        <v>2</v>
      </c>
    </row>
    <row r="598" spans="1:3" x14ac:dyDescent="0.2">
      <c r="A598">
        <v>6412527</v>
      </c>
      <c r="B598">
        <v>23095954</v>
      </c>
      <c r="C598">
        <v>1</v>
      </c>
    </row>
    <row r="599" spans="1:3" x14ac:dyDescent="0.2">
      <c r="A599">
        <v>1217397</v>
      </c>
      <c r="B599">
        <v>23095954</v>
      </c>
      <c r="C599">
        <v>1</v>
      </c>
    </row>
    <row r="600" spans="1:3" x14ac:dyDescent="0.2">
      <c r="A600">
        <v>1301152</v>
      </c>
      <c r="B600">
        <v>23095954</v>
      </c>
      <c r="C600">
        <v>1</v>
      </c>
    </row>
    <row r="601" spans="1:3" x14ac:dyDescent="0.2">
      <c r="A601">
        <v>378493</v>
      </c>
      <c r="B601">
        <v>23095954</v>
      </c>
      <c r="C601">
        <v>1</v>
      </c>
    </row>
    <row r="602" spans="1:3" x14ac:dyDescent="0.2">
      <c r="A602">
        <v>290993</v>
      </c>
      <c r="B602">
        <v>23095954</v>
      </c>
      <c r="C602">
        <v>1</v>
      </c>
    </row>
    <row r="603" spans="1:3" x14ac:dyDescent="0.2">
      <c r="A603">
        <v>50109</v>
      </c>
      <c r="B603">
        <v>23095954</v>
      </c>
      <c r="C603">
        <v>1</v>
      </c>
    </row>
    <row r="604" spans="1:3" x14ac:dyDescent="0.2">
      <c r="A604">
        <v>242242</v>
      </c>
      <c r="B604">
        <v>5070389</v>
      </c>
      <c r="C604">
        <v>354</v>
      </c>
    </row>
    <row r="605" spans="1:3" x14ac:dyDescent="0.2">
      <c r="A605">
        <v>772196</v>
      </c>
      <c r="B605">
        <v>5070389</v>
      </c>
      <c r="C605">
        <v>24</v>
      </c>
    </row>
    <row r="606" spans="1:3" x14ac:dyDescent="0.2">
      <c r="A606">
        <v>743291</v>
      </c>
      <c r="B606">
        <v>5070389</v>
      </c>
      <c r="C606">
        <v>6</v>
      </c>
    </row>
    <row r="607" spans="1:3" x14ac:dyDescent="0.2">
      <c r="A607">
        <v>11561465</v>
      </c>
      <c r="B607">
        <v>5070389</v>
      </c>
      <c r="C607">
        <v>5</v>
      </c>
    </row>
    <row r="608" spans="1:3" x14ac:dyDescent="0.2">
      <c r="A608">
        <v>417790</v>
      </c>
      <c r="B608">
        <v>5070389</v>
      </c>
      <c r="C608">
        <v>3</v>
      </c>
    </row>
    <row r="609" spans="1:3" x14ac:dyDescent="0.2">
      <c r="A609">
        <v>13865709</v>
      </c>
      <c r="B609">
        <v>5070389</v>
      </c>
      <c r="C609">
        <v>3</v>
      </c>
    </row>
    <row r="610" spans="1:3" x14ac:dyDescent="0.2">
      <c r="A610">
        <v>121612</v>
      </c>
      <c r="B610">
        <v>5070389</v>
      </c>
      <c r="C610">
        <v>2</v>
      </c>
    </row>
    <row r="611" spans="1:3" x14ac:dyDescent="0.2">
      <c r="A611">
        <v>252053</v>
      </c>
      <c r="B611">
        <v>5070389</v>
      </c>
      <c r="C611">
        <v>2</v>
      </c>
    </row>
    <row r="612" spans="1:3" x14ac:dyDescent="0.2">
      <c r="A612">
        <v>87961</v>
      </c>
      <c r="B612">
        <v>5070389</v>
      </c>
      <c r="C612">
        <v>1</v>
      </c>
    </row>
    <row r="613" spans="1:3" x14ac:dyDescent="0.2">
      <c r="A613">
        <v>396475</v>
      </c>
      <c r="B613">
        <v>5070389</v>
      </c>
      <c r="C613">
        <v>1</v>
      </c>
    </row>
    <row r="614" spans="1:3" x14ac:dyDescent="0.2">
      <c r="A614">
        <v>5065698</v>
      </c>
      <c r="B614">
        <v>5070389</v>
      </c>
      <c r="C614">
        <v>1</v>
      </c>
    </row>
    <row r="615" spans="1:3" x14ac:dyDescent="0.2">
      <c r="A615">
        <v>75658</v>
      </c>
      <c r="B615">
        <v>5070389</v>
      </c>
      <c r="C615">
        <v>1</v>
      </c>
    </row>
    <row r="616" spans="1:3" x14ac:dyDescent="0.2">
      <c r="A616">
        <v>675408</v>
      </c>
      <c r="B616">
        <v>5070389</v>
      </c>
      <c r="C616">
        <v>1</v>
      </c>
    </row>
    <row r="617" spans="1:3" x14ac:dyDescent="0.2">
      <c r="A617">
        <v>5649524</v>
      </c>
      <c r="B617">
        <v>5070389</v>
      </c>
      <c r="C617">
        <v>1</v>
      </c>
    </row>
    <row r="618" spans="1:3" x14ac:dyDescent="0.2">
      <c r="A618">
        <v>4783806</v>
      </c>
      <c r="B618">
        <v>5070389</v>
      </c>
      <c r="C618">
        <v>1</v>
      </c>
    </row>
    <row r="619" spans="1:3" x14ac:dyDescent="0.2">
      <c r="A619">
        <v>843979</v>
      </c>
      <c r="B619">
        <v>5070389</v>
      </c>
      <c r="C619">
        <v>1</v>
      </c>
    </row>
    <row r="620" spans="1:3" x14ac:dyDescent="0.2">
      <c r="A620">
        <v>45467</v>
      </c>
      <c r="B620">
        <v>5070389</v>
      </c>
      <c r="C620">
        <v>1</v>
      </c>
    </row>
    <row r="621" spans="1:3" x14ac:dyDescent="0.2">
      <c r="A621">
        <v>16104207</v>
      </c>
      <c r="B621">
        <v>5070389</v>
      </c>
      <c r="C621">
        <v>1</v>
      </c>
    </row>
    <row r="622" spans="1:3" x14ac:dyDescent="0.2">
      <c r="A622">
        <v>1765568</v>
      </c>
      <c r="B622">
        <v>5070389</v>
      </c>
      <c r="C622">
        <v>1</v>
      </c>
    </row>
    <row r="623" spans="1:3" x14ac:dyDescent="0.2">
      <c r="A623">
        <v>1703908</v>
      </c>
      <c r="B623">
        <v>20300177</v>
      </c>
      <c r="C623">
        <v>1129</v>
      </c>
    </row>
    <row r="624" spans="1:3" x14ac:dyDescent="0.2">
      <c r="A624">
        <v>2036304</v>
      </c>
      <c r="B624">
        <v>20300177</v>
      </c>
      <c r="C624">
        <v>491</v>
      </c>
    </row>
    <row r="625" spans="1:3" x14ac:dyDescent="0.2">
      <c r="A625">
        <v>101568</v>
      </c>
      <c r="B625">
        <v>20300177</v>
      </c>
      <c r="C625">
        <v>415</v>
      </c>
    </row>
    <row r="626" spans="1:3" x14ac:dyDescent="0.2">
      <c r="A626">
        <v>6324883</v>
      </c>
      <c r="B626">
        <v>20300177</v>
      </c>
      <c r="C626">
        <v>214</v>
      </c>
    </row>
    <row r="627" spans="1:3" x14ac:dyDescent="0.2">
      <c r="A627">
        <v>331234</v>
      </c>
      <c r="B627">
        <v>20300177</v>
      </c>
      <c r="C627">
        <v>167</v>
      </c>
    </row>
    <row r="628" spans="1:3" x14ac:dyDescent="0.2">
      <c r="A628">
        <v>544569</v>
      </c>
      <c r="B628">
        <v>20300177</v>
      </c>
      <c r="C628">
        <v>155</v>
      </c>
    </row>
    <row r="629" spans="1:3" x14ac:dyDescent="0.2">
      <c r="A629">
        <v>210140</v>
      </c>
      <c r="B629">
        <v>20300177</v>
      </c>
      <c r="C629">
        <v>63</v>
      </c>
    </row>
    <row r="630" spans="1:3" x14ac:dyDescent="0.2">
      <c r="A630">
        <v>934551</v>
      </c>
      <c r="B630">
        <v>20300177</v>
      </c>
      <c r="C630">
        <v>55</v>
      </c>
    </row>
    <row r="631" spans="1:3" x14ac:dyDescent="0.2">
      <c r="A631">
        <v>2279476</v>
      </c>
      <c r="B631">
        <v>20300177</v>
      </c>
      <c r="C631">
        <v>40</v>
      </c>
    </row>
    <row r="632" spans="1:3" x14ac:dyDescent="0.2">
      <c r="A632">
        <v>478458</v>
      </c>
      <c r="B632">
        <v>20300177</v>
      </c>
      <c r="C632">
        <v>18</v>
      </c>
    </row>
    <row r="633" spans="1:3" x14ac:dyDescent="0.2">
      <c r="A633">
        <v>11969894</v>
      </c>
      <c r="B633">
        <v>20300177</v>
      </c>
      <c r="C633">
        <v>16</v>
      </c>
    </row>
    <row r="634" spans="1:3" x14ac:dyDescent="0.2">
      <c r="A634">
        <v>5246810</v>
      </c>
      <c r="B634">
        <v>20300177</v>
      </c>
      <c r="C634">
        <v>14</v>
      </c>
    </row>
    <row r="635" spans="1:3" x14ac:dyDescent="0.2">
      <c r="A635">
        <v>6548109</v>
      </c>
      <c r="B635">
        <v>20300177</v>
      </c>
      <c r="C635">
        <v>11</v>
      </c>
    </row>
    <row r="636" spans="1:3" x14ac:dyDescent="0.2">
      <c r="A636">
        <v>7769557</v>
      </c>
      <c r="B636">
        <v>20300177</v>
      </c>
      <c r="C636">
        <v>11</v>
      </c>
    </row>
    <row r="637" spans="1:3" x14ac:dyDescent="0.2">
      <c r="A637">
        <v>1885701</v>
      </c>
      <c r="B637">
        <v>20300177</v>
      </c>
      <c r="C637">
        <v>10</v>
      </c>
    </row>
    <row r="638" spans="1:3" x14ac:dyDescent="0.2">
      <c r="A638">
        <v>2482228</v>
      </c>
      <c r="B638">
        <v>20300177</v>
      </c>
      <c r="C638">
        <v>5</v>
      </c>
    </row>
    <row r="639" spans="1:3" x14ac:dyDescent="0.2">
      <c r="A639">
        <v>995649</v>
      </c>
      <c r="B639">
        <v>20300177</v>
      </c>
      <c r="C639">
        <v>5</v>
      </c>
    </row>
    <row r="640" spans="1:3" x14ac:dyDescent="0.2">
      <c r="A640">
        <v>2462356</v>
      </c>
      <c r="B640">
        <v>20300177</v>
      </c>
      <c r="C640">
        <v>5</v>
      </c>
    </row>
    <row r="641" spans="1:3" x14ac:dyDescent="0.2">
      <c r="A641">
        <v>2447596</v>
      </c>
      <c r="B641">
        <v>20300177</v>
      </c>
      <c r="C641">
        <v>5</v>
      </c>
    </row>
    <row r="642" spans="1:3" x14ac:dyDescent="0.2">
      <c r="A642">
        <v>610906</v>
      </c>
      <c r="B642">
        <v>20300177</v>
      </c>
      <c r="C642">
        <v>5</v>
      </c>
    </row>
    <row r="643" spans="1:3" x14ac:dyDescent="0.2">
      <c r="A643">
        <v>792797</v>
      </c>
      <c r="B643">
        <v>20300177</v>
      </c>
      <c r="C643">
        <v>5</v>
      </c>
    </row>
    <row r="644" spans="1:3" x14ac:dyDescent="0.2">
      <c r="A644">
        <v>9678372</v>
      </c>
      <c r="B644">
        <v>20300177</v>
      </c>
      <c r="C644">
        <v>4</v>
      </c>
    </row>
    <row r="645" spans="1:3" x14ac:dyDescent="0.2">
      <c r="A645">
        <v>4733401</v>
      </c>
      <c r="B645">
        <v>20300177</v>
      </c>
      <c r="C645">
        <v>4</v>
      </c>
    </row>
    <row r="646" spans="1:3" x14ac:dyDescent="0.2">
      <c r="A646">
        <v>4112632</v>
      </c>
      <c r="B646">
        <v>20300177</v>
      </c>
      <c r="C646">
        <v>4</v>
      </c>
    </row>
    <row r="647" spans="1:3" x14ac:dyDescent="0.2">
      <c r="A647">
        <v>843410</v>
      </c>
      <c r="B647">
        <v>20300177</v>
      </c>
      <c r="C647">
        <v>4</v>
      </c>
    </row>
    <row r="648" spans="1:3" x14ac:dyDescent="0.2">
      <c r="A648">
        <v>2145042</v>
      </c>
      <c r="B648">
        <v>20300177</v>
      </c>
      <c r="C648">
        <v>4</v>
      </c>
    </row>
    <row r="649" spans="1:3" x14ac:dyDescent="0.2">
      <c r="A649">
        <v>143899</v>
      </c>
      <c r="B649">
        <v>20300177</v>
      </c>
      <c r="C649">
        <v>4</v>
      </c>
    </row>
    <row r="650" spans="1:3" x14ac:dyDescent="0.2">
      <c r="A650">
        <v>18039697</v>
      </c>
      <c r="B650">
        <v>20300177</v>
      </c>
      <c r="C650">
        <v>3</v>
      </c>
    </row>
    <row r="651" spans="1:3" x14ac:dyDescent="0.2">
      <c r="A651">
        <v>4578188</v>
      </c>
      <c r="B651">
        <v>20300177</v>
      </c>
      <c r="C651">
        <v>3</v>
      </c>
    </row>
    <row r="652" spans="1:3" x14ac:dyDescent="0.2">
      <c r="A652">
        <v>7849335</v>
      </c>
      <c r="B652">
        <v>20300177</v>
      </c>
      <c r="C652">
        <v>2</v>
      </c>
    </row>
    <row r="653" spans="1:3" x14ac:dyDescent="0.2">
      <c r="A653">
        <v>384824</v>
      </c>
      <c r="B653">
        <v>1388245</v>
      </c>
      <c r="C653">
        <v>456</v>
      </c>
    </row>
    <row r="654" spans="1:3" x14ac:dyDescent="0.2">
      <c r="A654">
        <v>104009</v>
      </c>
      <c r="B654">
        <v>1388245</v>
      </c>
      <c r="C654">
        <v>125</v>
      </c>
    </row>
    <row r="655" spans="1:3" x14ac:dyDescent="0.2">
      <c r="A655">
        <v>3791064</v>
      </c>
      <c r="B655">
        <v>1388245</v>
      </c>
      <c r="C655">
        <v>73</v>
      </c>
    </row>
    <row r="656" spans="1:3" x14ac:dyDescent="0.2">
      <c r="A656">
        <v>152217</v>
      </c>
      <c r="B656">
        <v>1388245</v>
      </c>
      <c r="C656">
        <v>24</v>
      </c>
    </row>
    <row r="657" spans="1:3" x14ac:dyDescent="0.2">
      <c r="A657">
        <v>315429</v>
      </c>
      <c r="B657">
        <v>1388245</v>
      </c>
      <c r="C657">
        <v>12</v>
      </c>
    </row>
    <row r="658" spans="1:3" x14ac:dyDescent="0.2">
      <c r="A658">
        <v>1560302</v>
      </c>
      <c r="B658">
        <v>1388245</v>
      </c>
      <c r="C658">
        <v>7</v>
      </c>
    </row>
    <row r="659" spans="1:3" x14ac:dyDescent="0.2">
      <c r="A659">
        <v>2056399</v>
      </c>
      <c r="B659">
        <v>1388245</v>
      </c>
      <c r="C659">
        <v>7</v>
      </c>
    </row>
    <row r="660" spans="1:3" x14ac:dyDescent="0.2">
      <c r="A660">
        <v>662325</v>
      </c>
      <c r="B660">
        <v>1388245</v>
      </c>
      <c r="C660">
        <v>6</v>
      </c>
    </row>
    <row r="661" spans="1:3" x14ac:dyDescent="0.2">
      <c r="A661">
        <v>4544242</v>
      </c>
      <c r="B661">
        <v>1388245</v>
      </c>
      <c r="C661">
        <v>4</v>
      </c>
    </row>
    <row r="662" spans="1:3" x14ac:dyDescent="0.2">
      <c r="A662">
        <v>64746</v>
      </c>
      <c r="B662">
        <v>1388245</v>
      </c>
      <c r="C662">
        <v>4</v>
      </c>
    </row>
    <row r="663" spans="1:3" x14ac:dyDescent="0.2">
      <c r="A663">
        <v>349139</v>
      </c>
      <c r="B663">
        <v>1388245</v>
      </c>
      <c r="C663">
        <v>4</v>
      </c>
    </row>
    <row r="664" spans="1:3" x14ac:dyDescent="0.2">
      <c r="A664">
        <v>153704</v>
      </c>
      <c r="B664">
        <v>1388245</v>
      </c>
      <c r="C664">
        <v>3</v>
      </c>
    </row>
    <row r="665" spans="1:3" x14ac:dyDescent="0.2">
      <c r="A665">
        <v>941453</v>
      </c>
      <c r="B665">
        <v>1388245</v>
      </c>
      <c r="C665">
        <v>3</v>
      </c>
    </row>
    <row r="666" spans="1:3" x14ac:dyDescent="0.2">
      <c r="A666">
        <v>3401967</v>
      </c>
      <c r="B666">
        <v>1388245</v>
      </c>
      <c r="C666">
        <v>2</v>
      </c>
    </row>
    <row r="667" spans="1:3" x14ac:dyDescent="0.2">
      <c r="A667">
        <v>127068</v>
      </c>
      <c r="B667">
        <v>1388245</v>
      </c>
      <c r="C667">
        <v>2</v>
      </c>
    </row>
    <row r="668" spans="1:3" x14ac:dyDescent="0.2">
      <c r="A668">
        <v>129518</v>
      </c>
      <c r="B668">
        <v>1388245</v>
      </c>
      <c r="C668">
        <v>2</v>
      </c>
    </row>
    <row r="669" spans="1:3" x14ac:dyDescent="0.2">
      <c r="A669">
        <v>270127</v>
      </c>
      <c r="B669">
        <v>1388245</v>
      </c>
      <c r="C669">
        <v>2</v>
      </c>
    </row>
    <row r="670" spans="1:3" x14ac:dyDescent="0.2">
      <c r="A670">
        <v>1673628</v>
      </c>
      <c r="B670">
        <v>1388245</v>
      </c>
      <c r="C670">
        <v>2</v>
      </c>
    </row>
    <row r="671" spans="1:3" x14ac:dyDescent="0.2">
      <c r="A671">
        <v>430187</v>
      </c>
      <c r="B671">
        <v>1388245</v>
      </c>
      <c r="C671">
        <v>2</v>
      </c>
    </row>
    <row r="672" spans="1:3" x14ac:dyDescent="0.2">
      <c r="A672">
        <v>3120262</v>
      </c>
      <c r="B672">
        <v>1388245</v>
      </c>
      <c r="C672">
        <v>2</v>
      </c>
    </row>
    <row r="673" spans="1:3" x14ac:dyDescent="0.2">
      <c r="A673">
        <v>6264</v>
      </c>
      <c r="B673">
        <v>1388245</v>
      </c>
      <c r="C673">
        <v>2</v>
      </c>
    </row>
    <row r="674" spans="1:3" x14ac:dyDescent="0.2">
      <c r="A674">
        <v>3783977</v>
      </c>
      <c r="B674">
        <v>1388245</v>
      </c>
      <c r="C674">
        <v>2</v>
      </c>
    </row>
    <row r="675" spans="1:3" x14ac:dyDescent="0.2">
      <c r="A675">
        <v>254352</v>
      </c>
      <c r="B675">
        <v>1388245</v>
      </c>
      <c r="C675">
        <v>2</v>
      </c>
    </row>
    <row r="676" spans="1:3" x14ac:dyDescent="0.2">
      <c r="A676">
        <v>1922590</v>
      </c>
      <c r="B676">
        <v>1388245</v>
      </c>
      <c r="C676">
        <v>2</v>
      </c>
    </row>
    <row r="677" spans="1:3" x14ac:dyDescent="0.2">
      <c r="A677">
        <v>792372</v>
      </c>
      <c r="B677">
        <v>1388245</v>
      </c>
      <c r="C677">
        <v>2</v>
      </c>
    </row>
    <row r="678" spans="1:3" x14ac:dyDescent="0.2">
      <c r="A678">
        <v>2221381</v>
      </c>
      <c r="B678">
        <v>1388245</v>
      </c>
      <c r="C678">
        <v>2</v>
      </c>
    </row>
    <row r="679" spans="1:3" x14ac:dyDescent="0.2">
      <c r="A679">
        <v>1413056</v>
      </c>
      <c r="B679">
        <v>1388245</v>
      </c>
      <c r="C679">
        <v>2</v>
      </c>
    </row>
    <row r="680" spans="1:3" x14ac:dyDescent="0.2">
      <c r="A680">
        <v>1219817</v>
      </c>
      <c r="B680">
        <v>1388245</v>
      </c>
      <c r="C680">
        <v>2</v>
      </c>
    </row>
    <row r="681" spans="1:3" x14ac:dyDescent="0.2">
      <c r="A681">
        <v>3789335</v>
      </c>
      <c r="B681">
        <v>1388245</v>
      </c>
      <c r="C681">
        <v>2</v>
      </c>
    </row>
    <row r="682" spans="1:3" x14ac:dyDescent="0.2">
      <c r="A682">
        <v>316413</v>
      </c>
      <c r="B682">
        <v>1388245</v>
      </c>
      <c r="C682">
        <v>1</v>
      </c>
    </row>
    <row r="683" spans="1:3" x14ac:dyDescent="0.2">
      <c r="A683">
        <v>1263688</v>
      </c>
      <c r="B683">
        <v>1148753</v>
      </c>
      <c r="C683">
        <v>4232</v>
      </c>
    </row>
    <row r="684" spans="1:3" x14ac:dyDescent="0.2">
      <c r="A684">
        <v>401908</v>
      </c>
      <c r="B684">
        <v>1148753</v>
      </c>
      <c r="C684">
        <v>1955</v>
      </c>
    </row>
    <row r="685" spans="1:3" x14ac:dyDescent="0.2">
      <c r="A685">
        <v>104798</v>
      </c>
      <c r="B685">
        <v>1148753</v>
      </c>
      <c r="C685">
        <v>1712</v>
      </c>
    </row>
    <row r="686" spans="1:3" x14ac:dyDescent="0.2">
      <c r="A686">
        <v>301810</v>
      </c>
      <c r="B686">
        <v>1148753</v>
      </c>
      <c r="C686">
        <v>1049</v>
      </c>
    </row>
    <row r="687" spans="1:3" x14ac:dyDescent="0.2">
      <c r="A687">
        <v>330665</v>
      </c>
      <c r="B687">
        <v>1148753</v>
      </c>
      <c r="C687">
        <v>878</v>
      </c>
    </row>
    <row r="688" spans="1:3" x14ac:dyDescent="0.2">
      <c r="A688">
        <v>519772</v>
      </c>
      <c r="B688">
        <v>1148753</v>
      </c>
      <c r="C688">
        <v>494</v>
      </c>
    </row>
    <row r="689" spans="1:3" x14ac:dyDescent="0.2">
      <c r="A689">
        <v>490484</v>
      </c>
      <c r="B689">
        <v>1148753</v>
      </c>
      <c r="C689">
        <v>476</v>
      </c>
    </row>
    <row r="690" spans="1:3" x14ac:dyDescent="0.2">
      <c r="A690">
        <v>103264</v>
      </c>
      <c r="B690">
        <v>1148753</v>
      </c>
      <c r="C690">
        <v>333</v>
      </c>
    </row>
    <row r="691" spans="1:3" x14ac:dyDescent="0.2">
      <c r="A691">
        <v>141109</v>
      </c>
      <c r="B691">
        <v>1148753</v>
      </c>
      <c r="C691">
        <v>314</v>
      </c>
    </row>
    <row r="692" spans="1:3" x14ac:dyDescent="0.2">
      <c r="A692">
        <v>226298</v>
      </c>
      <c r="B692">
        <v>1148753</v>
      </c>
      <c r="C692">
        <v>238</v>
      </c>
    </row>
    <row r="693" spans="1:3" x14ac:dyDescent="0.2">
      <c r="A693">
        <v>78614</v>
      </c>
      <c r="B693">
        <v>1148753</v>
      </c>
      <c r="C693">
        <v>157</v>
      </c>
    </row>
    <row r="694" spans="1:3" x14ac:dyDescent="0.2">
      <c r="A694">
        <v>124075</v>
      </c>
      <c r="B694">
        <v>1148753</v>
      </c>
      <c r="C694">
        <v>96</v>
      </c>
    </row>
    <row r="695" spans="1:3" x14ac:dyDescent="0.2">
      <c r="A695">
        <v>76718</v>
      </c>
      <c r="B695">
        <v>1148753</v>
      </c>
      <c r="C695">
        <v>95</v>
      </c>
    </row>
    <row r="696" spans="1:3" x14ac:dyDescent="0.2">
      <c r="A696">
        <v>140784</v>
      </c>
      <c r="B696">
        <v>1148753</v>
      </c>
      <c r="C696">
        <v>72</v>
      </c>
    </row>
    <row r="697" spans="1:3" x14ac:dyDescent="0.2">
      <c r="A697">
        <v>362503</v>
      </c>
      <c r="B697">
        <v>1148753</v>
      </c>
      <c r="C697">
        <v>59</v>
      </c>
    </row>
    <row r="698" spans="1:3" x14ac:dyDescent="0.2">
      <c r="A698">
        <v>60754</v>
      </c>
      <c r="B698">
        <v>1148753</v>
      </c>
      <c r="C698">
        <v>48</v>
      </c>
    </row>
    <row r="699" spans="1:3" x14ac:dyDescent="0.2">
      <c r="A699">
        <v>1134463</v>
      </c>
      <c r="B699">
        <v>1148753</v>
      </c>
      <c r="C699">
        <v>36</v>
      </c>
    </row>
    <row r="700" spans="1:3" x14ac:dyDescent="0.2">
      <c r="A700">
        <v>128577</v>
      </c>
      <c r="B700">
        <v>1148753</v>
      </c>
      <c r="C700">
        <v>35</v>
      </c>
    </row>
    <row r="701" spans="1:3" x14ac:dyDescent="0.2">
      <c r="A701">
        <v>914682</v>
      </c>
      <c r="B701">
        <v>1148753</v>
      </c>
      <c r="C701">
        <v>32</v>
      </c>
    </row>
    <row r="702" spans="1:3" x14ac:dyDescent="0.2">
      <c r="A702">
        <v>137002</v>
      </c>
      <c r="B702">
        <v>1148753</v>
      </c>
      <c r="C702">
        <v>25</v>
      </c>
    </row>
    <row r="703" spans="1:3" x14ac:dyDescent="0.2">
      <c r="A703">
        <v>206707</v>
      </c>
      <c r="B703">
        <v>1148753</v>
      </c>
      <c r="C703">
        <v>24</v>
      </c>
    </row>
    <row r="704" spans="1:3" x14ac:dyDescent="0.2">
      <c r="A704">
        <v>696661</v>
      </c>
      <c r="B704">
        <v>1148753</v>
      </c>
      <c r="C704">
        <v>21</v>
      </c>
    </row>
    <row r="705" spans="1:3" x14ac:dyDescent="0.2">
      <c r="A705">
        <v>5616270</v>
      </c>
      <c r="B705">
        <v>1148753</v>
      </c>
      <c r="C705">
        <v>18</v>
      </c>
    </row>
    <row r="706" spans="1:3" x14ac:dyDescent="0.2">
      <c r="A706">
        <v>471021</v>
      </c>
      <c r="B706">
        <v>1148753</v>
      </c>
      <c r="C706">
        <v>18</v>
      </c>
    </row>
    <row r="707" spans="1:3" x14ac:dyDescent="0.2">
      <c r="A707">
        <v>191720</v>
      </c>
      <c r="B707">
        <v>1148753</v>
      </c>
      <c r="C707">
        <v>16</v>
      </c>
    </row>
    <row r="708" spans="1:3" x14ac:dyDescent="0.2">
      <c r="A708">
        <v>176382</v>
      </c>
      <c r="B708">
        <v>1148753</v>
      </c>
      <c r="C708">
        <v>16</v>
      </c>
    </row>
    <row r="709" spans="1:3" x14ac:dyDescent="0.2">
      <c r="A709">
        <v>386978</v>
      </c>
      <c r="B709">
        <v>1148753</v>
      </c>
      <c r="C709">
        <v>15</v>
      </c>
    </row>
    <row r="710" spans="1:3" x14ac:dyDescent="0.2">
      <c r="A710">
        <v>2102078</v>
      </c>
      <c r="B710">
        <v>1148753</v>
      </c>
      <c r="C710">
        <v>13</v>
      </c>
    </row>
    <row r="711" spans="1:3" x14ac:dyDescent="0.2">
      <c r="A711">
        <v>1059363</v>
      </c>
      <c r="B711">
        <v>1148753</v>
      </c>
      <c r="C711">
        <v>9</v>
      </c>
    </row>
    <row r="712" spans="1:3" x14ac:dyDescent="0.2">
      <c r="A712">
        <v>2373900</v>
      </c>
      <c r="B712">
        <v>1148753</v>
      </c>
      <c r="C712">
        <v>7</v>
      </c>
    </row>
    <row r="713" spans="1:3" x14ac:dyDescent="0.2">
      <c r="A713">
        <v>173918</v>
      </c>
      <c r="B713">
        <v>1064563</v>
      </c>
      <c r="C713">
        <v>4134</v>
      </c>
    </row>
    <row r="714" spans="1:3" x14ac:dyDescent="0.2">
      <c r="A714">
        <v>439362</v>
      </c>
      <c r="B714">
        <v>1064563</v>
      </c>
      <c r="C714">
        <v>2148</v>
      </c>
    </row>
    <row r="715" spans="1:3" x14ac:dyDescent="0.2">
      <c r="A715">
        <v>7562868</v>
      </c>
      <c r="B715">
        <v>1064563</v>
      </c>
      <c r="C715">
        <v>308</v>
      </c>
    </row>
    <row r="716" spans="1:3" x14ac:dyDescent="0.2">
      <c r="A716">
        <v>477131</v>
      </c>
      <c r="B716">
        <v>1064563</v>
      </c>
      <c r="C716">
        <v>83</v>
      </c>
    </row>
    <row r="717" spans="1:3" x14ac:dyDescent="0.2">
      <c r="A717">
        <v>639417</v>
      </c>
      <c r="B717">
        <v>1064563</v>
      </c>
      <c r="C717">
        <v>76</v>
      </c>
    </row>
    <row r="718" spans="1:3" x14ac:dyDescent="0.2">
      <c r="A718">
        <v>739450</v>
      </c>
      <c r="B718">
        <v>1064563</v>
      </c>
      <c r="C718">
        <v>72</v>
      </c>
    </row>
    <row r="719" spans="1:3" x14ac:dyDescent="0.2">
      <c r="A719">
        <v>367073</v>
      </c>
      <c r="B719">
        <v>1064563</v>
      </c>
      <c r="C719">
        <v>71</v>
      </c>
    </row>
    <row r="720" spans="1:3" x14ac:dyDescent="0.2">
      <c r="A720">
        <v>6493296</v>
      </c>
      <c r="B720">
        <v>1064563</v>
      </c>
      <c r="C720">
        <v>61</v>
      </c>
    </row>
    <row r="721" spans="1:3" x14ac:dyDescent="0.2">
      <c r="A721">
        <v>4434300</v>
      </c>
      <c r="B721">
        <v>1064563</v>
      </c>
      <c r="C721">
        <v>41</v>
      </c>
    </row>
    <row r="722" spans="1:3" x14ac:dyDescent="0.2">
      <c r="A722">
        <v>1388179</v>
      </c>
      <c r="B722">
        <v>1064563</v>
      </c>
      <c r="C722">
        <v>41</v>
      </c>
    </row>
    <row r="723" spans="1:3" x14ac:dyDescent="0.2">
      <c r="A723">
        <v>3968288</v>
      </c>
      <c r="B723">
        <v>1064563</v>
      </c>
      <c r="C723">
        <v>26</v>
      </c>
    </row>
    <row r="724" spans="1:3" x14ac:dyDescent="0.2">
      <c r="A724">
        <v>432351</v>
      </c>
      <c r="B724">
        <v>1064563</v>
      </c>
      <c r="C724">
        <v>24</v>
      </c>
    </row>
    <row r="725" spans="1:3" x14ac:dyDescent="0.2">
      <c r="A725">
        <v>29086</v>
      </c>
      <c r="B725">
        <v>1064563</v>
      </c>
      <c r="C725">
        <v>24</v>
      </c>
    </row>
    <row r="726" spans="1:3" x14ac:dyDescent="0.2">
      <c r="A726">
        <v>849197</v>
      </c>
      <c r="B726">
        <v>1064563</v>
      </c>
      <c r="C726">
        <v>23</v>
      </c>
    </row>
    <row r="727" spans="1:3" x14ac:dyDescent="0.2">
      <c r="A727">
        <v>244258</v>
      </c>
      <c r="B727">
        <v>1064563</v>
      </c>
      <c r="C727">
        <v>21</v>
      </c>
    </row>
    <row r="728" spans="1:3" x14ac:dyDescent="0.2">
      <c r="A728">
        <v>1682001</v>
      </c>
      <c r="B728">
        <v>1064563</v>
      </c>
      <c r="C728">
        <v>17</v>
      </c>
    </row>
    <row r="729" spans="1:3" x14ac:dyDescent="0.2">
      <c r="A729">
        <v>4744941</v>
      </c>
      <c r="B729">
        <v>1064563</v>
      </c>
      <c r="C729">
        <v>14</v>
      </c>
    </row>
    <row r="730" spans="1:3" x14ac:dyDescent="0.2">
      <c r="A730">
        <v>9046588</v>
      </c>
      <c r="B730">
        <v>1064563</v>
      </c>
      <c r="C730">
        <v>11</v>
      </c>
    </row>
    <row r="731" spans="1:3" x14ac:dyDescent="0.2">
      <c r="A731">
        <v>1748568</v>
      </c>
      <c r="B731">
        <v>1064563</v>
      </c>
      <c r="C731">
        <v>11</v>
      </c>
    </row>
    <row r="732" spans="1:3" x14ac:dyDescent="0.2">
      <c r="A732">
        <v>1536494</v>
      </c>
      <c r="B732">
        <v>1064563</v>
      </c>
      <c r="C732">
        <v>10</v>
      </c>
    </row>
    <row r="733" spans="1:3" x14ac:dyDescent="0.2">
      <c r="A733">
        <v>235553</v>
      </c>
      <c r="B733">
        <v>1064563</v>
      </c>
      <c r="C733">
        <v>10</v>
      </c>
    </row>
    <row r="734" spans="1:3" x14ac:dyDescent="0.2">
      <c r="A734">
        <v>6330334</v>
      </c>
      <c r="B734">
        <v>1064563</v>
      </c>
      <c r="C734">
        <v>9</v>
      </c>
    </row>
    <row r="735" spans="1:3" x14ac:dyDescent="0.2">
      <c r="A735">
        <v>12669</v>
      </c>
      <c r="B735">
        <v>1064563</v>
      </c>
      <c r="C735">
        <v>9</v>
      </c>
    </row>
    <row r="736" spans="1:3" x14ac:dyDescent="0.2">
      <c r="A736">
        <v>1622151</v>
      </c>
      <c r="B736">
        <v>1064563</v>
      </c>
      <c r="C736">
        <v>9</v>
      </c>
    </row>
    <row r="737" spans="1:3" x14ac:dyDescent="0.2">
      <c r="A737">
        <v>752050</v>
      </c>
      <c r="B737">
        <v>1064563</v>
      </c>
      <c r="C737">
        <v>8</v>
      </c>
    </row>
    <row r="738" spans="1:3" x14ac:dyDescent="0.2">
      <c r="A738">
        <v>176132</v>
      </c>
      <c r="B738">
        <v>1064563</v>
      </c>
      <c r="C738">
        <v>8</v>
      </c>
    </row>
    <row r="739" spans="1:3" x14ac:dyDescent="0.2">
      <c r="A739">
        <v>84847</v>
      </c>
      <c r="B739">
        <v>1064563</v>
      </c>
      <c r="C739">
        <v>8</v>
      </c>
    </row>
    <row r="740" spans="1:3" x14ac:dyDescent="0.2">
      <c r="A740">
        <v>532108</v>
      </c>
      <c r="B740">
        <v>1064563</v>
      </c>
      <c r="C740">
        <v>7</v>
      </c>
    </row>
    <row r="741" spans="1:3" x14ac:dyDescent="0.2">
      <c r="A741">
        <v>2811396</v>
      </c>
      <c r="B741">
        <v>1064563</v>
      </c>
      <c r="C741">
        <v>7</v>
      </c>
    </row>
    <row r="742" spans="1:3" x14ac:dyDescent="0.2">
      <c r="A742">
        <v>10095</v>
      </c>
      <c r="B742">
        <v>1064563</v>
      </c>
      <c r="C742">
        <v>7</v>
      </c>
    </row>
    <row r="743" spans="1:3" x14ac:dyDescent="0.2">
      <c r="A743">
        <v>914682</v>
      </c>
      <c r="B743">
        <v>6296790</v>
      </c>
      <c r="C743">
        <v>2575</v>
      </c>
    </row>
    <row r="744" spans="1:3" x14ac:dyDescent="0.2">
      <c r="A744">
        <v>519772</v>
      </c>
      <c r="B744">
        <v>6296790</v>
      </c>
      <c r="C744">
        <v>2522</v>
      </c>
    </row>
    <row r="745" spans="1:3" x14ac:dyDescent="0.2">
      <c r="A745">
        <v>490484</v>
      </c>
      <c r="B745">
        <v>6296790</v>
      </c>
      <c r="C745">
        <v>1824</v>
      </c>
    </row>
    <row r="746" spans="1:3" x14ac:dyDescent="0.2">
      <c r="A746">
        <v>124075</v>
      </c>
      <c r="B746">
        <v>6296790</v>
      </c>
      <c r="C746">
        <v>1631</v>
      </c>
    </row>
    <row r="747" spans="1:3" x14ac:dyDescent="0.2">
      <c r="A747">
        <v>1059363</v>
      </c>
      <c r="B747">
        <v>6296790</v>
      </c>
      <c r="C747">
        <v>183</v>
      </c>
    </row>
    <row r="748" spans="1:3" x14ac:dyDescent="0.2">
      <c r="A748">
        <v>206707</v>
      </c>
      <c r="B748">
        <v>6296790</v>
      </c>
      <c r="C748">
        <v>127</v>
      </c>
    </row>
    <row r="749" spans="1:3" x14ac:dyDescent="0.2">
      <c r="A749">
        <v>1810547</v>
      </c>
      <c r="B749">
        <v>6296790</v>
      </c>
      <c r="C749">
        <v>54</v>
      </c>
    </row>
    <row r="750" spans="1:3" x14ac:dyDescent="0.2">
      <c r="A750">
        <v>1134463</v>
      </c>
      <c r="B750">
        <v>6296790</v>
      </c>
      <c r="C750">
        <v>51</v>
      </c>
    </row>
    <row r="751" spans="1:3" x14ac:dyDescent="0.2">
      <c r="A751">
        <v>1149230</v>
      </c>
      <c r="B751">
        <v>6296790</v>
      </c>
      <c r="C751">
        <v>48</v>
      </c>
    </row>
    <row r="752" spans="1:3" x14ac:dyDescent="0.2">
      <c r="A752">
        <v>1761408</v>
      </c>
      <c r="B752">
        <v>6296790</v>
      </c>
      <c r="C752">
        <v>39</v>
      </c>
    </row>
    <row r="753" spans="1:3" x14ac:dyDescent="0.2">
      <c r="A753">
        <v>362503</v>
      </c>
      <c r="B753">
        <v>6296790</v>
      </c>
      <c r="C753">
        <v>23</v>
      </c>
    </row>
    <row r="754" spans="1:3" x14ac:dyDescent="0.2">
      <c r="A754">
        <v>311040</v>
      </c>
      <c r="B754">
        <v>6296790</v>
      </c>
      <c r="C754">
        <v>22</v>
      </c>
    </row>
    <row r="755" spans="1:3" x14ac:dyDescent="0.2">
      <c r="A755">
        <v>128577</v>
      </c>
      <c r="B755">
        <v>6296790</v>
      </c>
      <c r="C755">
        <v>22</v>
      </c>
    </row>
    <row r="756" spans="1:3" x14ac:dyDescent="0.2">
      <c r="A756">
        <v>103264</v>
      </c>
      <c r="B756">
        <v>6296790</v>
      </c>
      <c r="C756">
        <v>19</v>
      </c>
    </row>
    <row r="757" spans="1:3" x14ac:dyDescent="0.2">
      <c r="A757">
        <v>483832</v>
      </c>
      <c r="B757">
        <v>6296790</v>
      </c>
      <c r="C757">
        <v>18</v>
      </c>
    </row>
    <row r="758" spans="1:3" x14ac:dyDescent="0.2">
      <c r="A758">
        <v>487462</v>
      </c>
      <c r="B758">
        <v>6296790</v>
      </c>
      <c r="C758">
        <v>15</v>
      </c>
    </row>
    <row r="759" spans="1:3" x14ac:dyDescent="0.2">
      <c r="A759">
        <v>462800</v>
      </c>
      <c r="B759">
        <v>6296790</v>
      </c>
      <c r="C759">
        <v>15</v>
      </c>
    </row>
    <row r="760" spans="1:3" x14ac:dyDescent="0.2">
      <c r="A760">
        <v>659135</v>
      </c>
      <c r="B760">
        <v>6296790</v>
      </c>
      <c r="C760">
        <v>13</v>
      </c>
    </row>
    <row r="761" spans="1:3" x14ac:dyDescent="0.2">
      <c r="A761">
        <v>5616270</v>
      </c>
      <c r="B761">
        <v>6296790</v>
      </c>
      <c r="C761">
        <v>12</v>
      </c>
    </row>
    <row r="762" spans="1:3" x14ac:dyDescent="0.2">
      <c r="A762">
        <v>141109</v>
      </c>
      <c r="B762">
        <v>6296790</v>
      </c>
      <c r="C762">
        <v>11</v>
      </c>
    </row>
    <row r="763" spans="1:3" x14ac:dyDescent="0.2">
      <c r="A763">
        <v>91786</v>
      </c>
      <c r="B763">
        <v>6296790</v>
      </c>
      <c r="C763">
        <v>10</v>
      </c>
    </row>
    <row r="764" spans="1:3" x14ac:dyDescent="0.2">
      <c r="A764">
        <v>1357927</v>
      </c>
      <c r="B764">
        <v>6296790</v>
      </c>
      <c r="C764">
        <v>9</v>
      </c>
    </row>
    <row r="765" spans="1:3" x14ac:dyDescent="0.2">
      <c r="A765">
        <v>7462724</v>
      </c>
      <c r="B765">
        <v>6296790</v>
      </c>
      <c r="C765">
        <v>8</v>
      </c>
    </row>
    <row r="766" spans="1:3" x14ac:dyDescent="0.2">
      <c r="A766">
        <v>142505</v>
      </c>
      <c r="B766">
        <v>6296790</v>
      </c>
      <c r="C766">
        <v>8</v>
      </c>
    </row>
    <row r="767" spans="1:3" x14ac:dyDescent="0.2">
      <c r="A767">
        <v>8924140</v>
      </c>
      <c r="B767">
        <v>6296790</v>
      </c>
      <c r="C767">
        <v>8</v>
      </c>
    </row>
    <row r="768" spans="1:3" x14ac:dyDescent="0.2">
      <c r="A768">
        <v>1071590</v>
      </c>
      <c r="B768">
        <v>6296790</v>
      </c>
      <c r="C768">
        <v>7</v>
      </c>
    </row>
    <row r="769" spans="1:3" x14ac:dyDescent="0.2">
      <c r="A769">
        <v>4105066</v>
      </c>
      <c r="B769">
        <v>6296790</v>
      </c>
      <c r="C769">
        <v>7</v>
      </c>
    </row>
    <row r="770" spans="1:3" x14ac:dyDescent="0.2">
      <c r="A770">
        <v>1722758</v>
      </c>
      <c r="B770">
        <v>6296790</v>
      </c>
      <c r="C770">
        <v>7</v>
      </c>
    </row>
    <row r="771" spans="1:3" x14ac:dyDescent="0.2">
      <c r="A771">
        <v>65892</v>
      </c>
      <c r="B771">
        <v>6296790</v>
      </c>
      <c r="C771">
        <v>7</v>
      </c>
    </row>
    <row r="772" spans="1:3" x14ac:dyDescent="0.2">
      <c r="A772">
        <v>20805</v>
      </c>
      <c r="B772">
        <v>6296790</v>
      </c>
      <c r="C772">
        <v>7</v>
      </c>
    </row>
    <row r="773" spans="1:3" x14ac:dyDescent="0.2">
      <c r="A773">
        <v>671378</v>
      </c>
      <c r="B773">
        <v>2349728</v>
      </c>
      <c r="C773">
        <v>1992</v>
      </c>
    </row>
    <row r="774" spans="1:3" x14ac:dyDescent="0.2">
      <c r="A774">
        <v>6204776</v>
      </c>
      <c r="B774">
        <v>2349728</v>
      </c>
      <c r="C774">
        <v>199</v>
      </c>
    </row>
    <row r="775" spans="1:3" x14ac:dyDescent="0.2">
      <c r="A775">
        <v>52038</v>
      </c>
      <c r="B775">
        <v>2349728</v>
      </c>
      <c r="C775">
        <v>140</v>
      </c>
    </row>
    <row r="776" spans="1:3" x14ac:dyDescent="0.2">
      <c r="A776">
        <v>3757908</v>
      </c>
      <c r="B776">
        <v>2349728</v>
      </c>
      <c r="C776">
        <v>131</v>
      </c>
    </row>
    <row r="777" spans="1:3" x14ac:dyDescent="0.2">
      <c r="A777">
        <v>1361086</v>
      </c>
      <c r="B777">
        <v>2349728</v>
      </c>
      <c r="C777">
        <v>95</v>
      </c>
    </row>
    <row r="778" spans="1:3" x14ac:dyDescent="0.2">
      <c r="A778">
        <v>6069961</v>
      </c>
      <c r="B778">
        <v>2349728</v>
      </c>
      <c r="C778">
        <v>69</v>
      </c>
    </row>
    <row r="779" spans="1:3" x14ac:dyDescent="0.2">
      <c r="A779">
        <v>1188140</v>
      </c>
      <c r="B779">
        <v>2349728</v>
      </c>
      <c r="C779">
        <v>67</v>
      </c>
    </row>
    <row r="780" spans="1:3" x14ac:dyDescent="0.2">
      <c r="A780">
        <v>1110193</v>
      </c>
      <c r="B780">
        <v>2349728</v>
      </c>
      <c r="C780">
        <v>29</v>
      </c>
    </row>
    <row r="781" spans="1:3" x14ac:dyDescent="0.2">
      <c r="A781">
        <v>10229883</v>
      </c>
      <c r="B781">
        <v>2349728</v>
      </c>
      <c r="C781">
        <v>22</v>
      </c>
    </row>
    <row r="782" spans="1:3" x14ac:dyDescent="0.2">
      <c r="A782">
        <v>327488</v>
      </c>
      <c r="B782">
        <v>2349728</v>
      </c>
      <c r="C782">
        <v>21</v>
      </c>
    </row>
    <row r="783" spans="1:3" x14ac:dyDescent="0.2">
      <c r="A783">
        <v>3380498</v>
      </c>
      <c r="B783">
        <v>2349728</v>
      </c>
      <c r="C783">
        <v>18</v>
      </c>
    </row>
    <row r="784" spans="1:3" x14ac:dyDescent="0.2">
      <c r="A784">
        <v>767705</v>
      </c>
      <c r="B784">
        <v>2349728</v>
      </c>
      <c r="C784">
        <v>13</v>
      </c>
    </row>
    <row r="785" spans="1:3" x14ac:dyDescent="0.2">
      <c r="A785">
        <v>865063</v>
      </c>
      <c r="B785">
        <v>2349728</v>
      </c>
      <c r="C785">
        <v>12</v>
      </c>
    </row>
    <row r="786" spans="1:3" x14ac:dyDescent="0.2">
      <c r="A786">
        <v>258634</v>
      </c>
      <c r="B786">
        <v>2349728</v>
      </c>
      <c r="C786">
        <v>10</v>
      </c>
    </row>
    <row r="787" spans="1:3" x14ac:dyDescent="0.2">
      <c r="A787">
        <v>1528093</v>
      </c>
      <c r="B787">
        <v>2349728</v>
      </c>
      <c r="C787">
        <v>9</v>
      </c>
    </row>
    <row r="788" spans="1:3" x14ac:dyDescent="0.2">
      <c r="A788">
        <v>322320</v>
      </c>
      <c r="B788">
        <v>2349728</v>
      </c>
      <c r="C788">
        <v>8</v>
      </c>
    </row>
    <row r="789" spans="1:3" x14ac:dyDescent="0.2">
      <c r="A789">
        <v>1175567</v>
      </c>
      <c r="B789">
        <v>2349728</v>
      </c>
      <c r="C789">
        <v>7</v>
      </c>
    </row>
    <row r="790" spans="1:3" x14ac:dyDescent="0.2">
      <c r="A790">
        <v>349621</v>
      </c>
      <c r="B790">
        <v>2349728</v>
      </c>
      <c r="C790">
        <v>7</v>
      </c>
    </row>
    <row r="791" spans="1:3" x14ac:dyDescent="0.2">
      <c r="A791">
        <v>1097753</v>
      </c>
      <c r="B791">
        <v>2349728</v>
      </c>
      <c r="C791">
        <v>5</v>
      </c>
    </row>
    <row r="792" spans="1:3" x14ac:dyDescent="0.2">
      <c r="A792">
        <v>1117022</v>
      </c>
      <c r="B792">
        <v>2349728</v>
      </c>
      <c r="C792">
        <v>5</v>
      </c>
    </row>
    <row r="793" spans="1:3" x14ac:dyDescent="0.2">
      <c r="A793">
        <v>273500</v>
      </c>
      <c r="B793">
        <v>2349728</v>
      </c>
      <c r="C793">
        <v>5</v>
      </c>
    </row>
    <row r="794" spans="1:3" x14ac:dyDescent="0.2">
      <c r="A794">
        <v>406876</v>
      </c>
      <c r="B794">
        <v>2349728</v>
      </c>
      <c r="C794">
        <v>5</v>
      </c>
    </row>
    <row r="795" spans="1:3" x14ac:dyDescent="0.2">
      <c r="A795">
        <v>6544585</v>
      </c>
      <c r="B795">
        <v>2349728</v>
      </c>
      <c r="C795">
        <v>4</v>
      </c>
    </row>
    <row r="796" spans="1:3" x14ac:dyDescent="0.2">
      <c r="A796">
        <v>1959658</v>
      </c>
      <c r="B796">
        <v>2349728</v>
      </c>
      <c r="C796">
        <v>4</v>
      </c>
    </row>
    <row r="797" spans="1:3" x14ac:dyDescent="0.2">
      <c r="A797">
        <v>306080</v>
      </c>
      <c r="B797">
        <v>2349728</v>
      </c>
      <c r="C797">
        <v>4</v>
      </c>
    </row>
    <row r="798" spans="1:3" x14ac:dyDescent="0.2">
      <c r="A798">
        <v>4983347</v>
      </c>
      <c r="B798">
        <v>2349728</v>
      </c>
      <c r="C798">
        <v>4</v>
      </c>
    </row>
    <row r="799" spans="1:3" x14ac:dyDescent="0.2">
      <c r="A799">
        <v>6375298</v>
      </c>
      <c r="B799">
        <v>2349728</v>
      </c>
      <c r="C799">
        <v>4</v>
      </c>
    </row>
    <row r="800" spans="1:3" x14ac:dyDescent="0.2">
      <c r="A800">
        <v>1928726</v>
      </c>
      <c r="B800">
        <v>2349728</v>
      </c>
      <c r="C800">
        <v>3</v>
      </c>
    </row>
    <row r="801" spans="1:3" x14ac:dyDescent="0.2">
      <c r="A801">
        <v>979152</v>
      </c>
      <c r="B801">
        <v>2349728</v>
      </c>
      <c r="C801">
        <v>3</v>
      </c>
    </row>
    <row r="802" spans="1:3" x14ac:dyDescent="0.2">
      <c r="A802">
        <v>735708</v>
      </c>
      <c r="B802">
        <v>2349728</v>
      </c>
      <c r="C802">
        <v>3</v>
      </c>
    </row>
    <row r="803" spans="1:3" x14ac:dyDescent="0.2">
      <c r="A803">
        <v>434010</v>
      </c>
      <c r="B803">
        <v>5373551</v>
      </c>
      <c r="C803">
        <v>2385</v>
      </c>
    </row>
    <row r="804" spans="1:3" x14ac:dyDescent="0.2">
      <c r="A804">
        <v>514052</v>
      </c>
      <c r="B804">
        <v>5373551</v>
      </c>
      <c r="C804">
        <v>1882</v>
      </c>
    </row>
    <row r="805" spans="1:3" x14ac:dyDescent="0.2">
      <c r="A805">
        <v>2349087</v>
      </c>
      <c r="B805">
        <v>5373551</v>
      </c>
      <c r="C805">
        <v>1060</v>
      </c>
    </row>
    <row r="806" spans="1:3" x14ac:dyDescent="0.2">
      <c r="A806">
        <v>1095464</v>
      </c>
      <c r="B806">
        <v>5373551</v>
      </c>
      <c r="C806">
        <v>710</v>
      </c>
    </row>
    <row r="807" spans="1:3" x14ac:dyDescent="0.2">
      <c r="A807">
        <v>4346114</v>
      </c>
      <c r="B807">
        <v>5373551</v>
      </c>
      <c r="C807">
        <v>308</v>
      </c>
    </row>
    <row r="808" spans="1:3" x14ac:dyDescent="0.2">
      <c r="A808">
        <v>2366334</v>
      </c>
      <c r="B808">
        <v>5373551</v>
      </c>
      <c r="C808">
        <v>185</v>
      </c>
    </row>
    <row r="809" spans="1:3" x14ac:dyDescent="0.2">
      <c r="A809">
        <v>591852</v>
      </c>
      <c r="B809">
        <v>5373551</v>
      </c>
      <c r="C809">
        <v>121</v>
      </c>
    </row>
    <row r="810" spans="1:3" x14ac:dyDescent="0.2">
      <c r="A810">
        <v>1393288</v>
      </c>
      <c r="B810">
        <v>5373551</v>
      </c>
      <c r="C810">
        <v>108</v>
      </c>
    </row>
    <row r="811" spans="1:3" x14ac:dyDescent="0.2">
      <c r="A811">
        <v>5902494</v>
      </c>
      <c r="B811">
        <v>5373551</v>
      </c>
      <c r="C811">
        <v>94</v>
      </c>
    </row>
    <row r="812" spans="1:3" x14ac:dyDescent="0.2">
      <c r="A812">
        <v>5896510</v>
      </c>
      <c r="B812">
        <v>5373551</v>
      </c>
      <c r="C812">
        <v>90</v>
      </c>
    </row>
    <row r="813" spans="1:3" x14ac:dyDescent="0.2">
      <c r="A813">
        <v>1545118</v>
      </c>
      <c r="B813">
        <v>5373551</v>
      </c>
      <c r="C813">
        <v>81</v>
      </c>
    </row>
    <row r="814" spans="1:3" x14ac:dyDescent="0.2">
      <c r="A814">
        <v>570314</v>
      </c>
      <c r="B814">
        <v>5373551</v>
      </c>
      <c r="C814">
        <v>74</v>
      </c>
    </row>
    <row r="815" spans="1:3" x14ac:dyDescent="0.2">
      <c r="A815">
        <v>6367936</v>
      </c>
      <c r="B815">
        <v>5373551</v>
      </c>
      <c r="C815">
        <v>65</v>
      </c>
    </row>
    <row r="816" spans="1:3" x14ac:dyDescent="0.2">
      <c r="A816">
        <v>4644167</v>
      </c>
      <c r="B816">
        <v>5373551</v>
      </c>
      <c r="C816">
        <v>64</v>
      </c>
    </row>
    <row r="817" spans="1:3" x14ac:dyDescent="0.2">
      <c r="A817">
        <v>496349</v>
      </c>
      <c r="B817">
        <v>5373551</v>
      </c>
      <c r="C817">
        <v>63</v>
      </c>
    </row>
    <row r="818" spans="1:3" x14ac:dyDescent="0.2">
      <c r="A818">
        <v>2363626</v>
      </c>
      <c r="B818">
        <v>5373551</v>
      </c>
      <c r="C818">
        <v>50</v>
      </c>
    </row>
    <row r="819" spans="1:3" x14ac:dyDescent="0.2">
      <c r="A819">
        <v>819314</v>
      </c>
      <c r="B819">
        <v>5373551</v>
      </c>
      <c r="C819">
        <v>45</v>
      </c>
    </row>
    <row r="820" spans="1:3" x14ac:dyDescent="0.2">
      <c r="A820">
        <v>90930</v>
      </c>
      <c r="B820">
        <v>5373551</v>
      </c>
      <c r="C820">
        <v>40</v>
      </c>
    </row>
    <row r="821" spans="1:3" x14ac:dyDescent="0.2">
      <c r="A821">
        <v>149178</v>
      </c>
      <c r="B821">
        <v>5373551</v>
      </c>
      <c r="C821">
        <v>33</v>
      </c>
    </row>
    <row r="822" spans="1:3" x14ac:dyDescent="0.2">
      <c r="A822">
        <v>1745239</v>
      </c>
      <c r="B822">
        <v>5373551</v>
      </c>
      <c r="C822">
        <v>32</v>
      </c>
    </row>
    <row r="823" spans="1:3" x14ac:dyDescent="0.2">
      <c r="A823">
        <v>2796036</v>
      </c>
      <c r="B823">
        <v>5373551</v>
      </c>
      <c r="C823">
        <v>32</v>
      </c>
    </row>
    <row r="824" spans="1:3" x14ac:dyDescent="0.2">
      <c r="A824">
        <v>10353467</v>
      </c>
      <c r="B824">
        <v>5373551</v>
      </c>
      <c r="C824">
        <v>31</v>
      </c>
    </row>
    <row r="825" spans="1:3" x14ac:dyDescent="0.2">
      <c r="A825">
        <v>4594081</v>
      </c>
      <c r="B825">
        <v>5373551</v>
      </c>
      <c r="C825">
        <v>29</v>
      </c>
    </row>
    <row r="826" spans="1:3" x14ac:dyDescent="0.2">
      <c r="A826">
        <v>5280068</v>
      </c>
      <c r="B826">
        <v>5373551</v>
      </c>
      <c r="C826">
        <v>27</v>
      </c>
    </row>
    <row r="827" spans="1:3" x14ac:dyDescent="0.2">
      <c r="A827">
        <v>1843131</v>
      </c>
      <c r="B827">
        <v>5373551</v>
      </c>
      <c r="C827">
        <v>26</v>
      </c>
    </row>
    <row r="828" spans="1:3" x14ac:dyDescent="0.2">
      <c r="A828">
        <v>278476</v>
      </c>
      <c r="B828">
        <v>5373551</v>
      </c>
      <c r="C828">
        <v>25</v>
      </c>
    </row>
    <row r="829" spans="1:3" x14ac:dyDescent="0.2">
      <c r="A829">
        <v>1515738</v>
      </c>
      <c r="B829">
        <v>5373551</v>
      </c>
      <c r="C829">
        <v>24</v>
      </c>
    </row>
    <row r="830" spans="1:3" x14ac:dyDescent="0.2">
      <c r="A830">
        <v>184491</v>
      </c>
      <c r="B830">
        <v>5373551</v>
      </c>
      <c r="C830">
        <v>21</v>
      </c>
    </row>
    <row r="831" spans="1:3" x14ac:dyDescent="0.2">
      <c r="A831">
        <v>6410722</v>
      </c>
      <c r="B831">
        <v>5373551</v>
      </c>
      <c r="C831">
        <v>20</v>
      </c>
    </row>
    <row r="832" spans="1:3" x14ac:dyDescent="0.2">
      <c r="A832">
        <v>2989196</v>
      </c>
      <c r="B832">
        <v>5373551</v>
      </c>
      <c r="C832">
        <v>19</v>
      </c>
    </row>
    <row r="833" spans="1:3" x14ac:dyDescent="0.2">
      <c r="A833">
        <v>41300</v>
      </c>
      <c r="B833">
        <v>507775</v>
      </c>
      <c r="C833">
        <v>4779</v>
      </c>
    </row>
    <row r="834" spans="1:3" x14ac:dyDescent="0.2">
      <c r="A834">
        <v>973334</v>
      </c>
      <c r="B834">
        <v>507775</v>
      </c>
      <c r="C834">
        <v>2592</v>
      </c>
    </row>
    <row r="835" spans="1:3" x14ac:dyDescent="0.2">
      <c r="A835">
        <v>832460</v>
      </c>
      <c r="B835">
        <v>507775</v>
      </c>
      <c r="C835">
        <v>1347</v>
      </c>
    </row>
    <row r="836" spans="1:3" x14ac:dyDescent="0.2">
      <c r="A836">
        <v>274222</v>
      </c>
      <c r="B836">
        <v>507775</v>
      </c>
      <c r="C836">
        <v>1321</v>
      </c>
    </row>
    <row r="837" spans="1:3" x14ac:dyDescent="0.2">
      <c r="A837">
        <v>580421</v>
      </c>
      <c r="B837">
        <v>507775</v>
      </c>
      <c r="C837">
        <v>1157</v>
      </c>
    </row>
    <row r="838" spans="1:3" x14ac:dyDescent="0.2">
      <c r="A838">
        <v>4744941</v>
      </c>
      <c r="B838">
        <v>507775</v>
      </c>
      <c r="C838">
        <v>1147</v>
      </c>
    </row>
    <row r="839" spans="1:3" x14ac:dyDescent="0.2">
      <c r="A839">
        <v>504194</v>
      </c>
      <c r="B839">
        <v>507775</v>
      </c>
      <c r="C839">
        <v>1115</v>
      </c>
    </row>
    <row r="840" spans="1:3" x14ac:dyDescent="0.2">
      <c r="A840">
        <v>289412</v>
      </c>
      <c r="B840">
        <v>507775</v>
      </c>
      <c r="C840">
        <v>1099</v>
      </c>
    </row>
    <row r="841" spans="1:3" x14ac:dyDescent="0.2">
      <c r="A841">
        <v>299848</v>
      </c>
      <c r="B841">
        <v>507775</v>
      </c>
      <c r="C841">
        <v>990</v>
      </c>
    </row>
    <row r="842" spans="1:3" x14ac:dyDescent="0.2">
      <c r="A842">
        <v>56599</v>
      </c>
      <c r="B842">
        <v>507775</v>
      </c>
      <c r="C842">
        <v>977</v>
      </c>
    </row>
    <row r="843" spans="1:3" x14ac:dyDescent="0.2">
      <c r="A843">
        <v>215970</v>
      </c>
      <c r="B843">
        <v>507775</v>
      </c>
      <c r="C843">
        <v>857</v>
      </c>
    </row>
    <row r="844" spans="1:3" x14ac:dyDescent="0.2">
      <c r="A844">
        <v>1006375</v>
      </c>
      <c r="B844">
        <v>507775</v>
      </c>
      <c r="C844">
        <v>800</v>
      </c>
    </row>
    <row r="845" spans="1:3" x14ac:dyDescent="0.2">
      <c r="A845">
        <v>236731</v>
      </c>
      <c r="B845">
        <v>507775</v>
      </c>
      <c r="C845">
        <v>491</v>
      </c>
    </row>
    <row r="846" spans="1:3" x14ac:dyDescent="0.2">
      <c r="A846">
        <v>10398885</v>
      </c>
      <c r="B846">
        <v>507775</v>
      </c>
      <c r="C846">
        <v>486</v>
      </c>
    </row>
    <row r="847" spans="1:3" x14ac:dyDescent="0.2">
      <c r="A847">
        <v>19060</v>
      </c>
      <c r="B847">
        <v>507775</v>
      </c>
      <c r="C847">
        <v>465</v>
      </c>
    </row>
    <row r="848" spans="1:3" x14ac:dyDescent="0.2">
      <c r="A848">
        <v>4320215</v>
      </c>
      <c r="B848">
        <v>507775</v>
      </c>
      <c r="C848">
        <v>404</v>
      </c>
    </row>
    <row r="849" spans="1:3" x14ac:dyDescent="0.2">
      <c r="A849">
        <v>655851</v>
      </c>
      <c r="B849">
        <v>507775</v>
      </c>
      <c r="C849">
        <v>400</v>
      </c>
    </row>
    <row r="850" spans="1:3" x14ac:dyDescent="0.2">
      <c r="A850">
        <v>796508</v>
      </c>
      <c r="B850">
        <v>507775</v>
      </c>
      <c r="C850">
        <v>380</v>
      </c>
    </row>
    <row r="851" spans="1:3" x14ac:dyDescent="0.2">
      <c r="A851">
        <v>667544</v>
      </c>
      <c r="B851">
        <v>507775</v>
      </c>
      <c r="C851">
        <v>334</v>
      </c>
    </row>
    <row r="852" spans="1:3" x14ac:dyDescent="0.2">
      <c r="A852">
        <v>3718355</v>
      </c>
      <c r="B852">
        <v>507775</v>
      </c>
      <c r="C852">
        <v>260</v>
      </c>
    </row>
    <row r="853" spans="1:3" x14ac:dyDescent="0.2">
      <c r="A853">
        <v>642733</v>
      </c>
      <c r="B853">
        <v>507775</v>
      </c>
      <c r="C853">
        <v>201</v>
      </c>
    </row>
    <row r="854" spans="1:3" x14ac:dyDescent="0.2">
      <c r="A854">
        <v>753679</v>
      </c>
      <c r="B854">
        <v>507775</v>
      </c>
      <c r="C854">
        <v>194</v>
      </c>
    </row>
    <row r="855" spans="1:3" x14ac:dyDescent="0.2">
      <c r="A855">
        <v>70953</v>
      </c>
      <c r="B855">
        <v>507775</v>
      </c>
      <c r="C855">
        <v>181</v>
      </c>
    </row>
    <row r="856" spans="1:3" x14ac:dyDescent="0.2">
      <c r="A856">
        <v>4790</v>
      </c>
      <c r="B856">
        <v>507775</v>
      </c>
      <c r="C856">
        <v>165</v>
      </c>
    </row>
    <row r="857" spans="1:3" x14ac:dyDescent="0.2">
      <c r="A857">
        <v>1631297</v>
      </c>
      <c r="B857">
        <v>507775</v>
      </c>
      <c r="C857">
        <v>162</v>
      </c>
    </row>
    <row r="858" spans="1:3" x14ac:dyDescent="0.2">
      <c r="A858">
        <v>15977469</v>
      </c>
      <c r="B858">
        <v>507775</v>
      </c>
      <c r="C858">
        <v>151</v>
      </c>
    </row>
    <row r="859" spans="1:3" x14ac:dyDescent="0.2">
      <c r="A859">
        <v>2126764</v>
      </c>
      <c r="B859">
        <v>507775</v>
      </c>
      <c r="C859">
        <v>128</v>
      </c>
    </row>
    <row r="860" spans="1:3" x14ac:dyDescent="0.2">
      <c r="A860">
        <v>388837</v>
      </c>
      <c r="B860">
        <v>507775</v>
      </c>
      <c r="C860">
        <v>122</v>
      </c>
    </row>
    <row r="861" spans="1:3" x14ac:dyDescent="0.2">
      <c r="A861">
        <v>32132</v>
      </c>
      <c r="B861">
        <v>507775</v>
      </c>
      <c r="C861">
        <v>110</v>
      </c>
    </row>
    <row r="862" spans="1:3" x14ac:dyDescent="0.2">
      <c r="A862">
        <v>830187</v>
      </c>
      <c r="B862">
        <v>507775</v>
      </c>
      <c r="C862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2"/>
  <sheetViews>
    <sheetView workbookViewId="0"/>
  </sheetViews>
  <sheetFormatPr baseColWidth="10" defaultRowHeight="16" x14ac:dyDescent="0.2"/>
  <cols>
    <col min="1" max="2" width="9.1640625" bestFit="1" customWidth="1"/>
    <col min="3" max="3" width="6.6640625" bestFit="1" customWidth="1"/>
  </cols>
  <sheetData>
    <row r="1" spans="1:3" x14ac:dyDescent="0.2">
      <c r="A1" t="s">
        <v>763</v>
      </c>
      <c r="B1" t="s">
        <v>764</v>
      </c>
      <c r="C1" t="s">
        <v>765</v>
      </c>
    </row>
    <row r="2" spans="1:3" x14ac:dyDescent="0.2">
      <c r="A2">
        <v>698982</v>
      </c>
      <c r="B2">
        <v>51648174</v>
      </c>
      <c r="C2">
        <v>60</v>
      </c>
    </row>
    <row r="3" spans="1:3" x14ac:dyDescent="0.2">
      <c r="A3">
        <v>16093840</v>
      </c>
      <c r="B3">
        <v>51648174</v>
      </c>
      <c r="C3">
        <v>3</v>
      </c>
    </row>
    <row r="4" spans="1:3" x14ac:dyDescent="0.2">
      <c r="A4">
        <v>893050</v>
      </c>
      <c r="B4">
        <v>51648174</v>
      </c>
      <c r="C4">
        <v>2</v>
      </c>
    </row>
    <row r="5" spans="1:3" x14ac:dyDescent="0.2">
      <c r="A5">
        <v>1510976</v>
      </c>
      <c r="B5">
        <v>51648174</v>
      </c>
      <c r="C5">
        <v>2</v>
      </c>
    </row>
    <row r="6" spans="1:3" x14ac:dyDescent="0.2">
      <c r="A6">
        <v>12122641</v>
      </c>
      <c r="B6">
        <v>51648174</v>
      </c>
      <c r="C6">
        <v>2</v>
      </c>
    </row>
    <row r="7" spans="1:3" x14ac:dyDescent="0.2">
      <c r="A7">
        <v>3092978</v>
      </c>
      <c r="B7">
        <v>51648174</v>
      </c>
      <c r="C7">
        <v>1</v>
      </c>
    </row>
    <row r="8" spans="1:3" x14ac:dyDescent="0.2">
      <c r="A8">
        <v>699422</v>
      </c>
      <c r="B8">
        <v>51648174</v>
      </c>
      <c r="C8">
        <v>1</v>
      </c>
    </row>
    <row r="9" spans="1:3" x14ac:dyDescent="0.2">
      <c r="A9">
        <v>2721998</v>
      </c>
      <c r="B9">
        <v>51648174</v>
      </c>
      <c r="C9">
        <v>1</v>
      </c>
    </row>
    <row r="10" spans="1:3" x14ac:dyDescent="0.2">
      <c r="A10">
        <v>6071211</v>
      </c>
      <c r="B10">
        <v>51648174</v>
      </c>
      <c r="C10">
        <v>1</v>
      </c>
    </row>
    <row r="11" spans="1:3" x14ac:dyDescent="0.2">
      <c r="A11">
        <v>9305723</v>
      </c>
      <c r="B11">
        <v>51648174</v>
      </c>
      <c r="C11">
        <v>1</v>
      </c>
    </row>
    <row r="12" spans="1:3" x14ac:dyDescent="0.2">
      <c r="A12">
        <v>435208</v>
      </c>
      <c r="B12">
        <v>32262438</v>
      </c>
      <c r="C12">
        <v>6304</v>
      </c>
    </row>
    <row r="13" spans="1:3" x14ac:dyDescent="0.2">
      <c r="A13">
        <v>1156192</v>
      </c>
      <c r="B13">
        <v>32262438</v>
      </c>
      <c r="C13">
        <v>936</v>
      </c>
    </row>
    <row r="14" spans="1:3" x14ac:dyDescent="0.2">
      <c r="A14">
        <v>13350131</v>
      </c>
      <c r="B14">
        <v>32262438</v>
      </c>
      <c r="C14">
        <v>32</v>
      </c>
    </row>
    <row r="15" spans="1:3" x14ac:dyDescent="0.2">
      <c r="A15">
        <v>5436953</v>
      </c>
      <c r="B15">
        <v>32262438</v>
      </c>
      <c r="C15">
        <v>6</v>
      </c>
    </row>
    <row r="16" spans="1:3" x14ac:dyDescent="0.2">
      <c r="A16">
        <v>830358</v>
      </c>
      <c r="B16">
        <v>32262438</v>
      </c>
      <c r="C16">
        <v>2</v>
      </c>
    </row>
    <row r="17" spans="1:3" x14ac:dyDescent="0.2">
      <c r="A17">
        <v>3112309</v>
      </c>
      <c r="B17">
        <v>32262438</v>
      </c>
      <c r="C17">
        <v>1</v>
      </c>
    </row>
    <row r="18" spans="1:3" x14ac:dyDescent="0.2">
      <c r="A18">
        <v>1095516</v>
      </c>
      <c r="B18">
        <v>32262438</v>
      </c>
      <c r="C18">
        <v>1</v>
      </c>
    </row>
    <row r="19" spans="1:3" x14ac:dyDescent="0.2">
      <c r="A19">
        <v>1059327</v>
      </c>
      <c r="B19">
        <v>32262438</v>
      </c>
      <c r="C19">
        <v>1</v>
      </c>
    </row>
    <row r="20" spans="1:3" x14ac:dyDescent="0.2">
      <c r="A20">
        <v>226778</v>
      </c>
      <c r="B20">
        <v>32262438</v>
      </c>
      <c r="C20">
        <v>1</v>
      </c>
    </row>
    <row r="21" spans="1:3" x14ac:dyDescent="0.2">
      <c r="A21">
        <v>829526</v>
      </c>
      <c r="B21">
        <v>32262438</v>
      </c>
      <c r="C21">
        <v>1</v>
      </c>
    </row>
    <row r="22" spans="1:3" x14ac:dyDescent="0.2">
      <c r="A22">
        <v>1941540</v>
      </c>
      <c r="B22">
        <v>32262438</v>
      </c>
      <c r="C22">
        <v>1</v>
      </c>
    </row>
    <row r="23" spans="1:3" x14ac:dyDescent="0.2">
      <c r="A23">
        <v>15367484</v>
      </c>
      <c r="B23">
        <v>32262438</v>
      </c>
      <c r="C23">
        <v>1</v>
      </c>
    </row>
    <row r="24" spans="1:3" x14ac:dyDescent="0.2">
      <c r="A24">
        <v>13876667</v>
      </c>
      <c r="B24">
        <v>32262438</v>
      </c>
      <c r="C24">
        <v>1</v>
      </c>
    </row>
    <row r="25" spans="1:3" x14ac:dyDescent="0.2">
      <c r="A25">
        <v>967800</v>
      </c>
      <c r="B25">
        <v>44998092</v>
      </c>
      <c r="C25">
        <v>100</v>
      </c>
    </row>
    <row r="26" spans="1:3" x14ac:dyDescent="0.2">
      <c r="A26">
        <v>125896</v>
      </c>
      <c r="B26">
        <v>44998092</v>
      </c>
      <c r="C26">
        <v>3</v>
      </c>
    </row>
    <row r="27" spans="1:3" x14ac:dyDescent="0.2">
      <c r="A27">
        <v>969983</v>
      </c>
      <c r="B27">
        <v>44998092</v>
      </c>
      <c r="C27">
        <v>1</v>
      </c>
    </row>
    <row r="28" spans="1:3" x14ac:dyDescent="0.2">
      <c r="A28">
        <v>14041226</v>
      </c>
      <c r="B28">
        <v>44998092</v>
      </c>
      <c r="C28">
        <v>1</v>
      </c>
    </row>
    <row r="29" spans="1:3" x14ac:dyDescent="0.2">
      <c r="A29">
        <v>3658887</v>
      </c>
      <c r="B29">
        <v>44998092</v>
      </c>
      <c r="C29">
        <v>1</v>
      </c>
    </row>
    <row r="30" spans="1:3" x14ac:dyDescent="0.2">
      <c r="A30">
        <v>99752</v>
      </c>
      <c r="B30">
        <v>44998092</v>
      </c>
      <c r="C30">
        <v>1</v>
      </c>
    </row>
    <row r="31" spans="1:3" x14ac:dyDescent="0.2">
      <c r="A31">
        <v>499192</v>
      </c>
      <c r="B31">
        <v>44998092</v>
      </c>
      <c r="C31">
        <v>1</v>
      </c>
    </row>
    <row r="32" spans="1:3" x14ac:dyDescent="0.2">
      <c r="A32">
        <v>11500057</v>
      </c>
      <c r="B32">
        <v>44998092</v>
      </c>
      <c r="C32">
        <v>1</v>
      </c>
    </row>
    <row r="33" spans="1:3" x14ac:dyDescent="0.2">
      <c r="A33">
        <v>1681525</v>
      </c>
      <c r="B33">
        <v>44998092</v>
      </c>
      <c r="C33">
        <v>1</v>
      </c>
    </row>
    <row r="34" spans="1:3" x14ac:dyDescent="0.2">
      <c r="A34">
        <v>4318</v>
      </c>
      <c r="B34">
        <v>20430314</v>
      </c>
      <c r="C34">
        <v>29</v>
      </c>
    </row>
    <row r="35" spans="1:3" x14ac:dyDescent="0.2">
      <c r="A35">
        <v>719492</v>
      </c>
      <c r="B35">
        <v>20430314</v>
      </c>
      <c r="C35">
        <v>9</v>
      </c>
    </row>
    <row r="36" spans="1:3" x14ac:dyDescent="0.2">
      <c r="A36">
        <v>1131944</v>
      </c>
      <c r="B36">
        <v>20430314</v>
      </c>
      <c r="C36">
        <v>3</v>
      </c>
    </row>
    <row r="37" spans="1:3" x14ac:dyDescent="0.2">
      <c r="A37">
        <v>529</v>
      </c>
      <c r="B37">
        <v>20430314</v>
      </c>
      <c r="C37">
        <v>2</v>
      </c>
    </row>
    <row r="38" spans="1:3" x14ac:dyDescent="0.2">
      <c r="A38">
        <v>4326436</v>
      </c>
      <c r="B38">
        <v>20430314</v>
      </c>
      <c r="C38">
        <v>2</v>
      </c>
    </row>
    <row r="39" spans="1:3" x14ac:dyDescent="0.2">
      <c r="A39">
        <v>10562759</v>
      </c>
      <c r="B39">
        <v>20430314</v>
      </c>
      <c r="C39">
        <v>2</v>
      </c>
    </row>
    <row r="40" spans="1:3" x14ac:dyDescent="0.2">
      <c r="A40">
        <v>92120</v>
      </c>
      <c r="B40">
        <v>20430314</v>
      </c>
      <c r="C40">
        <v>1</v>
      </c>
    </row>
    <row r="41" spans="1:3" x14ac:dyDescent="0.2">
      <c r="A41">
        <v>186187</v>
      </c>
      <c r="B41">
        <v>20430314</v>
      </c>
      <c r="C41">
        <v>1</v>
      </c>
    </row>
    <row r="42" spans="1:3" x14ac:dyDescent="0.2">
      <c r="A42">
        <v>49925</v>
      </c>
      <c r="B42">
        <v>20430314</v>
      </c>
      <c r="C42">
        <v>1</v>
      </c>
    </row>
    <row r="43" spans="1:3" x14ac:dyDescent="0.2">
      <c r="A43">
        <v>4956929</v>
      </c>
      <c r="B43">
        <v>20430314</v>
      </c>
      <c r="C43">
        <v>1</v>
      </c>
    </row>
    <row r="44" spans="1:3" x14ac:dyDescent="0.2">
      <c r="A44">
        <v>13876667</v>
      </c>
      <c r="B44">
        <v>20430314</v>
      </c>
      <c r="C44">
        <v>1</v>
      </c>
    </row>
    <row r="45" spans="1:3" x14ac:dyDescent="0.2">
      <c r="A45">
        <v>8337428</v>
      </c>
      <c r="B45">
        <v>20430314</v>
      </c>
      <c r="C45">
        <v>1</v>
      </c>
    </row>
    <row r="46" spans="1:3" x14ac:dyDescent="0.2">
      <c r="A46">
        <v>1516462</v>
      </c>
      <c r="B46">
        <v>20430314</v>
      </c>
      <c r="C46">
        <v>1</v>
      </c>
    </row>
    <row r="47" spans="1:3" x14ac:dyDescent="0.2">
      <c r="A47">
        <v>219689</v>
      </c>
      <c r="B47">
        <v>21190654</v>
      </c>
      <c r="C47">
        <v>119</v>
      </c>
    </row>
    <row r="48" spans="1:3" x14ac:dyDescent="0.2">
      <c r="A48">
        <v>2915410</v>
      </c>
      <c r="B48">
        <v>21190654</v>
      </c>
      <c r="C48">
        <v>1</v>
      </c>
    </row>
    <row r="49" spans="1:3" x14ac:dyDescent="0.2">
      <c r="A49">
        <v>205064</v>
      </c>
      <c r="B49">
        <v>21190654</v>
      </c>
      <c r="C49">
        <v>1</v>
      </c>
    </row>
    <row r="50" spans="1:3" x14ac:dyDescent="0.2">
      <c r="A50">
        <v>1681360</v>
      </c>
      <c r="B50">
        <v>21190654</v>
      </c>
      <c r="C50">
        <v>1</v>
      </c>
    </row>
    <row r="51" spans="1:3" x14ac:dyDescent="0.2">
      <c r="A51">
        <v>2393781</v>
      </c>
      <c r="B51">
        <v>21190654</v>
      </c>
      <c r="C51">
        <v>1</v>
      </c>
    </row>
    <row r="52" spans="1:3" x14ac:dyDescent="0.2">
      <c r="A52">
        <v>651581</v>
      </c>
      <c r="B52">
        <v>21190654</v>
      </c>
      <c r="C52">
        <v>1</v>
      </c>
    </row>
    <row r="53" spans="1:3" x14ac:dyDescent="0.2">
      <c r="A53">
        <v>727159</v>
      </c>
      <c r="B53">
        <v>21190654</v>
      </c>
      <c r="C53">
        <v>1</v>
      </c>
    </row>
    <row r="54" spans="1:3" x14ac:dyDescent="0.2">
      <c r="A54">
        <v>214288</v>
      </c>
      <c r="B54">
        <v>20541795</v>
      </c>
      <c r="C54">
        <v>342</v>
      </c>
    </row>
    <row r="55" spans="1:3" x14ac:dyDescent="0.2">
      <c r="A55">
        <v>598870</v>
      </c>
      <c r="B55">
        <v>20541795</v>
      </c>
      <c r="C55">
        <v>7</v>
      </c>
    </row>
    <row r="56" spans="1:3" x14ac:dyDescent="0.2">
      <c r="A56">
        <v>118588</v>
      </c>
      <c r="B56">
        <v>20541795</v>
      </c>
      <c r="C56">
        <v>7</v>
      </c>
    </row>
    <row r="57" spans="1:3" x14ac:dyDescent="0.2">
      <c r="A57">
        <v>114396</v>
      </c>
      <c r="B57">
        <v>20541795</v>
      </c>
      <c r="C57">
        <v>6</v>
      </c>
    </row>
    <row r="58" spans="1:3" x14ac:dyDescent="0.2">
      <c r="A58">
        <v>184510</v>
      </c>
      <c r="B58">
        <v>20541795</v>
      </c>
      <c r="C58">
        <v>6</v>
      </c>
    </row>
    <row r="59" spans="1:3" x14ac:dyDescent="0.2">
      <c r="A59">
        <v>1088217</v>
      </c>
      <c r="B59">
        <v>20541795</v>
      </c>
      <c r="C59">
        <v>4</v>
      </c>
    </row>
    <row r="60" spans="1:3" x14ac:dyDescent="0.2">
      <c r="A60">
        <v>169110</v>
      </c>
      <c r="B60">
        <v>20541795</v>
      </c>
      <c r="C60">
        <v>4</v>
      </c>
    </row>
    <row r="61" spans="1:3" x14ac:dyDescent="0.2">
      <c r="A61">
        <v>931655</v>
      </c>
      <c r="B61">
        <v>20541795</v>
      </c>
      <c r="C61">
        <v>3</v>
      </c>
    </row>
    <row r="62" spans="1:3" x14ac:dyDescent="0.2">
      <c r="A62">
        <v>27570</v>
      </c>
      <c r="B62">
        <v>20541795</v>
      </c>
      <c r="C62">
        <v>2</v>
      </c>
    </row>
    <row r="63" spans="1:3" x14ac:dyDescent="0.2">
      <c r="A63">
        <v>1776969</v>
      </c>
      <c r="B63">
        <v>20541795</v>
      </c>
      <c r="C63">
        <v>2</v>
      </c>
    </row>
    <row r="64" spans="1:3" x14ac:dyDescent="0.2">
      <c r="A64">
        <v>11719866</v>
      </c>
      <c r="B64">
        <v>20541795</v>
      </c>
      <c r="C64">
        <v>2</v>
      </c>
    </row>
    <row r="65" spans="1:3" x14ac:dyDescent="0.2">
      <c r="A65">
        <v>232113</v>
      </c>
      <c r="B65">
        <v>20541795</v>
      </c>
      <c r="C65">
        <v>2</v>
      </c>
    </row>
    <row r="66" spans="1:3" x14ac:dyDescent="0.2">
      <c r="A66">
        <v>504401</v>
      </c>
      <c r="B66">
        <v>20541795</v>
      </c>
      <c r="C66">
        <v>2</v>
      </c>
    </row>
    <row r="67" spans="1:3" x14ac:dyDescent="0.2">
      <c r="A67">
        <v>8175496</v>
      </c>
      <c r="B67">
        <v>20541795</v>
      </c>
      <c r="C67">
        <v>2</v>
      </c>
    </row>
    <row r="68" spans="1:3" x14ac:dyDescent="0.2">
      <c r="A68">
        <v>284197</v>
      </c>
      <c r="B68">
        <v>20541795</v>
      </c>
      <c r="C68">
        <v>2</v>
      </c>
    </row>
    <row r="69" spans="1:3" x14ac:dyDescent="0.2">
      <c r="A69">
        <v>1780156</v>
      </c>
      <c r="B69">
        <v>20541795</v>
      </c>
      <c r="C69">
        <v>2</v>
      </c>
    </row>
    <row r="70" spans="1:3" x14ac:dyDescent="0.2">
      <c r="A70">
        <v>1270272</v>
      </c>
      <c r="B70">
        <v>20541795</v>
      </c>
      <c r="C70">
        <v>2</v>
      </c>
    </row>
    <row r="71" spans="1:3" x14ac:dyDescent="0.2">
      <c r="A71">
        <v>13481500</v>
      </c>
      <c r="B71">
        <v>20541795</v>
      </c>
      <c r="C71">
        <v>2</v>
      </c>
    </row>
    <row r="72" spans="1:3" x14ac:dyDescent="0.2">
      <c r="A72">
        <v>12476080</v>
      </c>
      <c r="B72">
        <v>20541795</v>
      </c>
      <c r="C72">
        <v>2</v>
      </c>
    </row>
    <row r="73" spans="1:3" x14ac:dyDescent="0.2">
      <c r="A73">
        <v>2682492</v>
      </c>
      <c r="B73">
        <v>20541795</v>
      </c>
      <c r="C73">
        <v>1</v>
      </c>
    </row>
    <row r="74" spans="1:3" x14ac:dyDescent="0.2">
      <c r="A74">
        <v>664238</v>
      </c>
      <c r="B74">
        <v>20541795</v>
      </c>
      <c r="C74">
        <v>1</v>
      </c>
    </row>
    <row r="75" spans="1:3" x14ac:dyDescent="0.2">
      <c r="A75">
        <v>3107407</v>
      </c>
      <c r="B75">
        <v>20541795</v>
      </c>
      <c r="C75">
        <v>1</v>
      </c>
    </row>
    <row r="76" spans="1:3" x14ac:dyDescent="0.2">
      <c r="A76">
        <v>869753</v>
      </c>
      <c r="B76">
        <v>20541795</v>
      </c>
      <c r="C76">
        <v>1</v>
      </c>
    </row>
    <row r="77" spans="1:3" x14ac:dyDescent="0.2">
      <c r="A77">
        <v>481245</v>
      </c>
      <c r="B77">
        <v>20541795</v>
      </c>
      <c r="C77">
        <v>1</v>
      </c>
    </row>
    <row r="78" spans="1:3" x14ac:dyDescent="0.2">
      <c r="A78">
        <v>2152528</v>
      </c>
      <c r="B78">
        <v>20541795</v>
      </c>
      <c r="C78">
        <v>1</v>
      </c>
    </row>
    <row r="79" spans="1:3" x14ac:dyDescent="0.2">
      <c r="A79">
        <v>319439</v>
      </c>
      <c r="B79">
        <v>20541795</v>
      </c>
      <c r="C79">
        <v>1</v>
      </c>
    </row>
    <row r="80" spans="1:3" x14ac:dyDescent="0.2">
      <c r="A80">
        <v>5944973</v>
      </c>
      <c r="B80">
        <v>20541795</v>
      </c>
      <c r="C80">
        <v>1</v>
      </c>
    </row>
    <row r="81" spans="1:3" x14ac:dyDescent="0.2">
      <c r="A81">
        <v>1152968</v>
      </c>
      <c r="B81">
        <v>20541795</v>
      </c>
      <c r="C81">
        <v>1</v>
      </c>
    </row>
    <row r="82" spans="1:3" x14ac:dyDescent="0.2">
      <c r="A82">
        <v>2882739</v>
      </c>
      <c r="B82">
        <v>20541795</v>
      </c>
      <c r="C82">
        <v>1</v>
      </c>
    </row>
    <row r="83" spans="1:3" x14ac:dyDescent="0.2">
      <c r="A83">
        <v>884733</v>
      </c>
      <c r="B83">
        <v>20541795</v>
      </c>
      <c r="C83">
        <v>1</v>
      </c>
    </row>
    <row r="84" spans="1:3" x14ac:dyDescent="0.2">
      <c r="A84">
        <v>373016</v>
      </c>
      <c r="B84">
        <v>20822291</v>
      </c>
      <c r="C84">
        <v>433</v>
      </c>
    </row>
    <row r="85" spans="1:3" x14ac:dyDescent="0.2">
      <c r="A85">
        <v>7478427</v>
      </c>
      <c r="B85">
        <v>20822291</v>
      </c>
      <c r="C85">
        <v>10</v>
      </c>
    </row>
    <row r="86" spans="1:3" x14ac:dyDescent="0.2">
      <c r="A86">
        <v>17595567</v>
      </c>
      <c r="B86">
        <v>20822291</v>
      </c>
      <c r="C86">
        <v>5</v>
      </c>
    </row>
    <row r="87" spans="1:3" x14ac:dyDescent="0.2">
      <c r="A87">
        <v>13653700</v>
      </c>
      <c r="B87">
        <v>20822291</v>
      </c>
      <c r="C87">
        <v>4</v>
      </c>
    </row>
    <row r="88" spans="1:3" x14ac:dyDescent="0.2">
      <c r="A88">
        <v>4694896</v>
      </c>
      <c r="B88">
        <v>20822291</v>
      </c>
      <c r="C88">
        <v>4</v>
      </c>
    </row>
    <row r="89" spans="1:3" x14ac:dyDescent="0.2">
      <c r="A89">
        <v>1563329</v>
      </c>
      <c r="B89">
        <v>20822291</v>
      </c>
      <c r="C89">
        <v>4</v>
      </c>
    </row>
    <row r="90" spans="1:3" x14ac:dyDescent="0.2">
      <c r="A90">
        <v>15367484</v>
      </c>
      <c r="B90">
        <v>20822291</v>
      </c>
      <c r="C90">
        <v>3</v>
      </c>
    </row>
    <row r="91" spans="1:3" x14ac:dyDescent="0.2">
      <c r="A91">
        <v>16464148</v>
      </c>
      <c r="B91">
        <v>20822291</v>
      </c>
      <c r="C91">
        <v>2</v>
      </c>
    </row>
    <row r="92" spans="1:3" x14ac:dyDescent="0.2">
      <c r="A92">
        <v>1171605</v>
      </c>
      <c r="B92">
        <v>20822291</v>
      </c>
      <c r="C92">
        <v>1</v>
      </c>
    </row>
    <row r="93" spans="1:3" x14ac:dyDescent="0.2">
      <c r="A93">
        <v>1147941</v>
      </c>
      <c r="B93">
        <v>20822291</v>
      </c>
      <c r="C93">
        <v>1</v>
      </c>
    </row>
    <row r="94" spans="1:3" x14ac:dyDescent="0.2">
      <c r="A94">
        <v>372983</v>
      </c>
      <c r="B94">
        <v>20822291</v>
      </c>
      <c r="C94">
        <v>1</v>
      </c>
    </row>
    <row r="95" spans="1:3" x14ac:dyDescent="0.2">
      <c r="A95">
        <v>2769724</v>
      </c>
      <c r="B95">
        <v>20822291</v>
      </c>
      <c r="C95">
        <v>1</v>
      </c>
    </row>
    <row r="96" spans="1:3" x14ac:dyDescent="0.2">
      <c r="A96">
        <v>874744</v>
      </c>
      <c r="B96">
        <v>20822291</v>
      </c>
      <c r="C96">
        <v>1</v>
      </c>
    </row>
    <row r="97" spans="1:3" x14ac:dyDescent="0.2">
      <c r="A97">
        <v>10152572</v>
      </c>
      <c r="B97">
        <v>20822291</v>
      </c>
      <c r="C97">
        <v>1</v>
      </c>
    </row>
    <row r="98" spans="1:3" x14ac:dyDescent="0.2">
      <c r="A98">
        <v>495892</v>
      </c>
      <c r="B98">
        <v>20822291</v>
      </c>
      <c r="C98">
        <v>1</v>
      </c>
    </row>
    <row r="99" spans="1:3" x14ac:dyDescent="0.2">
      <c r="A99">
        <v>4126434</v>
      </c>
      <c r="B99">
        <v>20822291</v>
      </c>
      <c r="C99">
        <v>1</v>
      </c>
    </row>
    <row r="100" spans="1:3" x14ac:dyDescent="0.2">
      <c r="A100">
        <v>7483751</v>
      </c>
      <c r="B100">
        <v>20822291</v>
      </c>
      <c r="C100">
        <v>1</v>
      </c>
    </row>
    <row r="101" spans="1:3" x14ac:dyDescent="0.2">
      <c r="A101">
        <v>3256708</v>
      </c>
      <c r="B101">
        <v>20822291</v>
      </c>
      <c r="C101">
        <v>1</v>
      </c>
    </row>
    <row r="102" spans="1:3" x14ac:dyDescent="0.2">
      <c r="A102">
        <v>13082357</v>
      </c>
      <c r="B102">
        <v>20822291</v>
      </c>
      <c r="C102">
        <v>1</v>
      </c>
    </row>
    <row r="103" spans="1:3" x14ac:dyDescent="0.2">
      <c r="A103">
        <v>2572987</v>
      </c>
      <c r="B103">
        <v>20822291</v>
      </c>
      <c r="C103">
        <v>1</v>
      </c>
    </row>
    <row r="104" spans="1:3" x14ac:dyDescent="0.2">
      <c r="A104">
        <v>573856</v>
      </c>
      <c r="B104">
        <v>46383222</v>
      </c>
      <c r="C104">
        <v>962</v>
      </c>
    </row>
    <row r="105" spans="1:3" x14ac:dyDescent="0.2">
      <c r="A105">
        <v>1402212</v>
      </c>
      <c r="B105">
        <v>46383222</v>
      </c>
      <c r="C105">
        <v>400</v>
      </c>
    </row>
    <row r="106" spans="1:3" x14ac:dyDescent="0.2">
      <c r="A106">
        <v>7086952</v>
      </c>
      <c r="B106">
        <v>46383222</v>
      </c>
      <c r="C106">
        <v>50</v>
      </c>
    </row>
    <row r="107" spans="1:3" x14ac:dyDescent="0.2">
      <c r="A107">
        <v>219689</v>
      </c>
      <c r="B107">
        <v>46383222</v>
      </c>
      <c r="C107">
        <v>22</v>
      </c>
    </row>
    <row r="108" spans="1:3" x14ac:dyDescent="0.2">
      <c r="A108">
        <v>4633817</v>
      </c>
      <c r="B108">
        <v>46383222</v>
      </c>
      <c r="C108">
        <v>15</v>
      </c>
    </row>
    <row r="109" spans="1:3" x14ac:dyDescent="0.2">
      <c r="A109">
        <v>9830761</v>
      </c>
      <c r="B109">
        <v>46383222</v>
      </c>
      <c r="C109">
        <v>13</v>
      </c>
    </row>
    <row r="110" spans="1:3" x14ac:dyDescent="0.2">
      <c r="A110">
        <v>14007152</v>
      </c>
      <c r="B110">
        <v>46383222</v>
      </c>
      <c r="C110">
        <v>9</v>
      </c>
    </row>
    <row r="111" spans="1:3" x14ac:dyDescent="0.2">
      <c r="A111">
        <v>10130578</v>
      </c>
      <c r="B111">
        <v>46383222</v>
      </c>
      <c r="C111">
        <v>5</v>
      </c>
    </row>
    <row r="112" spans="1:3" x14ac:dyDescent="0.2">
      <c r="A112">
        <v>7896</v>
      </c>
      <c r="B112">
        <v>46383222</v>
      </c>
      <c r="C112">
        <v>4</v>
      </c>
    </row>
    <row r="113" spans="1:3" x14ac:dyDescent="0.2">
      <c r="A113">
        <v>711216</v>
      </c>
      <c r="B113">
        <v>46383222</v>
      </c>
      <c r="C113">
        <v>4</v>
      </c>
    </row>
    <row r="114" spans="1:3" x14ac:dyDescent="0.2">
      <c r="A114">
        <v>316931</v>
      </c>
      <c r="B114">
        <v>46383222</v>
      </c>
      <c r="C114">
        <v>3</v>
      </c>
    </row>
    <row r="115" spans="1:3" x14ac:dyDescent="0.2">
      <c r="A115">
        <v>700665</v>
      </c>
      <c r="B115">
        <v>46383222</v>
      </c>
      <c r="C115">
        <v>2</v>
      </c>
    </row>
    <row r="116" spans="1:3" x14ac:dyDescent="0.2">
      <c r="A116">
        <v>1649419</v>
      </c>
      <c r="B116">
        <v>46383222</v>
      </c>
      <c r="C116">
        <v>2</v>
      </c>
    </row>
    <row r="117" spans="1:3" x14ac:dyDescent="0.2">
      <c r="A117">
        <v>2587018</v>
      </c>
      <c r="B117">
        <v>46383222</v>
      </c>
      <c r="C117">
        <v>1</v>
      </c>
    </row>
    <row r="118" spans="1:3" x14ac:dyDescent="0.2">
      <c r="A118">
        <v>23498</v>
      </c>
      <c r="B118">
        <v>46383222</v>
      </c>
      <c r="C118">
        <v>1</v>
      </c>
    </row>
    <row r="119" spans="1:3" x14ac:dyDescent="0.2">
      <c r="A119">
        <v>1391</v>
      </c>
      <c r="B119">
        <v>46383222</v>
      </c>
      <c r="C119">
        <v>1</v>
      </c>
    </row>
    <row r="120" spans="1:3" x14ac:dyDescent="0.2">
      <c r="A120">
        <v>1777691</v>
      </c>
      <c r="B120">
        <v>46383222</v>
      </c>
      <c r="C120">
        <v>1</v>
      </c>
    </row>
    <row r="121" spans="1:3" x14ac:dyDescent="0.2">
      <c r="A121">
        <v>812487</v>
      </c>
      <c r="B121">
        <v>46383222</v>
      </c>
      <c r="C121">
        <v>1</v>
      </c>
    </row>
    <row r="122" spans="1:3" x14ac:dyDescent="0.2">
      <c r="A122">
        <v>495892</v>
      </c>
      <c r="B122">
        <v>46383222</v>
      </c>
      <c r="C122">
        <v>1</v>
      </c>
    </row>
    <row r="123" spans="1:3" x14ac:dyDescent="0.2">
      <c r="A123">
        <v>6360306</v>
      </c>
      <c r="B123">
        <v>46383222</v>
      </c>
      <c r="C123">
        <v>1</v>
      </c>
    </row>
    <row r="124" spans="1:3" x14ac:dyDescent="0.2">
      <c r="A124">
        <v>12764744</v>
      </c>
      <c r="B124">
        <v>46383222</v>
      </c>
      <c r="C124">
        <v>1</v>
      </c>
    </row>
    <row r="125" spans="1:3" x14ac:dyDescent="0.2">
      <c r="A125">
        <v>464574</v>
      </c>
      <c r="B125">
        <v>46383222</v>
      </c>
      <c r="C125">
        <v>1</v>
      </c>
    </row>
    <row r="126" spans="1:3" x14ac:dyDescent="0.2">
      <c r="A126">
        <v>1019875</v>
      </c>
      <c r="B126">
        <v>33486016</v>
      </c>
      <c r="C126">
        <v>765</v>
      </c>
    </row>
    <row r="127" spans="1:3" x14ac:dyDescent="0.2">
      <c r="A127">
        <v>5518285</v>
      </c>
      <c r="B127">
        <v>33486016</v>
      </c>
      <c r="C127">
        <v>9</v>
      </c>
    </row>
    <row r="128" spans="1:3" x14ac:dyDescent="0.2">
      <c r="A128">
        <v>1203920</v>
      </c>
      <c r="B128">
        <v>33486016</v>
      </c>
      <c r="C128">
        <v>8</v>
      </c>
    </row>
    <row r="129" spans="1:3" x14ac:dyDescent="0.2">
      <c r="A129">
        <v>11654230</v>
      </c>
      <c r="B129">
        <v>33486016</v>
      </c>
      <c r="C129">
        <v>6</v>
      </c>
    </row>
    <row r="130" spans="1:3" x14ac:dyDescent="0.2">
      <c r="A130">
        <v>308592</v>
      </c>
      <c r="B130">
        <v>33486016</v>
      </c>
      <c r="C130">
        <v>6</v>
      </c>
    </row>
    <row r="131" spans="1:3" x14ac:dyDescent="0.2">
      <c r="A131">
        <v>7991360</v>
      </c>
      <c r="B131">
        <v>33486016</v>
      </c>
      <c r="C131">
        <v>6</v>
      </c>
    </row>
    <row r="132" spans="1:3" x14ac:dyDescent="0.2">
      <c r="A132">
        <v>447106</v>
      </c>
      <c r="B132">
        <v>33486016</v>
      </c>
      <c r="C132">
        <v>5</v>
      </c>
    </row>
    <row r="133" spans="1:3" x14ac:dyDescent="0.2">
      <c r="A133">
        <v>106105</v>
      </c>
      <c r="B133">
        <v>33486016</v>
      </c>
      <c r="C133">
        <v>5</v>
      </c>
    </row>
    <row r="134" spans="1:3" x14ac:dyDescent="0.2">
      <c r="A134">
        <v>2393781</v>
      </c>
      <c r="B134">
        <v>33486016</v>
      </c>
      <c r="C134">
        <v>5</v>
      </c>
    </row>
    <row r="135" spans="1:3" x14ac:dyDescent="0.2">
      <c r="A135">
        <v>385456</v>
      </c>
      <c r="B135">
        <v>33486016</v>
      </c>
      <c r="C135">
        <v>4</v>
      </c>
    </row>
    <row r="136" spans="1:3" x14ac:dyDescent="0.2">
      <c r="A136">
        <v>5282467</v>
      </c>
      <c r="B136">
        <v>33486016</v>
      </c>
      <c r="C136">
        <v>4</v>
      </c>
    </row>
    <row r="137" spans="1:3" x14ac:dyDescent="0.2">
      <c r="A137">
        <v>23364040</v>
      </c>
      <c r="B137">
        <v>33486016</v>
      </c>
      <c r="C137">
        <v>3</v>
      </c>
    </row>
    <row r="138" spans="1:3" x14ac:dyDescent="0.2">
      <c r="A138">
        <v>3286605</v>
      </c>
      <c r="B138">
        <v>33486016</v>
      </c>
      <c r="C138">
        <v>3</v>
      </c>
    </row>
    <row r="139" spans="1:3" x14ac:dyDescent="0.2">
      <c r="A139">
        <v>2881736</v>
      </c>
      <c r="B139">
        <v>33486016</v>
      </c>
      <c r="C139">
        <v>3</v>
      </c>
    </row>
    <row r="140" spans="1:3" x14ac:dyDescent="0.2">
      <c r="A140">
        <v>435208</v>
      </c>
      <c r="B140">
        <v>33486016</v>
      </c>
      <c r="C140">
        <v>3</v>
      </c>
    </row>
    <row r="141" spans="1:3" x14ac:dyDescent="0.2">
      <c r="A141">
        <v>629993</v>
      </c>
      <c r="B141">
        <v>33486016</v>
      </c>
      <c r="C141">
        <v>3</v>
      </c>
    </row>
    <row r="142" spans="1:3" x14ac:dyDescent="0.2">
      <c r="A142">
        <v>205317</v>
      </c>
      <c r="B142">
        <v>33486016</v>
      </c>
      <c r="C142">
        <v>2</v>
      </c>
    </row>
    <row r="143" spans="1:3" x14ac:dyDescent="0.2">
      <c r="A143">
        <v>9143914</v>
      </c>
      <c r="B143">
        <v>33486016</v>
      </c>
      <c r="C143">
        <v>2</v>
      </c>
    </row>
    <row r="144" spans="1:3" x14ac:dyDescent="0.2">
      <c r="A144">
        <v>5842525</v>
      </c>
      <c r="B144">
        <v>33486016</v>
      </c>
      <c r="C144">
        <v>2</v>
      </c>
    </row>
    <row r="145" spans="1:3" x14ac:dyDescent="0.2">
      <c r="A145">
        <v>191970</v>
      </c>
      <c r="B145">
        <v>33486016</v>
      </c>
      <c r="C145">
        <v>2</v>
      </c>
    </row>
    <row r="146" spans="1:3" x14ac:dyDescent="0.2">
      <c r="A146">
        <v>2964502</v>
      </c>
      <c r="B146">
        <v>33486016</v>
      </c>
      <c r="C146">
        <v>2</v>
      </c>
    </row>
    <row r="147" spans="1:3" x14ac:dyDescent="0.2">
      <c r="A147">
        <v>24727</v>
      </c>
      <c r="B147">
        <v>33486016</v>
      </c>
      <c r="C147">
        <v>2</v>
      </c>
    </row>
    <row r="148" spans="1:3" x14ac:dyDescent="0.2">
      <c r="A148">
        <v>785492</v>
      </c>
      <c r="B148">
        <v>33486016</v>
      </c>
      <c r="C148">
        <v>2</v>
      </c>
    </row>
    <row r="149" spans="1:3" x14ac:dyDescent="0.2">
      <c r="A149">
        <v>219689</v>
      </c>
      <c r="B149">
        <v>33486016</v>
      </c>
      <c r="C149">
        <v>2</v>
      </c>
    </row>
    <row r="150" spans="1:3" x14ac:dyDescent="0.2">
      <c r="A150">
        <v>1253817</v>
      </c>
      <c r="B150">
        <v>33486016</v>
      </c>
      <c r="C150">
        <v>2</v>
      </c>
    </row>
    <row r="151" spans="1:3" x14ac:dyDescent="0.2">
      <c r="A151">
        <v>213683</v>
      </c>
      <c r="B151">
        <v>33486016</v>
      </c>
      <c r="C151">
        <v>2</v>
      </c>
    </row>
    <row r="152" spans="1:3" x14ac:dyDescent="0.2">
      <c r="A152">
        <v>851640</v>
      </c>
      <c r="B152">
        <v>33486016</v>
      </c>
      <c r="C152">
        <v>1</v>
      </c>
    </row>
    <row r="153" spans="1:3" x14ac:dyDescent="0.2">
      <c r="A153">
        <v>1767823</v>
      </c>
      <c r="B153">
        <v>33486016</v>
      </c>
      <c r="C153">
        <v>1</v>
      </c>
    </row>
    <row r="154" spans="1:3" x14ac:dyDescent="0.2">
      <c r="A154">
        <v>2549967</v>
      </c>
      <c r="B154">
        <v>33486016</v>
      </c>
      <c r="C154">
        <v>1</v>
      </c>
    </row>
    <row r="155" spans="1:3" x14ac:dyDescent="0.2">
      <c r="A155">
        <v>6042</v>
      </c>
      <c r="B155">
        <v>33486016</v>
      </c>
      <c r="C155">
        <v>1</v>
      </c>
    </row>
    <row r="156" spans="1:3" x14ac:dyDescent="0.2">
      <c r="A156">
        <v>3382607</v>
      </c>
      <c r="B156">
        <v>21796955</v>
      </c>
      <c r="C156">
        <v>57</v>
      </c>
    </row>
    <row r="157" spans="1:3" x14ac:dyDescent="0.2">
      <c r="A157">
        <v>829783</v>
      </c>
      <c r="B157">
        <v>21796955</v>
      </c>
      <c r="C157">
        <v>4</v>
      </c>
    </row>
    <row r="158" spans="1:3" x14ac:dyDescent="0.2">
      <c r="A158">
        <v>2466729</v>
      </c>
      <c r="B158">
        <v>21796955</v>
      </c>
      <c r="C158">
        <v>3</v>
      </c>
    </row>
    <row r="159" spans="1:3" x14ac:dyDescent="0.2">
      <c r="A159">
        <v>147971</v>
      </c>
      <c r="B159">
        <v>21796955</v>
      </c>
      <c r="C159">
        <v>3</v>
      </c>
    </row>
    <row r="160" spans="1:3" x14ac:dyDescent="0.2">
      <c r="A160">
        <v>2303177</v>
      </c>
      <c r="B160">
        <v>21796955</v>
      </c>
      <c r="C160">
        <v>3</v>
      </c>
    </row>
    <row r="161" spans="1:3" x14ac:dyDescent="0.2">
      <c r="A161">
        <v>82028</v>
      </c>
      <c r="B161">
        <v>21796955</v>
      </c>
      <c r="C161">
        <v>2</v>
      </c>
    </row>
    <row r="162" spans="1:3" x14ac:dyDescent="0.2">
      <c r="A162">
        <v>59080</v>
      </c>
      <c r="B162">
        <v>21796955</v>
      </c>
      <c r="C162">
        <v>2</v>
      </c>
    </row>
    <row r="163" spans="1:3" x14ac:dyDescent="0.2">
      <c r="A163">
        <v>2187641</v>
      </c>
      <c r="B163">
        <v>21796955</v>
      </c>
      <c r="C163">
        <v>2</v>
      </c>
    </row>
    <row r="164" spans="1:3" x14ac:dyDescent="0.2">
      <c r="A164">
        <v>2842712</v>
      </c>
      <c r="B164">
        <v>21796955</v>
      </c>
      <c r="C164">
        <v>2</v>
      </c>
    </row>
    <row r="165" spans="1:3" x14ac:dyDescent="0.2">
      <c r="A165">
        <v>8616373</v>
      </c>
      <c r="B165">
        <v>21796955</v>
      </c>
      <c r="C165">
        <v>2</v>
      </c>
    </row>
    <row r="166" spans="1:3" x14ac:dyDescent="0.2">
      <c r="A166">
        <v>626713</v>
      </c>
      <c r="B166">
        <v>21796955</v>
      </c>
      <c r="C166">
        <v>2</v>
      </c>
    </row>
    <row r="167" spans="1:3" x14ac:dyDescent="0.2">
      <c r="A167">
        <v>4429361</v>
      </c>
      <c r="B167">
        <v>21796955</v>
      </c>
      <c r="C167">
        <v>2</v>
      </c>
    </row>
    <row r="168" spans="1:3" x14ac:dyDescent="0.2">
      <c r="A168">
        <v>5728162</v>
      </c>
      <c r="B168">
        <v>21796955</v>
      </c>
      <c r="C168">
        <v>1</v>
      </c>
    </row>
    <row r="169" spans="1:3" x14ac:dyDescent="0.2">
      <c r="A169">
        <v>2017615</v>
      </c>
      <c r="B169">
        <v>21796955</v>
      </c>
      <c r="C169">
        <v>1</v>
      </c>
    </row>
    <row r="170" spans="1:3" x14ac:dyDescent="0.2">
      <c r="A170">
        <v>4566071</v>
      </c>
      <c r="B170">
        <v>21796955</v>
      </c>
      <c r="C170">
        <v>1</v>
      </c>
    </row>
    <row r="171" spans="1:3" x14ac:dyDescent="0.2">
      <c r="A171">
        <v>4926721</v>
      </c>
      <c r="B171">
        <v>21796955</v>
      </c>
      <c r="C171">
        <v>1</v>
      </c>
    </row>
    <row r="172" spans="1:3" x14ac:dyDescent="0.2">
      <c r="A172">
        <v>288030</v>
      </c>
      <c r="B172">
        <v>21796955</v>
      </c>
      <c r="C172">
        <v>1</v>
      </c>
    </row>
    <row r="173" spans="1:3" x14ac:dyDescent="0.2">
      <c r="A173">
        <v>1733610</v>
      </c>
      <c r="B173">
        <v>21796955</v>
      </c>
      <c r="C173">
        <v>1</v>
      </c>
    </row>
    <row r="174" spans="1:3" x14ac:dyDescent="0.2">
      <c r="A174">
        <v>5435782</v>
      </c>
      <c r="B174">
        <v>26481815</v>
      </c>
      <c r="C174">
        <v>144</v>
      </c>
    </row>
    <row r="175" spans="1:3" x14ac:dyDescent="0.2">
      <c r="A175">
        <v>20534205</v>
      </c>
      <c r="B175">
        <v>26481815</v>
      </c>
      <c r="C175">
        <v>34</v>
      </c>
    </row>
    <row r="176" spans="1:3" x14ac:dyDescent="0.2">
      <c r="A176">
        <v>2492487</v>
      </c>
      <c r="B176">
        <v>26481815</v>
      </c>
      <c r="C176">
        <v>17</v>
      </c>
    </row>
    <row r="177" spans="1:3" x14ac:dyDescent="0.2">
      <c r="A177">
        <v>2778007</v>
      </c>
      <c r="B177">
        <v>26481815</v>
      </c>
      <c r="C177">
        <v>6</v>
      </c>
    </row>
    <row r="178" spans="1:3" x14ac:dyDescent="0.2">
      <c r="A178">
        <v>8984754</v>
      </c>
      <c r="B178">
        <v>26481815</v>
      </c>
      <c r="C178">
        <v>4</v>
      </c>
    </row>
    <row r="179" spans="1:3" x14ac:dyDescent="0.2">
      <c r="A179">
        <v>8424432</v>
      </c>
      <c r="B179">
        <v>26481815</v>
      </c>
      <c r="C179">
        <v>3</v>
      </c>
    </row>
    <row r="180" spans="1:3" x14ac:dyDescent="0.2">
      <c r="A180">
        <v>1988660</v>
      </c>
      <c r="B180">
        <v>26481815</v>
      </c>
      <c r="C180">
        <v>3</v>
      </c>
    </row>
    <row r="181" spans="1:3" x14ac:dyDescent="0.2">
      <c r="A181">
        <v>431974</v>
      </c>
      <c r="B181">
        <v>26481815</v>
      </c>
      <c r="C181">
        <v>2</v>
      </c>
    </row>
    <row r="182" spans="1:3" x14ac:dyDescent="0.2">
      <c r="A182">
        <v>209344</v>
      </c>
      <c r="B182">
        <v>26481815</v>
      </c>
      <c r="C182">
        <v>2</v>
      </c>
    </row>
    <row r="183" spans="1:3" x14ac:dyDescent="0.2">
      <c r="A183">
        <v>7448756</v>
      </c>
      <c r="B183">
        <v>26481815</v>
      </c>
      <c r="C183">
        <v>2</v>
      </c>
    </row>
    <row r="184" spans="1:3" x14ac:dyDescent="0.2">
      <c r="A184">
        <v>872907</v>
      </c>
      <c r="B184">
        <v>26481815</v>
      </c>
      <c r="C184">
        <v>2</v>
      </c>
    </row>
    <row r="185" spans="1:3" x14ac:dyDescent="0.2">
      <c r="A185">
        <v>2286277</v>
      </c>
      <c r="B185">
        <v>26481815</v>
      </c>
      <c r="C185">
        <v>2</v>
      </c>
    </row>
    <row r="186" spans="1:3" x14ac:dyDescent="0.2">
      <c r="A186">
        <v>5857998</v>
      </c>
      <c r="B186">
        <v>26481815</v>
      </c>
      <c r="C186">
        <v>1</v>
      </c>
    </row>
    <row r="187" spans="1:3" x14ac:dyDescent="0.2">
      <c r="A187">
        <v>32922</v>
      </c>
      <c r="B187">
        <v>26481815</v>
      </c>
      <c r="C187">
        <v>1</v>
      </c>
    </row>
    <row r="188" spans="1:3" x14ac:dyDescent="0.2">
      <c r="A188">
        <v>867471</v>
      </c>
      <c r="B188">
        <v>26481815</v>
      </c>
      <c r="C188">
        <v>1</v>
      </c>
    </row>
    <row r="189" spans="1:3" x14ac:dyDescent="0.2">
      <c r="A189">
        <v>3819883</v>
      </c>
      <c r="B189">
        <v>26481815</v>
      </c>
      <c r="C189">
        <v>1</v>
      </c>
    </row>
    <row r="190" spans="1:3" x14ac:dyDescent="0.2">
      <c r="A190">
        <v>73706</v>
      </c>
      <c r="B190">
        <v>26481815</v>
      </c>
      <c r="C190">
        <v>1</v>
      </c>
    </row>
    <row r="191" spans="1:3" x14ac:dyDescent="0.2">
      <c r="A191">
        <v>3958226</v>
      </c>
      <c r="B191">
        <v>26481815</v>
      </c>
      <c r="C191">
        <v>1</v>
      </c>
    </row>
    <row r="192" spans="1:3" x14ac:dyDescent="0.2">
      <c r="A192">
        <v>1574280</v>
      </c>
      <c r="B192">
        <v>26481815</v>
      </c>
      <c r="C192">
        <v>1</v>
      </c>
    </row>
    <row r="193" spans="1:3" x14ac:dyDescent="0.2">
      <c r="A193">
        <v>5968478</v>
      </c>
      <c r="B193">
        <v>26481815</v>
      </c>
      <c r="C193">
        <v>1</v>
      </c>
    </row>
    <row r="194" spans="1:3" x14ac:dyDescent="0.2">
      <c r="A194">
        <v>512353</v>
      </c>
      <c r="B194">
        <v>26481815</v>
      </c>
      <c r="C194">
        <v>1</v>
      </c>
    </row>
    <row r="195" spans="1:3" x14ac:dyDescent="0.2">
      <c r="A195">
        <v>9210198</v>
      </c>
      <c r="B195">
        <v>26481815</v>
      </c>
      <c r="C195">
        <v>1</v>
      </c>
    </row>
    <row r="196" spans="1:3" x14ac:dyDescent="0.2">
      <c r="A196">
        <v>4023136</v>
      </c>
      <c r="B196">
        <v>26481815</v>
      </c>
      <c r="C196">
        <v>1</v>
      </c>
    </row>
    <row r="197" spans="1:3" x14ac:dyDescent="0.2">
      <c r="A197">
        <v>6705398</v>
      </c>
      <c r="B197">
        <v>26481815</v>
      </c>
      <c r="C197">
        <v>1</v>
      </c>
    </row>
    <row r="198" spans="1:3" x14ac:dyDescent="0.2">
      <c r="A198">
        <v>9154932</v>
      </c>
      <c r="B198">
        <v>26481815</v>
      </c>
      <c r="C198">
        <v>1</v>
      </c>
    </row>
    <row r="199" spans="1:3" x14ac:dyDescent="0.2">
      <c r="A199">
        <v>2645460</v>
      </c>
      <c r="B199">
        <v>26481815</v>
      </c>
      <c r="C199">
        <v>1</v>
      </c>
    </row>
    <row r="200" spans="1:3" x14ac:dyDescent="0.2">
      <c r="A200">
        <v>7609745</v>
      </c>
      <c r="B200">
        <v>26481815</v>
      </c>
      <c r="C200">
        <v>1</v>
      </c>
    </row>
    <row r="201" spans="1:3" x14ac:dyDescent="0.2">
      <c r="A201">
        <v>5304430</v>
      </c>
      <c r="B201">
        <v>26481815</v>
      </c>
      <c r="C201">
        <v>1</v>
      </c>
    </row>
    <row r="202" spans="1:3" x14ac:dyDescent="0.2">
      <c r="A202">
        <v>1755579</v>
      </c>
      <c r="B202">
        <v>43568832</v>
      </c>
      <c r="C202">
        <v>565</v>
      </c>
    </row>
    <row r="203" spans="1:3" x14ac:dyDescent="0.2">
      <c r="A203">
        <v>15658395</v>
      </c>
      <c r="B203">
        <v>43568832</v>
      </c>
      <c r="C203">
        <v>42</v>
      </c>
    </row>
    <row r="204" spans="1:3" x14ac:dyDescent="0.2">
      <c r="A204">
        <v>3789179</v>
      </c>
      <c r="B204">
        <v>43568832</v>
      </c>
      <c r="C204">
        <v>27</v>
      </c>
    </row>
    <row r="205" spans="1:3" x14ac:dyDescent="0.2">
      <c r="A205">
        <v>7554889</v>
      </c>
      <c r="B205">
        <v>43568832</v>
      </c>
      <c r="C205">
        <v>15</v>
      </c>
    </row>
    <row r="206" spans="1:3" x14ac:dyDescent="0.2">
      <c r="A206">
        <v>4372861</v>
      </c>
      <c r="B206">
        <v>43568832</v>
      </c>
      <c r="C206">
        <v>9</v>
      </c>
    </row>
    <row r="207" spans="1:3" x14ac:dyDescent="0.2">
      <c r="A207">
        <v>898064</v>
      </c>
      <c r="B207">
        <v>43568832</v>
      </c>
      <c r="C207">
        <v>7</v>
      </c>
    </row>
    <row r="208" spans="1:3" x14ac:dyDescent="0.2">
      <c r="A208">
        <v>1067678</v>
      </c>
      <c r="B208">
        <v>43568832</v>
      </c>
      <c r="C208">
        <v>6</v>
      </c>
    </row>
    <row r="209" spans="1:3" x14ac:dyDescent="0.2">
      <c r="A209">
        <v>2954549</v>
      </c>
      <c r="B209">
        <v>43568832</v>
      </c>
      <c r="C209">
        <v>6</v>
      </c>
    </row>
    <row r="210" spans="1:3" x14ac:dyDescent="0.2">
      <c r="A210">
        <v>5382501</v>
      </c>
      <c r="B210">
        <v>43568832</v>
      </c>
      <c r="C210">
        <v>4</v>
      </c>
    </row>
    <row r="211" spans="1:3" x14ac:dyDescent="0.2">
      <c r="A211">
        <v>1594899</v>
      </c>
      <c r="B211">
        <v>43568832</v>
      </c>
      <c r="C211">
        <v>4</v>
      </c>
    </row>
    <row r="212" spans="1:3" x14ac:dyDescent="0.2">
      <c r="A212">
        <v>11737352</v>
      </c>
      <c r="B212">
        <v>43568832</v>
      </c>
      <c r="C212">
        <v>3</v>
      </c>
    </row>
    <row r="213" spans="1:3" x14ac:dyDescent="0.2">
      <c r="A213">
        <v>317766</v>
      </c>
      <c r="B213">
        <v>43568832</v>
      </c>
      <c r="C213">
        <v>3</v>
      </c>
    </row>
    <row r="214" spans="1:3" x14ac:dyDescent="0.2">
      <c r="A214">
        <v>1031749</v>
      </c>
      <c r="B214">
        <v>43568832</v>
      </c>
      <c r="C214">
        <v>3</v>
      </c>
    </row>
    <row r="215" spans="1:3" x14ac:dyDescent="0.2">
      <c r="A215">
        <v>22161723</v>
      </c>
      <c r="B215">
        <v>43568832</v>
      </c>
      <c r="C215">
        <v>2</v>
      </c>
    </row>
    <row r="216" spans="1:3" x14ac:dyDescent="0.2">
      <c r="A216">
        <v>529248</v>
      </c>
      <c r="B216">
        <v>43568832</v>
      </c>
      <c r="C216">
        <v>2</v>
      </c>
    </row>
    <row r="217" spans="1:3" x14ac:dyDescent="0.2">
      <c r="A217">
        <v>413986</v>
      </c>
      <c r="B217">
        <v>43568832</v>
      </c>
      <c r="C217">
        <v>1</v>
      </c>
    </row>
    <row r="218" spans="1:3" x14ac:dyDescent="0.2">
      <c r="A218">
        <v>1310775</v>
      </c>
      <c r="B218">
        <v>43568832</v>
      </c>
      <c r="C218">
        <v>1</v>
      </c>
    </row>
    <row r="219" spans="1:3" x14ac:dyDescent="0.2">
      <c r="A219">
        <v>70195</v>
      </c>
      <c r="B219">
        <v>43568832</v>
      </c>
      <c r="C219">
        <v>1</v>
      </c>
    </row>
    <row r="220" spans="1:3" x14ac:dyDescent="0.2">
      <c r="A220">
        <v>551543</v>
      </c>
      <c r="B220">
        <v>43568832</v>
      </c>
      <c r="C220">
        <v>1</v>
      </c>
    </row>
    <row r="221" spans="1:3" x14ac:dyDescent="0.2">
      <c r="A221">
        <v>153008</v>
      </c>
      <c r="B221">
        <v>43568832</v>
      </c>
      <c r="C221">
        <v>1</v>
      </c>
    </row>
    <row r="222" spans="1:3" x14ac:dyDescent="0.2">
      <c r="A222">
        <v>2114494</v>
      </c>
      <c r="B222">
        <v>43568832</v>
      </c>
      <c r="C222">
        <v>1</v>
      </c>
    </row>
    <row r="223" spans="1:3" x14ac:dyDescent="0.2">
      <c r="A223">
        <v>5767866</v>
      </c>
      <c r="B223">
        <v>43568832</v>
      </c>
      <c r="C223">
        <v>1</v>
      </c>
    </row>
    <row r="224" spans="1:3" x14ac:dyDescent="0.2">
      <c r="A224">
        <v>3218401</v>
      </c>
      <c r="B224">
        <v>43568832</v>
      </c>
      <c r="C224">
        <v>1</v>
      </c>
    </row>
    <row r="225" spans="1:3" x14ac:dyDescent="0.2">
      <c r="A225">
        <v>398942</v>
      </c>
      <c r="B225">
        <v>43568832</v>
      </c>
      <c r="C225">
        <v>1</v>
      </c>
    </row>
    <row r="226" spans="1:3" x14ac:dyDescent="0.2">
      <c r="A226">
        <v>1928349</v>
      </c>
      <c r="B226">
        <v>43568832</v>
      </c>
      <c r="C226">
        <v>1</v>
      </c>
    </row>
    <row r="227" spans="1:3" x14ac:dyDescent="0.2">
      <c r="A227">
        <v>7324708</v>
      </c>
      <c r="B227">
        <v>43568832</v>
      </c>
      <c r="C227">
        <v>1</v>
      </c>
    </row>
    <row r="228" spans="1:3" x14ac:dyDescent="0.2">
      <c r="A228">
        <v>1839880</v>
      </c>
      <c r="B228">
        <v>43568832</v>
      </c>
      <c r="C228">
        <v>1</v>
      </c>
    </row>
    <row r="229" spans="1:3" x14ac:dyDescent="0.2">
      <c r="A229">
        <v>8518239</v>
      </c>
      <c r="B229">
        <v>43568832</v>
      </c>
      <c r="C229">
        <v>1</v>
      </c>
    </row>
    <row r="230" spans="1:3" x14ac:dyDescent="0.2">
      <c r="A230">
        <v>3156703</v>
      </c>
      <c r="B230">
        <v>43568832</v>
      </c>
      <c r="C230">
        <v>1</v>
      </c>
    </row>
    <row r="231" spans="1:3" x14ac:dyDescent="0.2">
      <c r="A231">
        <v>1694177</v>
      </c>
      <c r="B231">
        <v>43568832</v>
      </c>
      <c r="C231">
        <v>1</v>
      </c>
    </row>
    <row r="232" spans="1:3" x14ac:dyDescent="0.2">
      <c r="A232">
        <v>366926</v>
      </c>
      <c r="B232">
        <v>32578467</v>
      </c>
      <c r="C232">
        <v>966</v>
      </c>
    </row>
    <row r="233" spans="1:3" x14ac:dyDescent="0.2">
      <c r="A233">
        <v>296718</v>
      </c>
      <c r="B233">
        <v>32578467</v>
      </c>
      <c r="C233">
        <v>101</v>
      </c>
    </row>
    <row r="234" spans="1:3" x14ac:dyDescent="0.2">
      <c r="A234">
        <v>4375169</v>
      </c>
      <c r="B234">
        <v>32578467</v>
      </c>
      <c r="C234">
        <v>58</v>
      </c>
    </row>
    <row r="235" spans="1:3" x14ac:dyDescent="0.2">
      <c r="A235">
        <v>6759734</v>
      </c>
      <c r="B235">
        <v>32578467</v>
      </c>
      <c r="C235">
        <v>15</v>
      </c>
    </row>
    <row r="236" spans="1:3" x14ac:dyDescent="0.2">
      <c r="A236">
        <v>5277837</v>
      </c>
      <c r="B236">
        <v>32578467</v>
      </c>
      <c r="C236">
        <v>7</v>
      </c>
    </row>
    <row r="237" spans="1:3" x14ac:dyDescent="0.2">
      <c r="A237">
        <v>6587734</v>
      </c>
      <c r="B237">
        <v>32578467</v>
      </c>
      <c r="C237">
        <v>5</v>
      </c>
    </row>
    <row r="238" spans="1:3" x14ac:dyDescent="0.2">
      <c r="A238">
        <v>3982355</v>
      </c>
      <c r="B238">
        <v>32578467</v>
      </c>
      <c r="C238">
        <v>3</v>
      </c>
    </row>
    <row r="239" spans="1:3" x14ac:dyDescent="0.2">
      <c r="A239">
        <v>933201</v>
      </c>
      <c r="B239">
        <v>32578467</v>
      </c>
      <c r="C239">
        <v>3</v>
      </c>
    </row>
    <row r="240" spans="1:3" x14ac:dyDescent="0.2">
      <c r="A240">
        <v>181337</v>
      </c>
      <c r="B240">
        <v>32578467</v>
      </c>
      <c r="C240">
        <v>3</v>
      </c>
    </row>
    <row r="241" spans="1:3" x14ac:dyDescent="0.2">
      <c r="A241">
        <v>4441669</v>
      </c>
      <c r="B241">
        <v>32578467</v>
      </c>
      <c r="C241">
        <v>3</v>
      </c>
    </row>
    <row r="242" spans="1:3" x14ac:dyDescent="0.2">
      <c r="A242">
        <v>2921976</v>
      </c>
      <c r="B242">
        <v>32578467</v>
      </c>
      <c r="C242">
        <v>2</v>
      </c>
    </row>
    <row r="243" spans="1:3" x14ac:dyDescent="0.2">
      <c r="A243">
        <v>2855862</v>
      </c>
      <c r="B243">
        <v>32578467</v>
      </c>
      <c r="C243">
        <v>2</v>
      </c>
    </row>
    <row r="244" spans="1:3" x14ac:dyDescent="0.2">
      <c r="A244">
        <v>350423</v>
      </c>
      <c r="B244">
        <v>32578467</v>
      </c>
      <c r="C244">
        <v>2</v>
      </c>
    </row>
    <row r="245" spans="1:3" x14ac:dyDescent="0.2">
      <c r="A245">
        <v>14872778</v>
      </c>
      <c r="B245">
        <v>32578467</v>
      </c>
      <c r="C245">
        <v>2</v>
      </c>
    </row>
    <row r="246" spans="1:3" x14ac:dyDescent="0.2">
      <c r="A246">
        <v>10637420</v>
      </c>
      <c r="B246">
        <v>32578467</v>
      </c>
      <c r="C246">
        <v>2</v>
      </c>
    </row>
    <row r="247" spans="1:3" x14ac:dyDescent="0.2">
      <c r="A247">
        <v>9119485</v>
      </c>
      <c r="B247">
        <v>32578467</v>
      </c>
      <c r="C247">
        <v>2</v>
      </c>
    </row>
    <row r="248" spans="1:3" x14ac:dyDescent="0.2">
      <c r="A248">
        <v>190727</v>
      </c>
      <c r="B248">
        <v>32578467</v>
      </c>
      <c r="C248">
        <v>2</v>
      </c>
    </row>
    <row r="249" spans="1:3" x14ac:dyDescent="0.2">
      <c r="A249">
        <v>22991543</v>
      </c>
      <c r="B249">
        <v>32578467</v>
      </c>
      <c r="C249">
        <v>2</v>
      </c>
    </row>
    <row r="250" spans="1:3" x14ac:dyDescent="0.2">
      <c r="A250">
        <v>4084679</v>
      </c>
      <c r="B250">
        <v>32578467</v>
      </c>
      <c r="C250">
        <v>2</v>
      </c>
    </row>
    <row r="251" spans="1:3" x14ac:dyDescent="0.2">
      <c r="A251">
        <v>11388117</v>
      </c>
      <c r="B251">
        <v>32578467</v>
      </c>
      <c r="C251">
        <v>2</v>
      </c>
    </row>
    <row r="252" spans="1:3" x14ac:dyDescent="0.2">
      <c r="A252">
        <v>13834008</v>
      </c>
      <c r="B252">
        <v>32578467</v>
      </c>
      <c r="C252">
        <v>2</v>
      </c>
    </row>
    <row r="253" spans="1:3" x14ac:dyDescent="0.2">
      <c r="A253">
        <v>2152244</v>
      </c>
      <c r="B253">
        <v>32578467</v>
      </c>
      <c r="C253">
        <v>2</v>
      </c>
    </row>
    <row r="254" spans="1:3" x14ac:dyDescent="0.2">
      <c r="A254">
        <v>3041153</v>
      </c>
      <c r="B254">
        <v>32578467</v>
      </c>
      <c r="C254">
        <v>1</v>
      </c>
    </row>
    <row r="255" spans="1:3" x14ac:dyDescent="0.2">
      <c r="A255">
        <v>1359809</v>
      </c>
      <c r="B255">
        <v>32578467</v>
      </c>
      <c r="C255">
        <v>1</v>
      </c>
    </row>
    <row r="256" spans="1:3" x14ac:dyDescent="0.2">
      <c r="A256">
        <v>546145</v>
      </c>
      <c r="B256">
        <v>32578467</v>
      </c>
      <c r="C256">
        <v>1</v>
      </c>
    </row>
    <row r="257" spans="1:3" x14ac:dyDescent="0.2">
      <c r="A257">
        <v>1701915</v>
      </c>
      <c r="B257">
        <v>32578467</v>
      </c>
      <c r="C257">
        <v>1</v>
      </c>
    </row>
    <row r="258" spans="1:3" x14ac:dyDescent="0.2">
      <c r="A258">
        <v>5360982</v>
      </c>
      <c r="B258">
        <v>32578467</v>
      </c>
      <c r="C258">
        <v>1</v>
      </c>
    </row>
    <row r="259" spans="1:3" x14ac:dyDescent="0.2">
      <c r="A259">
        <v>3092978</v>
      </c>
      <c r="B259">
        <v>32578467</v>
      </c>
      <c r="C259">
        <v>1</v>
      </c>
    </row>
    <row r="260" spans="1:3" x14ac:dyDescent="0.2">
      <c r="A260">
        <v>3252307</v>
      </c>
      <c r="B260">
        <v>32578467</v>
      </c>
      <c r="C260">
        <v>1</v>
      </c>
    </row>
    <row r="261" spans="1:3" x14ac:dyDescent="0.2">
      <c r="A261">
        <v>1420133</v>
      </c>
      <c r="B261">
        <v>32578467</v>
      </c>
      <c r="C261">
        <v>1</v>
      </c>
    </row>
    <row r="262" spans="1:3" x14ac:dyDescent="0.2">
      <c r="A262">
        <v>16784982</v>
      </c>
      <c r="B262">
        <v>51308720</v>
      </c>
      <c r="C262">
        <v>187</v>
      </c>
    </row>
    <row r="263" spans="1:3" x14ac:dyDescent="0.2">
      <c r="A263">
        <v>5191832</v>
      </c>
      <c r="B263">
        <v>51308720</v>
      </c>
      <c r="C263">
        <v>166</v>
      </c>
    </row>
    <row r="264" spans="1:3" x14ac:dyDescent="0.2">
      <c r="A264">
        <v>1310293</v>
      </c>
      <c r="B264">
        <v>51308720</v>
      </c>
      <c r="C264">
        <v>112</v>
      </c>
    </row>
    <row r="265" spans="1:3" x14ac:dyDescent="0.2">
      <c r="A265">
        <v>16103068</v>
      </c>
      <c r="B265">
        <v>51308720</v>
      </c>
      <c r="C265">
        <v>98</v>
      </c>
    </row>
    <row r="266" spans="1:3" x14ac:dyDescent="0.2">
      <c r="A266">
        <v>6609246</v>
      </c>
      <c r="B266">
        <v>51308720</v>
      </c>
      <c r="C266">
        <v>95</v>
      </c>
    </row>
    <row r="267" spans="1:3" x14ac:dyDescent="0.2">
      <c r="A267">
        <v>1423497</v>
      </c>
      <c r="B267">
        <v>51308720</v>
      </c>
      <c r="C267">
        <v>80</v>
      </c>
    </row>
    <row r="268" spans="1:3" x14ac:dyDescent="0.2">
      <c r="A268">
        <v>11586922</v>
      </c>
      <c r="B268">
        <v>51308720</v>
      </c>
      <c r="C268">
        <v>33</v>
      </c>
    </row>
    <row r="269" spans="1:3" x14ac:dyDescent="0.2">
      <c r="A269">
        <v>3750083</v>
      </c>
      <c r="B269">
        <v>51308720</v>
      </c>
      <c r="C269">
        <v>18</v>
      </c>
    </row>
    <row r="270" spans="1:3" x14ac:dyDescent="0.2">
      <c r="A270">
        <v>16818592</v>
      </c>
      <c r="B270">
        <v>51308720</v>
      </c>
      <c r="C270">
        <v>16</v>
      </c>
    </row>
    <row r="271" spans="1:3" x14ac:dyDescent="0.2">
      <c r="A271">
        <v>4023136</v>
      </c>
      <c r="B271">
        <v>51308720</v>
      </c>
      <c r="C271">
        <v>9</v>
      </c>
    </row>
    <row r="272" spans="1:3" x14ac:dyDescent="0.2">
      <c r="A272">
        <v>19393498</v>
      </c>
      <c r="B272">
        <v>51308720</v>
      </c>
      <c r="C272">
        <v>8</v>
      </c>
    </row>
    <row r="273" spans="1:3" x14ac:dyDescent="0.2">
      <c r="A273">
        <v>19825876</v>
      </c>
      <c r="B273">
        <v>51308720</v>
      </c>
      <c r="C273">
        <v>7</v>
      </c>
    </row>
    <row r="274" spans="1:3" x14ac:dyDescent="0.2">
      <c r="A274">
        <v>18529363</v>
      </c>
      <c r="B274">
        <v>51308720</v>
      </c>
      <c r="C274">
        <v>7</v>
      </c>
    </row>
    <row r="275" spans="1:3" x14ac:dyDescent="0.2">
      <c r="A275">
        <v>7662738</v>
      </c>
      <c r="B275">
        <v>51308720</v>
      </c>
      <c r="C275">
        <v>6</v>
      </c>
    </row>
    <row r="276" spans="1:3" x14ac:dyDescent="0.2">
      <c r="A276">
        <v>12917107</v>
      </c>
      <c r="B276">
        <v>51308720</v>
      </c>
      <c r="C276">
        <v>5</v>
      </c>
    </row>
    <row r="277" spans="1:3" x14ac:dyDescent="0.2">
      <c r="A277">
        <v>667604</v>
      </c>
      <c r="B277">
        <v>51308720</v>
      </c>
      <c r="C277">
        <v>5</v>
      </c>
    </row>
    <row r="278" spans="1:3" x14ac:dyDescent="0.2">
      <c r="A278">
        <v>756974</v>
      </c>
      <c r="B278">
        <v>51308720</v>
      </c>
      <c r="C278">
        <v>4</v>
      </c>
    </row>
    <row r="279" spans="1:3" x14ac:dyDescent="0.2">
      <c r="A279">
        <v>17593196</v>
      </c>
      <c r="B279">
        <v>51308720</v>
      </c>
      <c r="C279">
        <v>3</v>
      </c>
    </row>
    <row r="280" spans="1:3" x14ac:dyDescent="0.2">
      <c r="A280">
        <v>17850918</v>
      </c>
      <c r="B280">
        <v>51308720</v>
      </c>
      <c r="C280">
        <v>2</v>
      </c>
    </row>
    <row r="281" spans="1:3" x14ac:dyDescent="0.2">
      <c r="A281">
        <v>1449655</v>
      </c>
      <c r="B281">
        <v>51308720</v>
      </c>
      <c r="C281">
        <v>2</v>
      </c>
    </row>
    <row r="282" spans="1:3" x14ac:dyDescent="0.2">
      <c r="A282">
        <v>190200</v>
      </c>
      <c r="B282">
        <v>51308720</v>
      </c>
      <c r="C282">
        <v>2</v>
      </c>
    </row>
    <row r="283" spans="1:3" x14ac:dyDescent="0.2">
      <c r="A283">
        <v>17087426</v>
      </c>
      <c r="B283">
        <v>51308720</v>
      </c>
      <c r="C283">
        <v>2</v>
      </c>
    </row>
    <row r="284" spans="1:3" x14ac:dyDescent="0.2">
      <c r="A284">
        <v>5365884</v>
      </c>
      <c r="B284">
        <v>51308720</v>
      </c>
      <c r="C284">
        <v>2</v>
      </c>
    </row>
    <row r="285" spans="1:3" x14ac:dyDescent="0.2">
      <c r="A285">
        <v>14021444</v>
      </c>
      <c r="B285">
        <v>51308720</v>
      </c>
      <c r="C285">
        <v>2</v>
      </c>
    </row>
    <row r="286" spans="1:3" x14ac:dyDescent="0.2">
      <c r="A286">
        <v>1985924</v>
      </c>
      <c r="B286">
        <v>51308720</v>
      </c>
      <c r="C286">
        <v>2</v>
      </c>
    </row>
    <row r="287" spans="1:3" x14ac:dyDescent="0.2">
      <c r="A287">
        <v>1579644</v>
      </c>
      <c r="B287">
        <v>51308720</v>
      </c>
      <c r="C287">
        <v>1</v>
      </c>
    </row>
    <row r="288" spans="1:3" x14ac:dyDescent="0.2">
      <c r="A288">
        <v>1777562</v>
      </c>
      <c r="B288">
        <v>51308720</v>
      </c>
      <c r="C288">
        <v>1</v>
      </c>
    </row>
    <row r="289" spans="1:3" x14ac:dyDescent="0.2">
      <c r="A289">
        <v>67206</v>
      </c>
      <c r="B289">
        <v>51308720</v>
      </c>
      <c r="C289">
        <v>1</v>
      </c>
    </row>
    <row r="290" spans="1:3" x14ac:dyDescent="0.2">
      <c r="A290">
        <v>11974522</v>
      </c>
      <c r="B290">
        <v>51308720</v>
      </c>
      <c r="C290">
        <v>1</v>
      </c>
    </row>
    <row r="291" spans="1:3" x14ac:dyDescent="0.2">
      <c r="A291">
        <v>358227</v>
      </c>
      <c r="B291">
        <v>51308720</v>
      </c>
      <c r="C291">
        <v>1</v>
      </c>
    </row>
    <row r="292" spans="1:3" x14ac:dyDescent="0.2">
      <c r="A292">
        <v>91722</v>
      </c>
      <c r="B292">
        <v>26133979</v>
      </c>
      <c r="C292">
        <v>1207</v>
      </c>
    </row>
    <row r="293" spans="1:3" x14ac:dyDescent="0.2">
      <c r="A293">
        <v>434322</v>
      </c>
      <c r="B293">
        <v>26133979</v>
      </c>
      <c r="C293">
        <v>812</v>
      </c>
    </row>
    <row r="294" spans="1:3" x14ac:dyDescent="0.2">
      <c r="A294">
        <v>1093266</v>
      </c>
      <c r="B294">
        <v>26133979</v>
      </c>
      <c r="C294">
        <v>796</v>
      </c>
    </row>
    <row r="295" spans="1:3" x14ac:dyDescent="0.2">
      <c r="A295">
        <v>28052</v>
      </c>
      <c r="B295">
        <v>26133979</v>
      </c>
      <c r="C295">
        <v>735</v>
      </c>
    </row>
    <row r="296" spans="1:3" x14ac:dyDescent="0.2">
      <c r="A296">
        <v>12613048</v>
      </c>
      <c r="B296">
        <v>26133979</v>
      </c>
      <c r="C296">
        <v>413</v>
      </c>
    </row>
    <row r="297" spans="1:3" x14ac:dyDescent="0.2">
      <c r="A297">
        <v>1097182</v>
      </c>
      <c r="B297">
        <v>26133979</v>
      </c>
      <c r="C297">
        <v>179</v>
      </c>
    </row>
    <row r="298" spans="1:3" x14ac:dyDescent="0.2">
      <c r="A298">
        <v>8356717</v>
      </c>
      <c r="B298">
        <v>26133979</v>
      </c>
      <c r="C298">
        <v>177</v>
      </c>
    </row>
    <row r="299" spans="1:3" x14ac:dyDescent="0.2">
      <c r="A299">
        <v>99338</v>
      </c>
      <c r="B299">
        <v>26133979</v>
      </c>
      <c r="C299">
        <v>128</v>
      </c>
    </row>
    <row r="300" spans="1:3" x14ac:dyDescent="0.2">
      <c r="A300">
        <v>792313</v>
      </c>
      <c r="B300">
        <v>26133979</v>
      </c>
      <c r="C300">
        <v>115</v>
      </c>
    </row>
    <row r="301" spans="1:3" x14ac:dyDescent="0.2">
      <c r="A301">
        <v>522281</v>
      </c>
      <c r="B301">
        <v>26133979</v>
      </c>
      <c r="C301">
        <v>106</v>
      </c>
    </row>
    <row r="302" spans="1:3" x14ac:dyDescent="0.2">
      <c r="A302">
        <v>1117644</v>
      </c>
      <c r="B302">
        <v>26133979</v>
      </c>
      <c r="C302">
        <v>70</v>
      </c>
    </row>
    <row r="303" spans="1:3" x14ac:dyDescent="0.2">
      <c r="A303">
        <v>3943692</v>
      </c>
      <c r="B303">
        <v>26133979</v>
      </c>
      <c r="C303">
        <v>57</v>
      </c>
    </row>
    <row r="304" spans="1:3" x14ac:dyDescent="0.2">
      <c r="A304">
        <v>41975</v>
      </c>
      <c r="B304">
        <v>26133979</v>
      </c>
      <c r="C304">
        <v>49</v>
      </c>
    </row>
    <row r="305" spans="1:3" x14ac:dyDescent="0.2">
      <c r="A305">
        <v>11801330</v>
      </c>
      <c r="B305">
        <v>26133979</v>
      </c>
      <c r="C305">
        <v>35</v>
      </c>
    </row>
    <row r="306" spans="1:3" x14ac:dyDescent="0.2">
      <c r="A306">
        <v>2524618</v>
      </c>
      <c r="B306">
        <v>26133979</v>
      </c>
      <c r="C306">
        <v>27</v>
      </c>
    </row>
    <row r="307" spans="1:3" x14ac:dyDescent="0.2">
      <c r="A307">
        <v>3260592</v>
      </c>
      <c r="B307">
        <v>26133979</v>
      </c>
      <c r="C307">
        <v>15</v>
      </c>
    </row>
    <row r="308" spans="1:3" x14ac:dyDescent="0.2">
      <c r="A308">
        <v>1137962</v>
      </c>
      <c r="B308">
        <v>26133979</v>
      </c>
      <c r="C308">
        <v>13</v>
      </c>
    </row>
    <row r="309" spans="1:3" x14ac:dyDescent="0.2">
      <c r="A309">
        <v>105194</v>
      </c>
      <c r="B309">
        <v>26133979</v>
      </c>
      <c r="C309">
        <v>11</v>
      </c>
    </row>
    <row r="310" spans="1:3" x14ac:dyDescent="0.2">
      <c r="A310">
        <v>9949800</v>
      </c>
      <c r="B310">
        <v>26133979</v>
      </c>
      <c r="C310">
        <v>10</v>
      </c>
    </row>
    <row r="311" spans="1:3" x14ac:dyDescent="0.2">
      <c r="A311">
        <v>6930774</v>
      </c>
      <c r="B311">
        <v>26133979</v>
      </c>
      <c r="C311">
        <v>9</v>
      </c>
    </row>
    <row r="312" spans="1:3" x14ac:dyDescent="0.2">
      <c r="A312">
        <v>3644868</v>
      </c>
      <c r="B312">
        <v>26133979</v>
      </c>
      <c r="C312">
        <v>9</v>
      </c>
    </row>
    <row r="313" spans="1:3" x14ac:dyDescent="0.2">
      <c r="A313">
        <v>102331</v>
      </c>
      <c r="B313">
        <v>26133979</v>
      </c>
      <c r="C313">
        <v>8</v>
      </c>
    </row>
    <row r="314" spans="1:3" x14ac:dyDescent="0.2">
      <c r="A314">
        <v>7342882</v>
      </c>
      <c r="B314">
        <v>26133979</v>
      </c>
      <c r="C314">
        <v>8</v>
      </c>
    </row>
    <row r="315" spans="1:3" x14ac:dyDescent="0.2">
      <c r="A315">
        <v>18119780</v>
      </c>
      <c r="B315">
        <v>26133979</v>
      </c>
      <c r="C315">
        <v>8</v>
      </c>
    </row>
    <row r="316" spans="1:3" x14ac:dyDescent="0.2">
      <c r="A316">
        <v>1550776</v>
      </c>
      <c r="B316">
        <v>26133979</v>
      </c>
      <c r="C316">
        <v>7</v>
      </c>
    </row>
    <row r="317" spans="1:3" x14ac:dyDescent="0.2">
      <c r="A317">
        <v>5855073</v>
      </c>
      <c r="B317">
        <v>26133979</v>
      </c>
      <c r="C317">
        <v>7</v>
      </c>
    </row>
    <row r="318" spans="1:3" x14ac:dyDescent="0.2">
      <c r="A318">
        <v>6424575</v>
      </c>
      <c r="B318">
        <v>26133979</v>
      </c>
      <c r="C318">
        <v>6</v>
      </c>
    </row>
    <row r="319" spans="1:3" x14ac:dyDescent="0.2">
      <c r="A319">
        <v>2842712</v>
      </c>
      <c r="B319">
        <v>26133979</v>
      </c>
      <c r="C319">
        <v>6</v>
      </c>
    </row>
    <row r="320" spans="1:3" x14ac:dyDescent="0.2">
      <c r="A320">
        <v>2024415</v>
      </c>
      <c r="B320">
        <v>26133979</v>
      </c>
      <c r="C320">
        <v>6</v>
      </c>
    </row>
    <row r="321" spans="1:3" x14ac:dyDescent="0.2">
      <c r="A321">
        <v>22505892</v>
      </c>
      <c r="B321">
        <v>26133979</v>
      </c>
      <c r="C321">
        <v>4</v>
      </c>
    </row>
    <row r="322" spans="1:3" x14ac:dyDescent="0.2">
      <c r="A322">
        <v>474794</v>
      </c>
      <c r="B322">
        <v>35732214</v>
      </c>
      <c r="C322">
        <v>908</v>
      </c>
    </row>
    <row r="323" spans="1:3" x14ac:dyDescent="0.2">
      <c r="A323">
        <v>33430</v>
      </c>
      <c r="B323">
        <v>35732214</v>
      </c>
      <c r="C323">
        <v>275</v>
      </c>
    </row>
    <row r="324" spans="1:3" x14ac:dyDescent="0.2">
      <c r="A324">
        <v>4259250</v>
      </c>
      <c r="B324">
        <v>35732214</v>
      </c>
      <c r="C324">
        <v>183</v>
      </c>
    </row>
    <row r="325" spans="1:3" x14ac:dyDescent="0.2">
      <c r="A325">
        <v>833072</v>
      </c>
      <c r="B325">
        <v>35732214</v>
      </c>
      <c r="C325">
        <v>116</v>
      </c>
    </row>
    <row r="326" spans="1:3" x14ac:dyDescent="0.2">
      <c r="A326">
        <v>283886</v>
      </c>
      <c r="B326">
        <v>35732214</v>
      </c>
      <c r="C326">
        <v>23</v>
      </c>
    </row>
    <row r="327" spans="1:3" x14ac:dyDescent="0.2">
      <c r="A327">
        <v>1382659</v>
      </c>
      <c r="B327">
        <v>35732214</v>
      </c>
      <c r="C327">
        <v>17</v>
      </c>
    </row>
    <row r="328" spans="1:3" x14ac:dyDescent="0.2">
      <c r="A328">
        <v>5324653</v>
      </c>
      <c r="B328">
        <v>35732214</v>
      </c>
      <c r="C328">
        <v>17</v>
      </c>
    </row>
    <row r="329" spans="1:3" x14ac:dyDescent="0.2">
      <c r="A329">
        <v>6539412</v>
      </c>
      <c r="B329">
        <v>35732214</v>
      </c>
      <c r="C329">
        <v>16</v>
      </c>
    </row>
    <row r="330" spans="1:3" x14ac:dyDescent="0.2">
      <c r="A330">
        <v>5382</v>
      </c>
      <c r="B330">
        <v>35732214</v>
      </c>
      <c r="C330">
        <v>14</v>
      </c>
    </row>
    <row r="331" spans="1:3" x14ac:dyDescent="0.2">
      <c r="A331">
        <v>15915071</v>
      </c>
      <c r="B331">
        <v>35732214</v>
      </c>
      <c r="C331">
        <v>14</v>
      </c>
    </row>
    <row r="332" spans="1:3" x14ac:dyDescent="0.2">
      <c r="A332">
        <v>829783</v>
      </c>
      <c r="B332">
        <v>35732214</v>
      </c>
      <c r="C332">
        <v>13</v>
      </c>
    </row>
    <row r="333" spans="1:3" x14ac:dyDescent="0.2">
      <c r="A333">
        <v>54883</v>
      </c>
      <c r="B333">
        <v>35732214</v>
      </c>
      <c r="C333">
        <v>13</v>
      </c>
    </row>
    <row r="334" spans="1:3" x14ac:dyDescent="0.2">
      <c r="A334">
        <v>14542757</v>
      </c>
      <c r="B334">
        <v>35732214</v>
      </c>
      <c r="C334">
        <v>11</v>
      </c>
    </row>
    <row r="335" spans="1:3" x14ac:dyDescent="0.2">
      <c r="A335">
        <v>2645146</v>
      </c>
      <c r="B335">
        <v>35732214</v>
      </c>
      <c r="C335">
        <v>10</v>
      </c>
    </row>
    <row r="336" spans="1:3" x14ac:dyDescent="0.2">
      <c r="A336">
        <v>8863326</v>
      </c>
      <c r="B336">
        <v>35732214</v>
      </c>
      <c r="C336">
        <v>9</v>
      </c>
    </row>
    <row r="337" spans="1:3" x14ac:dyDescent="0.2">
      <c r="A337">
        <v>3273722</v>
      </c>
      <c r="B337">
        <v>35732214</v>
      </c>
      <c r="C337">
        <v>8</v>
      </c>
    </row>
    <row r="338" spans="1:3" x14ac:dyDescent="0.2">
      <c r="A338">
        <v>138476</v>
      </c>
      <c r="B338">
        <v>35732214</v>
      </c>
      <c r="C338">
        <v>8</v>
      </c>
    </row>
    <row r="339" spans="1:3" x14ac:dyDescent="0.2">
      <c r="A339">
        <v>216089</v>
      </c>
      <c r="B339">
        <v>35732214</v>
      </c>
      <c r="C339">
        <v>7</v>
      </c>
    </row>
    <row r="340" spans="1:3" x14ac:dyDescent="0.2">
      <c r="A340">
        <v>909674</v>
      </c>
      <c r="B340">
        <v>35732214</v>
      </c>
      <c r="C340">
        <v>7</v>
      </c>
    </row>
    <row r="341" spans="1:3" x14ac:dyDescent="0.2">
      <c r="A341">
        <v>142924</v>
      </c>
      <c r="B341">
        <v>35732214</v>
      </c>
      <c r="C341">
        <v>7</v>
      </c>
    </row>
    <row r="342" spans="1:3" x14ac:dyDescent="0.2">
      <c r="A342">
        <v>570797</v>
      </c>
      <c r="B342">
        <v>35732214</v>
      </c>
      <c r="C342">
        <v>6</v>
      </c>
    </row>
    <row r="343" spans="1:3" x14ac:dyDescent="0.2">
      <c r="A343">
        <v>763550</v>
      </c>
      <c r="B343">
        <v>35732214</v>
      </c>
      <c r="C343">
        <v>6</v>
      </c>
    </row>
    <row r="344" spans="1:3" x14ac:dyDescent="0.2">
      <c r="A344">
        <v>7447471</v>
      </c>
      <c r="B344">
        <v>35732214</v>
      </c>
      <c r="C344">
        <v>5</v>
      </c>
    </row>
    <row r="345" spans="1:3" x14ac:dyDescent="0.2">
      <c r="A345">
        <v>8330387</v>
      </c>
      <c r="B345">
        <v>35732214</v>
      </c>
      <c r="C345">
        <v>5</v>
      </c>
    </row>
    <row r="346" spans="1:3" x14ac:dyDescent="0.2">
      <c r="A346">
        <v>3620405</v>
      </c>
      <c r="B346">
        <v>35732214</v>
      </c>
      <c r="C346">
        <v>5</v>
      </c>
    </row>
    <row r="347" spans="1:3" x14ac:dyDescent="0.2">
      <c r="A347">
        <v>3029684</v>
      </c>
      <c r="B347">
        <v>35732214</v>
      </c>
      <c r="C347">
        <v>5</v>
      </c>
    </row>
    <row r="348" spans="1:3" x14ac:dyDescent="0.2">
      <c r="A348">
        <v>666997</v>
      </c>
      <c r="B348">
        <v>35732214</v>
      </c>
      <c r="C348">
        <v>5</v>
      </c>
    </row>
    <row r="349" spans="1:3" x14ac:dyDescent="0.2">
      <c r="A349">
        <v>1523424</v>
      </c>
      <c r="B349">
        <v>35732214</v>
      </c>
      <c r="C349">
        <v>5</v>
      </c>
    </row>
    <row r="350" spans="1:3" x14ac:dyDescent="0.2">
      <c r="A350">
        <v>1946610</v>
      </c>
      <c r="B350">
        <v>35732214</v>
      </c>
      <c r="C350">
        <v>5</v>
      </c>
    </row>
    <row r="351" spans="1:3" x14ac:dyDescent="0.2">
      <c r="A351">
        <v>1732366</v>
      </c>
      <c r="B351">
        <v>35732214</v>
      </c>
      <c r="C351">
        <v>4</v>
      </c>
    </row>
    <row r="352" spans="1:3" x14ac:dyDescent="0.2">
      <c r="A352">
        <v>4723115</v>
      </c>
      <c r="B352">
        <v>29887499</v>
      </c>
      <c r="C352">
        <v>1361</v>
      </c>
    </row>
    <row r="353" spans="1:3" x14ac:dyDescent="0.2">
      <c r="A353">
        <v>19578692</v>
      </c>
      <c r="B353">
        <v>29887499</v>
      </c>
      <c r="C353">
        <v>226</v>
      </c>
    </row>
    <row r="354" spans="1:3" x14ac:dyDescent="0.2">
      <c r="A354">
        <v>3461051</v>
      </c>
      <c r="B354">
        <v>29887499</v>
      </c>
      <c r="C354">
        <v>67</v>
      </c>
    </row>
    <row r="355" spans="1:3" x14ac:dyDescent="0.2">
      <c r="A355">
        <v>7776448</v>
      </c>
      <c r="B355">
        <v>29887499</v>
      </c>
      <c r="C355">
        <v>32</v>
      </c>
    </row>
    <row r="356" spans="1:3" x14ac:dyDescent="0.2">
      <c r="A356">
        <v>867999</v>
      </c>
      <c r="B356">
        <v>29887499</v>
      </c>
      <c r="C356">
        <v>11</v>
      </c>
    </row>
    <row r="357" spans="1:3" x14ac:dyDescent="0.2">
      <c r="A357">
        <v>6329505</v>
      </c>
      <c r="B357">
        <v>29887499</v>
      </c>
      <c r="C357">
        <v>10</v>
      </c>
    </row>
    <row r="358" spans="1:3" x14ac:dyDescent="0.2">
      <c r="A358">
        <v>7863380</v>
      </c>
      <c r="B358">
        <v>29887499</v>
      </c>
      <c r="C358">
        <v>7</v>
      </c>
    </row>
    <row r="359" spans="1:3" x14ac:dyDescent="0.2">
      <c r="A359">
        <v>8586063</v>
      </c>
      <c r="B359">
        <v>29887499</v>
      </c>
      <c r="C359">
        <v>6</v>
      </c>
    </row>
    <row r="360" spans="1:3" x14ac:dyDescent="0.2">
      <c r="A360">
        <v>6511079</v>
      </c>
      <c r="B360">
        <v>29887499</v>
      </c>
      <c r="C360">
        <v>6</v>
      </c>
    </row>
    <row r="361" spans="1:3" x14ac:dyDescent="0.2">
      <c r="A361">
        <v>4385357</v>
      </c>
      <c r="B361">
        <v>29887499</v>
      </c>
      <c r="C361">
        <v>4</v>
      </c>
    </row>
    <row r="362" spans="1:3" x14ac:dyDescent="0.2">
      <c r="A362">
        <v>1411571</v>
      </c>
      <c r="B362">
        <v>29887499</v>
      </c>
      <c r="C362">
        <v>4</v>
      </c>
    </row>
    <row r="363" spans="1:3" x14ac:dyDescent="0.2">
      <c r="A363">
        <v>389449</v>
      </c>
      <c r="B363">
        <v>29887499</v>
      </c>
      <c r="C363">
        <v>4</v>
      </c>
    </row>
    <row r="364" spans="1:3" x14ac:dyDescent="0.2">
      <c r="A364">
        <v>1041468</v>
      </c>
      <c r="B364">
        <v>29887499</v>
      </c>
      <c r="C364">
        <v>3</v>
      </c>
    </row>
    <row r="365" spans="1:3" x14ac:dyDescent="0.2">
      <c r="A365">
        <v>475463</v>
      </c>
      <c r="B365">
        <v>29887499</v>
      </c>
      <c r="C365">
        <v>3</v>
      </c>
    </row>
    <row r="366" spans="1:3" x14ac:dyDescent="0.2">
      <c r="A366">
        <v>3007012</v>
      </c>
      <c r="B366">
        <v>29887499</v>
      </c>
      <c r="C366">
        <v>3</v>
      </c>
    </row>
    <row r="367" spans="1:3" x14ac:dyDescent="0.2">
      <c r="A367">
        <v>1585037</v>
      </c>
      <c r="B367">
        <v>29887499</v>
      </c>
      <c r="C367">
        <v>3</v>
      </c>
    </row>
    <row r="368" spans="1:3" x14ac:dyDescent="0.2">
      <c r="A368">
        <v>18242998</v>
      </c>
      <c r="B368">
        <v>29887499</v>
      </c>
      <c r="C368">
        <v>3</v>
      </c>
    </row>
    <row r="369" spans="1:3" x14ac:dyDescent="0.2">
      <c r="A369">
        <v>6994514</v>
      </c>
      <c r="B369">
        <v>29887499</v>
      </c>
      <c r="C369">
        <v>3</v>
      </c>
    </row>
    <row r="370" spans="1:3" x14ac:dyDescent="0.2">
      <c r="A370">
        <v>15367484</v>
      </c>
      <c r="B370">
        <v>29887499</v>
      </c>
      <c r="C370">
        <v>3</v>
      </c>
    </row>
    <row r="371" spans="1:3" x14ac:dyDescent="0.2">
      <c r="A371">
        <v>431662</v>
      </c>
      <c r="B371">
        <v>29887499</v>
      </c>
      <c r="C371">
        <v>2</v>
      </c>
    </row>
    <row r="372" spans="1:3" x14ac:dyDescent="0.2">
      <c r="A372">
        <v>5360214</v>
      </c>
      <c r="B372">
        <v>29887499</v>
      </c>
      <c r="C372">
        <v>2</v>
      </c>
    </row>
    <row r="373" spans="1:3" x14ac:dyDescent="0.2">
      <c r="A373">
        <v>17362949</v>
      </c>
      <c r="B373">
        <v>29887499</v>
      </c>
      <c r="C373">
        <v>2</v>
      </c>
    </row>
    <row r="374" spans="1:3" x14ac:dyDescent="0.2">
      <c r="A374">
        <v>720966</v>
      </c>
      <c r="B374">
        <v>29887499</v>
      </c>
      <c r="C374">
        <v>2</v>
      </c>
    </row>
    <row r="375" spans="1:3" x14ac:dyDescent="0.2">
      <c r="A375">
        <v>2699409</v>
      </c>
      <c r="B375">
        <v>29887499</v>
      </c>
      <c r="C375">
        <v>2</v>
      </c>
    </row>
    <row r="376" spans="1:3" x14ac:dyDescent="0.2">
      <c r="A376">
        <v>2101043</v>
      </c>
      <c r="B376">
        <v>29887499</v>
      </c>
      <c r="C376">
        <v>2</v>
      </c>
    </row>
    <row r="377" spans="1:3" x14ac:dyDescent="0.2">
      <c r="A377">
        <v>2510864</v>
      </c>
      <c r="B377">
        <v>29887499</v>
      </c>
      <c r="C377">
        <v>2</v>
      </c>
    </row>
    <row r="378" spans="1:3" x14ac:dyDescent="0.2">
      <c r="A378">
        <v>2264291</v>
      </c>
      <c r="B378">
        <v>29887499</v>
      </c>
      <c r="C378">
        <v>2</v>
      </c>
    </row>
    <row r="379" spans="1:3" x14ac:dyDescent="0.2">
      <c r="A379">
        <v>1676460</v>
      </c>
      <c r="B379">
        <v>29887499</v>
      </c>
      <c r="C379">
        <v>2</v>
      </c>
    </row>
    <row r="380" spans="1:3" x14ac:dyDescent="0.2">
      <c r="A380">
        <v>12173944</v>
      </c>
      <c r="B380">
        <v>29887499</v>
      </c>
      <c r="C380">
        <v>2</v>
      </c>
    </row>
    <row r="381" spans="1:3" x14ac:dyDescent="0.2">
      <c r="A381">
        <v>9052157</v>
      </c>
      <c r="B381">
        <v>29887499</v>
      </c>
      <c r="C381">
        <v>2</v>
      </c>
    </row>
    <row r="382" spans="1:3" x14ac:dyDescent="0.2">
      <c r="A382">
        <v>9982123</v>
      </c>
      <c r="B382">
        <v>41215439</v>
      </c>
      <c r="C382">
        <v>568</v>
      </c>
    </row>
    <row r="383" spans="1:3" x14ac:dyDescent="0.2">
      <c r="A383">
        <v>1205894</v>
      </c>
      <c r="B383">
        <v>41215439</v>
      </c>
      <c r="C383">
        <v>58</v>
      </c>
    </row>
    <row r="384" spans="1:3" x14ac:dyDescent="0.2">
      <c r="A384">
        <v>4954588</v>
      </c>
      <c r="B384">
        <v>41215439</v>
      </c>
      <c r="C384">
        <v>31</v>
      </c>
    </row>
    <row r="385" spans="1:3" x14ac:dyDescent="0.2">
      <c r="A385">
        <v>87956</v>
      </c>
      <c r="B385">
        <v>41215439</v>
      </c>
      <c r="C385">
        <v>12</v>
      </c>
    </row>
    <row r="386" spans="1:3" x14ac:dyDescent="0.2">
      <c r="A386">
        <v>13942729</v>
      </c>
      <c r="B386">
        <v>41215439</v>
      </c>
      <c r="C386">
        <v>7</v>
      </c>
    </row>
    <row r="387" spans="1:3" x14ac:dyDescent="0.2">
      <c r="A387">
        <v>1798166</v>
      </c>
      <c r="B387">
        <v>41215439</v>
      </c>
      <c r="C387">
        <v>3</v>
      </c>
    </row>
    <row r="388" spans="1:3" x14ac:dyDescent="0.2">
      <c r="A388">
        <v>1597104</v>
      </c>
      <c r="B388">
        <v>41215439</v>
      </c>
      <c r="C388">
        <v>2</v>
      </c>
    </row>
    <row r="389" spans="1:3" x14ac:dyDescent="0.2">
      <c r="A389">
        <v>586910</v>
      </c>
      <c r="B389">
        <v>41215439</v>
      </c>
      <c r="C389">
        <v>2</v>
      </c>
    </row>
    <row r="390" spans="1:3" x14ac:dyDescent="0.2">
      <c r="A390">
        <v>6011755</v>
      </c>
      <c r="B390">
        <v>41215439</v>
      </c>
      <c r="C390">
        <v>2</v>
      </c>
    </row>
    <row r="391" spans="1:3" x14ac:dyDescent="0.2">
      <c r="A391">
        <v>8734755</v>
      </c>
      <c r="B391">
        <v>41215439</v>
      </c>
      <c r="C391">
        <v>2</v>
      </c>
    </row>
    <row r="392" spans="1:3" x14ac:dyDescent="0.2">
      <c r="A392">
        <v>1772207</v>
      </c>
      <c r="B392">
        <v>41215439</v>
      </c>
      <c r="C392">
        <v>1</v>
      </c>
    </row>
    <row r="393" spans="1:3" x14ac:dyDescent="0.2">
      <c r="A393">
        <v>2396290</v>
      </c>
      <c r="B393">
        <v>41215439</v>
      </c>
      <c r="C393">
        <v>1</v>
      </c>
    </row>
    <row r="394" spans="1:3" x14ac:dyDescent="0.2">
      <c r="A394">
        <v>1615780</v>
      </c>
      <c r="B394">
        <v>41215439</v>
      </c>
      <c r="C394">
        <v>1</v>
      </c>
    </row>
    <row r="395" spans="1:3" x14ac:dyDescent="0.2">
      <c r="A395">
        <v>566178</v>
      </c>
      <c r="B395">
        <v>41215439</v>
      </c>
      <c r="C395">
        <v>1</v>
      </c>
    </row>
    <row r="396" spans="1:3" x14ac:dyDescent="0.2">
      <c r="A396">
        <v>8978522</v>
      </c>
      <c r="B396">
        <v>41215439</v>
      </c>
      <c r="C396">
        <v>1</v>
      </c>
    </row>
    <row r="397" spans="1:3" x14ac:dyDescent="0.2">
      <c r="A397">
        <v>7275476</v>
      </c>
      <c r="B397">
        <v>41215439</v>
      </c>
      <c r="C397">
        <v>1</v>
      </c>
    </row>
    <row r="398" spans="1:3" x14ac:dyDescent="0.2">
      <c r="A398">
        <v>89981</v>
      </c>
      <c r="B398">
        <v>41215439</v>
      </c>
      <c r="C398">
        <v>1</v>
      </c>
    </row>
    <row r="399" spans="1:3" x14ac:dyDescent="0.2">
      <c r="A399">
        <v>8669100</v>
      </c>
      <c r="B399">
        <v>41215439</v>
      </c>
      <c r="C399">
        <v>1</v>
      </c>
    </row>
    <row r="400" spans="1:3" x14ac:dyDescent="0.2">
      <c r="A400">
        <v>7431094</v>
      </c>
      <c r="B400">
        <v>41215439</v>
      </c>
      <c r="C400">
        <v>1</v>
      </c>
    </row>
    <row r="401" spans="1:3" x14ac:dyDescent="0.2">
      <c r="A401">
        <v>2477404</v>
      </c>
      <c r="B401">
        <v>41215439</v>
      </c>
      <c r="C401">
        <v>1</v>
      </c>
    </row>
    <row r="402" spans="1:3" x14ac:dyDescent="0.2">
      <c r="A402">
        <v>1065452</v>
      </c>
      <c r="B402">
        <v>28513398</v>
      </c>
      <c r="C402">
        <v>106</v>
      </c>
    </row>
    <row r="403" spans="1:3" x14ac:dyDescent="0.2">
      <c r="A403">
        <v>852375</v>
      </c>
      <c r="B403">
        <v>28513398</v>
      </c>
      <c r="C403">
        <v>40</v>
      </c>
    </row>
    <row r="404" spans="1:3" x14ac:dyDescent="0.2">
      <c r="A404">
        <v>975938</v>
      </c>
      <c r="B404">
        <v>28513398</v>
      </c>
      <c r="C404">
        <v>31</v>
      </c>
    </row>
    <row r="405" spans="1:3" x14ac:dyDescent="0.2">
      <c r="A405">
        <v>2100166</v>
      </c>
      <c r="B405">
        <v>28513398</v>
      </c>
      <c r="C405">
        <v>12</v>
      </c>
    </row>
    <row r="406" spans="1:3" x14ac:dyDescent="0.2">
      <c r="A406">
        <v>23453</v>
      </c>
      <c r="B406">
        <v>28513398</v>
      </c>
      <c r="C406">
        <v>4</v>
      </c>
    </row>
    <row r="407" spans="1:3" x14ac:dyDescent="0.2">
      <c r="A407">
        <v>1226578</v>
      </c>
      <c r="B407">
        <v>28513398</v>
      </c>
      <c r="C407">
        <v>3</v>
      </c>
    </row>
    <row r="408" spans="1:3" x14ac:dyDescent="0.2">
      <c r="A408">
        <v>644634</v>
      </c>
      <c r="B408">
        <v>28513398</v>
      </c>
      <c r="C408">
        <v>3</v>
      </c>
    </row>
    <row r="409" spans="1:3" x14ac:dyDescent="0.2">
      <c r="A409">
        <v>1052534</v>
      </c>
      <c r="B409">
        <v>28513398</v>
      </c>
      <c r="C409">
        <v>2</v>
      </c>
    </row>
    <row r="410" spans="1:3" x14ac:dyDescent="0.2">
      <c r="A410">
        <v>11906852</v>
      </c>
      <c r="B410">
        <v>28513398</v>
      </c>
      <c r="C410">
        <v>2</v>
      </c>
    </row>
    <row r="411" spans="1:3" x14ac:dyDescent="0.2">
      <c r="A411">
        <v>2057281</v>
      </c>
      <c r="B411">
        <v>28513398</v>
      </c>
      <c r="C411">
        <v>1</v>
      </c>
    </row>
    <row r="412" spans="1:3" x14ac:dyDescent="0.2">
      <c r="A412">
        <v>755542</v>
      </c>
      <c r="B412">
        <v>28513398</v>
      </c>
      <c r="C412">
        <v>1</v>
      </c>
    </row>
    <row r="413" spans="1:3" x14ac:dyDescent="0.2">
      <c r="A413">
        <v>1638935</v>
      </c>
      <c r="B413">
        <v>28513398</v>
      </c>
      <c r="C413">
        <v>1</v>
      </c>
    </row>
    <row r="414" spans="1:3" x14ac:dyDescent="0.2">
      <c r="A414">
        <v>5253741</v>
      </c>
      <c r="B414">
        <v>28513398</v>
      </c>
      <c r="C414">
        <v>1</v>
      </c>
    </row>
    <row r="415" spans="1:3" x14ac:dyDescent="0.2">
      <c r="A415">
        <v>2567823</v>
      </c>
      <c r="B415">
        <v>28513398</v>
      </c>
      <c r="C415">
        <v>1</v>
      </c>
    </row>
    <row r="416" spans="1:3" x14ac:dyDescent="0.2">
      <c r="A416">
        <v>177228</v>
      </c>
      <c r="B416">
        <v>28513398</v>
      </c>
      <c r="C416">
        <v>1</v>
      </c>
    </row>
    <row r="417" spans="1:3" x14ac:dyDescent="0.2">
      <c r="A417">
        <v>3647884</v>
      </c>
      <c r="B417">
        <v>28513398</v>
      </c>
      <c r="C417">
        <v>1</v>
      </c>
    </row>
    <row r="418" spans="1:3" x14ac:dyDescent="0.2">
      <c r="A418">
        <v>3541185</v>
      </c>
      <c r="B418">
        <v>28513398</v>
      </c>
      <c r="C418">
        <v>1</v>
      </c>
    </row>
    <row r="419" spans="1:3" x14ac:dyDescent="0.2">
      <c r="A419">
        <v>2582590</v>
      </c>
      <c r="B419">
        <v>28513398</v>
      </c>
      <c r="C419">
        <v>1</v>
      </c>
    </row>
    <row r="420" spans="1:3" x14ac:dyDescent="0.2">
      <c r="A420">
        <v>1276296</v>
      </c>
      <c r="B420">
        <v>28513398</v>
      </c>
      <c r="C420">
        <v>1</v>
      </c>
    </row>
    <row r="421" spans="1:3" x14ac:dyDescent="0.2">
      <c r="A421">
        <v>1988660</v>
      </c>
      <c r="B421">
        <v>28513398</v>
      </c>
      <c r="C421">
        <v>1</v>
      </c>
    </row>
    <row r="422" spans="1:3" x14ac:dyDescent="0.2">
      <c r="A422">
        <v>8734755</v>
      </c>
      <c r="B422">
        <v>28513398</v>
      </c>
      <c r="C422">
        <v>1</v>
      </c>
    </row>
    <row r="423" spans="1:3" x14ac:dyDescent="0.2">
      <c r="A423">
        <v>169110</v>
      </c>
      <c r="B423">
        <v>22458259</v>
      </c>
      <c r="C423">
        <v>691</v>
      </c>
    </row>
    <row r="424" spans="1:3" x14ac:dyDescent="0.2">
      <c r="A424">
        <v>7659</v>
      </c>
      <c r="B424">
        <v>22458259</v>
      </c>
      <c r="C424">
        <v>229</v>
      </c>
    </row>
    <row r="425" spans="1:3" x14ac:dyDescent="0.2">
      <c r="A425">
        <v>51020</v>
      </c>
      <c r="B425">
        <v>22458259</v>
      </c>
      <c r="C425">
        <v>23</v>
      </c>
    </row>
    <row r="426" spans="1:3" x14ac:dyDescent="0.2">
      <c r="A426">
        <v>198768</v>
      </c>
      <c r="B426">
        <v>22458259</v>
      </c>
      <c r="C426">
        <v>8</v>
      </c>
    </row>
    <row r="427" spans="1:3" x14ac:dyDescent="0.2">
      <c r="A427">
        <v>44164</v>
      </c>
      <c r="B427">
        <v>22458259</v>
      </c>
      <c r="C427">
        <v>8</v>
      </c>
    </row>
    <row r="428" spans="1:3" x14ac:dyDescent="0.2">
      <c r="A428">
        <v>51363</v>
      </c>
      <c r="B428">
        <v>22458259</v>
      </c>
      <c r="C428">
        <v>5</v>
      </c>
    </row>
    <row r="429" spans="1:3" x14ac:dyDescent="0.2">
      <c r="A429">
        <v>23453</v>
      </c>
      <c r="B429">
        <v>22458259</v>
      </c>
      <c r="C429">
        <v>3</v>
      </c>
    </row>
    <row r="430" spans="1:3" x14ac:dyDescent="0.2">
      <c r="A430">
        <v>59564</v>
      </c>
      <c r="B430">
        <v>22458259</v>
      </c>
      <c r="C430">
        <v>3</v>
      </c>
    </row>
    <row r="431" spans="1:3" x14ac:dyDescent="0.2">
      <c r="A431">
        <v>1187</v>
      </c>
      <c r="B431">
        <v>22458259</v>
      </c>
      <c r="C431">
        <v>3</v>
      </c>
    </row>
    <row r="432" spans="1:3" x14ac:dyDescent="0.2">
      <c r="A432">
        <v>8782776</v>
      </c>
      <c r="B432">
        <v>22458259</v>
      </c>
      <c r="C432">
        <v>3</v>
      </c>
    </row>
    <row r="433" spans="1:3" x14ac:dyDescent="0.2">
      <c r="A433">
        <v>736506</v>
      </c>
      <c r="B433">
        <v>22458259</v>
      </c>
      <c r="C433">
        <v>3</v>
      </c>
    </row>
    <row r="434" spans="1:3" x14ac:dyDescent="0.2">
      <c r="A434">
        <v>619602</v>
      </c>
      <c r="B434">
        <v>22458259</v>
      </c>
      <c r="C434">
        <v>3</v>
      </c>
    </row>
    <row r="435" spans="1:3" x14ac:dyDescent="0.2">
      <c r="A435">
        <v>11320251</v>
      </c>
      <c r="B435">
        <v>22458259</v>
      </c>
      <c r="C435">
        <v>2</v>
      </c>
    </row>
    <row r="436" spans="1:3" x14ac:dyDescent="0.2">
      <c r="A436">
        <v>1464005</v>
      </c>
      <c r="B436">
        <v>22458259</v>
      </c>
      <c r="C436">
        <v>2</v>
      </c>
    </row>
    <row r="437" spans="1:3" x14ac:dyDescent="0.2">
      <c r="A437">
        <v>1707598</v>
      </c>
      <c r="B437">
        <v>22458259</v>
      </c>
      <c r="C437">
        <v>2</v>
      </c>
    </row>
    <row r="438" spans="1:3" x14ac:dyDescent="0.2">
      <c r="A438">
        <v>1225317</v>
      </c>
      <c r="B438">
        <v>22458259</v>
      </c>
      <c r="C438">
        <v>2</v>
      </c>
    </row>
    <row r="439" spans="1:3" x14ac:dyDescent="0.2">
      <c r="A439">
        <v>2030036</v>
      </c>
      <c r="B439">
        <v>22458259</v>
      </c>
      <c r="C439">
        <v>2</v>
      </c>
    </row>
    <row r="440" spans="1:3" x14ac:dyDescent="0.2">
      <c r="A440">
        <v>5501995</v>
      </c>
      <c r="B440">
        <v>22458259</v>
      </c>
      <c r="C440">
        <v>2</v>
      </c>
    </row>
    <row r="441" spans="1:3" x14ac:dyDescent="0.2">
      <c r="A441">
        <v>3337361</v>
      </c>
      <c r="B441">
        <v>22458259</v>
      </c>
      <c r="C441">
        <v>2</v>
      </c>
    </row>
    <row r="442" spans="1:3" x14ac:dyDescent="0.2">
      <c r="A442">
        <v>1109961</v>
      </c>
      <c r="B442">
        <v>22458259</v>
      </c>
      <c r="C442">
        <v>2</v>
      </c>
    </row>
    <row r="443" spans="1:3" x14ac:dyDescent="0.2">
      <c r="A443">
        <v>3583099</v>
      </c>
      <c r="B443">
        <v>22458259</v>
      </c>
      <c r="C443">
        <v>2</v>
      </c>
    </row>
    <row r="444" spans="1:3" x14ac:dyDescent="0.2">
      <c r="A444">
        <v>213293</v>
      </c>
      <c r="B444">
        <v>22458259</v>
      </c>
      <c r="C444">
        <v>2</v>
      </c>
    </row>
    <row r="445" spans="1:3" x14ac:dyDescent="0.2">
      <c r="A445">
        <v>3356474</v>
      </c>
      <c r="B445">
        <v>22458259</v>
      </c>
      <c r="C445">
        <v>2</v>
      </c>
    </row>
    <row r="446" spans="1:3" x14ac:dyDescent="0.2">
      <c r="A446">
        <v>1989385</v>
      </c>
      <c r="B446">
        <v>22458259</v>
      </c>
      <c r="C446">
        <v>2</v>
      </c>
    </row>
    <row r="447" spans="1:3" x14ac:dyDescent="0.2">
      <c r="A447">
        <v>909674</v>
      </c>
      <c r="B447">
        <v>22458259</v>
      </c>
      <c r="C447">
        <v>2</v>
      </c>
    </row>
    <row r="448" spans="1:3" x14ac:dyDescent="0.2">
      <c r="A448">
        <v>966856</v>
      </c>
      <c r="B448">
        <v>22458259</v>
      </c>
      <c r="C448">
        <v>2</v>
      </c>
    </row>
    <row r="449" spans="1:3" x14ac:dyDescent="0.2">
      <c r="A449">
        <v>8736961</v>
      </c>
      <c r="B449">
        <v>22458259</v>
      </c>
      <c r="C449">
        <v>2</v>
      </c>
    </row>
    <row r="450" spans="1:3" x14ac:dyDescent="0.2">
      <c r="A450">
        <v>789577</v>
      </c>
      <c r="B450">
        <v>22458259</v>
      </c>
      <c r="C450">
        <v>2</v>
      </c>
    </row>
    <row r="451" spans="1:3" x14ac:dyDescent="0.2">
      <c r="A451">
        <v>1781236</v>
      </c>
      <c r="B451">
        <v>22458259</v>
      </c>
      <c r="C451">
        <v>2</v>
      </c>
    </row>
    <row r="452" spans="1:3" x14ac:dyDescent="0.2">
      <c r="A452">
        <v>1739669</v>
      </c>
      <c r="B452">
        <v>22458259</v>
      </c>
      <c r="C452">
        <v>1</v>
      </c>
    </row>
    <row r="453" spans="1:3" x14ac:dyDescent="0.2">
      <c r="A453">
        <v>432536</v>
      </c>
      <c r="B453">
        <v>25050844</v>
      </c>
      <c r="C453">
        <v>939</v>
      </c>
    </row>
    <row r="454" spans="1:3" x14ac:dyDescent="0.2">
      <c r="A454">
        <v>909674</v>
      </c>
      <c r="B454">
        <v>25050844</v>
      </c>
      <c r="C454">
        <v>523</v>
      </c>
    </row>
    <row r="455" spans="1:3" x14ac:dyDescent="0.2">
      <c r="A455">
        <v>1302</v>
      </c>
      <c r="B455">
        <v>25050844</v>
      </c>
      <c r="C455">
        <v>382</v>
      </c>
    </row>
    <row r="456" spans="1:3" x14ac:dyDescent="0.2">
      <c r="A456">
        <v>22635</v>
      </c>
      <c r="B456">
        <v>25050844</v>
      </c>
      <c r="C456">
        <v>135</v>
      </c>
    </row>
    <row r="457" spans="1:3" x14ac:dyDescent="0.2">
      <c r="A457">
        <v>212465</v>
      </c>
      <c r="B457">
        <v>25050844</v>
      </c>
      <c r="C457">
        <v>102</v>
      </c>
    </row>
    <row r="458" spans="1:3" x14ac:dyDescent="0.2">
      <c r="A458">
        <v>59671</v>
      </c>
      <c r="B458">
        <v>25050844</v>
      </c>
      <c r="C458">
        <v>78</v>
      </c>
    </row>
    <row r="459" spans="1:3" x14ac:dyDescent="0.2">
      <c r="A459">
        <v>782837</v>
      </c>
      <c r="B459">
        <v>25050844</v>
      </c>
      <c r="C459">
        <v>59</v>
      </c>
    </row>
    <row r="460" spans="1:3" x14ac:dyDescent="0.2">
      <c r="A460">
        <v>1349578</v>
      </c>
      <c r="B460">
        <v>25050844</v>
      </c>
      <c r="C460">
        <v>52</v>
      </c>
    </row>
    <row r="461" spans="1:3" x14ac:dyDescent="0.2">
      <c r="A461">
        <v>438313</v>
      </c>
      <c r="B461">
        <v>25050844</v>
      </c>
      <c r="C461">
        <v>41</v>
      </c>
    </row>
    <row r="462" spans="1:3" x14ac:dyDescent="0.2">
      <c r="A462">
        <v>685609</v>
      </c>
      <c r="B462">
        <v>25050844</v>
      </c>
      <c r="C462">
        <v>39</v>
      </c>
    </row>
    <row r="463" spans="1:3" x14ac:dyDescent="0.2">
      <c r="A463">
        <v>6810144</v>
      </c>
      <c r="B463">
        <v>25050844</v>
      </c>
      <c r="C463">
        <v>32</v>
      </c>
    </row>
    <row r="464" spans="1:3" x14ac:dyDescent="0.2">
      <c r="A464">
        <v>531537</v>
      </c>
      <c r="B464">
        <v>25050844</v>
      </c>
      <c r="C464">
        <v>28</v>
      </c>
    </row>
    <row r="465" spans="1:3" x14ac:dyDescent="0.2">
      <c r="A465">
        <v>285321</v>
      </c>
      <c r="B465">
        <v>25050844</v>
      </c>
      <c r="C465">
        <v>19</v>
      </c>
    </row>
    <row r="466" spans="1:3" x14ac:dyDescent="0.2">
      <c r="A466">
        <v>390645</v>
      </c>
      <c r="B466">
        <v>25050844</v>
      </c>
      <c r="C466">
        <v>18</v>
      </c>
    </row>
    <row r="467" spans="1:3" x14ac:dyDescent="0.2">
      <c r="A467">
        <v>1051453</v>
      </c>
      <c r="B467">
        <v>25050844</v>
      </c>
      <c r="C467">
        <v>16</v>
      </c>
    </row>
    <row r="468" spans="1:3" x14ac:dyDescent="0.2">
      <c r="A468">
        <v>364568</v>
      </c>
      <c r="B468">
        <v>25050844</v>
      </c>
      <c r="C468">
        <v>14</v>
      </c>
    </row>
    <row r="469" spans="1:3" x14ac:dyDescent="0.2">
      <c r="A469">
        <v>714</v>
      </c>
      <c r="B469">
        <v>25050844</v>
      </c>
      <c r="C469">
        <v>13</v>
      </c>
    </row>
    <row r="470" spans="1:3" x14ac:dyDescent="0.2">
      <c r="A470">
        <v>1904161</v>
      </c>
      <c r="B470">
        <v>25050844</v>
      </c>
      <c r="C470">
        <v>11</v>
      </c>
    </row>
    <row r="471" spans="1:3" x14ac:dyDescent="0.2">
      <c r="A471">
        <v>882822</v>
      </c>
      <c r="B471">
        <v>25050844</v>
      </c>
      <c r="C471">
        <v>10</v>
      </c>
    </row>
    <row r="472" spans="1:3" x14ac:dyDescent="0.2">
      <c r="A472">
        <v>932290</v>
      </c>
      <c r="B472">
        <v>25050844</v>
      </c>
      <c r="C472">
        <v>9</v>
      </c>
    </row>
    <row r="473" spans="1:3" x14ac:dyDescent="0.2">
      <c r="A473">
        <v>33430</v>
      </c>
      <c r="B473">
        <v>25050844</v>
      </c>
      <c r="C473">
        <v>9</v>
      </c>
    </row>
    <row r="474" spans="1:3" x14ac:dyDescent="0.2">
      <c r="A474">
        <v>346012</v>
      </c>
      <c r="B474">
        <v>25050844</v>
      </c>
      <c r="C474">
        <v>8</v>
      </c>
    </row>
    <row r="475" spans="1:3" x14ac:dyDescent="0.2">
      <c r="A475">
        <v>701239</v>
      </c>
      <c r="B475">
        <v>25050844</v>
      </c>
      <c r="C475">
        <v>8</v>
      </c>
    </row>
    <row r="476" spans="1:3" x14ac:dyDescent="0.2">
      <c r="A476">
        <v>666807</v>
      </c>
      <c r="B476">
        <v>25050844</v>
      </c>
      <c r="C476">
        <v>7</v>
      </c>
    </row>
    <row r="477" spans="1:3" x14ac:dyDescent="0.2">
      <c r="A477">
        <v>532638</v>
      </c>
      <c r="B477">
        <v>25050844</v>
      </c>
      <c r="C477">
        <v>7</v>
      </c>
    </row>
    <row r="478" spans="1:3" x14ac:dyDescent="0.2">
      <c r="A478">
        <v>71363</v>
      </c>
      <c r="B478">
        <v>25050844</v>
      </c>
      <c r="C478">
        <v>7</v>
      </c>
    </row>
    <row r="479" spans="1:3" x14ac:dyDescent="0.2">
      <c r="A479">
        <v>28851</v>
      </c>
      <c r="B479">
        <v>25050844</v>
      </c>
      <c r="C479">
        <v>5</v>
      </c>
    </row>
    <row r="480" spans="1:3" x14ac:dyDescent="0.2">
      <c r="A480">
        <v>5916302</v>
      </c>
      <c r="B480">
        <v>25050844</v>
      </c>
      <c r="C480">
        <v>5</v>
      </c>
    </row>
    <row r="481" spans="1:3" x14ac:dyDescent="0.2">
      <c r="A481">
        <v>320910</v>
      </c>
      <c r="B481">
        <v>25050844</v>
      </c>
      <c r="C481">
        <v>5</v>
      </c>
    </row>
    <row r="482" spans="1:3" x14ac:dyDescent="0.2">
      <c r="A482">
        <v>965994</v>
      </c>
      <c r="B482">
        <v>25050844</v>
      </c>
      <c r="C482">
        <v>5</v>
      </c>
    </row>
    <row r="483" spans="1:3" x14ac:dyDescent="0.2">
      <c r="A483">
        <v>272929</v>
      </c>
      <c r="B483">
        <v>20965586</v>
      </c>
      <c r="C483">
        <v>179</v>
      </c>
    </row>
    <row r="484" spans="1:3" x14ac:dyDescent="0.2">
      <c r="A484">
        <v>1057756</v>
      </c>
      <c r="B484">
        <v>20965586</v>
      </c>
      <c r="C484">
        <v>98</v>
      </c>
    </row>
    <row r="485" spans="1:3" x14ac:dyDescent="0.2">
      <c r="A485">
        <v>3095758</v>
      </c>
      <c r="B485">
        <v>20965586</v>
      </c>
      <c r="C485">
        <v>66</v>
      </c>
    </row>
    <row r="486" spans="1:3" x14ac:dyDescent="0.2">
      <c r="A486">
        <v>216363</v>
      </c>
      <c r="B486">
        <v>20965586</v>
      </c>
      <c r="C486">
        <v>15</v>
      </c>
    </row>
    <row r="487" spans="1:3" x14ac:dyDescent="0.2">
      <c r="A487">
        <v>829783</v>
      </c>
      <c r="B487">
        <v>20965586</v>
      </c>
      <c r="C487">
        <v>11</v>
      </c>
    </row>
    <row r="488" spans="1:3" x14ac:dyDescent="0.2">
      <c r="A488">
        <v>3187582</v>
      </c>
      <c r="B488">
        <v>20965586</v>
      </c>
      <c r="C488">
        <v>10</v>
      </c>
    </row>
    <row r="489" spans="1:3" x14ac:dyDescent="0.2">
      <c r="A489">
        <v>1218433</v>
      </c>
      <c r="B489">
        <v>20965586</v>
      </c>
      <c r="C489">
        <v>8</v>
      </c>
    </row>
    <row r="490" spans="1:3" x14ac:dyDescent="0.2">
      <c r="A490">
        <v>7384288</v>
      </c>
      <c r="B490">
        <v>20965586</v>
      </c>
      <c r="C490">
        <v>8</v>
      </c>
    </row>
    <row r="491" spans="1:3" x14ac:dyDescent="0.2">
      <c r="A491">
        <v>1638996</v>
      </c>
      <c r="B491">
        <v>20965586</v>
      </c>
      <c r="C491">
        <v>6</v>
      </c>
    </row>
    <row r="492" spans="1:3" x14ac:dyDescent="0.2">
      <c r="A492">
        <v>23453</v>
      </c>
      <c r="B492">
        <v>20965586</v>
      </c>
      <c r="C492">
        <v>5</v>
      </c>
    </row>
    <row r="493" spans="1:3" x14ac:dyDescent="0.2">
      <c r="A493">
        <v>25009</v>
      </c>
      <c r="B493">
        <v>20965586</v>
      </c>
      <c r="C493">
        <v>5</v>
      </c>
    </row>
    <row r="494" spans="1:3" x14ac:dyDescent="0.2">
      <c r="A494">
        <v>3398498</v>
      </c>
      <c r="B494">
        <v>20965586</v>
      </c>
      <c r="C494">
        <v>5</v>
      </c>
    </row>
    <row r="495" spans="1:3" x14ac:dyDescent="0.2">
      <c r="A495">
        <v>702124</v>
      </c>
      <c r="B495">
        <v>20965586</v>
      </c>
      <c r="C495">
        <v>4</v>
      </c>
    </row>
    <row r="496" spans="1:3" x14ac:dyDescent="0.2">
      <c r="A496">
        <v>748214</v>
      </c>
      <c r="B496">
        <v>20965586</v>
      </c>
      <c r="C496">
        <v>4</v>
      </c>
    </row>
    <row r="497" spans="1:3" x14ac:dyDescent="0.2">
      <c r="A497">
        <v>941453</v>
      </c>
      <c r="B497">
        <v>20965586</v>
      </c>
      <c r="C497">
        <v>4</v>
      </c>
    </row>
    <row r="498" spans="1:3" x14ac:dyDescent="0.2">
      <c r="A498">
        <v>517428</v>
      </c>
      <c r="B498">
        <v>20965586</v>
      </c>
      <c r="C498">
        <v>4</v>
      </c>
    </row>
    <row r="499" spans="1:3" x14ac:dyDescent="0.2">
      <c r="A499">
        <v>422836</v>
      </c>
      <c r="B499">
        <v>20965586</v>
      </c>
      <c r="C499">
        <v>3</v>
      </c>
    </row>
    <row r="500" spans="1:3" x14ac:dyDescent="0.2">
      <c r="A500">
        <v>1463304</v>
      </c>
      <c r="B500">
        <v>20965586</v>
      </c>
      <c r="C500">
        <v>3</v>
      </c>
    </row>
    <row r="501" spans="1:3" x14ac:dyDescent="0.2">
      <c r="A501">
        <v>4228246</v>
      </c>
      <c r="B501">
        <v>20965586</v>
      </c>
      <c r="C501">
        <v>3</v>
      </c>
    </row>
    <row r="502" spans="1:3" x14ac:dyDescent="0.2">
      <c r="A502">
        <v>171072</v>
      </c>
      <c r="B502">
        <v>20965586</v>
      </c>
      <c r="C502">
        <v>3</v>
      </c>
    </row>
    <row r="503" spans="1:3" x14ac:dyDescent="0.2">
      <c r="A503">
        <v>2718104</v>
      </c>
      <c r="B503">
        <v>20965586</v>
      </c>
      <c r="C503">
        <v>3</v>
      </c>
    </row>
    <row r="504" spans="1:3" x14ac:dyDescent="0.2">
      <c r="A504">
        <v>13786931</v>
      </c>
      <c r="B504">
        <v>20965586</v>
      </c>
      <c r="C504">
        <v>3</v>
      </c>
    </row>
    <row r="505" spans="1:3" x14ac:dyDescent="0.2">
      <c r="A505">
        <v>830995</v>
      </c>
      <c r="B505">
        <v>20965586</v>
      </c>
      <c r="C505">
        <v>3</v>
      </c>
    </row>
    <row r="506" spans="1:3" x14ac:dyDescent="0.2">
      <c r="A506">
        <v>4518004</v>
      </c>
      <c r="B506">
        <v>20965586</v>
      </c>
      <c r="C506">
        <v>3</v>
      </c>
    </row>
    <row r="507" spans="1:3" x14ac:dyDescent="0.2">
      <c r="A507">
        <v>1471922</v>
      </c>
      <c r="B507">
        <v>20965586</v>
      </c>
      <c r="C507">
        <v>2</v>
      </c>
    </row>
    <row r="508" spans="1:3" x14ac:dyDescent="0.2">
      <c r="A508">
        <v>169110</v>
      </c>
      <c r="B508">
        <v>20965586</v>
      </c>
      <c r="C508">
        <v>2</v>
      </c>
    </row>
    <row r="509" spans="1:3" x14ac:dyDescent="0.2">
      <c r="A509">
        <v>813024</v>
      </c>
      <c r="B509">
        <v>20965586</v>
      </c>
      <c r="C509">
        <v>2</v>
      </c>
    </row>
    <row r="510" spans="1:3" x14ac:dyDescent="0.2">
      <c r="A510">
        <v>751115</v>
      </c>
      <c r="B510">
        <v>20965586</v>
      </c>
      <c r="C510">
        <v>2</v>
      </c>
    </row>
    <row r="511" spans="1:3" x14ac:dyDescent="0.2">
      <c r="A511">
        <v>1592502</v>
      </c>
      <c r="B511">
        <v>20965586</v>
      </c>
      <c r="C511">
        <v>2</v>
      </c>
    </row>
    <row r="512" spans="1:3" x14ac:dyDescent="0.2">
      <c r="A512">
        <v>1451007</v>
      </c>
      <c r="B512">
        <v>20965586</v>
      </c>
      <c r="C512">
        <v>2</v>
      </c>
    </row>
    <row r="513" spans="1:3" x14ac:dyDescent="0.2">
      <c r="A513">
        <v>58962</v>
      </c>
      <c r="B513">
        <v>18440563</v>
      </c>
      <c r="C513">
        <v>605</v>
      </c>
    </row>
    <row r="514" spans="1:3" x14ac:dyDescent="0.2">
      <c r="A514">
        <v>7957896</v>
      </c>
      <c r="B514">
        <v>18440563</v>
      </c>
      <c r="C514">
        <v>96</v>
      </c>
    </row>
    <row r="515" spans="1:3" x14ac:dyDescent="0.2">
      <c r="A515">
        <v>3845764</v>
      </c>
      <c r="B515">
        <v>18440563</v>
      </c>
      <c r="C515">
        <v>9</v>
      </c>
    </row>
    <row r="516" spans="1:3" x14ac:dyDescent="0.2">
      <c r="A516">
        <v>1159454</v>
      </c>
      <c r="B516">
        <v>18440563</v>
      </c>
      <c r="C516">
        <v>6</v>
      </c>
    </row>
    <row r="517" spans="1:3" x14ac:dyDescent="0.2">
      <c r="A517">
        <v>328324</v>
      </c>
      <c r="B517">
        <v>18440563</v>
      </c>
      <c r="C517">
        <v>6</v>
      </c>
    </row>
    <row r="518" spans="1:3" x14ac:dyDescent="0.2">
      <c r="A518">
        <v>11829</v>
      </c>
      <c r="B518">
        <v>18440563</v>
      </c>
      <c r="C518">
        <v>5</v>
      </c>
    </row>
    <row r="519" spans="1:3" x14ac:dyDescent="0.2">
      <c r="A519">
        <v>826126</v>
      </c>
      <c r="B519">
        <v>18440563</v>
      </c>
      <c r="C519">
        <v>4</v>
      </c>
    </row>
    <row r="520" spans="1:3" x14ac:dyDescent="0.2">
      <c r="A520">
        <v>7380931</v>
      </c>
      <c r="B520">
        <v>18440563</v>
      </c>
      <c r="C520">
        <v>4</v>
      </c>
    </row>
    <row r="521" spans="1:3" x14ac:dyDescent="0.2">
      <c r="A521">
        <v>71474</v>
      </c>
      <c r="B521">
        <v>18440563</v>
      </c>
      <c r="C521">
        <v>4</v>
      </c>
    </row>
    <row r="522" spans="1:3" x14ac:dyDescent="0.2">
      <c r="A522">
        <v>521091</v>
      </c>
      <c r="B522">
        <v>18440563</v>
      </c>
      <c r="C522">
        <v>4</v>
      </c>
    </row>
    <row r="523" spans="1:3" x14ac:dyDescent="0.2">
      <c r="A523">
        <v>6902</v>
      </c>
      <c r="B523">
        <v>18440563</v>
      </c>
      <c r="C523">
        <v>3</v>
      </c>
    </row>
    <row r="524" spans="1:3" x14ac:dyDescent="0.2">
      <c r="A524">
        <v>1833895</v>
      </c>
      <c r="B524">
        <v>18440563</v>
      </c>
      <c r="C524">
        <v>3</v>
      </c>
    </row>
    <row r="525" spans="1:3" x14ac:dyDescent="0.2">
      <c r="A525">
        <v>787655</v>
      </c>
      <c r="B525">
        <v>18440563</v>
      </c>
      <c r="C525">
        <v>3</v>
      </c>
    </row>
    <row r="526" spans="1:3" x14ac:dyDescent="0.2">
      <c r="A526">
        <v>532167</v>
      </c>
      <c r="B526">
        <v>18440563</v>
      </c>
      <c r="C526">
        <v>3</v>
      </c>
    </row>
    <row r="527" spans="1:3" x14ac:dyDescent="0.2">
      <c r="A527">
        <v>22032</v>
      </c>
      <c r="B527">
        <v>18440563</v>
      </c>
      <c r="C527">
        <v>3</v>
      </c>
    </row>
    <row r="528" spans="1:3" x14ac:dyDescent="0.2">
      <c r="A528">
        <v>2043131</v>
      </c>
      <c r="B528">
        <v>18440563</v>
      </c>
      <c r="C528">
        <v>2</v>
      </c>
    </row>
    <row r="529" spans="1:3" x14ac:dyDescent="0.2">
      <c r="A529">
        <v>337986</v>
      </c>
      <c r="B529">
        <v>18440563</v>
      </c>
      <c r="C529">
        <v>2</v>
      </c>
    </row>
    <row r="530" spans="1:3" x14ac:dyDescent="0.2">
      <c r="A530">
        <v>421435</v>
      </c>
      <c r="B530">
        <v>18440563</v>
      </c>
      <c r="C530">
        <v>2</v>
      </c>
    </row>
    <row r="531" spans="1:3" x14ac:dyDescent="0.2">
      <c r="A531">
        <v>806404</v>
      </c>
      <c r="B531">
        <v>18440563</v>
      </c>
      <c r="C531">
        <v>2</v>
      </c>
    </row>
    <row r="532" spans="1:3" x14ac:dyDescent="0.2">
      <c r="A532">
        <v>45016</v>
      </c>
      <c r="B532">
        <v>18440563</v>
      </c>
      <c r="C532">
        <v>2</v>
      </c>
    </row>
    <row r="533" spans="1:3" x14ac:dyDescent="0.2">
      <c r="A533">
        <v>1521805</v>
      </c>
      <c r="B533">
        <v>18440563</v>
      </c>
      <c r="C533">
        <v>2</v>
      </c>
    </row>
    <row r="534" spans="1:3" x14ac:dyDescent="0.2">
      <c r="A534">
        <v>12215</v>
      </c>
      <c r="B534">
        <v>18440563</v>
      </c>
      <c r="C534">
        <v>2</v>
      </c>
    </row>
    <row r="535" spans="1:3" x14ac:dyDescent="0.2">
      <c r="A535">
        <v>149228</v>
      </c>
      <c r="B535">
        <v>18440563</v>
      </c>
      <c r="C535">
        <v>2</v>
      </c>
    </row>
    <row r="536" spans="1:3" x14ac:dyDescent="0.2">
      <c r="A536">
        <v>9119485</v>
      </c>
      <c r="B536">
        <v>18440563</v>
      </c>
      <c r="C536">
        <v>2</v>
      </c>
    </row>
    <row r="537" spans="1:3" x14ac:dyDescent="0.2">
      <c r="A537">
        <v>495892</v>
      </c>
      <c r="B537">
        <v>18440563</v>
      </c>
      <c r="C537">
        <v>2</v>
      </c>
    </row>
    <row r="538" spans="1:3" x14ac:dyDescent="0.2">
      <c r="A538">
        <v>909340</v>
      </c>
      <c r="B538">
        <v>18440563</v>
      </c>
      <c r="C538">
        <v>2</v>
      </c>
    </row>
    <row r="539" spans="1:3" x14ac:dyDescent="0.2">
      <c r="A539">
        <v>4525736</v>
      </c>
      <c r="B539">
        <v>18440563</v>
      </c>
      <c r="C539">
        <v>2</v>
      </c>
    </row>
    <row r="540" spans="1:3" x14ac:dyDescent="0.2">
      <c r="A540">
        <v>194417</v>
      </c>
      <c r="B540">
        <v>18440563</v>
      </c>
      <c r="C540">
        <v>2</v>
      </c>
    </row>
    <row r="541" spans="1:3" x14ac:dyDescent="0.2">
      <c r="A541">
        <v>3834646</v>
      </c>
      <c r="B541">
        <v>18440563</v>
      </c>
      <c r="C541">
        <v>1</v>
      </c>
    </row>
    <row r="542" spans="1:3" x14ac:dyDescent="0.2">
      <c r="A542">
        <v>8225090</v>
      </c>
      <c r="B542">
        <v>18440563</v>
      </c>
      <c r="C542">
        <v>1</v>
      </c>
    </row>
    <row r="543" spans="1:3" x14ac:dyDescent="0.2">
      <c r="A543">
        <v>346853</v>
      </c>
      <c r="B543">
        <v>50447720</v>
      </c>
      <c r="C543">
        <v>196</v>
      </c>
    </row>
    <row r="544" spans="1:3" x14ac:dyDescent="0.2">
      <c r="A544">
        <v>7553472</v>
      </c>
      <c r="B544">
        <v>50447720</v>
      </c>
      <c r="C544">
        <v>156</v>
      </c>
    </row>
    <row r="545" spans="1:3" x14ac:dyDescent="0.2">
      <c r="A545">
        <v>11384608</v>
      </c>
      <c r="B545">
        <v>50447720</v>
      </c>
      <c r="C545">
        <v>98</v>
      </c>
    </row>
    <row r="546" spans="1:3" x14ac:dyDescent="0.2">
      <c r="A546">
        <v>9771816</v>
      </c>
      <c r="B546">
        <v>50447720</v>
      </c>
      <c r="C546">
        <v>57</v>
      </c>
    </row>
    <row r="547" spans="1:3" x14ac:dyDescent="0.2">
      <c r="A547">
        <v>4160350</v>
      </c>
      <c r="B547">
        <v>50447720</v>
      </c>
      <c r="C547">
        <v>42</v>
      </c>
    </row>
    <row r="548" spans="1:3" x14ac:dyDescent="0.2">
      <c r="A548">
        <v>15270909</v>
      </c>
      <c r="B548">
        <v>50447720</v>
      </c>
      <c r="C548">
        <v>37</v>
      </c>
    </row>
    <row r="549" spans="1:3" x14ac:dyDescent="0.2">
      <c r="A549">
        <v>5559813</v>
      </c>
      <c r="B549">
        <v>50447720</v>
      </c>
      <c r="C549">
        <v>29</v>
      </c>
    </row>
    <row r="550" spans="1:3" x14ac:dyDescent="0.2">
      <c r="A550">
        <v>8882256</v>
      </c>
      <c r="B550">
        <v>50447720</v>
      </c>
      <c r="C550">
        <v>25</v>
      </c>
    </row>
    <row r="551" spans="1:3" x14ac:dyDescent="0.2">
      <c r="A551">
        <v>8923546</v>
      </c>
      <c r="B551">
        <v>50447720</v>
      </c>
      <c r="C551">
        <v>23</v>
      </c>
    </row>
    <row r="552" spans="1:3" x14ac:dyDescent="0.2">
      <c r="A552">
        <v>7800685</v>
      </c>
      <c r="B552">
        <v>50447720</v>
      </c>
      <c r="C552">
        <v>22</v>
      </c>
    </row>
    <row r="553" spans="1:3" x14ac:dyDescent="0.2">
      <c r="A553">
        <v>7040073</v>
      </c>
      <c r="B553">
        <v>50447720</v>
      </c>
      <c r="C553">
        <v>19</v>
      </c>
    </row>
    <row r="554" spans="1:3" x14ac:dyDescent="0.2">
      <c r="A554">
        <v>815372</v>
      </c>
      <c r="B554">
        <v>50447720</v>
      </c>
      <c r="C554">
        <v>19</v>
      </c>
    </row>
    <row r="555" spans="1:3" x14ac:dyDescent="0.2">
      <c r="A555">
        <v>283681</v>
      </c>
      <c r="B555">
        <v>50447720</v>
      </c>
      <c r="C555">
        <v>15</v>
      </c>
    </row>
    <row r="556" spans="1:3" x14ac:dyDescent="0.2">
      <c r="A556">
        <v>7307896</v>
      </c>
      <c r="B556">
        <v>50447720</v>
      </c>
      <c r="C556">
        <v>14</v>
      </c>
    </row>
    <row r="557" spans="1:3" x14ac:dyDescent="0.2">
      <c r="A557">
        <v>13149204</v>
      </c>
      <c r="B557">
        <v>50447720</v>
      </c>
      <c r="C557">
        <v>13</v>
      </c>
    </row>
    <row r="558" spans="1:3" x14ac:dyDescent="0.2">
      <c r="A558">
        <v>8249718</v>
      </c>
      <c r="B558">
        <v>50447720</v>
      </c>
      <c r="C558">
        <v>12</v>
      </c>
    </row>
    <row r="559" spans="1:3" x14ac:dyDescent="0.2">
      <c r="A559">
        <v>143710</v>
      </c>
      <c r="B559">
        <v>50447720</v>
      </c>
      <c r="C559">
        <v>12</v>
      </c>
    </row>
    <row r="560" spans="1:3" x14ac:dyDescent="0.2">
      <c r="A560">
        <v>12428710</v>
      </c>
      <c r="B560">
        <v>50447720</v>
      </c>
      <c r="C560">
        <v>12</v>
      </c>
    </row>
    <row r="561" spans="1:3" x14ac:dyDescent="0.2">
      <c r="A561">
        <v>19505942</v>
      </c>
      <c r="B561">
        <v>50447720</v>
      </c>
      <c r="C561">
        <v>9</v>
      </c>
    </row>
    <row r="562" spans="1:3" x14ac:dyDescent="0.2">
      <c r="A562">
        <v>16046834</v>
      </c>
      <c r="B562">
        <v>50447720</v>
      </c>
      <c r="C562">
        <v>9</v>
      </c>
    </row>
    <row r="563" spans="1:3" x14ac:dyDescent="0.2">
      <c r="A563">
        <v>12877678</v>
      </c>
      <c r="B563">
        <v>50447720</v>
      </c>
      <c r="C563">
        <v>8</v>
      </c>
    </row>
    <row r="564" spans="1:3" x14ac:dyDescent="0.2">
      <c r="A564">
        <v>4974425</v>
      </c>
      <c r="B564">
        <v>50447720</v>
      </c>
      <c r="C564">
        <v>7</v>
      </c>
    </row>
    <row r="565" spans="1:3" x14ac:dyDescent="0.2">
      <c r="A565">
        <v>12471122</v>
      </c>
      <c r="B565">
        <v>50447720</v>
      </c>
      <c r="C565">
        <v>7</v>
      </c>
    </row>
    <row r="566" spans="1:3" x14ac:dyDescent="0.2">
      <c r="A566">
        <v>4752260</v>
      </c>
      <c r="B566">
        <v>50447720</v>
      </c>
      <c r="C566">
        <v>6</v>
      </c>
    </row>
    <row r="567" spans="1:3" x14ac:dyDescent="0.2">
      <c r="A567">
        <v>17001798</v>
      </c>
      <c r="B567">
        <v>50447720</v>
      </c>
      <c r="C567">
        <v>6</v>
      </c>
    </row>
    <row r="568" spans="1:3" x14ac:dyDescent="0.2">
      <c r="A568">
        <v>5385681</v>
      </c>
      <c r="B568">
        <v>50447720</v>
      </c>
      <c r="C568">
        <v>6</v>
      </c>
    </row>
    <row r="569" spans="1:3" x14ac:dyDescent="0.2">
      <c r="A569">
        <v>5459870</v>
      </c>
      <c r="B569">
        <v>50447720</v>
      </c>
      <c r="C569">
        <v>6</v>
      </c>
    </row>
    <row r="570" spans="1:3" x14ac:dyDescent="0.2">
      <c r="A570">
        <v>3241469</v>
      </c>
      <c r="B570">
        <v>50447720</v>
      </c>
      <c r="C570">
        <v>5</v>
      </c>
    </row>
    <row r="571" spans="1:3" x14ac:dyDescent="0.2">
      <c r="A571">
        <v>9503191</v>
      </c>
      <c r="B571">
        <v>50447720</v>
      </c>
      <c r="C571">
        <v>5</v>
      </c>
    </row>
    <row r="572" spans="1:3" x14ac:dyDescent="0.2">
      <c r="A572">
        <v>746482</v>
      </c>
      <c r="B572">
        <v>50447720</v>
      </c>
      <c r="C572">
        <v>5</v>
      </c>
    </row>
    <row r="573" spans="1:3" x14ac:dyDescent="0.2">
      <c r="A573">
        <v>552921</v>
      </c>
      <c r="B573">
        <v>20506004</v>
      </c>
      <c r="C573">
        <v>407</v>
      </c>
    </row>
    <row r="574" spans="1:3" x14ac:dyDescent="0.2">
      <c r="A574">
        <v>68616</v>
      </c>
      <c r="B574">
        <v>20506004</v>
      </c>
      <c r="C574">
        <v>133</v>
      </c>
    </row>
    <row r="575" spans="1:3" x14ac:dyDescent="0.2">
      <c r="A575">
        <v>909674</v>
      </c>
      <c r="B575">
        <v>20506004</v>
      </c>
      <c r="C575">
        <v>45</v>
      </c>
    </row>
    <row r="576" spans="1:3" x14ac:dyDescent="0.2">
      <c r="A576">
        <v>1062518</v>
      </c>
      <c r="B576">
        <v>20506004</v>
      </c>
      <c r="C576">
        <v>41</v>
      </c>
    </row>
    <row r="577" spans="1:3" x14ac:dyDescent="0.2">
      <c r="A577">
        <v>33430</v>
      </c>
      <c r="B577">
        <v>20506004</v>
      </c>
      <c r="C577">
        <v>38</v>
      </c>
    </row>
    <row r="578" spans="1:3" x14ac:dyDescent="0.2">
      <c r="A578">
        <v>7384288</v>
      </c>
      <c r="B578">
        <v>20506004</v>
      </c>
      <c r="C578">
        <v>36</v>
      </c>
    </row>
    <row r="579" spans="1:3" x14ac:dyDescent="0.2">
      <c r="A579">
        <v>6799989</v>
      </c>
      <c r="B579">
        <v>20506004</v>
      </c>
      <c r="C579">
        <v>33</v>
      </c>
    </row>
    <row r="580" spans="1:3" x14ac:dyDescent="0.2">
      <c r="A580">
        <v>130797</v>
      </c>
      <c r="B580">
        <v>20506004</v>
      </c>
      <c r="C580">
        <v>28</v>
      </c>
    </row>
    <row r="581" spans="1:3" x14ac:dyDescent="0.2">
      <c r="A581">
        <v>2033828</v>
      </c>
      <c r="B581">
        <v>20506004</v>
      </c>
      <c r="C581">
        <v>28</v>
      </c>
    </row>
    <row r="582" spans="1:3" x14ac:dyDescent="0.2">
      <c r="A582">
        <v>1349578</v>
      </c>
      <c r="B582">
        <v>20506004</v>
      </c>
      <c r="C582">
        <v>25</v>
      </c>
    </row>
    <row r="583" spans="1:3" x14ac:dyDescent="0.2">
      <c r="A583">
        <v>147686</v>
      </c>
      <c r="B583">
        <v>20506004</v>
      </c>
      <c r="C583">
        <v>24</v>
      </c>
    </row>
    <row r="584" spans="1:3" x14ac:dyDescent="0.2">
      <c r="A584">
        <v>498212</v>
      </c>
      <c r="B584">
        <v>20506004</v>
      </c>
      <c r="C584">
        <v>23</v>
      </c>
    </row>
    <row r="585" spans="1:3" x14ac:dyDescent="0.2">
      <c r="A585">
        <v>84700</v>
      </c>
      <c r="B585">
        <v>20506004</v>
      </c>
      <c r="C585">
        <v>22</v>
      </c>
    </row>
    <row r="586" spans="1:3" x14ac:dyDescent="0.2">
      <c r="A586">
        <v>836893</v>
      </c>
      <c r="B586">
        <v>20506004</v>
      </c>
      <c r="C586">
        <v>20</v>
      </c>
    </row>
    <row r="587" spans="1:3" x14ac:dyDescent="0.2">
      <c r="A587">
        <v>28851</v>
      </c>
      <c r="B587">
        <v>20506004</v>
      </c>
      <c r="C587">
        <v>17</v>
      </c>
    </row>
    <row r="588" spans="1:3" x14ac:dyDescent="0.2">
      <c r="A588">
        <v>15650591</v>
      </c>
      <c r="B588">
        <v>20506004</v>
      </c>
      <c r="C588">
        <v>17</v>
      </c>
    </row>
    <row r="589" spans="1:3" x14ac:dyDescent="0.2">
      <c r="A589">
        <v>1218433</v>
      </c>
      <c r="B589">
        <v>20506004</v>
      </c>
      <c r="C589">
        <v>15</v>
      </c>
    </row>
    <row r="590" spans="1:3" x14ac:dyDescent="0.2">
      <c r="A590">
        <v>4975322</v>
      </c>
      <c r="B590">
        <v>20506004</v>
      </c>
      <c r="C590">
        <v>15</v>
      </c>
    </row>
    <row r="591" spans="1:3" x14ac:dyDescent="0.2">
      <c r="A591">
        <v>311156</v>
      </c>
      <c r="B591">
        <v>20506004</v>
      </c>
      <c r="C591">
        <v>15</v>
      </c>
    </row>
    <row r="592" spans="1:3" x14ac:dyDescent="0.2">
      <c r="A592">
        <v>221066</v>
      </c>
      <c r="B592">
        <v>20506004</v>
      </c>
      <c r="C592">
        <v>13</v>
      </c>
    </row>
    <row r="593" spans="1:3" x14ac:dyDescent="0.2">
      <c r="A593">
        <v>49038</v>
      </c>
      <c r="B593">
        <v>20506004</v>
      </c>
      <c r="C593">
        <v>11</v>
      </c>
    </row>
    <row r="594" spans="1:3" x14ac:dyDescent="0.2">
      <c r="A594">
        <v>829783</v>
      </c>
      <c r="B594">
        <v>20506004</v>
      </c>
      <c r="C594">
        <v>10</v>
      </c>
    </row>
    <row r="595" spans="1:3" x14ac:dyDescent="0.2">
      <c r="A595">
        <v>432536</v>
      </c>
      <c r="B595">
        <v>20506004</v>
      </c>
      <c r="C595">
        <v>9</v>
      </c>
    </row>
    <row r="596" spans="1:3" x14ac:dyDescent="0.2">
      <c r="A596">
        <v>1916041</v>
      </c>
      <c r="B596">
        <v>20506004</v>
      </c>
      <c r="C596">
        <v>9</v>
      </c>
    </row>
    <row r="597" spans="1:3" x14ac:dyDescent="0.2">
      <c r="A597">
        <v>316931</v>
      </c>
      <c r="B597">
        <v>20506004</v>
      </c>
      <c r="C597">
        <v>8</v>
      </c>
    </row>
    <row r="598" spans="1:3" x14ac:dyDescent="0.2">
      <c r="A598">
        <v>352753</v>
      </c>
      <c r="B598">
        <v>20506004</v>
      </c>
      <c r="C598">
        <v>6</v>
      </c>
    </row>
    <row r="599" spans="1:3" x14ac:dyDescent="0.2">
      <c r="A599">
        <v>2016856</v>
      </c>
      <c r="B599">
        <v>20506004</v>
      </c>
      <c r="C599">
        <v>6</v>
      </c>
    </row>
    <row r="600" spans="1:3" x14ac:dyDescent="0.2">
      <c r="A600">
        <v>16237019</v>
      </c>
      <c r="B600">
        <v>20506004</v>
      </c>
      <c r="C600">
        <v>6</v>
      </c>
    </row>
    <row r="601" spans="1:3" x14ac:dyDescent="0.2">
      <c r="A601">
        <v>15832198</v>
      </c>
      <c r="B601">
        <v>20506004</v>
      </c>
      <c r="C601">
        <v>6</v>
      </c>
    </row>
    <row r="602" spans="1:3" x14ac:dyDescent="0.2">
      <c r="A602">
        <v>4529021</v>
      </c>
      <c r="B602">
        <v>20506004</v>
      </c>
      <c r="C602">
        <v>5</v>
      </c>
    </row>
    <row r="603" spans="1:3" x14ac:dyDescent="0.2">
      <c r="A603">
        <v>1342803</v>
      </c>
      <c r="B603">
        <v>49910095</v>
      </c>
      <c r="C603">
        <v>1420</v>
      </c>
    </row>
    <row r="604" spans="1:3" x14ac:dyDescent="0.2">
      <c r="A604">
        <v>5750489</v>
      </c>
      <c r="B604">
        <v>49910095</v>
      </c>
      <c r="C604">
        <v>896</v>
      </c>
    </row>
    <row r="605" spans="1:3" x14ac:dyDescent="0.2">
      <c r="A605">
        <v>42901</v>
      </c>
      <c r="B605">
        <v>49910095</v>
      </c>
      <c r="C605">
        <v>88</v>
      </c>
    </row>
    <row r="606" spans="1:3" x14ac:dyDescent="0.2">
      <c r="A606">
        <v>1353840</v>
      </c>
      <c r="B606">
        <v>49910095</v>
      </c>
      <c r="C606">
        <v>52</v>
      </c>
    </row>
    <row r="607" spans="1:3" x14ac:dyDescent="0.2">
      <c r="A607">
        <v>2182121</v>
      </c>
      <c r="B607">
        <v>49910095</v>
      </c>
      <c r="C607">
        <v>30</v>
      </c>
    </row>
    <row r="608" spans="1:3" x14ac:dyDescent="0.2">
      <c r="A608">
        <v>1951674</v>
      </c>
      <c r="B608">
        <v>49910095</v>
      </c>
      <c r="C608">
        <v>21</v>
      </c>
    </row>
    <row r="609" spans="1:3" x14ac:dyDescent="0.2">
      <c r="A609">
        <v>4843821</v>
      </c>
      <c r="B609">
        <v>49910095</v>
      </c>
      <c r="C609">
        <v>19</v>
      </c>
    </row>
    <row r="610" spans="1:3" x14ac:dyDescent="0.2">
      <c r="A610">
        <v>3322446</v>
      </c>
      <c r="B610">
        <v>49910095</v>
      </c>
      <c r="C610">
        <v>18</v>
      </c>
    </row>
    <row r="611" spans="1:3" x14ac:dyDescent="0.2">
      <c r="A611">
        <v>5182991</v>
      </c>
      <c r="B611">
        <v>49910095</v>
      </c>
      <c r="C611">
        <v>13</v>
      </c>
    </row>
    <row r="612" spans="1:3" x14ac:dyDescent="0.2">
      <c r="A612">
        <v>437771</v>
      </c>
      <c r="B612">
        <v>49910095</v>
      </c>
      <c r="C612">
        <v>11</v>
      </c>
    </row>
    <row r="613" spans="1:3" x14ac:dyDescent="0.2">
      <c r="A613">
        <v>7111607</v>
      </c>
      <c r="B613">
        <v>49910095</v>
      </c>
      <c r="C613">
        <v>10</v>
      </c>
    </row>
    <row r="614" spans="1:3" x14ac:dyDescent="0.2">
      <c r="A614">
        <v>564725</v>
      </c>
      <c r="B614">
        <v>49910095</v>
      </c>
      <c r="C614">
        <v>9</v>
      </c>
    </row>
    <row r="615" spans="1:3" x14ac:dyDescent="0.2">
      <c r="A615">
        <v>143758</v>
      </c>
      <c r="B615">
        <v>49910095</v>
      </c>
      <c r="C615">
        <v>8</v>
      </c>
    </row>
    <row r="616" spans="1:3" x14ac:dyDescent="0.2">
      <c r="A616">
        <v>81575</v>
      </c>
      <c r="B616">
        <v>49910095</v>
      </c>
      <c r="C616">
        <v>8</v>
      </c>
    </row>
    <row r="617" spans="1:3" x14ac:dyDescent="0.2">
      <c r="A617">
        <v>5916645</v>
      </c>
      <c r="B617">
        <v>49910095</v>
      </c>
      <c r="C617">
        <v>7</v>
      </c>
    </row>
    <row r="618" spans="1:3" x14ac:dyDescent="0.2">
      <c r="A618">
        <v>1267282</v>
      </c>
      <c r="B618">
        <v>49910095</v>
      </c>
      <c r="C618">
        <v>7</v>
      </c>
    </row>
    <row r="619" spans="1:3" x14ac:dyDescent="0.2">
      <c r="A619">
        <v>7641832</v>
      </c>
      <c r="B619">
        <v>49910095</v>
      </c>
      <c r="C619">
        <v>5</v>
      </c>
    </row>
    <row r="620" spans="1:3" x14ac:dyDescent="0.2">
      <c r="A620">
        <v>3526783</v>
      </c>
      <c r="B620">
        <v>49910095</v>
      </c>
      <c r="C620">
        <v>4</v>
      </c>
    </row>
    <row r="621" spans="1:3" x14ac:dyDescent="0.2">
      <c r="A621">
        <v>2391557</v>
      </c>
      <c r="B621">
        <v>49910095</v>
      </c>
      <c r="C621">
        <v>4</v>
      </c>
    </row>
    <row r="622" spans="1:3" x14ac:dyDescent="0.2">
      <c r="A622">
        <v>1496250</v>
      </c>
      <c r="B622">
        <v>49910095</v>
      </c>
      <c r="C622">
        <v>4</v>
      </c>
    </row>
    <row r="623" spans="1:3" x14ac:dyDescent="0.2">
      <c r="A623">
        <v>2771802</v>
      </c>
      <c r="B623">
        <v>49910095</v>
      </c>
      <c r="C623">
        <v>4</v>
      </c>
    </row>
    <row r="624" spans="1:3" x14ac:dyDescent="0.2">
      <c r="A624">
        <v>11914364</v>
      </c>
      <c r="B624">
        <v>49910095</v>
      </c>
      <c r="C624">
        <v>4</v>
      </c>
    </row>
    <row r="625" spans="1:3" x14ac:dyDescent="0.2">
      <c r="A625">
        <v>1279756</v>
      </c>
      <c r="B625">
        <v>49910095</v>
      </c>
      <c r="C625">
        <v>3</v>
      </c>
    </row>
    <row r="626" spans="1:3" x14ac:dyDescent="0.2">
      <c r="A626">
        <v>3926785</v>
      </c>
      <c r="B626">
        <v>49910095</v>
      </c>
      <c r="C626">
        <v>3</v>
      </c>
    </row>
    <row r="627" spans="1:3" x14ac:dyDescent="0.2">
      <c r="A627">
        <v>6095531</v>
      </c>
      <c r="B627">
        <v>49910095</v>
      </c>
      <c r="C627">
        <v>3</v>
      </c>
    </row>
    <row r="628" spans="1:3" x14ac:dyDescent="0.2">
      <c r="A628">
        <v>733151</v>
      </c>
      <c r="B628">
        <v>49910095</v>
      </c>
      <c r="C628">
        <v>3</v>
      </c>
    </row>
    <row r="629" spans="1:3" x14ac:dyDescent="0.2">
      <c r="A629">
        <v>179868</v>
      </c>
      <c r="B629">
        <v>49910095</v>
      </c>
      <c r="C629">
        <v>3</v>
      </c>
    </row>
    <row r="630" spans="1:3" x14ac:dyDescent="0.2">
      <c r="A630">
        <v>2663148</v>
      </c>
      <c r="B630">
        <v>49910095</v>
      </c>
      <c r="C630">
        <v>2</v>
      </c>
    </row>
    <row r="631" spans="1:3" x14ac:dyDescent="0.2">
      <c r="A631">
        <v>3224850</v>
      </c>
      <c r="B631">
        <v>49910095</v>
      </c>
      <c r="C631">
        <v>2</v>
      </c>
    </row>
    <row r="632" spans="1:3" x14ac:dyDescent="0.2">
      <c r="A632">
        <v>165031</v>
      </c>
      <c r="B632">
        <v>49910095</v>
      </c>
      <c r="C632">
        <v>2</v>
      </c>
    </row>
    <row r="633" spans="1:3" x14ac:dyDescent="0.2">
      <c r="A633">
        <v>1641148</v>
      </c>
      <c r="B633">
        <v>33569135</v>
      </c>
      <c r="C633">
        <v>1244</v>
      </c>
    </row>
    <row r="634" spans="1:3" x14ac:dyDescent="0.2">
      <c r="A634">
        <v>5250</v>
      </c>
      <c r="B634">
        <v>33569135</v>
      </c>
      <c r="C634">
        <v>71</v>
      </c>
    </row>
    <row r="635" spans="1:3" x14ac:dyDescent="0.2">
      <c r="A635">
        <v>691834</v>
      </c>
      <c r="B635">
        <v>33569135</v>
      </c>
      <c r="C635">
        <v>42</v>
      </c>
    </row>
    <row r="636" spans="1:3" x14ac:dyDescent="0.2">
      <c r="A636">
        <v>159493</v>
      </c>
      <c r="B636">
        <v>33569135</v>
      </c>
      <c r="C636">
        <v>25</v>
      </c>
    </row>
    <row r="637" spans="1:3" x14ac:dyDescent="0.2">
      <c r="A637">
        <v>1337867</v>
      </c>
      <c r="B637">
        <v>33569135</v>
      </c>
      <c r="C637">
        <v>23</v>
      </c>
    </row>
    <row r="638" spans="1:3" x14ac:dyDescent="0.2">
      <c r="A638">
        <v>4622322</v>
      </c>
      <c r="B638">
        <v>33569135</v>
      </c>
      <c r="C638">
        <v>22</v>
      </c>
    </row>
    <row r="639" spans="1:3" x14ac:dyDescent="0.2">
      <c r="A639">
        <v>1680094</v>
      </c>
      <c r="B639">
        <v>33569135</v>
      </c>
      <c r="C639">
        <v>19</v>
      </c>
    </row>
    <row r="640" spans="1:3" x14ac:dyDescent="0.2">
      <c r="A640">
        <v>309224</v>
      </c>
      <c r="B640">
        <v>33569135</v>
      </c>
      <c r="C640">
        <v>18</v>
      </c>
    </row>
    <row r="641" spans="1:3" x14ac:dyDescent="0.2">
      <c r="A641">
        <v>55262</v>
      </c>
      <c r="B641">
        <v>33569135</v>
      </c>
      <c r="C641">
        <v>17</v>
      </c>
    </row>
    <row r="642" spans="1:3" x14ac:dyDescent="0.2">
      <c r="A642">
        <v>1830205</v>
      </c>
      <c r="B642">
        <v>33569135</v>
      </c>
      <c r="C642">
        <v>14</v>
      </c>
    </row>
    <row r="643" spans="1:3" x14ac:dyDescent="0.2">
      <c r="A643">
        <v>12710</v>
      </c>
      <c r="B643">
        <v>33569135</v>
      </c>
      <c r="C643">
        <v>13</v>
      </c>
    </row>
    <row r="644" spans="1:3" x14ac:dyDescent="0.2">
      <c r="A644">
        <v>1141680</v>
      </c>
      <c r="B644">
        <v>33569135</v>
      </c>
      <c r="C644">
        <v>13</v>
      </c>
    </row>
    <row r="645" spans="1:3" x14ac:dyDescent="0.2">
      <c r="A645">
        <v>385102</v>
      </c>
      <c r="B645">
        <v>33569135</v>
      </c>
      <c r="C645">
        <v>13</v>
      </c>
    </row>
    <row r="646" spans="1:3" x14ac:dyDescent="0.2">
      <c r="A646">
        <v>828849</v>
      </c>
      <c r="B646">
        <v>33569135</v>
      </c>
      <c r="C646">
        <v>12</v>
      </c>
    </row>
    <row r="647" spans="1:3" x14ac:dyDescent="0.2">
      <c r="A647">
        <v>3814772</v>
      </c>
      <c r="B647">
        <v>33569135</v>
      </c>
      <c r="C647">
        <v>11</v>
      </c>
    </row>
    <row r="648" spans="1:3" x14ac:dyDescent="0.2">
      <c r="A648">
        <v>1889575</v>
      </c>
      <c r="B648">
        <v>33569135</v>
      </c>
      <c r="C648">
        <v>11</v>
      </c>
    </row>
    <row r="649" spans="1:3" x14ac:dyDescent="0.2">
      <c r="A649">
        <v>882822</v>
      </c>
      <c r="B649">
        <v>33569135</v>
      </c>
      <c r="C649">
        <v>10</v>
      </c>
    </row>
    <row r="650" spans="1:3" x14ac:dyDescent="0.2">
      <c r="A650">
        <v>848916</v>
      </c>
      <c r="B650">
        <v>33569135</v>
      </c>
      <c r="C650">
        <v>10</v>
      </c>
    </row>
    <row r="651" spans="1:3" x14ac:dyDescent="0.2">
      <c r="A651">
        <v>49038</v>
      </c>
      <c r="B651">
        <v>33569135</v>
      </c>
      <c r="C651">
        <v>10</v>
      </c>
    </row>
    <row r="652" spans="1:3" x14ac:dyDescent="0.2">
      <c r="A652">
        <v>63070</v>
      </c>
      <c r="B652">
        <v>33569135</v>
      </c>
      <c r="C652">
        <v>8</v>
      </c>
    </row>
    <row r="653" spans="1:3" x14ac:dyDescent="0.2">
      <c r="A653">
        <v>931655</v>
      </c>
      <c r="B653">
        <v>33569135</v>
      </c>
      <c r="C653">
        <v>7</v>
      </c>
    </row>
    <row r="654" spans="1:3" x14ac:dyDescent="0.2">
      <c r="A654">
        <v>421435</v>
      </c>
      <c r="B654">
        <v>33569135</v>
      </c>
      <c r="C654">
        <v>7</v>
      </c>
    </row>
    <row r="655" spans="1:3" x14ac:dyDescent="0.2">
      <c r="A655">
        <v>238401</v>
      </c>
      <c r="B655">
        <v>33569135</v>
      </c>
      <c r="C655">
        <v>6</v>
      </c>
    </row>
    <row r="656" spans="1:3" x14ac:dyDescent="0.2">
      <c r="A656">
        <v>1183264</v>
      </c>
      <c r="B656">
        <v>33569135</v>
      </c>
      <c r="C656">
        <v>6</v>
      </c>
    </row>
    <row r="657" spans="1:3" x14ac:dyDescent="0.2">
      <c r="A657">
        <v>909674</v>
      </c>
      <c r="B657">
        <v>33569135</v>
      </c>
      <c r="C657">
        <v>6</v>
      </c>
    </row>
    <row r="658" spans="1:3" x14ac:dyDescent="0.2">
      <c r="A658">
        <v>4178716</v>
      </c>
      <c r="B658">
        <v>33569135</v>
      </c>
      <c r="C658">
        <v>6</v>
      </c>
    </row>
    <row r="659" spans="1:3" x14ac:dyDescent="0.2">
      <c r="A659">
        <v>166018</v>
      </c>
      <c r="B659">
        <v>33569135</v>
      </c>
      <c r="C659">
        <v>5</v>
      </c>
    </row>
    <row r="660" spans="1:3" x14ac:dyDescent="0.2">
      <c r="A660">
        <v>903438</v>
      </c>
      <c r="B660">
        <v>33569135</v>
      </c>
      <c r="C660">
        <v>5</v>
      </c>
    </row>
    <row r="661" spans="1:3" x14ac:dyDescent="0.2">
      <c r="A661">
        <v>1494611</v>
      </c>
      <c r="B661">
        <v>33569135</v>
      </c>
      <c r="C661">
        <v>5</v>
      </c>
    </row>
    <row r="662" spans="1:3" x14ac:dyDescent="0.2">
      <c r="A662">
        <v>966856</v>
      </c>
      <c r="B662">
        <v>33569135</v>
      </c>
      <c r="C662">
        <v>5</v>
      </c>
    </row>
    <row r="663" spans="1:3" x14ac:dyDescent="0.2">
      <c r="A663">
        <v>4723115</v>
      </c>
      <c r="B663">
        <v>21696302</v>
      </c>
      <c r="C663">
        <v>523</v>
      </c>
    </row>
    <row r="664" spans="1:3" x14ac:dyDescent="0.2">
      <c r="A664">
        <v>475463</v>
      </c>
      <c r="B664">
        <v>21696302</v>
      </c>
      <c r="C664">
        <v>477</v>
      </c>
    </row>
    <row r="665" spans="1:3" x14ac:dyDescent="0.2">
      <c r="A665">
        <v>19578692</v>
      </c>
      <c r="B665">
        <v>21696302</v>
      </c>
      <c r="C665">
        <v>152</v>
      </c>
    </row>
    <row r="666" spans="1:3" x14ac:dyDescent="0.2">
      <c r="A666">
        <v>2134123</v>
      </c>
      <c r="B666">
        <v>21696302</v>
      </c>
      <c r="C666">
        <v>65</v>
      </c>
    </row>
    <row r="667" spans="1:3" x14ac:dyDescent="0.2">
      <c r="A667">
        <v>3670378</v>
      </c>
      <c r="B667">
        <v>21696302</v>
      </c>
      <c r="C667">
        <v>15</v>
      </c>
    </row>
    <row r="668" spans="1:3" x14ac:dyDescent="0.2">
      <c r="A668">
        <v>8875768</v>
      </c>
      <c r="B668">
        <v>21696302</v>
      </c>
      <c r="C668">
        <v>10</v>
      </c>
    </row>
    <row r="669" spans="1:3" x14ac:dyDescent="0.2">
      <c r="A669">
        <v>10367662</v>
      </c>
      <c r="B669">
        <v>21696302</v>
      </c>
      <c r="C669">
        <v>9</v>
      </c>
    </row>
    <row r="670" spans="1:3" x14ac:dyDescent="0.2">
      <c r="A670">
        <v>1463444</v>
      </c>
      <c r="B670">
        <v>21696302</v>
      </c>
      <c r="C670">
        <v>9</v>
      </c>
    </row>
    <row r="671" spans="1:3" x14ac:dyDescent="0.2">
      <c r="A671">
        <v>130834</v>
      </c>
      <c r="B671">
        <v>21696302</v>
      </c>
      <c r="C671">
        <v>8</v>
      </c>
    </row>
    <row r="672" spans="1:3" x14ac:dyDescent="0.2">
      <c r="A672">
        <v>889949</v>
      </c>
      <c r="B672">
        <v>21696302</v>
      </c>
      <c r="C672">
        <v>8</v>
      </c>
    </row>
    <row r="673" spans="1:3" x14ac:dyDescent="0.2">
      <c r="A673">
        <v>10529867</v>
      </c>
      <c r="B673">
        <v>21696302</v>
      </c>
      <c r="C673">
        <v>8</v>
      </c>
    </row>
    <row r="674" spans="1:3" x14ac:dyDescent="0.2">
      <c r="A674">
        <v>57446</v>
      </c>
      <c r="B674">
        <v>21696302</v>
      </c>
      <c r="C674">
        <v>8</v>
      </c>
    </row>
    <row r="675" spans="1:3" x14ac:dyDescent="0.2">
      <c r="A675">
        <v>15367484</v>
      </c>
      <c r="B675">
        <v>21696302</v>
      </c>
      <c r="C675">
        <v>8</v>
      </c>
    </row>
    <row r="676" spans="1:3" x14ac:dyDescent="0.2">
      <c r="A676">
        <v>1790873</v>
      </c>
      <c r="B676">
        <v>21696302</v>
      </c>
      <c r="C676">
        <v>7</v>
      </c>
    </row>
    <row r="677" spans="1:3" x14ac:dyDescent="0.2">
      <c r="A677">
        <v>860511</v>
      </c>
      <c r="B677">
        <v>21696302</v>
      </c>
      <c r="C677">
        <v>7</v>
      </c>
    </row>
    <row r="678" spans="1:3" x14ac:dyDescent="0.2">
      <c r="A678">
        <v>1499047</v>
      </c>
      <c r="B678">
        <v>21696302</v>
      </c>
      <c r="C678">
        <v>7</v>
      </c>
    </row>
    <row r="679" spans="1:3" x14ac:dyDescent="0.2">
      <c r="A679">
        <v>219689</v>
      </c>
      <c r="B679">
        <v>21696302</v>
      </c>
      <c r="C679">
        <v>7</v>
      </c>
    </row>
    <row r="680" spans="1:3" x14ac:dyDescent="0.2">
      <c r="A680">
        <v>11625453</v>
      </c>
      <c r="B680">
        <v>21696302</v>
      </c>
      <c r="C680">
        <v>7</v>
      </c>
    </row>
    <row r="681" spans="1:3" x14ac:dyDescent="0.2">
      <c r="A681">
        <v>23127</v>
      </c>
      <c r="B681">
        <v>21696302</v>
      </c>
      <c r="C681">
        <v>7</v>
      </c>
    </row>
    <row r="682" spans="1:3" x14ac:dyDescent="0.2">
      <c r="A682">
        <v>4385357</v>
      </c>
      <c r="B682">
        <v>21696302</v>
      </c>
      <c r="C682">
        <v>6</v>
      </c>
    </row>
    <row r="683" spans="1:3" x14ac:dyDescent="0.2">
      <c r="A683">
        <v>3623695</v>
      </c>
      <c r="B683">
        <v>21696302</v>
      </c>
      <c r="C683">
        <v>6</v>
      </c>
    </row>
    <row r="684" spans="1:3" x14ac:dyDescent="0.2">
      <c r="A684">
        <v>2762374</v>
      </c>
      <c r="B684">
        <v>21696302</v>
      </c>
      <c r="C684">
        <v>6</v>
      </c>
    </row>
    <row r="685" spans="1:3" x14ac:dyDescent="0.2">
      <c r="A685">
        <v>1026253</v>
      </c>
      <c r="B685">
        <v>21696302</v>
      </c>
      <c r="C685">
        <v>6</v>
      </c>
    </row>
    <row r="686" spans="1:3" x14ac:dyDescent="0.2">
      <c r="A686">
        <v>2891970</v>
      </c>
      <c r="B686">
        <v>21696302</v>
      </c>
      <c r="C686">
        <v>6</v>
      </c>
    </row>
    <row r="687" spans="1:3" x14ac:dyDescent="0.2">
      <c r="A687">
        <v>3649119</v>
      </c>
      <c r="B687">
        <v>21696302</v>
      </c>
      <c r="C687">
        <v>5</v>
      </c>
    </row>
    <row r="688" spans="1:3" x14ac:dyDescent="0.2">
      <c r="A688">
        <v>2642850</v>
      </c>
      <c r="B688">
        <v>21696302</v>
      </c>
      <c r="C688">
        <v>5</v>
      </c>
    </row>
    <row r="689" spans="1:3" x14ac:dyDescent="0.2">
      <c r="A689">
        <v>5009041</v>
      </c>
      <c r="B689">
        <v>21696302</v>
      </c>
      <c r="C689">
        <v>5</v>
      </c>
    </row>
    <row r="690" spans="1:3" x14ac:dyDescent="0.2">
      <c r="A690">
        <v>147971</v>
      </c>
      <c r="B690">
        <v>21696302</v>
      </c>
      <c r="C690">
        <v>5</v>
      </c>
    </row>
    <row r="691" spans="1:3" x14ac:dyDescent="0.2">
      <c r="A691">
        <v>6905466</v>
      </c>
      <c r="B691">
        <v>21696302</v>
      </c>
      <c r="C691">
        <v>5</v>
      </c>
    </row>
    <row r="692" spans="1:3" x14ac:dyDescent="0.2">
      <c r="A692">
        <v>4506500</v>
      </c>
      <c r="B692">
        <v>21696302</v>
      </c>
      <c r="C692">
        <v>5</v>
      </c>
    </row>
    <row r="693" spans="1:3" x14ac:dyDescent="0.2">
      <c r="A693">
        <v>432536</v>
      </c>
      <c r="B693">
        <v>3606624</v>
      </c>
      <c r="C693">
        <v>2495</v>
      </c>
    </row>
    <row r="694" spans="1:3" x14ac:dyDescent="0.2">
      <c r="A694">
        <v>13760</v>
      </c>
      <c r="B694">
        <v>3606624</v>
      </c>
      <c r="C694">
        <v>1324</v>
      </c>
    </row>
    <row r="695" spans="1:3" x14ac:dyDescent="0.2">
      <c r="A695">
        <v>42419</v>
      </c>
      <c r="B695">
        <v>3606624</v>
      </c>
      <c r="C695">
        <v>562</v>
      </c>
    </row>
    <row r="696" spans="1:3" x14ac:dyDescent="0.2">
      <c r="A696">
        <v>11806295</v>
      </c>
      <c r="B696">
        <v>3606624</v>
      </c>
      <c r="C696">
        <v>359</v>
      </c>
    </row>
    <row r="697" spans="1:3" x14ac:dyDescent="0.2">
      <c r="A697">
        <v>909674</v>
      </c>
      <c r="B697">
        <v>3606624</v>
      </c>
      <c r="C697">
        <v>337</v>
      </c>
    </row>
    <row r="698" spans="1:3" x14ac:dyDescent="0.2">
      <c r="A698">
        <v>43429</v>
      </c>
      <c r="B698">
        <v>3606624</v>
      </c>
      <c r="C698">
        <v>300</v>
      </c>
    </row>
    <row r="699" spans="1:3" x14ac:dyDescent="0.2">
      <c r="A699">
        <v>1302</v>
      </c>
      <c r="B699">
        <v>3606624</v>
      </c>
      <c r="C699">
        <v>285</v>
      </c>
    </row>
    <row r="700" spans="1:3" x14ac:dyDescent="0.2">
      <c r="A700">
        <v>685609</v>
      </c>
      <c r="B700">
        <v>3606624</v>
      </c>
      <c r="C700">
        <v>260</v>
      </c>
    </row>
    <row r="701" spans="1:3" x14ac:dyDescent="0.2">
      <c r="A701">
        <v>3407787</v>
      </c>
      <c r="B701">
        <v>3606624</v>
      </c>
      <c r="C701">
        <v>114</v>
      </c>
    </row>
    <row r="702" spans="1:3" x14ac:dyDescent="0.2">
      <c r="A702">
        <v>949286</v>
      </c>
      <c r="B702">
        <v>3606624</v>
      </c>
      <c r="C702">
        <v>87</v>
      </c>
    </row>
    <row r="703" spans="1:3" x14ac:dyDescent="0.2">
      <c r="A703">
        <v>1816725</v>
      </c>
      <c r="B703">
        <v>3606624</v>
      </c>
      <c r="C703">
        <v>71</v>
      </c>
    </row>
    <row r="704" spans="1:3" x14ac:dyDescent="0.2">
      <c r="A704">
        <v>551543</v>
      </c>
      <c r="B704">
        <v>3606624</v>
      </c>
      <c r="C704">
        <v>64</v>
      </c>
    </row>
    <row r="705" spans="1:3" x14ac:dyDescent="0.2">
      <c r="A705">
        <v>22635</v>
      </c>
      <c r="B705">
        <v>3606624</v>
      </c>
      <c r="C705">
        <v>57</v>
      </c>
    </row>
    <row r="706" spans="1:3" x14ac:dyDescent="0.2">
      <c r="A706">
        <v>59671</v>
      </c>
      <c r="B706">
        <v>3606624</v>
      </c>
      <c r="C706">
        <v>52</v>
      </c>
    </row>
    <row r="707" spans="1:3" x14ac:dyDescent="0.2">
      <c r="A707">
        <v>9143914</v>
      </c>
      <c r="B707">
        <v>3606624</v>
      </c>
      <c r="C707">
        <v>49</v>
      </c>
    </row>
    <row r="708" spans="1:3" x14ac:dyDescent="0.2">
      <c r="A708">
        <v>24247</v>
      </c>
      <c r="B708">
        <v>3606624</v>
      </c>
      <c r="C708">
        <v>47</v>
      </c>
    </row>
    <row r="709" spans="1:3" x14ac:dyDescent="0.2">
      <c r="A709">
        <v>238331</v>
      </c>
      <c r="B709">
        <v>3606624</v>
      </c>
      <c r="C709">
        <v>43</v>
      </c>
    </row>
    <row r="710" spans="1:3" x14ac:dyDescent="0.2">
      <c r="A710">
        <v>2771</v>
      </c>
      <c r="B710">
        <v>3606624</v>
      </c>
      <c r="C710">
        <v>42</v>
      </c>
    </row>
    <row r="711" spans="1:3" x14ac:dyDescent="0.2">
      <c r="A711">
        <v>157480</v>
      </c>
      <c r="B711">
        <v>3606624</v>
      </c>
      <c r="C711">
        <v>37</v>
      </c>
    </row>
    <row r="712" spans="1:3" x14ac:dyDescent="0.2">
      <c r="A712">
        <v>147686</v>
      </c>
      <c r="B712">
        <v>3606624</v>
      </c>
      <c r="C712">
        <v>37</v>
      </c>
    </row>
    <row r="713" spans="1:3" x14ac:dyDescent="0.2">
      <c r="A713">
        <v>217883</v>
      </c>
      <c r="B713">
        <v>3606624</v>
      </c>
      <c r="C713">
        <v>36</v>
      </c>
    </row>
    <row r="714" spans="1:3" x14ac:dyDescent="0.2">
      <c r="A714">
        <v>225350</v>
      </c>
      <c r="B714">
        <v>3606624</v>
      </c>
      <c r="C714">
        <v>35</v>
      </c>
    </row>
    <row r="715" spans="1:3" x14ac:dyDescent="0.2">
      <c r="A715">
        <v>66176</v>
      </c>
      <c r="B715">
        <v>3606624</v>
      </c>
      <c r="C715">
        <v>25</v>
      </c>
    </row>
    <row r="716" spans="1:3" x14ac:dyDescent="0.2">
      <c r="A716">
        <v>372616</v>
      </c>
      <c r="B716">
        <v>3606624</v>
      </c>
      <c r="C716">
        <v>25</v>
      </c>
    </row>
    <row r="717" spans="1:3" x14ac:dyDescent="0.2">
      <c r="A717">
        <v>666807</v>
      </c>
      <c r="B717">
        <v>3606624</v>
      </c>
      <c r="C717">
        <v>25</v>
      </c>
    </row>
    <row r="718" spans="1:3" x14ac:dyDescent="0.2">
      <c r="A718">
        <v>22101</v>
      </c>
      <c r="B718">
        <v>3606624</v>
      </c>
      <c r="C718">
        <v>22</v>
      </c>
    </row>
    <row r="719" spans="1:3" x14ac:dyDescent="0.2">
      <c r="A719">
        <v>456991</v>
      </c>
      <c r="B719">
        <v>3606624</v>
      </c>
      <c r="C719">
        <v>21</v>
      </c>
    </row>
    <row r="720" spans="1:3" x14ac:dyDescent="0.2">
      <c r="A720">
        <v>55057</v>
      </c>
      <c r="B720">
        <v>3606624</v>
      </c>
      <c r="C720">
        <v>21</v>
      </c>
    </row>
    <row r="721" spans="1:3" x14ac:dyDescent="0.2">
      <c r="A721">
        <v>762049</v>
      </c>
      <c r="B721">
        <v>3606624</v>
      </c>
      <c r="C721">
        <v>19</v>
      </c>
    </row>
    <row r="722" spans="1:3" x14ac:dyDescent="0.2">
      <c r="A722">
        <v>1614904</v>
      </c>
      <c r="B722">
        <v>3606624</v>
      </c>
      <c r="C722">
        <v>19</v>
      </c>
    </row>
    <row r="723" spans="1:3" x14ac:dyDescent="0.2">
      <c r="A723">
        <v>6511079</v>
      </c>
      <c r="B723">
        <v>21700699</v>
      </c>
      <c r="C723">
        <v>1492</v>
      </c>
    </row>
    <row r="724" spans="1:3" x14ac:dyDescent="0.2">
      <c r="A724">
        <v>4723115</v>
      </c>
      <c r="B724">
        <v>21700699</v>
      </c>
      <c r="C724">
        <v>456</v>
      </c>
    </row>
    <row r="725" spans="1:3" x14ac:dyDescent="0.2">
      <c r="A725">
        <v>484656</v>
      </c>
      <c r="B725">
        <v>21700699</v>
      </c>
      <c r="C725">
        <v>241</v>
      </c>
    </row>
    <row r="726" spans="1:3" x14ac:dyDescent="0.2">
      <c r="A726">
        <v>77198</v>
      </c>
      <c r="B726">
        <v>21700699</v>
      </c>
      <c r="C726">
        <v>213</v>
      </c>
    </row>
    <row r="727" spans="1:3" x14ac:dyDescent="0.2">
      <c r="A727">
        <v>11652045</v>
      </c>
      <c r="B727">
        <v>21700699</v>
      </c>
      <c r="C727">
        <v>56</v>
      </c>
    </row>
    <row r="728" spans="1:3" x14ac:dyDescent="0.2">
      <c r="A728">
        <v>7546651</v>
      </c>
      <c r="B728">
        <v>21700699</v>
      </c>
      <c r="C728">
        <v>54</v>
      </c>
    </row>
    <row r="729" spans="1:3" x14ac:dyDescent="0.2">
      <c r="A729">
        <v>10736853</v>
      </c>
      <c r="B729">
        <v>21700699</v>
      </c>
      <c r="C729">
        <v>34</v>
      </c>
    </row>
    <row r="730" spans="1:3" x14ac:dyDescent="0.2">
      <c r="A730">
        <v>15367484</v>
      </c>
      <c r="B730">
        <v>21700699</v>
      </c>
      <c r="C730">
        <v>23</v>
      </c>
    </row>
    <row r="731" spans="1:3" x14ac:dyDescent="0.2">
      <c r="A731">
        <v>3670378</v>
      </c>
      <c r="B731">
        <v>21700699</v>
      </c>
      <c r="C731">
        <v>19</v>
      </c>
    </row>
    <row r="732" spans="1:3" x14ac:dyDescent="0.2">
      <c r="A732">
        <v>3183848</v>
      </c>
      <c r="B732">
        <v>21700699</v>
      </c>
      <c r="C732">
        <v>19</v>
      </c>
    </row>
    <row r="733" spans="1:3" x14ac:dyDescent="0.2">
      <c r="A733">
        <v>6689319</v>
      </c>
      <c r="B733">
        <v>21700699</v>
      </c>
      <c r="C733">
        <v>18</v>
      </c>
    </row>
    <row r="734" spans="1:3" x14ac:dyDescent="0.2">
      <c r="A734">
        <v>3356474</v>
      </c>
      <c r="B734">
        <v>21700699</v>
      </c>
      <c r="C734">
        <v>15</v>
      </c>
    </row>
    <row r="735" spans="1:3" x14ac:dyDescent="0.2">
      <c r="A735">
        <v>10719017</v>
      </c>
      <c r="B735">
        <v>21700699</v>
      </c>
      <c r="C735">
        <v>14</v>
      </c>
    </row>
    <row r="736" spans="1:3" x14ac:dyDescent="0.2">
      <c r="A736">
        <v>2721998</v>
      </c>
      <c r="B736">
        <v>21700699</v>
      </c>
      <c r="C736">
        <v>13</v>
      </c>
    </row>
    <row r="737" spans="1:3" x14ac:dyDescent="0.2">
      <c r="A737">
        <v>8734755</v>
      </c>
      <c r="B737">
        <v>21700699</v>
      </c>
      <c r="C737">
        <v>12</v>
      </c>
    </row>
    <row r="738" spans="1:3" x14ac:dyDescent="0.2">
      <c r="A738">
        <v>3623695</v>
      </c>
      <c r="B738">
        <v>21700699</v>
      </c>
      <c r="C738">
        <v>9</v>
      </c>
    </row>
    <row r="739" spans="1:3" x14ac:dyDescent="0.2">
      <c r="A739">
        <v>16142</v>
      </c>
      <c r="B739">
        <v>21700699</v>
      </c>
      <c r="C739">
        <v>9</v>
      </c>
    </row>
    <row r="740" spans="1:3" x14ac:dyDescent="0.2">
      <c r="A740">
        <v>5816878</v>
      </c>
      <c r="B740">
        <v>21700699</v>
      </c>
      <c r="C740">
        <v>8</v>
      </c>
    </row>
    <row r="741" spans="1:3" x14ac:dyDescent="0.2">
      <c r="A741">
        <v>2887472</v>
      </c>
      <c r="B741">
        <v>21700699</v>
      </c>
      <c r="C741">
        <v>8</v>
      </c>
    </row>
    <row r="742" spans="1:3" x14ac:dyDescent="0.2">
      <c r="A742">
        <v>6825362</v>
      </c>
      <c r="B742">
        <v>21700699</v>
      </c>
      <c r="C742">
        <v>8</v>
      </c>
    </row>
    <row r="743" spans="1:3" x14ac:dyDescent="0.2">
      <c r="A743">
        <v>10367662</v>
      </c>
      <c r="B743">
        <v>21700699</v>
      </c>
      <c r="C743">
        <v>7</v>
      </c>
    </row>
    <row r="744" spans="1:3" x14ac:dyDescent="0.2">
      <c r="A744">
        <v>1585037</v>
      </c>
      <c r="B744">
        <v>21700699</v>
      </c>
      <c r="C744">
        <v>7</v>
      </c>
    </row>
    <row r="745" spans="1:3" x14ac:dyDescent="0.2">
      <c r="A745">
        <v>446404</v>
      </c>
      <c r="B745">
        <v>21700699</v>
      </c>
      <c r="C745">
        <v>7</v>
      </c>
    </row>
    <row r="746" spans="1:3" x14ac:dyDescent="0.2">
      <c r="A746">
        <v>5027957</v>
      </c>
      <c r="B746">
        <v>21700699</v>
      </c>
      <c r="C746">
        <v>7</v>
      </c>
    </row>
    <row r="747" spans="1:3" x14ac:dyDescent="0.2">
      <c r="A747">
        <v>2082134</v>
      </c>
      <c r="B747">
        <v>21700699</v>
      </c>
      <c r="C747">
        <v>7</v>
      </c>
    </row>
    <row r="748" spans="1:3" x14ac:dyDescent="0.2">
      <c r="A748">
        <v>13481415</v>
      </c>
      <c r="B748">
        <v>21700699</v>
      </c>
      <c r="C748">
        <v>6</v>
      </c>
    </row>
    <row r="749" spans="1:3" x14ac:dyDescent="0.2">
      <c r="A749">
        <v>6847959</v>
      </c>
      <c r="B749">
        <v>21700699</v>
      </c>
      <c r="C749">
        <v>6</v>
      </c>
    </row>
    <row r="750" spans="1:3" x14ac:dyDescent="0.2">
      <c r="A750">
        <v>56189</v>
      </c>
      <c r="B750">
        <v>21700699</v>
      </c>
      <c r="C750">
        <v>6</v>
      </c>
    </row>
    <row r="751" spans="1:3" x14ac:dyDescent="0.2">
      <c r="A751">
        <v>3026460</v>
      </c>
      <c r="B751">
        <v>21700699</v>
      </c>
      <c r="C751">
        <v>6</v>
      </c>
    </row>
    <row r="752" spans="1:3" x14ac:dyDescent="0.2">
      <c r="A752">
        <v>10529867</v>
      </c>
      <c r="B752">
        <v>21700699</v>
      </c>
      <c r="C752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8"/>
  <sheetViews>
    <sheetView topLeftCell="A4" workbookViewId="0"/>
  </sheetViews>
  <sheetFormatPr baseColWidth="10" defaultRowHeight="16" x14ac:dyDescent="0.2"/>
  <cols>
    <col min="1" max="2" width="9.1640625" bestFit="1" customWidth="1"/>
    <col min="3" max="3" width="6.6640625" bestFit="1" customWidth="1"/>
  </cols>
  <sheetData>
    <row r="1" spans="1:3" x14ac:dyDescent="0.2">
      <c r="A1" t="s">
        <v>763</v>
      </c>
      <c r="B1" t="s">
        <v>764</v>
      </c>
      <c r="C1" t="s">
        <v>765</v>
      </c>
    </row>
    <row r="2" spans="1:3" x14ac:dyDescent="0.2">
      <c r="A2">
        <v>48899</v>
      </c>
      <c r="B2">
        <v>2616288</v>
      </c>
      <c r="C2">
        <v>3131</v>
      </c>
    </row>
    <row r="3" spans="1:3" x14ac:dyDescent="0.2">
      <c r="A3">
        <v>97606</v>
      </c>
      <c r="B3">
        <v>2616288</v>
      </c>
      <c r="C3">
        <v>1356</v>
      </c>
    </row>
    <row r="4" spans="1:3" x14ac:dyDescent="0.2">
      <c r="A4">
        <v>2150990</v>
      </c>
      <c r="B4">
        <v>2616288</v>
      </c>
      <c r="C4">
        <v>5</v>
      </c>
    </row>
    <row r="5" spans="1:3" x14ac:dyDescent="0.2">
      <c r="A5">
        <v>321273</v>
      </c>
      <c r="B5">
        <v>2616288</v>
      </c>
      <c r="C5">
        <v>4</v>
      </c>
    </row>
    <row r="6" spans="1:3" x14ac:dyDescent="0.2">
      <c r="A6">
        <v>284023</v>
      </c>
      <c r="B6">
        <v>2616288</v>
      </c>
      <c r="C6">
        <v>2</v>
      </c>
    </row>
    <row r="7" spans="1:3" x14ac:dyDescent="0.2">
      <c r="A7">
        <v>1847577</v>
      </c>
      <c r="B7">
        <v>2616288</v>
      </c>
      <c r="C7">
        <v>1</v>
      </c>
    </row>
    <row r="8" spans="1:3" x14ac:dyDescent="0.2">
      <c r="A8">
        <v>6411699</v>
      </c>
      <c r="B8">
        <v>2616288</v>
      </c>
      <c r="C8">
        <v>1</v>
      </c>
    </row>
    <row r="9" spans="1:3" x14ac:dyDescent="0.2">
      <c r="A9">
        <v>32407</v>
      </c>
      <c r="B9">
        <v>2616288</v>
      </c>
      <c r="C9">
        <v>1</v>
      </c>
    </row>
    <row r="10" spans="1:3" x14ac:dyDescent="0.2">
      <c r="A10">
        <v>84020</v>
      </c>
      <c r="B10">
        <v>2616288</v>
      </c>
      <c r="C10">
        <v>1</v>
      </c>
    </row>
    <row r="11" spans="1:3" x14ac:dyDescent="0.2">
      <c r="A11">
        <v>8518239</v>
      </c>
      <c r="B11">
        <v>2616288</v>
      </c>
      <c r="C11">
        <v>1</v>
      </c>
    </row>
    <row r="12" spans="1:3" x14ac:dyDescent="0.2">
      <c r="A12">
        <v>1463164</v>
      </c>
      <c r="B12">
        <v>2616288</v>
      </c>
      <c r="C12">
        <v>1</v>
      </c>
    </row>
    <row r="13" spans="1:3" x14ac:dyDescent="0.2">
      <c r="A13">
        <v>139729</v>
      </c>
      <c r="B13">
        <v>2616288</v>
      </c>
      <c r="C13">
        <v>1</v>
      </c>
    </row>
    <row r="14" spans="1:3" x14ac:dyDescent="0.2">
      <c r="A14">
        <v>198281</v>
      </c>
      <c r="B14">
        <v>638566</v>
      </c>
      <c r="C14">
        <v>134</v>
      </c>
    </row>
    <row r="15" spans="1:3" x14ac:dyDescent="0.2">
      <c r="A15">
        <v>9973</v>
      </c>
      <c r="B15">
        <v>638566</v>
      </c>
      <c r="C15">
        <v>7</v>
      </c>
    </row>
    <row r="16" spans="1:3" x14ac:dyDescent="0.2">
      <c r="A16">
        <v>751587</v>
      </c>
      <c r="B16">
        <v>638566</v>
      </c>
      <c r="C16">
        <v>2</v>
      </c>
    </row>
    <row r="17" spans="1:3" x14ac:dyDescent="0.2">
      <c r="A17">
        <v>241094</v>
      </c>
      <c r="B17">
        <v>638566</v>
      </c>
      <c r="C17">
        <v>1</v>
      </c>
    </row>
    <row r="18" spans="1:3" x14ac:dyDescent="0.2">
      <c r="A18">
        <v>324632</v>
      </c>
      <c r="B18">
        <v>638566</v>
      </c>
      <c r="C18">
        <v>1</v>
      </c>
    </row>
    <row r="19" spans="1:3" x14ac:dyDescent="0.2">
      <c r="A19">
        <v>1169793</v>
      </c>
      <c r="B19">
        <v>638566</v>
      </c>
      <c r="C19">
        <v>1</v>
      </c>
    </row>
    <row r="20" spans="1:3" x14ac:dyDescent="0.2">
      <c r="A20">
        <v>954970</v>
      </c>
      <c r="B20">
        <v>638566</v>
      </c>
      <c r="C20">
        <v>1</v>
      </c>
    </row>
    <row r="21" spans="1:3" x14ac:dyDescent="0.2">
      <c r="A21">
        <v>4029586</v>
      </c>
      <c r="B21">
        <v>638566</v>
      </c>
      <c r="C21">
        <v>1</v>
      </c>
    </row>
    <row r="22" spans="1:3" x14ac:dyDescent="0.2">
      <c r="A22">
        <v>8086</v>
      </c>
      <c r="B22">
        <v>638566</v>
      </c>
      <c r="C22">
        <v>1</v>
      </c>
    </row>
    <row r="23" spans="1:3" x14ac:dyDescent="0.2">
      <c r="A23">
        <v>865272</v>
      </c>
      <c r="B23">
        <v>58161011</v>
      </c>
      <c r="C23">
        <v>286</v>
      </c>
    </row>
    <row r="24" spans="1:3" x14ac:dyDescent="0.2">
      <c r="A24">
        <v>146144</v>
      </c>
      <c r="B24">
        <v>58161011</v>
      </c>
      <c r="C24">
        <v>9</v>
      </c>
    </row>
    <row r="25" spans="1:3" x14ac:dyDescent="0.2">
      <c r="A25">
        <v>178582</v>
      </c>
      <c r="B25">
        <v>58161011</v>
      </c>
      <c r="C25">
        <v>3</v>
      </c>
    </row>
    <row r="26" spans="1:3" x14ac:dyDescent="0.2">
      <c r="A26">
        <v>914873</v>
      </c>
      <c r="B26">
        <v>58161011</v>
      </c>
      <c r="C26">
        <v>3</v>
      </c>
    </row>
    <row r="27" spans="1:3" x14ac:dyDescent="0.2">
      <c r="A27">
        <v>5846332</v>
      </c>
      <c r="B27">
        <v>58161011</v>
      </c>
      <c r="C27">
        <v>2</v>
      </c>
    </row>
    <row r="28" spans="1:3" x14ac:dyDescent="0.2">
      <c r="A28">
        <v>49535</v>
      </c>
      <c r="B28">
        <v>58161011</v>
      </c>
      <c r="C28">
        <v>2</v>
      </c>
    </row>
    <row r="29" spans="1:3" x14ac:dyDescent="0.2">
      <c r="A29">
        <v>276281</v>
      </c>
      <c r="B29">
        <v>58161011</v>
      </c>
      <c r="C29">
        <v>2</v>
      </c>
    </row>
    <row r="30" spans="1:3" x14ac:dyDescent="0.2">
      <c r="A30">
        <v>4924090</v>
      </c>
      <c r="B30">
        <v>58161011</v>
      </c>
      <c r="C30">
        <v>2</v>
      </c>
    </row>
    <row r="31" spans="1:3" x14ac:dyDescent="0.2">
      <c r="A31">
        <v>693744</v>
      </c>
      <c r="B31">
        <v>58161011</v>
      </c>
      <c r="C31">
        <v>2</v>
      </c>
    </row>
    <row r="32" spans="1:3" x14ac:dyDescent="0.2">
      <c r="A32">
        <v>1254858</v>
      </c>
      <c r="B32">
        <v>58161011</v>
      </c>
      <c r="C32">
        <v>1</v>
      </c>
    </row>
    <row r="33" spans="1:3" x14ac:dyDescent="0.2">
      <c r="A33">
        <v>128454</v>
      </c>
      <c r="B33">
        <v>58161011</v>
      </c>
      <c r="C33">
        <v>1</v>
      </c>
    </row>
    <row r="34" spans="1:3" x14ac:dyDescent="0.2">
      <c r="A34">
        <v>5963049</v>
      </c>
      <c r="B34">
        <v>58161011</v>
      </c>
      <c r="C34">
        <v>1</v>
      </c>
    </row>
    <row r="35" spans="1:3" x14ac:dyDescent="0.2">
      <c r="A35">
        <v>13787</v>
      </c>
      <c r="B35">
        <v>58161011</v>
      </c>
      <c r="C35">
        <v>1</v>
      </c>
    </row>
    <row r="36" spans="1:3" x14ac:dyDescent="0.2">
      <c r="A36">
        <v>16392</v>
      </c>
      <c r="B36">
        <v>3271130</v>
      </c>
      <c r="C36">
        <v>236</v>
      </c>
    </row>
    <row r="37" spans="1:3" x14ac:dyDescent="0.2">
      <c r="A37">
        <v>112971</v>
      </c>
      <c r="B37">
        <v>3271130</v>
      </c>
      <c r="C37">
        <v>4</v>
      </c>
    </row>
    <row r="38" spans="1:3" x14ac:dyDescent="0.2">
      <c r="A38">
        <v>1301158</v>
      </c>
      <c r="B38">
        <v>3271130</v>
      </c>
      <c r="C38">
        <v>2</v>
      </c>
    </row>
    <row r="39" spans="1:3" x14ac:dyDescent="0.2">
      <c r="A39">
        <v>815386</v>
      </c>
      <c r="B39">
        <v>3271130</v>
      </c>
      <c r="C39">
        <v>1</v>
      </c>
    </row>
    <row r="40" spans="1:3" x14ac:dyDescent="0.2">
      <c r="A40">
        <v>20662</v>
      </c>
      <c r="B40">
        <v>3271130</v>
      </c>
      <c r="C40">
        <v>1</v>
      </c>
    </row>
    <row r="41" spans="1:3" x14ac:dyDescent="0.2">
      <c r="A41">
        <v>623509</v>
      </c>
      <c r="B41">
        <v>3271130</v>
      </c>
      <c r="C41">
        <v>1</v>
      </c>
    </row>
    <row r="42" spans="1:3" x14ac:dyDescent="0.2">
      <c r="A42">
        <v>6571068</v>
      </c>
      <c r="B42">
        <v>3271130</v>
      </c>
      <c r="C42">
        <v>1</v>
      </c>
    </row>
    <row r="43" spans="1:3" x14ac:dyDescent="0.2">
      <c r="A43">
        <v>1577682</v>
      </c>
      <c r="B43">
        <v>3271130</v>
      </c>
      <c r="C43">
        <v>1</v>
      </c>
    </row>
    <row r="44" spans="1:3" x14ac:dyDescent="0.2">
      <c r="A44">
        <v>754723</v>
      </c>
      <c r="B44">
        <v>3271130</v>
      </c>
      <c r="C44">
        <v>1</v>
      </c>
    </row>
    <row r="45" spans="1:3" x14ac:dyDescent="0.2">
      <c r="A45">
        <v>192014</v>
      </c>
      <c r="B45">
        <v>3271130</v>
      </c>
      <c r="C45">
        <v>1</v>
      </c>
    </row>
    <row r="46" spans="1:3" x14ac:dyDescent="0.2">
      <c r="A46">
        <v>1464328</v>
      </c>
      <c r="B46">
        <v>45027656</v>
      </c>
      <c r="C46">
        <v>513</v>
      </c>
    </row>
    <row r="47" spans="1:3" x14ac:dyDescent="0.2">
      <c r="A47">
        <v>154710</v>
      </c>
      <c r="B47">
        <v>45027656</v>
      </c>
      <c r="C47">
        <v>21</v>
      </c>
    </row>
    <row r="48" spans="1:3" x14ac:dyDescent="0.2">
      <c r="A48">
        <v>313596</v>
      </c>
      <c r="B48">
        <v>45027656</v>
      </c>
      <c r="C48">
        <v>1</v>
      </c>
    </row>
    <row r="49" spans="1:3" x14ac:dyDescent="0.2">
      <c r="A49">
        <v>284476</v>
      </c>
      <c r="B49">
        <v>45027656</v>
      </c>
      <c r="C49">
        <v>1</v>
      </c>
    </row>
    <row r="50" spans="1:3" x14ac:dyDescent="0.2">
      <c r="A50">
        <v>1975118</v>
      </c>
      <c r="B50">
        <v>45027656</v>
      </c>
      <c r="C50">
        <v>1</v>
      </c>
    </row>
    <row r="51" spans="1:3" x14ac:dyDescent="0.2">
      <c r="A51">
        <v>13736092</v>
      </c>
      <c r="B51">
        <v>45027656</v>
      </c>
      <c r="C51">
        <v>1</v>
      </c>
    </row>
    <row r="52" spans="1:3" x14ac:dyDescent="0.2">
      <c r="A52">
        <v>1052630</v>
      </c>
      <c r="B52">
        <v>5089764</v>
      </c>
      <c r="C52">
        <v>683</v>
      </c>
    </row>
    <row r="53" spans="1:3" x14ac:dyDescent="0.2">
      <c r="A53">
        <v>3604312</v>
      </c>
      <c r="B53">
        <v>5089764</v>
      </c>
      <c r="C53">
        <v>16</v>
      </c>
    </row>
    <row r="54" spans="1:3" x14ac:dyDescent="0.2">
      <c r="A54">
        <v>1447488</v>
      </c>
      <c r="B54">
        <v>5089764</v>
      </c>
      <c r="C54">
        <v>14</v>
      </c>
    </row>
    <row r="55" spans="1:3" x14ac:dyDescent="0.2">
      <c r="A55">
        <v>2470152</v>
      </c>
      <c r="B55">
        <v>5089764</v>
      </c>
      <c r="C55">
        <v>4</v>
      </c>
    </row>
    <row r="56" spans="1:3" x14ac:dyDescent="0.2">
      <c r="A56">
        <v>64804</v>
      </c>
      <c r="B56">
        <v>5089764</v>
      </c>
      <c r="C56">
        <v>2</v>
      </c>
    </row>
    <row r="57" spans="1:3" x14ac:dyDescent="0.2">
      <c r="A57">
        <v>1455745</v>
      </c>
      <c r="B57">
        <v>5089764</v>
      </c>
      <c r="C57">
        <v>2</v>
      </c>
    </row>
    <row r="58" spans="1:3" x14ac:dyDescent="0.2">
      <c r="A58">
        <v>175882</v>
      </c>
      <c r="B58">
        <v>5089764</v>
      </c>
      <c r="C58">
        <v>2</v>
      </c>
    </row>
    <row r="59" spans="1:3" x14ac:dyDescent="0.2">
      <c r="A59">
        <v>810921</v>
      </c>
      <c r="B59">
        <v>5089764</v>
      </c>
      <c r="C59">
        <v>2</v>
      </c>
    </row>
    <row r="60" spans="1:3" x14ac:dyDescent="0.2">
      <c r="A60">
        <v>24844</v>
      </c>
      <c r="B60">
        <v>5089764</v>
      </c>
      <c r="C60">
        <v>2</v>
      </c>
    </row>
    <row r="61" spans="1:3" x14ac:dyDescent="0.2">
      <c r="A61">
        <v>1518637</v>
      </c>
      <c r="B61">
        <v>5089764</v>
      </c>
      <c r="C61">
        <v>2</v>
      </c>
    </row>
    <row r="62" spans="1:3" x14ac:dyDescent="0.2">
      <c r="A62">
        <v>2656965</v>
      </c>
      <c r="B62">
        <v>5089764</v>
      </c>
      <c r="C62">
        <v>1</v>
      </c>
    </row>
    <row r="63" spans="1:3" x14ac:dyDescent="0.2">
      <c r="A63">
        <v>813785</v>
      </c>
      <c r="B63">
        <v>5089764</v>
      </c>
      <c r="C63">
        <v>1</v>
      </c>
    </row>
    <row r="64" spans="1:3" x14ac:dyDescent="0.2">
      <c r="A64">
        <v>1622093</v>
      </c>
      <c r="B64">
        <v>5089764</v>
      </c>
      <c r="C64">
        <v>1</v>
      </c>
    </row>
    <row r="65" spans="1:3" x14ac:dyDescent="0.2">
      <c r="A65">
        <v>10691257</v>
      </c>
      <c r="B65">
        <v>30597615</v>
      </c>
      <c r="C65">
        <v>233</v>
      </c>
    </row>
    <row r="66" spans="1:3" x14ac:dyDescent="0.2">
      <c r="A66">
        <v>6293971</v>
      </c>
      <c r="B66">
        <v>30597615</v>
      </c>
      <c r="C66">
        <v>3</v>
      </c>
    </row>
    <row r="67" spans="1:3" x14ac:dyDescent="0.2">
      <c r="A67">
        <v>5487736</v>
      </c>
      <c r="B67">
        <v>30597615</v>
      </c>
      <c r="C67">
        <v>3</v>
      </c>
    </row>
    <row r="68" spans="1:3" x14ac:dyDescent="0.2">
      <c r="A68">
        <v>1646109</v>
      </c>
      <c r="B68">
        <v>30597615</v>
      </c>
      <c r="C68">
        <v>3</v>
      </c>
    </row>
    <row r="69" spans="1:3" x14ac:dyDescent="0.2">
      <c r="A69">
        <v>662883</v>
      </c>
      <c r="B69">
        <v>30597615</v>
      </c>
      <c r="C69">
        <v>2</v>
      </c>
    </row>
    <row r="70" spans="1:3" x14ac:dyDescent="0.2">
      <c r="A70">
        <v>1292730</v>
      </c>
      <c r="B70">
        <v>30597615</v>
      </c>
      <c r="C70">
        <v>1</v>
      </c>
    </row>
    <row r="71" spans="1:3" x14ac:dyDescent="0.2">
      <c r="A71">
        <v>1987473</v>
      </c>
      <c r="B71">
        <v>30597615</v>
      </c>
      <c r="C71">
        <v>1</v>
      </c>
    </row>
    <row r="72" spans="1:3" x14ac:dyDescent="0.2">
      <c r="A72">
        <v>5300832</v>
      </c>
      <c r="B72">
        <v>30597615</v>
      </c>
      <c r="C72">
        <v>1</v>
      </c>
    </row>
    <row r="73" spans="1:3" x14ac:dyDescent="0.2">
      <c r="A73">
        <v>1421384</v>
      </c>
      <c r="B73">
        <v>30597615</v>
      </c>
      <c r="C73">
        <v>1</v>
      </c>
    </row>
    <row r="74" spans="1:3" x14ac:dyDescent="0.2">
      <c r="A74">
        <v>107189</v>
      </c>
      <c r="B74">
        <v>30597615</v>
      </c>
      <c r="C74">
        <v>1</v>
      </c>
    </row>
    <row r="75" spans="1:3" x14ac:dyDescent="0.2">
      <c r="A75">
        <v>218840</v>
      </c>
      <c r="B75">
        <v>30597615</v>
      </c>
      <c r="C75">
        <v>1</v>
      </c>
    </row>
    <row r="76" spans="1:3" x14ac:dyDescent="0.2">
      <c r="A76">
        <v>1636122</v>
      </c>
      <c r="B76">
        <v>30597615</v>
      </c>
      <c r="C76">
        <v>1</v>
      </c>
    </row>
    <row r="77" spans="1:3" x14ac:dyDescent="0.2">
      <c r="A77">
        <v>482906</v>
      </c>
      <c r="B77">
        <v>30597615</v>
      </c>
      <c r="C77">
        <v>1</v>
      </c>
    </row>
    <row r="78" spans="1:3" x14ac:dyDescent="0.2">
      <c r="A78">
        <v>6261013</v>
      </c>
      <c r="B78">
        <v>30597615</v>
      </c>
      <c r="C78">
        <v>1</v>
      </c>
    </row>
    <row r="79" spans="1:3" x14ac:dyDescent="0.2">
      <c r="A79">
        <v>2748846</v>
      </c>
      <c r="B79">
        <v>30597615</v>
      </c>
      <c r="C79">
        <v>1</v>
      </c>
    </row>
    <row r="80" spans="1:3" x14ac:dyDescent="0.2">
      <c r="A80">
        <v>168006</v>
      </c>
      <c r="B80">
        <v>3871325</v>
      </c>
      <c r="C80">
        <v>209</v>
      </c>
    </row>
    <row r="81" spans="1:3" x14ac:dyDescent="0.2">
      <c r="A81">
        <v>22708</v>
      </c>
      <c r="B81">
        <v>3871325</v>
      </c>
      <c r="C81">
        <v>61</v>
      </c>
    </row>
    <row r="82" spans="1:3" x14ac:dyDescent="0.2">
      <c r="A82">
        <v>7168454</v>
      </c>
      <c r="B82">
        <v>3871325</v>
      </c>
      <c r="C82">
        <v>16</v>
      </c>
    </row>
    <row r="83" spans="1:3" x14ac:dyDescent="0.2">
      <c r="A83">
        <v>137806</v>
      </c>
      <c r="B83">
        <v>3871325</v>
      </c>
      <c r="C83">
        <v>4</v>
      </c>
    </row>
    <row r="84" spans="1:3" x14ac:dyDescent="0.2">
      <c r="A84">
        <v>138514</v>
      </c>
      <c r="B84">
        <v>3871325</v>
      </c>
      <c r="C84">
        <v>4</v>
      </c>
    </row>
    <row r="85" spans="1:3" x14ac:dyDescent="0.2">
      <c r="A85">
        <v>1151946</v>
      </c>
      <c r="B85">
        <v>3871325</v>
      </c>
      <c r="C85">
        <v>3</v>
      </c>
    </row>
    <row r="86" spans="1:3" x14ac:dyDescent="0.2">
      <c r="A86">
        <v>355756</v>
      </c>
      <c r="B86">
        <v>3871325</v>
      </c>
      <c r="C86">
        <v>3</v>
      </c>
    </row>
    <row r="87" spans="1:3" x14ac:dyDescent="0.2">
      <c r="A87">
        <v>68482</v>
      </c>
      <c r="B87">
        <v>3871325</v>
      </c>
      <c r="C87">
        <v>2</v>
      </c>
    </row>
    <row r="88" spans="1:3" x14ac:dyDescent="0.2">
      <c r="A88">
        <v>3873211</v>
      </c>
      <c r="B88">
        <v>3871325</v>
      </c>
      <c r="C88">
        <v>2</v>
      </c>
    </row>
    <row r="89" spans="1:3" x14ac:dyDescent="0.2">
      <c r="A89">
        <v>236070</v>
      </c>
      <c r="B89">
        <v>3871325</v>
      </c>
      <c r="C89">
        <v>1</v>
      </c>
    </row>
    <row r="90" spans="1:3" x14ac:dyDescent="0.2">
      <c r="A90">
        <v>236767</v>
      </c>
      <c r="B90">
        <v>28814210</v>
      </c>
      <c r="C90">
        <v>198</v>
      </c>
    </row>
    <row r="91" spans="1:3" x14ac:dyDescent="0.2">
      <c r="A91">
        <v>10579186</v>
      </c>
      <c r="B91">
        <v>28814210</v>
      </c>
      <c r="C91">
        <v>34</v>
      </c>
    </row>
    <row r="92" spans="1:3" x14ac:dyDescent="0.2">
      <c r="A92">
        <v>1216657</v>
      </c>
      <c r="B92">
        <v>28814210</v>
      </c>
      <c r="C92">
        <v>10</v>
      </c>
    </row>
    <row r="93" spans="1:3" x14ac:dyDescent="0.2">
      <c r="A93">
        <v>4040623</v>
      </c>
      <c r="B93">
        <v>28814210</v>
      </c>
      <c r="C93">
        <v>5</v>
      </c>
    </row>
    <row r="94" spans="1:3" x14ac:dyDescent="0.2">
      <c r="A94">
        <v>321273</v>
      </c>
      <c r="B94">
        <v>28814210</v>
      </c>
      <c r="C94">
        <v>3</v>
      </c>
    </row>
    <row r="95" spans="1:3" x14ac:dyDescent="0.2">
      <c r="A95">
        <v>541058</v>
      </c>
      <c r="B95">
        <v>28814210</v>
      </c>
      <c r="C95">
        <v>3</v>
      </c>
    </row>
    <row r="96" spans="1:3" x14ac:dyDescent="0.2">
      <c r="A96">
        <v>3166056</v>
      </c>
      <c r="B96">
        <v>28814210</v>
      </c>
      <c r="C96">
        <v>3</v>
      </c>
    </row>
    <row r="97" spans="1:3" x14ac:dyDescent="0.2">
      <c r="A97">
        <v>4366473</v>
      </c>
      <c r="B97">
        <v>28814210</v>
      </c>
      <c r="C97">
        <v>3</v>
      </c>
    </row>
    <row r="98" spans="1:3" x14ac:dyDescent="0.2">
      <c r="A98">
        <v>134491</v>
      </c>
      <c r="B98">
        <v>28814210</v>
      </c>
      <c r="C98">
        <v>2</v>
      </c>
    </row>
    <row r="99" spans="1:3" x14ac:dyDescent="0.2">
      <c r="A99">
        <v>3661115</v>
      </c>
      <c r="B99">
        <v>28814210</v>
      </c>
      <c r="C99">
        <v>2</v>
      </c>
    </row>
    <row r="100" spans="1:3" x14ac:dyDescent="0.2">
      <c r="A100">
        <v>102605</v>
      </c>
      <c r="B100">
        <v>28814210</v>
      </c>
      <c r="C100">
        <v>2</v>
      </c>
    </row>
    <row r="101" spans="1:3" x14ac:dyDescent="0.2">
      <c r="A101">
        <v>9017980</v>
      </c>
      <c r="B101">
        <v>28814210</v>
      </c>
      <c r="C101">
        <v>2</v>
      </c>
    </row>
    <row r="102" spans="1:3" x14ac:dyDescent="0.2">
      <c r="A102">
        <v>2853493</v>
      </c>
      <c r="B102">
        <v>28814210</v>
      </c>
      <c r="C102">
        <v>2</v>
      </c>
    </row>
    <row r="103" spans="1:3" x14ac:dyDescent="0.2">
      <c r="A103">
        <v>1226936</v>
      </c>
      <c r="B103">
        <v>28814210</v>
      </c>
      <c r="C103">
        <v>2</v>
      </c>
    </row>
    <row r="104" spans="1:3" x14ac:dyDescent="0.2">
      <c r="A104">
        <v>153459</v>
      </c>
      <c r="B104">
        <v>28814210</v>
      </c>
      <c r="C104">
        <v>1</v>
      </c>
    </row>
    <row r="105" spans="1:3" x14ac:dyDescent="0.2">
      <c r="A105">
        <v>21567</v>
      </c>
      <c r="B105">
        <v>28814210</v>
      </c>
      <c r="C105">
        <v>1</v>
      </c>
    </row>
    <row r="106" spans="1:3" x14ac:dyDescent="0.2">
      <c r="A106">
        <v>135203</v>
      </c>
      <c r="B106">
        <v>28814210</v>
      </c>
      <c r="C106">
        <v>1</v>
      </c>
    </row>
    <row r="107" spans="1:3" x14ac:dyDescent="0.2">
      <c r="A107">
        <v>130974</v>
      </c>
      <c r="B107">
        <v>28814210</v>
      </c>
      <c r="C107">
        <v>1</v>
      </c>
    </row>
    <row r="108" spans="1:3" x14ac:dyDescent="0.2">
      <c r="A108">
        <v>151595</v>
      </c>
      <c r="B108">
        <v>28814210</v>
      </c>
      <c r="C108">
        <v>1</v>
      </c>
    </row>
    <row r="109" spans="1:3" x14ac:dyDescent="0.2">
      <c r="A109">
        <v>541289</v>
      </c>
      <c r="B109">
        <v>28814210</v>
      </c>
      <c r="C109">
        <v>1</v>
      </c>
    </row>
    <row r="110" spans="1:3" x14ac:dyDescent="0.2">
      <c r="A110">
        <v>222467</v>
      </c>
      <c r="B110">
        <v>28814210</v>
      </c>
      <c r="C110">
        <v>1</v>
      </c>
    </row>
    <row r="111" spans="1:3" x14ac:dyDescent="0.2">
      <c r="A111">
        <v>546</v>
      </c>
      <c r="B111">
        <v>28814210</v>
      </c>
      <c r="C111">
        <v>1</v>
      </c>
    </row>
    <row r="112" spans="1:3" x14ac:dyDescent="0.2">
      <c r="A112">
        <v>1179074</v>
      </c>
      <c r="B112">
        <v>28814210</v>
      </c>
      <c r="C112">
        <v>1</v>
      </c>
    </row>
    <row r="113" spans="1:3" x14ac:dyDescent="0.2">
      <c r="A113">
        <v>5770</v>
      </c>
      <c r="B113">
        <v>28814210</v>
      </c>
      <c r="C113">
        <v>1</v>
      </c>
    </row>
    <row r="114" spans="1:3" x14ac:dyDescent="0.2">
      <c r="A114">
        <v>52</v>
      </c>
      <c r="B114">
        <v>28814210</v>
      </c>
      <c r="C114">
        <v>1</v>
      </c>
    </row>
    <row r="115" spans="1:3" x14ac:dyDescent="0.2">
      <c r="A115">
        <v>1910879</v>
      </c>
      <c r="B115">
        <v>28814210</v>
      </c>
      <c r="C115">
        <v>1</v>
      </c>
    </row>
    <row r="116" spans="1:3" x14ac:dyDescent="0.2">
      <c r="A116">
        <v>3240173</v>
      </c>
      <c r="B116">
        <v>28814210</v>
      </c>
      <c r="C116">
        <v>1</v>
      </c>
    </row>
    <row r="117" spans="1:3" x14ac:dyDescent="0.2">
      <c r="A117">
        <v>7725188</v>
      </c>
      <c r="B117">
        <v>28814210</v>
      </c>
      <c r="C117">
        <v>1</v>
      </c>
    </row>
    <row r="118" spans="1:3" x14ac:dyDescent="0.2">
      <c r="A118">
        <v>840985</v>
      </c>
      <c r="B118">
        <v>28814210</v>
      </c>
      <c r="C118">
        <v>1</v>
      </c>
    </row>
    <row r="119" spans="1:3" x14ac:dyDescent="0.2">
      <c r="A119">
        <v>468850</v>
      </c>
      <c r="B119">
        <v>28814210</v>
      </c>
      <c r="C119">
        <v>1</v>
      </c>
    </row>
    <row r="120" spans="1:3" x14ac:dyDescent="0.2">
      <c r="A120">
        <v>3044</v>
      </c>
      <c r="B120">
        <v>72706</v>
      </c>
      <c r="C120">
        <v>1035</v>
      </c>
    </row>
    <row r="121" spans="1:3" x14ac:dyDescent="0.2">
      <c r="A121">
        <v>64967</v>
      </c>
      <c r="B121">
        <v>72706</v>
      </c>
      <c r="C121">
        <v>18</v>
      </c>
    </row>
    <row r="122" spans="1:3" x14ac:dyDescent="0.2">
      <c r="A122">
        <v>789449</v>
      </c>
      <c r="B122">
        <v>72706</v>
      </c>
      <c r="C122">
        <v>16</v>
      </c>
    </row>
    <row r="123" spans="1:3" x14ac:dyDescent="0.2">
      <c r="A123">
        <v>352559</v>
      </c>
      <c r="B123">
        <v>72706</v>
      </c>
      <c r="C123">
        <v>16</v>
      </c>
    </row>
    <row r="124" spans="1:3" x14ac:dyDescent="0.2">
      <c r="A124">
        <v>1126864</v>
      </c>
      <c r="B124">
        <v>72706</v>
      </c>
      <c r="C124">
        <v>10</v>
      </c>
    </row>
    <row r="125" spans="1:3" x14ac:dyDescent="0.2">
      <c r="A125">
        <v>4085046</v>
      </c>
      <c r="B125">
        <v>72706</v>
      </c>
      <c r="C125">
        <v>6</v>
      </c>
    </row>
    <row r="126" spans="1:3" x14ac:dyDescent="0.2">
      <c r="A126">
        <v>18488</v>
      </c>
      <c r="B126">
        <v>72706</v>
      </c>
      <c r="C126">
        <v>5</v>
      </c>
    </row>
    <row r="127" spans="1:3" x14ac:dyDescent="0.2">
      <c r="A127">
        <v>6571068</v>
      </c>
      <c r="B127">
        <v>72706</v>
      </c>
      <c r="C127">
        <v>5</v>
      </c>
    </row>
    <row r="128" spans="1:3" x14ac:dyDescent="0.2">
      <c r="A128">
        <v>196982</v>
      </c>
      <c r="B128">
        <v>72706</v>
      </c>
      <c r="C128">
        <v>3</v>
      </c>
    </row>
    <row r="129" spans="1:3" x14ac:dyDescent="0.2">
      <c r="A129">
        <v>23374</v>
      </c>
      <c r="B129">
        <v>72706</v>
      </c>
      <c r="C129">
        <v>3</v>
      </c>
    </row>
    <row r="130" spans="1:3" x14ac:dyDescent="0.2">
      <c r="A130">
        <v>139492</v>
      </c>
      <c r="B130">
        <v>72706</v>
      </c>
      <c r="C130">
        <v>3</v>
      </c>
    </row>
    <row r="131" spans="1:3" x14ac:dyDescent="0.2">
      <c r="A131">
        <v>198390</v>
      </c>
      <c r="B131">
        <v>72706</v>
      </c>
      <c r="C131">
        <v>3</v>
      </c>
    </row>
    <row r="132" spans="1:3" x14ac:dyDescent="0.2">
      <c r="A132">
        <v>170227</v>
      </c>
      <c r="B132">
        <v>72706</v>
      </c>
      <c r="C132">
        <v>2</v>
      </c>
    </row>
    <row r="133" spans="1:3" x14ac:dyDescent="0.2">
      <c r="A133">
        <v>291333</v>
      </c>
      <c r="B133">
        <v>72706</v>
      </c>
      <c r="C133">
        <v>2</v>
      </c>
    </row>
    <row r="134" spans="1:3" x14ac:dyDescent="0.2">
      <c r="A134">
        <v>2607527</v>
      </c>
      <c r="B134">
        <v>72706</v>
      </c>
      <c r="C134">
        <v>2</v>
      </c>
    </row>
    <row r="135" spans="1:3" x14ac:dyDescent="0.2">
      <c r="A135">
        <v>1198065</v>
      </c>
      <c r="B135">
        <v>72706</v>
      </c>
      <c r="C135">
        <v>2</v>
      </c>
    </row>
    <row r="136" spans="1:3" x14ac:dyDescent="0.2">
      <c r="A136">
        <v>1304831</v>
      </c>
      <c r="B136">
        <v>72706</v>
      </c>
      <c r="C136">
        <v>2</v>
      </c>
    </row>
    <row r="137" spans="1:3" x14ac:dyDescent="0.2">
      <c r="A137">
        <v>9451</v>
      </c>
      <c r="B137">
        <v>72706</v>
      </c>
      <c r="C137">
        <v>2</v>
      </c>
    </row>
    <row r="138" spans="1:3" x14ac:dyDescent="0.2">
      <c r="A138">
        <v>1488534</v>
      </c>
      <c r="B138">
        <v>72706</v>
      </c>
      <c r="C138">
        <v>2</v>
      </c>
    </row>
    <row r="139" spans="1:3" x14ac:dyDescent="0.2">
      <c r="A139">
        <v>121262</v>
      </c>
      <c r="B139">
        <v>72706</v>
      </c>
      <c r="C139">
        <v>2</v>
      </c>
    </row>
    <row r="140" spans="1:3" x14ac:dyDescent="0.2">
      <c r="A140">
        <v>109513</v>
      </c>
      <c r="B140">
        <v>72706</v>
      </c>
      <c r="C140">
        <v>2</v>
      </c>
    </row>
    <row r="141" spans="1:3" x14ac:dyDescent="0.2">
      <c r="A141">
        <v>53024</v>
      </c>
      <c r="B141">
        <v>72706</v>
      </c>
      <c r="C141">
        <v>2</v>
      </c>
    </row>
    <row r="142" spans="1:3" x14ac:dyDescent="0.2">
      <c r="A142">
        <v>428642</v>
      </c>
      <c r="B142">
        <v>72706</v>
      </c>
      <c r="C142">
        <v>2</v>
      </c>
    </row>
    <row r="143" spans="1:3" x14ac:dyDescent="0.2">
      <c r="A143">
        <v>688331</v>
      </c>
      <c r="B143">
        <v>72706</v>
      </c>
      <c r="C143">
        <v>2</v>
      </c>
    </row>
    <row r="144" spans="1:3" x14ac:dyDescent="0.2">
      <c r="A144">
        <v>33631</v>
      </c>
      <c r="B144">
        <v>72706</v>
      </c>
      <c r="C144">
        <v>1</v>
      </c>
    </row>
    <row r="145" spans="1:3" x14ac:dyDescent="0.2">
      <c r="A145">
        <v>127186</v>
      </c>
      <c r="B145">
        <v>72706</v>
      </c>
      <c r="C145">
        <v>1</v>
      </c>
    </row>
    <row r="146" spans="1:3" x14ac:dyDescent="0.2">
      <c r="A146">
        <v>37969</v>
      </c>
      <c r="B146">
        <v>72706</v>
      </c>
      <c r="C146">
        <v>1</v>
      </c>
    </row>
    <row r="147" spans="1:3" x14ac:dyDescent="0.2">
      <c r="A147">
        <v>175336</v>
      </c>
      <c r="B147">
        <v>72706</v>
      </c>
      <c r="C147">
        <v>1</v>
      </c>
    </row>
    <row r="148" spans="1:3" x14ac:dyDescent="0.2">
      <c r="A148">
        <v>769380</v>
      </c>
      <c r="B148">
        <v>72706</v>
      </c>
      <c r="C148">
        <v>1</v>
      </c>
    </row>
    <row r="149" spans="1:3" x14ac:dyDescent="0.2">
      <c r="A149">
        <v>3471749</v>
      </c>
      <c r="B149">
        <v>72706</v>
      </c>
      <c r="C149">
        <v>1</v>
      </c>
    </row>
    <row r="150" spans="1:3" x14ac:dyDescent="0.2">
      <c r="A150">
        <v>95501</v>
      </c>
      <c r="B150">
        <v>392759</v>
      </c>
      <c r="C150">
        <v>1366</v>
      </c>
    </row>
    <row r="151" spans="1:3" x14ac:dyDescent="0.2">
      <c r="A151">
        <v>679122</v>
      </c>
      <c r="B151">
        <v>392759</v>
      </c>
      <c r="C151">
        <v>24</v>
      </c>
    </row>
    <row r="152" spans="1:3" x14ac:dyDescent="0.2">
      <c r="A152">
        <v>436499</v>
      </c>
      <c r="B152">
        <v>392759</v>
      </c>
      <c r="C152">
        <v>15</v>
      </c>
    </row>
    <row r="153" spans="1:3" x14ac:dyDescent="0.2">
      <c r="A153">
        <v>26378</v>
      </c>
      <c r="B153">
        <v>392759</v>
      </c>
      <c r="C153">
        <v>13</v>
      </c>
    </row>
    <row r="154" spans="1:3" x14ac:dyDescent="0.2">
      <c r="A154">
        <v>5612252</v>
      </c>
      <c r="B154">
        <v>392759</v>
      </c>
      <c r="C154">
        <v>12</v>
      </c>
    </row>
    <row r="155" spans="1:3" x14ac:dyDescent="0.2">
      <c r="A155">
        <v>97081</v>
      </c>
      <c r="B155">
        <v>392759</v>
      </c>
      <c r="C155">
        <v>11</v>
      </c>
    </row>
    <row r="156" spans="1:3" x14ac:dyDescent="0.2">
      <c r="A156">
        <v>1277</v>
      </c>
      <c r="B156">
        <v>392759</v>
      </c>
      <c r="C156">
        <v>10</v>
      </c>
    </row>
    <row r="157" spans="1:3" x14ac:dyDescent="0.2">
      <c r="A157">
        <v>2814972</v>
      </c>
      <c r="B157">
        <v>392759</v>
      </c>
      <c r="C157">
        <v>8</v>
      </c>
    </row>
    <row r="158" spans="1:3" x14ac:dyDescent="0.2">
      <c r="A158">
        <v>84680</v>
      </c>
      <c r="B158">
        <v>392759</v>
      </c>
      <c r="C158">
        <v>8</v>
      </c>
    </row>
    <row r="159" spans="1:3" x14ac:dyDescent="0.2">
      <c r="A159">
        <v>1208686</v>
      </c>
      <c r="B159">
        <v>392759</v>
      </c>
      <c r="C159">
        <v>6</v>
      </c>
    </row>
    <row r="160" spans="1:3" x14ac:dyDescent="0.2">
      <c r="A160">
        <v>343499</v>
      </c>
      <c r="B160">
        <v>392759</v>
      </c>
      <c r="C160">
        <v>6</v>
      </c>
    </row>
    <row r="161" spans="1:3" x14ac:dyDescent="0.2">
      <c r="A161">
        <v>1113720</v>
      </c>
      <c r="B161">
        <v>392759</v>
      </c>
      <c r="C161">
        <v>5</v>
      </c>
    </row>
    <row r="162" spans="1:3" x14ac:dyDescent="0.2">
      <c r="A162">
        <v>158568</v>
      </c>
      <c r="B162">
        <v>392759</v>
      </c>
      <c r="C162">
        <v>5</v>
      </c>
    </row>
    <row r="163" spans="1:3" x14ac:dyDescent="0.2">
      <c r="A163">
        <v>693288</v>
      </c>
      <c r="B163">
        <v>392759</v>
      </c>
      <c r="C163">
        <v>5</v>
      </c>
    </row>
    <row r="164" spans="1:3" x14ac:dyDescent="0.2">
      <c r="A164">
        <v>1295739</v>
      </c>
      <c r="B164">
        <v>392759</v>
      </c>
      <c r="C164">
        <v>4</v>
      </c>
    </row>
    <row r="165" spans="1:3" x14ac:dyDescent="0.2">
      <c r="A165">
        <v>60647</v>
      </c>
      <c r="B165">
        <v>392759</v>
      </c>
      <c r="C165">
        <v>4</v>
      </c>
    </row>
    <row r="166" spans="1:3" x14ac:dyDescent="0.2">
      <c r="A166">
        <v>461132</v>
      </c>
      <c r="B166">
        <v>392759</v>
      </c>
      <c r="C166">
        <v>4</v>
      </c>
    </row>
    <row r="167" spans="1:3" x14ac:dyDescent="0.2">
      <c r="A167">
        <v>226650</v>
      </c>
      <c r="B167">
        <v>392759</v>
      </c>
      <c r="C167">
        <v>4</v>
      </c>
    </row>
    <row r="168" spans="1:3" x14ac:dyDescent="0.2">
      <c r="A168">
        <v>170227</v>
      </c>
      <c r="B168">
        <v>392759</v>
      </c>
      <c r="C168">
        <v>3</v>
      </c>
    </row>
    <row r="169" spans="1:3" x14ac:dyDescent="0.2">
      <c r="A169">
        <v>1006477</v>
      </c>
      <c r="B169">
        <v>392759</v>
      </c>
      <c r="C169">
        <v>3</v>
      </c>
    </row>
    <row r="170" spans="1:3" x14ac:dyDescent="0.2">
      <c r="A170">
        <v>1907333</v>
      </c>
      <c r="B170">
        <v>392759</v>
      </c>
      <c r="C170">
        <v>3</v>
      </c>
    </row>
    <row r="171" spans="1:3" x14ac:dyDescent="0.2">
      <c r="A171">
        <v>1158347</v>
      </c>
      <c r="B171">
        <v>392759</v>
      </c>
      <c r="C171">
        <v>3</v>
      </c>
    </row>
    <row r="172" spans="1:3" x14ac:dyDescent="0.2">
      <c r="A172">
        <v>1000918</v>
      </c>
      <c r="B172">
        <v>392759</v>
      </c>
      <c r="C172">
        <v>3</v>
      </c>
    </row>
    <row r="173" spans="1:3" x14ac:dyDescent="0.2">
      <c r="A173">
        <v>55833</v>
      </c>
      <c r="B173">
        <v>392759</v>
      </c>
      <c r="C173">
        <v>3</v>
      </c>
    </row>
    <row r="174" spans="1:3" x14ac:dyDescent="0.2">
      <c r="A174">
        <v>1936426</v>
      </c>
      <c r="B174">
        <v>392759</v>
      </c>
      <c r="C174">
        <v>3</v>
      </c>
    </row>
    <row r="175" spans="1:3" x14ac:dyDescent="0.2">
      <c r="A175">
        <v>552356</v>
      </c>
      <c r="B175">
        <v>392759</v>
      </c>
      <c r="C175">
        <v>3</v>
      </c>
    </row>
    <row r="176" spans="1:3" x14ac:dyDescent="0.2">
      <c r="A176">
        <v>100681</v>
      </c>
      <c r="B176">
        <v>392759</v>
      </c>
      <c r="C176">
        <v>3</v>
      </c>
    </row>
    <row r="177" spans="1:3" x14ac:dyDescent="0.2">
      <c r="A177">
        <v>4586410</v>
      </c>
      <c r="B177">
        <v>392759</v>
      </c>
      <c r="C177">
        <v>3</v>
      </c>
    </row>
    <row r="178" spans="1:3" x14ac:dyDescent="0.2">
      <c r="A178">
        <v>344609</v>
      </c>
      <c r="B178">
        <v>392759</v>
      </c>
      <c r="C178">
        <v>3</v>
      </c>
    </row>
    <row r="179" spans="1:3" x14ac:dyDescent="0.2">
      <c r="A179">
        <v>46716</v>
      </c>
      <c r="B179">
        <v>392759</v>
      </c>
      <c r="C179">
        <v>2</v>
      </c>
    </row>
    <row r="180" spans="1:3" x14ac:dyDescent="0.2">
      <c r="A180">
        <v>100681</v>
      </c>
      <c r="B180">
        <v>5134592</v>
      </c>
      <c r="C180">
        <v>576</v>
      </c>
    </row>
    <row r="181" spans="1:3" x14ac:dyDescent="0.2">
      <c r="A181">
        <v>11019</v>
      </c>
      <c r="B181">
        <v>5134592</v>
      </c>
      <c r="C181">
        <v>316</v>
      </c>
    </row>
    <row r="182" spans="1:3" x14ac:dyDescent="0.2">
      <c r="A182">
        <v>448274</v>
      </c>
      <c r="B182">
        <v>5134592</v>
      </c>
      <c r="C182">
        <v>20</v>
      </c>
    </row>
    <row r="183" spans="1:3" x14ac:dyDescent="0.2">
      <c r="A183">
        <v>319</v>
      </c>
      <c r="B183">
        <v>5134592</v>
      </c>
      <c r="C183">
        <v>19</v>
      </c>
    </row>
    <row r="184" spans="1:3" x14ac:dyDescent="0.2">
      <c r="A184">
        <v>1270186</v>
      </c>
      <c r="B184">
        <v>5134592</v>
      </c>
      <c r="C184">
        <v>19</v>
      </c>
    </row>
    <row r="185" spans="1:3" x14ac:dyDescent="0.2">
      <c r="A185">
        <v>49415</v>
      </c>
      <c r="B185">
        <v>5134592</v>
      </c>
      <c r="C185">
        <v>11</v>
      </c>
    </row>
    <row r="186" spans="1:3" x14ac:dyDescent="0.2">
      <c r="A186">
        <v>4266810</v>
      </c>
      <c r="B186">
        <v>5134592</v>
      </c>
      <c r="C186">
        <v>9</v>
      </c>
    </row>
    <row r="187" spans="1:3" x14ac:dyDescent="0.2">
      <c r="A187">
        <v>54288</v>
      </c>
      <c r="B187">
        <v>5134592</v>
      </c>
      <c r="C187">
        <v>9</v>
      </c>
    </row>
    <row r="188" spans="1:3" x14ac:dyDescent="0.2">
      <c r="A188">
        <v>22570</v>
      </c>
      <c r="B188">
        <v>5134592</v>
      </c>
      <c r="C188">
        <v>8</v>
      </c>
    </row>
    <row r="189" spans="1:3" x14ac:dyDescent="0.2">
      <c r="A189">
        <v>2486992</v>
      </c>
      <c r="B189">
        <v>5134592</v>
      </c>
      <c r="C189">
        <v>6</v>
      </c>
    </row>
    <row r="190" spans="1:3" x14ac:dyDescent="0.2">
      <c r="A190">
        <v>1113720</v>
      </c>
      <c r="B190">
        <v>5134592</v>
      </c>
      <c r="C190">
        <v>5</v>
      </c>
    </row>
    <row r="191" spans="1:3" x14ac:dyDescent="0.2">
      <c r="A191">
        <v>255417</v>
      </c>
      <c r="B191">
        <v>5134592</v>
      </c>
      <c r="C191">
        <v>4</v>
      </c>
    </row>
    <row r="192" spans="1:3" x14ac:dyDescent="0.2">
      <c r="A192">
        <v>196982</v>
      </c>
      <c r="B192">
        <v>5134592</v>
      </c>
      <c r="C192">
        <v>3</v>
      </c>
    </row>
    <row r="193" spans="1:3" x14ac:dyDescent="0.2">
      <c r="A193">
        <v>993363</v>
      </c>
      <c r="B193">
        <v>5134592</v>
      </c>
      <c r="C193">
        <v>3</v>
      </c>
    </row>
    <row r="194" spans="1:3" x14ac:dyDescent="0.2">
      <c r="A194">
        <v>40615</v>
      </c>
      <c r="B194">
        <v>5134592</v>
      </c>
      <c r="C194">
        <v>3</v>
      </c>
    </row>
    <row r="195" spans="1:3" x14ac:dyDescent="0.2">
      <c r="A195">
        <v>127294</v>
      </c>
      <c r="B195">
        <v>5134592</v>
      </c>
      <c r="C195">
        <v>2</v>
      </c>
    </row>
    <row r="196" spans="1:3" x14ac:dyDescent="0.2">
      <c r="A196">
        <v>87764</v>
      </c>
      <c r="B196">
        <v>5134592</v>
      </c>
      <c r="C196">
        <v>2</v>
      </c>
    </row>
    <row r="197" spans="1:3" x14ac:dyDescent="0.2">
      <c r="A197">
        <v>167879</v>
      </c>
      <c r="B197">
        <v>5134592</v>
      </c>
      <c r="C197">
        <v>2</v>
      </c>
    </row>
    <row r="198" spans="1:3" x14ac:dyDescent="0.2">
      <c r="A198">
        <v>941215</v>
      </c>
      <c r="B198">
        <v>5134592</v>
      </c>
      <c r="C198">
        <v>2</v>
      </c>
    </row>
    <row r="199" spans="1:3" x14ac:dyDescent="0.2">
      <c r="A199">
        <v>442035</v>
      </c>
      <c r="B199">
        <v>5134592</v>
      </c>
      <c r="C199">
        <v>1</v>
      </c>
    </row>
    <row r="200" spans="1:3" x14ac:dyDescent="0.2">
      <c r="A200">
        <v>929011</v>
      </c>
      <c r="B200">
        <v>5134592</v>
      </c>
      <c r="C200">
        <v>1</v>
      </c>
    </row>
    <row r="201" spans="1:3" x14ac:dyDescent="0.2">
      <c r="A201">
        <v>775038</v>
      </c>
      <c r="B201">
        <v>5134592</v>
      </c>
      <c r="C201">
        <v>1</v>
      </c>
    </row>
    <row r="202" spans="1:3" x14ac:dyDescent="0.2">
      <c r="A202">
        <v>37715</v>
      </c>
      <c r="B202">
        <v>5134592</v>
      </c>
      <c r="C202">
        <v>1</v>
      </c>
    </row>
    <row r="203" spans="1:3" x14ac:dyDescent="0.2">
      <c r="A203">
        <v>592078</v>
      </c>
      <c r="B203">
        <v>5134592</v>
      </c>
      <c r="C203">
        <v>1</v>
      </c>
    </row>
    <row r="204" spans="1:3" x14ac:dyDescent="0.2">
      <c r="A204">
        <v>38847</v>
      </c>
      <c r="B204">
        <v>5134592</v>
      </c>
      <c r="C204">
        <v>1</v>
      </c>
    </row>
    <row r="205" spans="1:3" x14ac:dyDescent="0.2">
      <c r="A205">
        <v>4922302</v>
      </c>
      <c r="B205">
        <v>5134592</v>
      </c>
      <c r="C205">
        <v>1</v>
      </c>
    </row>
    <row r="206" spans="1:3" x14ac:dyDescent="0.2">
      <c r="A206">
        <v>16063</v>
      </c>
      <c r="B206">
        <v>5134592</v>
      </c>
      <c r="C206">
        <v>1</v>
      </c>
    </row>
    <row r="207" spans="1:3" x14ac:dyDescent="0.2">
      <c r="A207">
        <v>898989</v>
      </c>
      <c r="B207">
        <v>5134592</v>
      </c>
      <c r="C207">
        <v>1</v>
      </c>
    </row>
    <row r="208" spans="1:3" x14ac:dyDescent="0.2">
      <c r="A208">
        <v>66570</v>
      </c>
      <c r="B208">
        <v>5134592</v>
      </c>
      <c r="C208">
        <v>1</v>
      </c>
    </row>
    <row r="209" spans="1:3" x14ac:dyDescent="0.2">
      <c r="A209">
        <v>496914</v>
      </c>
      <c r="B209">
        <v>5134592</v>
      </c>
      <c r="C209">
        <v>1</v>
      </c>
    </row>
    <row r="210" spans="1:3" x14ac:dyDescent="0.2">
      <c r="A210">
        <v>609606</v>
      </c>
      <c r="B210">
        <v>18379853</v>
      </c>
      <c r="C210">
        <v>18</v>
      </c>
    </row>
    <row r="211" spans="1:3" x14ac:dyDescent="0.2">
      <c r="A211">
        <v>19712</v>
      </c>
      <c r="B211">
        <v>18379853</v>
      </c>
      <c r="C211">
        <v>13</v>
      </c>
    </row>
    <row r="212" spans="1:3" x14ac:dyDescent="0.2">
      <c r="A212">
        <v>1299134</v>
      </c>
      <c r="B212">
        <v>18379853</v>
      </c>
      <c r="C212">
        <v>10</v>
      </c>
    </row>
    <row r="213" spans="1:3" x14ac:dyDescent="0.2">
      <c r="A213">
        <v>1107121</v>
      </c>
      <c r="B213">
        <v>18379853</v>
      </c>
      <c r="C213">
        <v>10</v>
      </c>
    </row>
    <row r="214" spans="1:3" x14ac:dyDescent="0.2">
      <c r="A214">
        <v>51087</v>
      </c>
      <c r="B214">
        <v>18379853</v>
      </c>
      <c r="C214">
        <v>9</v>
      </c>
    </row>
    <row r="215" spans="1:3" x14ac:dyDescent="0.2">
      <c r="A215">
        <v>714413</v>
      </c>
      <c r="B215">
        <v>18379853</v>
      </c>
      <c r="C215">
        <v>6</v>
      </c>
    </row>
    <row r="216" spans="1:3" x14ac:dyDescent="0.2">
      <c r="A216">
        <v>212146</v>
      </c>
      <c r="B216">
        <v>18379853</v>
      </c>
      <c r="C216">
        <v>4</v>
      </c>
    </row>
    <row r="217" spans="1:3" x14ac:dyDescent="0.2">
      <c r="A217">
        <v>733205</v>
      </c>
      <c r="B217">
        <v>18379853</v>
      </c>
      <c r="C217">
        <v>2</v>
      </c>
    </row>
    <row r="218" spans="1:3" x14ac:dyDescent="0.2">
      <c r="A218">
        <v>3391801</v>
      </c>
      <c r="B218">
        <v>18379853</v>
      </c>
      <c r="C218">
        <v>2</v>
      </c>
    </row>
    <row r="219" spans="1:3" x14ac:dyDescent="0.2">
      <c r="A219">
        <v>242766</v>
      </c>
      <c r="B219">
        <v>18379853</v>
      </c>
      <c r="C219">
        <v>1</v>
      </c>
    </row>
    <row r="220" spans="1:3" x14ac:dyDescent="0.2">
      <c r="A220">
        <v>1018013</v>
      </c>
      <c r="B220">
        <v>18379853</v>
      </c>
      <c r="C220">
        <v>1</v>
      </c>
    </row>
    <row r="221" spans="1:3" x14ac:dyDescent="0.2">
      <c r="A221">
        <v>551247</v>
      </c>
      <c r="B221">
        <v>18379853</v>
      </c>
      <c r="C221">
        <v>1</v>
      </c>
    </row>
    <row r="222" spans="1:3" x14ac:dyDescent="0.2">
      <c r="A222">
        <v>82731</v>
      </c>
      <c r="B222">
        <v>18379853</v>
      </c>
      <c r="C222">
        <v>1</v>
      </c>
    </row>
    <row r="223" spans="1:3" x14ac:dyDescent="0.2">
      <c r="A223">
        <v>168507</v>
      </c>
      <c r="B223">
        <v>18379853</v>
      </c>
      <c r="C223">
        <v>1</v>
      </c>
    </row>
    <row r="224" spans="1:3" x14ac:dyDescent="0.2">
      <c r="A224">
        <v>2613966</v>
      </c>
      <c r="B224">
        <v>18379853</v>
      </c>
      <c r="C224">
        <v>1</v>
      </c>
    </row>
    <row r="225" spans="1:3" x14ac:dyDescent="0.2">
      <c r="A225">
        <v>107968</v>
      </c>
      <c r="B225">
        <v>18379853</v>
      </c>
      <c r="C225">
        <v>1</v>
      </c>
    </row>
    <row r="226" spans="1:3" x14ac:dyDescent="0.2">
      <c r="A226">
        <v>47439</v>
      </c>
      <c r="B226">
        <v>18379853</v>
      </c>
      <c r="C226">
        <v>1</v>
      </c>
    </row>
    <row r="227" spans="1:3" x14ac:dyDescent="0.2">
      <c r="A227">
        <v>448516</v>
      </c>
      <c r="B227">
        <v>18379853</v>
      </c>
      <c r="C227">
        <v>1</v>
      </c>
    </row>
    <row r="228" spans="1:3" x14ac:dyDescent="0.2">
      <c r="A228">
        <v>1433735</v>
      </c>
      <c r="B228">
        <v>18379853</v>
      </c>
      <c r="C228">
        <v>1</v>
      </c>
    </row>
    <row r="229" spans="1:3" x14ac:dyDescent="0.2">
      <c r="A229">
        <v>3425521</v>
      </c>
      <c r="B229">
        <v>18379853</v>
      </c>
      <c r="C229">
        <v>1</v>
      </c>
    </row>
    <row r="230" spans="1:3" x14ac:dyDescent="0.2">
      <c r="A230">
        <v>354096</v>
      </c>
      <c r="B230">
        <v>849182</v>
      </c>
      <c r="C230">
        <v>674</v>
      </c>
    </row>
    <row r="231" spans="1:3" x14ac:dyDescent="0.2">
      <c r="A231">
        <v>620450</v>
      </c>
      <c r="B231">
        <v>849182</v>
      </c>
      <c r="C231">
        <v>167</v>
      </c>
    </row>
    <row r="232" spans="1:3" x14ac:dyDescent="0.2">
      <c r="A232">
        <v>448274</v>
      </c>
      <c r="B232">
        <v>849182</v>
      </c>
      <c r="C232">
        <v>88</v>
      </c>
    </row>
    <row r="233" spans="1:3" x14ac:dyDescent="0.2">
      <c r="A233">
        <v>53340</v>
      </c>
      <c r="B233">
        <v>849182</v>
      </c>
      <c r="C233">
        <v>39</v>
      </c>
    </row>
    <row r="234" spans="1:3" x14ac:dyDescent="0.2">
      <c r="A234">
        <v>2814972</v>
      </c>
      <c r="B234">
        <v>849182</v>
      </c>
      <c r="C234">
        <v>20</v>
      </c>
    </row>
    <row r="235" spans="1:3" x14ac:dyDescent="0.2">
      <c r="A235">
        <v>3985225</v>
      </c>
      <c r="B235">
        <v>849182</v>
      </c>
      <c r="C235">
        <v>12</v>
      </c>
    </row>
    <row r="236" spans="1:3" x14ac:dyDescent="0.2">
      <c r="A236">
        <v>22570</v>
      </c>
      <c r="B236">
        <v>849182</v>
      </c>
      <c r="C236">
        <v>11</v>
      </c>
    </row>
    <row r="237" spans="1:3" x14ac:dyDescent="0.2">
      <c r="A237">
        <v>1010174</v>
      </c>
      <c r="B237">
        <v>849182</v>
      </c>
      <c r="C237">
        <v>8</v>
      </c>
    </row>
    <row r="238" spans="1:3" x14ac:dyDescent="0.2">
      <c r="A238">
        <v>179128</v>
      </c>
      <c r="B238">
        <v>849182</v>
      </c>
      <c r="C238">
        <v>5</v>
      </c>
    </row>
    <row r="239" spans="1:3" x14ac:dyDescent="0.2">
      <c r="A239">
        <v>143982</v>
      </c>
      <c r="B239">
        <v>849182</v>
      </c>
      <c r="C239">
        <v>3</v>
      </c>
    </row>
    <row r="240" spans="1:3" x14ac:dyDescent="0.2">
      <c r="A240">
        <v>1183</v>
      </c>
      <c r="B240">
        <v>849182</v>
      </c>
      <c r="C240">
        <v>3</v>
      </c>
    </row>
    <row r="241" spans="1:3" x14ac:dyDescent="0.2">
      <c r="A241">
        <v>69209</v>
      </c>
      <c r="B241">
        <v>849182</v>
      </c>
      <c r="C241">
        <v>3</v>
      </c>
    </row>
    <row r="242" spans="1:3" x14ac:dyDescent="0.2">
      <c r="A242">
        <v>748856</v>
      </c>
      <c r="B242">
        <v>849182</v>
      </c>
      <c r="C242">
        <v>3</v>
      </c>
    </row>
    <row r="243" spans="1:3" x14ac:dyDescent="0.2">
      <c r="A243">
        <v>320177</v>
      </c>
      <c r="B243">
        <v>849182</v>
      </c>
      <c r="C243">
        <v>2</v>
      </c>
    </row>
    <row r="244" spans="1:3" x14ac:dyDescent="0.2">
      <c r="A244">
        <v>1270186</v>
      </c>
      <c r="B244">
        <v>849182</v>
      </c>
      <c r="C244">
        <v>2</v>
      </c>
    </row>
    <row r="245" spans="1:3" x14ac:dyDescent="0.2">
      <c r="A245">
        <v>26420</v>
      </c>
      <c r="B245">
        <v>849182</v>
      </c>
      <c r="C245">
        <v>2</v>
      </c>
    </row>
    <row r="246" spans="1:3" x14ac:dyDescent="0.2">
      <c r="A246">
        <v>1156448</v>
      </c>
      <c r="B246">
        <v>849182</v>
      </c>
      <c r="C246">
        <v>2</v>
      </c>
    </row>
    <row r="247" spans="1:3" x14ac:dyDescent="0.2">
      <c r="A247">
        <v>480920</v>
      </c>
      <c r="B247">
        <v>849182</v>
      </c>
      <c r="C247">
        <v>2</v>
      </c>
    </row>
    <row r="248" spans="1:3" x14ac:dyDescent="0.2">
      <c r="A248">
        <v>46716</v>
      </c>
      <c r="B248">
        <v>849182</v>
      </c>
      <c r="C248">
        <v>1</v>
      </c>
    </row>
    <row r="249" spans="1:3" x14ac:dyDescent="0.2">
      <c r="A249">
        <v>11019</v>
      </c>
      <c r="B249">
        <v>849182</v>
      </c>
      <c r="C249">
        <v>1</v>
      </c>
    </row>
    <row r="250" spans="1:3" x14ac:dyDescent="0.2">
      <c r="A250">
        <v>875324</v>
      </c>
      <c r="B250">
        <v>849182</v>
      </c>
      <c r="C250">
        <v>1</v>
      </c>
    </row>
    <row r="251" spans="1:3" x14ac:dyDescent="0.2">
      <c r="A251">
        <v>1619948</v>
      </c>
      <c r="B251">
        <v>849182</v>
      </c>
      <c r="C251">
        <v>1</v>
      </c>
    </row>
    <row r="252" spans="1:3" x14ac:dyDescent="0.2">
      <c r="A252">
        <v>1300</v>
      </c>
      <c r="B252">
        <v>849182</v>
      </c>
      <c r="C252">
        <v>1</v>
      </c>
    </row>
    <row r="253" spans="1:3" x14ac:dyDescent="0.2">
      <c r="A253">
        <v>174118</v>
      </c>
      <c r="B253">
        <v>849182</v>
      </c>
      <c r="C253">
        <v>1</v>
      </c>
    </row>
    <row r="254" spans="1:3" x14ac:dyDescent="0.2">
      <c r="A254">
        <v>2042019</v>
      </c>
      <c r="B254">
        <v>849182</v>
      </c>
      <c r="C254">
        <v>1</v>
      </c>
    </row>
    <row r="255" spans="1:3" x14ac:dyDescent="0.2">
      <c r="A255">
        <v>10210727</v>
      </c>
      <c r="B255">
        <v>849182</v>
      </c>
      <c r="C255">
        <v>1</v>
      </c>
    </row>
    <row r="256" spans="1:3" x14ac:dyDescent="0.2">
      <c r="A256">
        <v>49415</v>
      </c>
      <c r="B256">
        <v>849182</v>
      </c>
      <c r="C256">
        <v>1</v>
      </c>
    </row>
    <row r="257" spans="1:3" x14ac:dyDescent="0.2">
      <c r="A257">
        <v>686582</v>
      </c>
      <c r="B257">
        <v>849182</v>
      </c>
      <c r="C257">
        <v>1</v>
      </c>
    </row>
    <row r="258" spans="1:3" x14ac:dyDescent="0.2">
      <c r="A258">
        <v>15367484</v>
      </c>
      <c r="B258">
        <v>849182</v>
      </c>
      <c r="C258">
        <v>1</v>
      </c>
    </row>
    <row r="259" spans="1:3" x14ac:dyDescent="0.2">
      <c r="A259">
        <v>3302</v>
      </c>
      <c r="B259">
        <v>849182</v>
      </c>
      <c r="C259">
        <v>1</v>
      </c>
    </row>
    <row r="260" spans="1:3" x14ac:dyDescent="0.2">
      <c r="A260">
        <v>2364661</v>
      </c>
      <c r="B260">
        <v>3077100</v>
      </c>
      <c r="C260">
        <v>49</v>
      </c>
    </row>
    <row r="261" spans="1:3" x14ac:dyDescent="0.2">
      <c r="A261">
        <v>461132</v>
      </c>
      <c r="B261">
        <v>3077100</v>
      </c>
      <c r="C261">
        <v>28</v>
      </c>
    </row>
    <row r="262" spans="1:3" x14ac:dyDescent="0.2">
      <c r="A262">
        <v>19712</v>
      </c>
      <c r="B262">
        <v>3077100</v>
      </c>
      <c r="C262">
        <v>16</v>
      </c>
    </row>
    <row r="263" spans="1:3" x14ac:dyDescent="0.2">
      <c r="A263">
        <v>92299</v>
      </c>
      <c r="B263">
        <v>3077100</v>
      </c>
      <c r="C263">
        <v>9</v>
      </c>
    </row>
    <row r="264" spans="1:3" x14ac:dyDescent="0.2">
      <c r="A264">
        <v>134072</v>
      </c>
      <c r="B264">
        <v>3077100</v>
      </c>
      <c r="C264">
        <v>7</v>
      </c>
    </row>
    <row r="265" spans="1:3" x14ac:dyDescent="0.2">
      <c r="A265">
        <v>16063</v>
      </c>
      <c r="B265">
        <v>3077100</v>
      </c>
      <c r="C265">
        <v>6</v>
      </c>
    </row>
    <row r="266" spans="1:3" x14ac:dyDescent="0.2">
      <c r="A266">
        <v>41730</v>
      </c>
      <c r="B266">
        <v>3077100</v>
      </c>
      <c r="C266">
        <v>4</v>
      </c>
    </row>
    <row r="267" spans="1:3" x14ac:dyDescent="0.2">
      <c r="A267">
        <v>2192042</v>
      </c>
      <c r="B267">
        <v>3077100</v>
      </c>
      <c r="C267">
        <v>4</v>
      </c>
    </row>
    <row r="268" spans="1:3" x14ac:dyDescent="0.2">
      <c r="A268">
        <v>408753</v>
      </c>
      <c r="B268">
        <v>3077100</v>
      </c>
      <c r="C268">
        <v>4</v>
      </c>
    </row>
    <row r="269" spans="1:3" x14ac:dyDescent="0.2">
      <c r="A269">
        <v>2574405</v>
      </c>
      <c r="B269">
        <v>3077100</v>
      </c>
      <c r="C269">
        <v>3</v>
      </c>
    </row>
    <row r="270" spans="1:3" x14ac:dyDescent="0.2">
      <c r="A270">
        <v>2049010</v>
      </c>
      <c r="B270">
        <v>3077100</v>
      </c>
      <c r="C270">
        <v>3</v>
      </c>
    </row>
    <row r="271" spans="1:3" x14ac:dyDescent="0.2">
      <c r="A271">
        <v>2814972</v>
      </c>
      <c r="B271">
        <v>3077100</v>
      </c>
      <c r="C271">
        <v>3</v>
      </c>
    </row>
    <row r="272" spans="1:3" x14ac:dyDescent="0.2">
      <c r="A272">
        <v>23751</v>
      </c>
      <c r="B272">
        <v>3077100</v>
      </c>
      <c r="C272">
        <v>2</v>
      </c>
    </row>
    <row r="273" spans="1:3" x14ac:dyDescent="0.2">
      <c r="A273">
        <v>597476</v>
      </c>
      <c r="B273">
        <v>3077100</v>
      </c>
      <c r="C273">
        <v>2</v>
      </c>
    </row>
    <row r="274" spans="1:3" x14ac:dyDescent="0.2">
      <c r="A274">
        <v>153842</v>
      </c>
      <c r="B274">
        <v>3077100</v>
      </c>
      <c r="C274">
        <v>2</v>
      </c>
    </row>
    <row r="275" spans="1:3" x14ac:dyDescent="0.2">
      <c r="A275">
        <v>875630</v>
      </c>
      <c r="B275">
        <v>3077100</v>
      </c>
      <c r="C275">
        <v>2</v>
      </c>
    </row>
    <row r="276" spans="1:3" x14ac:dyDescent="0.2">
      <c r="A276">
        <v>325050</v>
      </c>
      <c r="B276">
        <v>3077100</v>
      </c>
      <c r="C276">
        <v>2</v>
      </c>
    </row>
    <row r="277" spans="1:3" x14ac:dyDescent="0.2">
      <c r="A277">
        <v>40221</v>
      </c>
      <c r="B277">
        <v>3077100</v>
      </c>
      <c r="C277">
        <v>1</v>
      </c>
    </row>
    <row r="278" spans="1:3" x14ac:dyDescent="0.2">
      <c r="A278">
        <v>459138</v>
      </c>
      <c r="B278">
        <v>3077100</v>
      </c>
      <c r="C278">
        <v>1</v>
      </c>
    </row>
    <row r="279" spans="1:3" x14ac:dyDescent="0.2">
      <c r="A279">
        <v>1010174</v>
      </c>
      <c r="B279">
        <v>3077100</v>
      </c>
      <c r="C279">
        <v>1</v>
      </c>
    </row>
    <row r="280" spans="1:3" x14ac:dyDescent="0.2">
      <c r="A280">
        <v>57031</v>
      </c>
      <c r="B280">
        <v>3077100</v>
      </c>
      <c r="C280">
        <v>1</v>
      </c>
    </row>
    <row r="281" spans="1:3" x14ac:dyDescent="0.2">
      <c r="A281">
        <v>875324</v>
      </c>
      <c r="B281">
        <v>3077100</v>
      </c>
      <c r="C281">
        <v>1</v>
      </c>
    </row>
    <row r="282" spans="1:3" x14ac:dyDescent="0.2">
      <c r="A282">
        <v>21860</v>
      </c>
      <c r="B282">
        <v>3077100</v>
      </c>
      <c r="C282">
        <v>1</v>
      </c>
    </row>
    <row r="283" spans="1:3" x14ac:dyDescent="0.2">
      <c r="A283">
        <v>166966</v>
      </c>
      <c r="B283">
        <v>3077100</v>
      </c>
      <c r="C283">
        <v>1</v>
      </c>
    </row>
    <row r="284" spans="1:3" x14ac:dyDescent="0.2">
      <c r="A284">
        <v>1738536</v>
      </c>
      <c r="B284">
        <v>3077100</v>
      </c>
      <c r="C284">
        <v>1</v>
      </c>
    </row>
    <row r="285" spans="1:3" x14ac:dyDescent="0.2">
      <c r="A285">
        <v>70110</v>
      </c>
      <c r="B285">
        <v>3077100</v>
      </c>
      <c r="C285">
        <v>1</v>
      </c>
    </row>
    <row r="286" spans="1:3" x14ac:dyDescent="0.2">
      <c r="A286">
        <v>107968</v>
      </c>
      <c r="B286">
        <v>3077100</v>
      </c>
      <c r="C286">
        <v>1</v>
      </c>
    </row>
    <row r="287" spans="1:3" x14ac:dyDescent="0.2">
      <c r="A287">
        <v>191720</v>
      </c>
      <c r="B287">
        <v>3077100</v>
      </c>
      <c r="C287">
        <v>1</v>
      </c>
    </row>
    <row r="288" spans="1:3" x14ac:dyDescent="0.2">
      <c r="A288">
        <v>141265</v>
      </c>
      <c r="B288">
        <v>3077100</v>
      </c>
      <c r="C288">
        <v>1</v>
      </c>
    </row>
    <row r="289" spans="1:3" x14ac:dyDescent="0.2">
      <c r="A289">
        <v>49415</v>
      </c>
      <c r="B289">
        <v>3077100</v>
      </c>
      <c r="C289">
        <v>1</v>
      </c>
    </row>
    <row r="290" spans="1:3" x14ac:dyDescent="0.2">
      <c r="A290">
        <v>222467</v>
      </c>
      <c r="B290">
        <v>1335542</v>
      </c>
      <c r="C290">
        <v>613</v>
      </c>
    </row>
    <row r="291" spans="1:3" x14ac:dyDescent="0.2">
      <c r="A291">
        <v>706040</v>
      </c>
      <c r="B291">
        <v>1335542</v>
      </c>
      <c r="C291">
        <v>417</v>
      </c>
    </row>
    <row r="292" spans="1:3" x14ac:dyDescent="0.2">
      <c r="A292">
        <v>5548</v>
      </c>
      <c r="B292">
        <v>1335542</v>
      </c>
      <c r="C292">
        <v>299</v>
      </c>
    </row>
    <row r="293" spans="1:3" x14ac:dyDescent="0.2">
      <c r="A293">
        <v>893115</v>
      </c>
      <c r="B293">
        <v>1335542</v>
      </c>
      <c r="C293">
        <v>247</v>
      </c>
    </row>
    <row r="294" spans="1:3" x14ac:dyDescent="0.2">
      <c r="A294">
        <v>14618</v>
      </c>
      <c r="B294">
        <v>1335542</v>
      </c>
      <c r="C294">
        <v>203</v>
      </c>
    </row>
    <row r="295" spans="1:3" x14ac:dyDescent="0.2">
      <c r="A295">
        <v>2665074</v>
      </c>
      <c r="B295">
        <v>1335542</v>
      </c>
      <c r="C295">
        <v>64</v>
      </c>
    </row>
    <row r="296" spans="1:3" x14ac:dyDescent="0.2">
      <c r="A296">
        <v>170192</v>
      </c>
      <c r="B296">
        <v>1335542</v>
      </c>
      <c r="C296">
        <v>64</v>
      </c>
    </row>
    <row r="297" spans="1:3" x14ac:dyDescent="0.2">
      <c r="A297">
        <v>985195</v>
      </c>
      <c r="B297">
        <v>1335542</v>
      </c>
      <c r="C297">
        <v>54</v>
      </c>
    </row>
    <row r="298" spans="1:3" x14ac:dyDescent="0.2">
      <c r="A298">
        <v>287050</v>
      </c>
      <c r="B298">
        <v>1335542</v>
      </c>
      <c r="C298">
        <v>50</v>
      </c>
    </row>
    <row r="299" spans="1:3" x14ac:dyDescent="0.2">
      <c r="A299">
        <v>685529</v>
      </c>
      <c r="B299">
        <v>1335542</v>
      </c>
      <c r="C299">
        <v>40</v>
      </c>
    </row>
    <row r="300" spans="1:3" x14ac:dyDescent="0.2">
      <c r="A300">
        <v>933964</v>
      </c>
      <c r="B300">
        <v>1335542</v>
      </c>
      <c r="C300">
        <v>32</v>
      </c>
    </row>
    <row r="301" spans="1:3" x14ac:dyDescent="0.2">
      <c r="A301">
        <v>7935057</v>
      </c>
      <c r="B301">
        <v>1335542</v>
      </c>
      <c r="C301">
        <v>28</v>
      </c>
    </row>
    <row r="302" spans="1:3" x14ac:dyDescent="0.2">
      <c r="A302">
        <v>736089</v>
      </c>
      <c r="B302">
        <v>1335542</v>
      </c>
      <c r="C302">
        <v>27</v>
      </c>
    </row>
    <row r="303" spans="1:3" x14ac:dyDescent="0.2">
      <c r="A303">
        <v>9931928</v>
      </c>
      <c r="B303">
        <v>1335542</v>
      </c>
      <c r="C303">
        <v>25</v>
      </c>
    </row>
    <row r="304" spans="1:3" x14ac:dyDescent="0.2">
      <c r="A304">
        <v>777239</v>
      </c>
      <c r="B304">
        <v>1335542</v>
      </c>
      <c r="C304">
        <v>24</v>
      </c>
    </row>
    <row r="305" spans="1:3" x14ac:dyDescent="0.2">
      <c r="A305">
        <v>34317</v>
      </c>
      <c r="B305">
        <v>1335542</v>
      </c>
      <c r="C305">
        <v>19</v>
      </c>
    </row>
    <row r="306" spans="1:3" x14ac:dyDescent="0.2">
      <c r="A306">
        <v>23128</v>
      </c>
      <c r="B306">
        <v>1335542</v>
      </c>
      <c r="C306">
        <v>18</v>
      </c>
    </row>
    <row r="307" spans="1:3" x14ac:dyDescent="0.2">
      <c r="A307">
        <v>5943</v>
      </c>
      <c r="B307">
        <v>1335542</v>
      </c>
      <c r="C307">
        <v>17</v>
      </c>
    </row>
    <row r="308" spans="1:3" x14ac:dyDescent="0.2">
      <c r="A308">
        <v>164965</v>
      </c>
      <c r="B308">
        <v>1335542</v>
      </c>
      <c r="C308">
        <v>13</v>
      </c>
    </row>
    <row r="309" spans="1:3" x14ac:dyDescent="0.2">
      <c r="A309">
        <v>92360</v>
      </c>
      <c r="B309">
        <v>1335542</v>
      </c>
      <c r="C309">
        <v>12</v>
      </c>
    </row>
    <row r="310" spans="1:3" x14ac:dyDescent="0.2">
      <c r="A310">
        <v>283519</v>
      </c>
      <c r="B310">
        <v>1335542</v>
      </c>
      <c r="C310">
        <v>10</v>
      </c>
    </row>
    <row r="311" spans="1:3" x14ac:dyDescent="0.2">
      <c r="A311">
        <v>2147171</v>
      </c>
      <c r="B311">
        <v>1335542</v>
      </c>
      <c r="C311">
        <v>9</v>
      </c>
    </row>
    <row r="312" spans="1:3" x14ac:dyDescent="0.2">
      <c r="A312">
        <v>5457807</v>
      </c>
      <c r="B312">
        <v>1335542</v>
      </c>
      <c r="C312">
        <v>8</v>
      </c>
    </row>
    <row r="313" spans="1:3" x14ac:dyDescent="0.2">
      <c r="A313">
        <v>1441126</v>
      </c>
      <c r="B313">
        <v>1335542</v>
      </c>
      <c r="C313">
        <v>8</v>
      </c>
    </row>
    <row r="314" spans="1:3" x14ac:dyDescent="0.2">
      <c r="A314">
        <v>873530</v>
      </c>
      <c r="B314">
        <v>1335542</v>
      </c>
      <c r="C314">
        <v>7</v>
      </c>
    </row>
    <row r="315" spans="1:3" x14ac:dyDescent="0.2">
      <c r="A315">
        <v>82731</v>
      </c>
      <c r="B315">
        <v>1335542</v>
      </c>
      <c r="C315">
        <v>7</v>
      </c>
    </row>
    <row r="316" spans="1:3" x14ac:dyDescent="0.2">
      <c r="A316">
        <v>4897842</v>
      </c>
      <c r="B316">
        <v>1335542</v>
      </c>
      <c r="C316">
        <v>7</v>
      </c>
    </row>
    <row r="317" spans="1:3" x14ac:dyDescent="0.2">
      <c r="A317">
        <v>20680</v>
      </c>
      <c r="B317">
        <v>1335542</v>
      </c>
      <c r="C317">
        <v>6</v>
      </c>
    </row>
    <row r="318" spans="1:3" x14ac:dyDescent="0.2">
      <c r="A318">
        <v>1366014</v>
      </c>
      <c r="B318">
        <v>1335542</v>
      </c>
      <c r="C318">
        <v>6</v>
      </c>
    </row>
    <row r="319" spans="1:3" x14ac:dyDescent="0.2">
      <c r="A319">
        <v>92735</v>
      </c>
      <c r="B319">
        <v>1335542</v>
      </c>
      <c r="C319">
        <v>6</v>
      </c>
    </row>
    <row r="320" spans="1:3" x14ac:dyDescent="0.2">
      <c r="A320">
        <v>3044</v>
      </c>
      <c r="B320">
        <v>571770</v>
      </c>
      <c r="C320">
        <v>3232</v>
      </c>
    </row>
    <row r="321" spans="1:3" x14ac:dyDescent="0.2">
      <c r="A321">
        <v>835121</v>
      </c>
      <c r="B321">
        <v>571770</v>
      </c>
      <c r="C321">
        <v>294</v>
      </c>
    </row>
    <row r="322" spans="1:3" x14ac:dyDescent="0.2">
      <c r="A322">
        <v>507994</v>
      </c>
      <c r="B322">
        <v>571770</v>
      </c>
      <c r="C322">
        <v>166</v>
      </c>
    </row>
    <row r="323" spans="1:3" x14ac:dyDescent="0.2">
      <c r="A323">
        <v>1216657</v>
      </c>
      <c r="B323">
        <v>571770</v>
      </c>
      <c r="C323">
        <v>154</v>
      </c>
    </row>
    <row r="324" spans="1:3" x14ac:dyDescent="0.2">
      <c r="A324">
        <v>7275622</v>
      </c>
      <c r="B324">
        <v>571770</v>
      </c>
      <c r="C324">
        <v>55</v>
      </c>
    </row>
    <row r="325" spans="1:3" x14ac:dyDescent="0.2">
      <c r="A325">
        <v>4840096</v>
      </c>
      <c r="B325">
        <v>571770</v>
      </c>
      <c r="C325">
        <v>40</v>
      </c>
    </row>
    <row r="326" spans="1:3" x14ac:dyDescent="0.2">
      <c r="A326">
        <v>157497</v>
      </c>
      <c r="B326">
        <v>571770</v>
      </c>
      <c r="C326">
        <v>28</v>
      </c>
    </row>
    <row r="327" spans="1:3" x14ac:dyDescent="0.2">
      <c r="A327">
        <v>98500</v>
      </c>
      <c r="B327">
        <v>571770</v>
      </c>
      <c r="C327">
        <v>23</v>
      </c>
    </row>
    <row r="328" spans="1:3" x14ac:dyDescent="0.2">
      <c r="A328">
        <v>1084407</v>
      </c>
      <c r="B328">
        <v>571770</v>
      </c>
      <c r="C328">
        <v>20</v>
      </c>
    </row>
    <row r="329" spans="1:3" x14ac:dyDescent="0.2">
      <c r="A329">
        <v>602025</v>
      </c>
      <c r="B329">
        <v>571770</v>
      </c>
      <c r="C329">
        <v>19</v>
      </c>
    </row>
    <row r="330" spans="1:3" x14ac:dyDescent="0.2">
      <c r="A330">
        <v>10970208</v>
      </c>
      <c r="B330">
        <v>571770</v>
      </c>
      <c r="C330">
        <v>19</v>
      </c>
    </row>
    <row r="331" spans="1:3" x14ac:dyDescent="0.2">
      <c r="A331">
        <v>221068</v>
      </c>
      <c r="B331">
        <v>571770</v>
      </c>
      <c r="C331">
        <v>16</v>
      </c>
    </row>
    <row r="332" spans="1:3" x14ac:dyDescent="0.2">
      <c r="A332">
        <v>1523306</v>
      </c>
      <c r="B332">
        <v>571770</v>
      </c>
      <c r="C332">
        <v>15</v>
      </c>
    </row>
    <row r="333" spans="1:3" x14ac:dyDescent="0.2">
      <c r="A333">
        <v>312957</v>
      </c>
      <c r="B333">
        <v>571770</v>
      </c>
      <c r="C333">
        <v>11</v>
      </c>
    </row>
    <row r="334" spans="1:3" x14ac:dyDescent="0.2">
      <c r="A334">
        <v>251106</v>
      </c>
      <c r="B334">
        <v>571770</v>
      </c>
      <c r="C334">
        <v>9</v>
      </c>
    </row>
    <row r="335" spans="1:3" x14ac:dyDescent="0.2">
      <c r="A335">
        <v>292128</v>
      </c>
      <c r="B335">
        <v>571770</v>
      </c>
      <c r="C335">
        <v>9</v>
      </c>
    </row>
    <row r="336" spans="1:3" x14ac:dyDescent="0.2">
      <c r="A336">
        <v>45629</v>
      </c>
      <c r="B336">
        <v>571770</v>
      </c>
      <c r="C336">
        <v>7</v>
      </c>
    </row>
    <row r="337" spans="1:3" x14ac:dyDescent="0.2">
      <c r="A337">
        <v>1098563</v>
      </c>
      <c r="B337">
        <v>571770</v>
      </c>
      <c r="C337">
        <v>7</v>
      </c>
    </row>
    <row r="338" spans="1:3" x14ac:dyDescent="0.2">
      <c r="A338">
        <v>44879</v>
      </c>
      <c r="B338">
        <v>571770</v>
      </c>
      <c r="C338">
        <v>6</v>
      </c>
    </row>
    <row r="339" spans="1:3" x14ac:dyDescent="0.2">
      <c r="A339">
        <v>83901</v>
      </c>
      <c r="B339">
        <v>571770</v>
      </c>
      <c r="C339">
        <v>6</v>
      </c>
    </row>
    <row r="340" spans="1:3" x14ac:dyDescent="0.2">
      <c r="A340">
        <v>44175</v>
      </c>
      <c r="B340">
        <v>571770</v>
      </c>
      <c r="C340">
        <v>5</v>
      </c>
    </row>
    <row r="341" spans="1:3" x14ac:dyDescent="0.2">
      <c r="A341">
        <v>23374</v>
      </c>
      <c r="B341">
        <v>571770</v>
      </c>
      <c r="C341">
        <v>5</v>
      </c>
    </row>
    <row r="342" spans="1:3" x14ac:dyDescent="0.2">
      <c r="A342">
        <v>13182</v>
      </c>
      <c r="B342">
        <v>571770</v>
      </c>
      <c r="C342">
        <v>5</v>
      </c>
    </row>
    <row r="343" spans="1:3" x14ac:dyDescent="0.2">
      <c r="A343">
        <v>13976205</v>
      </c>
      <c r="B343">
        <v>571770</v>
      </c>
      <c r="C343">
        <v>5</v>
      </c>
    </row>
    <row r="344" spans="1:3" x14ac:dyDescent="0.2">
      <c r="A344">
        <v>2765811</v>
      </c>
      <c r="B344">
        <v>571770</v>
      </c>
      <c r="C344">
        <v>5</v>
      </c>
    </row>
    <row r="345" spans="1:3" x14ac:dyDescent="0.2">
      <c r="A345">
        <v>226650</v>
      </c>
      <c r="B345">
        <v>571770</v>
      </c>
      <c r="C345">
        <v>5</v>
      </c>
    </row>
    <row r="346" spans="1:3" x14ac:dyDescent="0.2">
      <c r="A346">
        <v>1010174</v>
      </c>
      <c r="B346">
        <v>571770</v>
      </c>
      <c r="C346">
        <v>4</v>
      </c>
    </row>
    <row r="347" spans="1:3" x14ac:dyDescent="0.2">
      <c r="A347">
        <v>273688</v>
      </c>
      <c r="B347">
        <v>571770</v>
      </c>
      <c r="C347">
        <v>4</v>
      </c>
    </row>
    <row r="348" spans="1:3" x14ac:dyDescent="0.2">
      <c r="A348">
        <v>1126864</v>
      </c>
      <c r="B348">
        <v>571770</v>
      </c>
      <c r="C348">
        <v>4</v>
      </c>
    </row>
    <row r="349" spans="1:3" x14ac:dyDescent="0.2">
      <c r="A349">
        <v>533425</v>
      </c>
      <c r="B349">
        <v>571770</v>
      </c>
      <c r="C349">
        <v>4</v>
      </c>
    </row>
    <row r="350" spans="1:3" x14ac:dyDescent="0.2">
      <c r="A350">
        <v>911911</v>
      </c>
      <c r="B350">
        <v>20787122</v>
      </c>
      <c r="C350">
        <v>782</v>
      </c>
    </row>
    <row r="351" spans="1:3" x14ac:dyDescent="0.2">
      <c r="A351">
        <v>5537246</v>
      </c>
      <c r="B351">
        <v>20787122</v>
      </c>
      <c r="C351">
        <v>141</v>
      </c>
    </row>
    <row r="352" spans="1:3" x14ac:dyDescent="0.2">
      <c r="A352">
        <v>20662</v>
      </c>
      <c r="B352">
        <v>20787122</v>
      </c>
      <c r="C352">
        <v>110</v>
      </c>
    </row>
    <row r="353" spans="1:3" x14ac:dyDescent="0.2">
      <c r="A353">
        <v>27695</v>
      </c>
      <c r="B353">
        <v>20787122</v>
      </c>
      <c r="C353">
        <v>70</v>
      </c>
    </row>
    <row r="354" spans="1:3" x14ac:dyDescent="0.2">
      <c r="A354">
        <v>8282507</v>
      </c>
      <c r="B354">
        <v>20787122</v>
      </c>
      <c r="C354">
        <v>44</v>
      </c>
    </row>
    <row r="355" spans="1:3" x14ac:dyDescent="0.2">
      <c r="A355">
        <v>241851</v>
      </c>
      <c r="B355">
        <v>20787122</v>
      </c>
      <c r="C355">
        <v>25</v>
      </c>
    </row>
    <row r="356" spans="1:3" x14ac:dyDescent="0.2">
      <c r="A356">
        <v>1662327</v>
      </c>
      <c r="B356">
        <v>20787122</v>
      </c>
      <c r="C356">
        <v>6</v>
      </c>
    </row>
    <row r="357" spans="1:3" x14ac:dyDescent="0.2">
      <c r="A357">
        <v>2246565</v>
      </c>
      <c r="B357">
        <v>20787122</v>
      </c>
      <c r="C357">
        <v>5</v>
      </c>
    </row>
    <row r="358" spans="1:3" x14ac:dyDescent="0.2">
      <c r="A358">
        <v>4532328</v>
      </c>
      <c r="B358">
        <v>20787122</v>
      </c>
      <c r="C358">
        <v>5</v>
      </c>
    </row>
    <row r="359" spans="1:3" x14ac:dyDescent="0.2">
      <c r="A359">
        <v>1327189</v>
      </c>
      <c r="B359">
        <v>20787122</v>
      </c>
      <c r="C359">
        <v>4</v>
      </c>
    </row>
    <row r="360" spans="1:3" x14ac:dyDescent="0.2">
      <c r="A360">
        <v>959946</v>
      </c>
      <c r="B360">
        <v>20787122</v>
      </c>
      <c r="C360">
        <v>3</v>
      </c>
    </row>
    <row r="361" spans="1:3" x14ac:dyDescent="0.2">
      <c r="A361">
        <v>50286</v>
      </c>
      <c r="B361">
        <v>20787122</v>
      </c>
      <c r="C361">
        <v>3</v>
      </c>
    </row>
    <row r="362" spans="1:3" x14ac:dyDescent="0.2">
      <c r="A362">
        <v>24905</v>
      </c>
      <c r="B362">
        <v>20787122</v>
      </c>
      <c r="C362">
        <v>3</v>
      </c>
    </row>
    <row r="363" spans="1:3" x14ac:dyDescent="0.2">
      <c r="A363">
        <v>1829294</v>
      </c>
      <c r="B363">
        <v>20787122</v>
      </c>
      <c r="C363">
        <v>3</v>
      </c>
    </row>
    <row r="364" spans="1:3" x14ac:dyDescent="0.2">
      <c r="A364">
        <v>127971</v>
      </c>
      <c r="B364">
        <v>20787122</v>
      </c>
      <c r="C364">
        <v>3</v>
      </c>
    </row>
    <row r="365" spans="1:3" x14ac:dyDescent="0.2">
      <c r="A365">
        <v>383212</v>
      </c>
      <c r="B365">
        <v>20787122</v>
      </c>
      <c r="C365">
        <v>3</v>
      </c>
    </row>
    <row r="366" spans="1:3" x14ac:dyDescent="0.2">
      <c r="A366">
        <v>1010174</v>
      </c>
      <c r="B366">
        <v>20787122</v>
      </c>
      <c r="C366">
        <v>2</v>
      </c>
    </row>
    <row r="367" spans="1:3" x14ac:dyDescent="0.2">
      <c r="A367">
        <v>151276</v>
      </c>
      <c r="B367">
        <v>20787122</v>
      </c>
      <c r="C367">
        <v>2</v>
      </c>
    </row>
    <row r="368" spans="1:3" x14ac:dyDescent="0.2">
      <c r="A368">
        <v>611109</v>
      </c>
      <c r="B368">
        <v>20787122</v>
      </c>
      <c r="C368">
        <v>2</v>
      </c>
    </row>
    <row r="369" spans="1:3" x14ac:dyDescent="0.2">
      <c r="A369">
        <v>33602</v>
      </c>
      <c r="B369">
        <v>20787122</v>
      </c>
      <c r="C369">
        <v>2</v>
      </c>
    </row>
    <row r="370" spans="1:3" x14ac:dyDescent="0.2">
      <c r="A370">
        <v>3022749</v>
      </c>
      <c r="B370">
        <v>20787122</v>
      </c>
      <c r="C370">
        <v>2</v>
      </c>
    </row>
    <row r="371" spans="1:3" x14ac:dyDescent="0.2">
      <c r="A371">
        <v>1206234</v>
      </c>
      <c r="B371">
        <v>20787122</v>
      </c>
      <c r="C371">
        <v>2</v>
      </c>
    </row>
    <row r="372" spans="1:3" x14ac:dyDescent="0.2">
      <c r="A372">
        <v>597476</v>
      </c>
      <c r="B372">
        <v>20787122</v>
      </c>
      <c r="C372">
        <v>1</v>
      </c>
    </row>
    <row r="373" spans="1:3" x14ac:dyDescent="0.2">
      <c r="A373">
        <v>396592</v>
      </c>
      <c r="B373">
        <v>20787122</v>
      </c>
      <c r="C373">
        <v>1</v>
      </c>
    </row>
    <row r="374" spans="1:3" x14ac:dyDescent="0.2">
      <c r="A374">
        <v>70845</v>
      </c>
      <c r="B374">
        <v>20787122</v>
      </c>
      <c r="C374">
        <v>1</v>
      </c>
    </row>
    <row r="375" spans="1:3" x14ac:dyDescent="0.2">
      <c r="A375">
        <v>2331247</v>
      </c>
      <c r="B375">
        <v>20787122</v>
      </c>
      <c r="C375">
        <v>1</v>
      </c>
    </row>
    <row r="376" spans="1:3" x14ac:dyDescent="0.2">
      <c r="A376">
        <v>2805640</v>
      </c>
      <c r="B376">
        <v>20787122</v>
      </c>
      <c r="C376">
        <v>1</v>
      </c>
    </row>
    <row r="377" spans="1:3" x14ac:dyDescent="0.2">
      <c r="A377">
        <v>16063</v>
      </c>
      <c r="B377">
        <v>20787122</v>
      </c>
      <c r="C377">
        <v>1</v>
      </c>
    </row>
    <row r="378" spans="1:3" x14ac:dyDescent="0.2">
      <c r="A378">
        <v>505155</v>
      </c>
      <c r="B378">
        <v>20787122</v>
      </c>
      <c r="C378">
        <v>1</v>
      </c>
    </row>
    <row r="379" spans="1:3" x14ac:dyDescent="0.2">
      <c r="A379">
        <v>234051</v>
      </c>
      <c r="B379">
        <v>20787122</v>
      </c>
      <c r="C379">
        <v>1</v>
      </c>
    </row>
    <row r="380" spans="1:3" x14ac:dyDescent="0.2">
      <c r="A380">
        <v>1865411</v>
      </c>
      <c r="B380">
        <v>12373318</v>
      </c>
      <c r="C380">
        <v>789</v>
      </c>
    </row>
    <row r="381" spans="1:3" x14ac:dyDescent="0.2">
      <c r="A381">
        <v>5645741</v>
      </c>
      <c r="B381">
        <v>12373318</v>
      </c>
      <c r="C381">
        <v>139</v>
      </c>
    </row>
    <row r="382" spans="1:3" x14ac:dyDescent="0.2">
      <c r="A382">
        <v>93006</v>
      </c>
      <c r="B382">
        <v>12373318</v>
      </c>
      <c r="C382">
        <v>47</v>
      </c>
    </row>
    <row r="383" spans="1:3" x14ac:dyDescent="0.2">
      <c r="A383">
        <v>550878</v>
      </c>
      <c r="B383">
        <v>12373318</v>
      </c>
      <c r="C383">
        <v>45</v>
      </c>
    </row>
    <row r="384" spans="1:3" x14ac:dyDescent="0.2">
      <c r="A384">
        <v>61575</v>
      </c>
      <c r="B384">
        <v>12373318</v>
      </c>
      <c r="C384">
        <v>18</v>
      </c>
    </row>
    <row r="385" spans="1:3" x14ac:dyDescent="0.2">
      <c r="A385">
        <v>1010174</v>
      </c>
      <c r="B385">
        <v>12373318</v>
      </c>
      <c r="C385">
        <v>16</v>
      </c>
    </row>
    <row r="386" spans="1:3" x14ac:dyDescent="0.2">
      <c r="A386">
        <v>134491</v>
      </c>
      <c r="B386">
        <v>12373318</v>
      </c>
      <c r="C386">
        <v>12</v>
      </c>
    </row>
    <row r="387" spans="1:3" x14ac:dyDescent="0.2">
      <c r="A387">
        <v>1634990</v>
      </c>
      <c r="B387">
        <v>12373318</v>
      </c>
      <c r="C387">
        <v>9</v>
      </c>
    </row>
    <row r="388" spans="1:3" x14ac:dyDescent="0.2">
      <c r="A388">
        <v>1183</v>
      </c>
      <c r="B388">
        <v>12373318</v>
      </c>
      <c r="C388">
        <v>7</v>
      </c>
    </row>
    <row r="389" spans="1:3" x14ac:dyDescent="0.2">
      <c r="A389">
        <v>335567</v>
      </c>
      <c r="B389">
        <v>12373318</v>
      </c>
      <c r="C389">
        <v>6</v>
      </c>
    </row>
    <row r="390" spans="1:3" x14ac:dyDescent="0.2">
      <c r="A390">
        <v>888880</v>
      </c>
      <c r="B390">
        <v>12373318</v>
      </c>
      <c r="C390">
        <v>5</v>
      </c>
    </row>
    <row r="391" spans="1:3" x14ac:dyDescent="0.2">
      <c r="A391">
        <v>3689208</v>
      </c>
      <c r="B391">
        <v>12373318</v>
      </c>
      <c r="C391">
        <v>5</v>
      </c>
    </row>
    <row r="392" spans="1:3" x14ac:dyDescent="0.2">
      <c r="A392">
        <v>2244895</v>
      </c>
      <c r="B392">
        <v>12373318</v>
      </c>
      <c r="C392">
        <v>5</v>
      </c>
    </row>
    <row r="393" spans="1:3" x14ac:dyDescent="0.2">
      <c r="A393">
        <v>533007</v>
      </c>
      <c r="B393">
        <v>12373318</v>
      </c>
      <c r="C393">
        <v>4</v>
      </c>
    </row>
    <row r="394" spans="1:3" x14ac:dyDescent="0.2">
      <c r="A394">
        <v>1472653</v>
      </c>
      <c r="B394">
        <v>12373318</v>
      </c>
      <c r="C394">
        <v>4</v>
      </c>
    </row>
    <row r="395" spans="1:3" x14ac:dyDescent="0.2">
      <c r="A395">
        <v>10285250</v>
      </c>
      <c r="B395">
        <v>12373318</v>
      </c>
      <c r="C395">
        <v>4</v>
      </c>
    </row>
    <row r="396" spans="1:3" x14ac:dyDescent="0.2">
      <c r="A396">
        <v>1564306</v>
      </c>
      <c r="B396">
        <v>12373318</v>
      </c>
      <c r="C396">
        <v>4</v>
      </c>
    </row>
    <row r="397" spans="1:3" x14ac:dyDescent="0.2">
      <c r="A397">
        <v>115330</v>
      </c>
      <c r="B397">
        <v>12373318</v>
      </c>
      <c r="C397">
        <v>3</v>
      </c>
    </row>
    <row r="398" spans="1:3" x14ac:dyDescent="0.2">
      <c r="A398">
        <v>54799</v>
      </c>
      <c r="B398">
        <v>12373318</v>
      </c>
      <c r="C398">
        <v>3</v>
      </c>
    </row>
    <row r="399" spans="1:3" x14ac:dyDescent="0.2">
      <c r="A399">
        <v>1528675</v>
      </c>
      <c r="B399">
        <v>12373318</v>
      </c>
      <c r="C399">
        <v>3</v>
      </c>
    </row>
    <row r="400" spans="1:3" x14ac:dyDescent="0.2">
      <c r="A400">
        <v>5353499</v>
      </c>
      <c r="B400">
        <v>12373318</v>
      </c>
      <c r="C400">
        <v>3</v>
      </c>
    </row>
    <row r="401" spans="1:3" x14ac:dyDescent="0.2">
      <c r="A401">
        <v>118211</v>
      </c>
      <c r="B401">
        <v>12373318</v>
      </c>
      <c r="C401">
        <v>2</v>
      </c>
    </row>
    <row r="402" spans="1:3" x14ac:dyDescent="0.2">
      <c r="A402">
        <v>1299873</v>
      </c>
      <c r="B402">
        <v>12373318</v>
      </c>
      <c r="C402">
        <v>2</v>
      </c>
    </row>
    <row r="403" spans="1:3" x14ac:dyDescent="0.2">
      <c r="A403">
        <v>63495</v>
      </c>
      <c r="B403">
        <v>12373318</v>
      </c>
      <c r="C403">
        <v>2</v>
      </c>
    </row>
    <row r="404" spans="1:3" x14ac:dyDescent="0.2">
      <c r="A404">
        <v>1694861</v>
      </c>
      <c r="B404">
        <v>12373318</v>
      </c>
      <c r="C404">
        <v>2</v>
      </c>
    </row>
    <row r="405" spans="1:3" x14ac:dyDescent="0.2">
      <c r="A405">
        <v>12377</v>
      </c>
      <c r="B405">
        <v>12373318</v>
      </c>
      <c r="C405">
        <v>2</v>
      </c>
    </row>
    <row r="406" spans="1:3" x14ac:dyDescent="0.2">
      <c r="A406">
        <v>5374911</v>
      </c>
      <c r="B406">
        <v>12373318</v>
      </c>
      <c r="C406">
        <v>2</v>
      </c>
    </row>
    <row r="407" spans="1:3" x14ac:dyDescent="0.2">
      <c r="A407">
        <v>1264127</v>
      </c>
      <c r="B407">
        <v>12373318</v>
      </c>
      <c r="C407">
        <v>1</v>
      </c>
    </row>
    <row r="408" spans="1:3" x14ac:dyDescent="0.2">
      <c r="A408">
        <v>205266</v>
      </c>
      <c r="B408">
        <v>12373318</v>
      </c>
      <c r="C408">
        <v>1</v>
      </c>
    </row>
    <row r="409" spans="1:3" x14ac:dyDescent="0.2">
      <c r="A409">
        <v>233689</v>
      </c>
      <c r="B409">
        <v>12373318</v>
      </c>
      <c r="C409">
        <v>1</v>
      </c>
    </row>
    <row r="410" spans="1:3" x14ac:dyDescent="0.2">
      <c r="A410">
        <v>630306</v>
      </c>
      <c r="B410">
        <v>13206906</v>
      </c>
      <c r="C410">
        <v>1959</v>
      </c>
    </row>
    <row r="411" spans="1:3" x14ac:dyDescent="0.2">
      <c r="A411">
        <v>693642</v>
      </c>
      <c r="B411">
        <v>13206906</v>
      </c>
      <c r="C411">
        <v>668</v>
      </c>
    </row>
    <row r="412" spans="1:3" x14ac:dyDescent="0.2">
      <c r="A412">
        <v>1270186</v>
      </c>
      <c r="B412">
        <v>13206906</v>
      </c>
      <c r="C412">
        <v>156</v>
      </c>
    </row>
    <row r="413" spans="1:3" x14ac:dyDescent="0.2">
      <c r="A413">
        <v>1356417</v>
      </c>
      <c r="B413">
        <v>13206906</v>
      </c>
      <c r="C413">
        <v>96</v>
      </c>
    </row>
    <row r="414" spans="1:3" x14ac:dyDescent="0.2">
      <c r="A414">
        <v>6189397</v>
      </c>
      <c r="B414">
        <v>13206906</v>
      </c>
      <c r="C414">
        <v>47</v>
      </c>
    </row>
    <row r="415" spans="1:3" x14ac:dyDescent="0.2">
      <c r="A415">
        <v>51087</v>
      </c>
      <c r="B415">
        <v>13206906</v>
      </c>
      <c r="C415">
        <v>33</v>
      </c>
    </row>
    <row r="416" spans="1:3" x14ac:dyDescent="0.2">
      <c r="A416">
        <v>37715</v>
      </c>
      <c r="B416">
        <v>13206906</v>
      </c>
      <c r="C416">
        <v>33</v>
      </c>
    </row>
    <row r="417" spans="1:3" x14ac:dyDescent="0.2">
      <c r="A417">
        <v>718812</v>
      </c>
      <c r="B417">
        <v>13206906</v>
      </c>
      <c r="C417">
        <v>26</v>
      </c>
    </row>
    <row r="418" spans="1:3" x14ac:dyDescent="0.2">
      <c r="A418">
        <v>2770891</v>
      </c>
      <c r="B418">
        <v>13206906</v>
      </c>
      <c r="C418">
        <v>26</v>
      </c>
    </row>
    <row r="419" spans="1:3" x14ac:dyDescent="0.2">
      <c r="A419">
        <v>959901</v>
      </c>
      <c r="B419">
        <v>13206906</v>
      </c>
      <c r="C419">
        <v>20</v>
      </c>
    </row>
    <row r="420" spans="1:3" x14ac:dyDescent="0.2">
      <c r="A420">
        <v>43347</v>
      </c>
      <c r="B420">
        <v>13206906</v>
      </c>
      <c r="C420">
        <v>18</v>
      </c>
    </row>
    <row r="421" spans="1:3" x14ac:dyDescent="0.2">
      <c r="A421">
        <v>5386869</v>
      </c>
      <c r="B421">
        <v>13206906</v>
      </c>
      <c r="C421">
        <v>14</v>
      </c>
    </row>
    <row r="422" spans="1:3" x14ac:dyDescent="0.2">
      <c r="A422">
        <v>1961136</v>
      </c>
      <c r="B422">
        <v>13206906</v>
      </c>
      <c r="C422">
        <v>14</v>
      </c>
    </row>
    <row r="423" spans="1:3" x14ac:dyDescent="0.2">
      <c r="A423">
        <v>218840</v>
      </c>
      <c r="B423">
        <v>13206906</v>
      </c>
      <c r="C423">
        <v>14</v>
      </c>
    </row>
    <row r="424" spans="1:3" x14ac:dyDescent="0.2">
      <c r="A424">
        <v>2613966</v>
      </c>
      <c r="B424">
        <v>13206906</v>
      </c>
      <c r="C424">
        <v>13</v>
      </c>
    </row>
    <row r="425" spans="1:3" x14ac:dyDescent="0.2">
      <c r="A425">
        <v>1709849</v>
      </c>
      <c r="B425">
        <v>13206906</v>
      </c>
      <c r="C425">
        <v>13</v>
      </c>
    </row>
    <row r="426" spans="1:3" x14ac:dyDescent="0.2">
      <c r="A426">
        <v>1301484</v>
      </c>
      <c r="B426">
        <v>13206906</v>
      </c>
      <c r="C426">
        <v>13</v>
      </c>
    </row>
    <row r="427" spans="1:3" x14ac:dyDescent="0.2">
      <c r="A427">
        <v>1189645</v>
      </c>
      <c r="B427">
        <v>13206906</v>
      </c>
      <c r="C427">
        <v>12</v>
      </c>
    </row>
    <row r="428" spans="1:3" x14ac:dyDescent="0.2">
      <c r="A428">
        <v>106587</v>
      </c>
      <c r="B428">
        <v>13206906</v>
      </c>
      <c r="C428">
        <v>11</v>
      </c>
    </row>
    <row r="429" spans="1:3" x14ac:dyDescent="0.2">
      <c r="A429">
        <v>5914822</v>
      </c>
      <c r="B429">
        <v>13206906</v>
      </c>
      <c r="C429">
        <v>9</v>
      </c>
    </row>
    <row r="430" spans="1:3" x14ac:dyDescent="0.2">
      <c r="A430">
        <v>1289006</v>
      </c>
      <c r="B430">
        <v>13206906</v>
      </c>
      <c r="C430">
        <v>8</v>
      </c>
    </row>
    <row r="431" spans="1:3" x14ac:dyDescent="0.2">
      <c r="A431">
        <v>30594</v>
      </c>
      <c r="B431">
        <v>13206906</v>
      </c>
      <c r="C431">
        <v>6</v>
      </c>
    </row>
    <row r="432" spans="1:3" x14ac:dyDescent="0.2">
      <c r="A432">
        <v>834942</v>
      </c>
      <c r="B432">
        <v>13206906</v>
      </c>
      <c r="C432">
        <v>6</v>
      </c>
    </row>
    <row r="433" spans="1:3" x14ac:dyDescent="0.2">
      <c r="A433">
        <v>15840</v>
      </c>
      <c r="B433">
        <v>13206906</v>
      </c>
      <c r="C433">
        <v>6</v>
      </c>
    </row>
    <row r="434" spans="1:3" x14ac:dyDescent="0.2">
      <c r="A434">
        <v>164646</v>
      </c>
      <c r="B434">
        <v>13206906</v>
      </c>
      <c r="C434">
        <v>5</v>
      </c>
    </row>
    <row r="435" spans="1:3" x14ac:dyDescent="0.2">
      <c r="A435">
        <v>191977</v>
      </c>
      <c r="B435">
        <v>13206906</v>
      </c>
      <c r="C435">
        <v>5</v>
      </c>
    </row>
    <row r="436" spans="1:3" x14ac:dyDescent="0.2">
      <c r="A436">
        <v>6411699</v>
      </c>
      <c r="B436">
        <v>13206906</v>
      </c>
      <c r="C436">
        <v>5</v>
      </c>
    </row>
    <row r="437" spans="1:3" x14ac:dyDescent="0.2">
      <c r="A437">
        <v>144058</v>
      </c>
      <c r="B437">
        <v>13206906</v>
      </c>
      <c r="C437">
        <v>4</v>
      </c>
    </row>
    <row r="438" spans="1:3" x14ac:dyDescent="0.2">
      <c r="A438">
        <v>8547573</v>
      </c>
      <c r="B438">
        <v>13206906</v>
      </c>
      <c r="C438">
        <v>4</v>
      </c>
    </row>
    <row r="439" spans="1:3" x14ac:dyDescent="0.2">
      <c r="A439">
        <v>226650</v>
      </c>
      <c r="B439">
        <v>13206906</v>
      </c>
      <c r="C439">
        <v>4</v>
      </c>
    </row>
    <row r="440" spans="1:3" x14ac:dyDescent="0.2">
      <c r="A440">
        <v>304657</v>
      </c>
      <c r="B440">
        <v>5185084</v>
      </c>
      <c r="C440">
        <v>2417</v>
      </c>
    </row>
    <row r="441" spans="1:3" x14ac:dyDescent="0.2">
      <c r="A441">
        <v>12164</v>
      </c>
      <c r="B441">
        <v>5185084</v>
      </c>
      <c r="C441">
        <v>372</v>
      </c>
    </row>
    <row r="442" spans="1:3" x14ac:dyDescent="0.2">
      <c r="A442">
        <v>244266</v>
      </c>
      <c r="B442">
        <v>5185084</v>
      </c>
      <c r="C442">
        <v>171</v>
      </c>
    </row>
    <row r="443" spans="1:3" x14ac:dyDescent="0.2">
      <c r="A443">
        <v>3265</v>
      </c>
      <c r="B443">
        <v>5185084</v>
      </c>
      <c r="C443">
        <v>88</v>
      </c>
    </row>
    <row r="444" spans="1:3" x14ac:dyDescent="0.2">
      <c r="A444">
        <v>578048</v>
      </c>
      <c r="B444">
        <v>5185084</v>
      </c>
      <c r="C444">
        <v>66</v>
      </c>
    </row>
    <row r="445" spans="1:3" x14ac:dyDescent="0.2">
      <c r="A445">
        <v>39660</v>
      </c>
      <c r="B445">
        <v>5185084</v>
      </c>
      <c r="C445">
        <v>59</v>
      </c>
    </row>
    <row r="446" spans="1:3" x14ac:dyDescent="0.2">
      <c r="A446">
        <v>1901799</v>
      </c>
      <c r="B446">
        <v>5185084</v>
      </c>
      <c r="C446">
        <v>53</v>
      </c>
    </row>
    <row r="447" spans="1:3" x14ac:dyDescent="0.2">
      <c r="A447">
        <v>2364661</v>
      </c>
      <c r="B447">
        <v>5185084</v>
      </c>
      <c r="C447">
        <v>45</v>
      </c>
    </row>
    <row r="448" spans="1:3" x14ac:dyDescent="0.2">
      <c r="A448">
        <v>1149047</v>
      </c>
      <c r="B448">
        <v>5185084</v>
      </c>
      <c r="C448">
        <v>36</v>
      </c>
    </row>
    <row r="449" spans="1:3" x14ac:dyDescent="0.2">
      <c r="A449">
        <v>979001</v>
      </c>
      <c r="B449">
        <v>5185084</v>
      </c>
      <c r="C449">
        <v>35</v>
      </c>
    </row>
    <row r="450" spans="1:3" x14ac:dyDescent="0.2">
      <c r="A450">
        <v>862666</v>
      </c>
      <c r="B450">
        <v>5185084</v>
      </c>
      <c r="C450">
        <v>35</v>
      </c>
    </row>
    <row r="451" spans="1:3" x14ac:dyDescent="0.2">
      <c r="A451">
        <v>22570</v>
      </c>
      <c r="B451">
        <v>5185084</v>
      </c>
      <c r="C451">
        <v>30</v>
      </c>
    </row>
    <row r="452" spans="1:3" x14ac:dyDescent="0.2">
      <c r="A452">
        <v>1847577</v>
      </c>
      <c r="B452">
        <v>5185084</v>
      </c>
      <c r="C452">
        <v>28</v>
      </c>
    </row>
    <row r="453" spans="1:3" x14ac:dyDescent="0.2">
      <c r="A453">
        <v>319</v>
      </c>
      <c r="B453">
        <v>5185084</v>
      </c>
      <c r="C453">
        <v>21</v>
      </c>
    </row>
    <row r="454" spans="1:3" x14ac:dyDescent="0.2">
      <c r="A454">
        <v>490421</v>
      </c>
      <c r="B454">
        <v>5185084</v>
      </c>
      <c r="C454">
        <v>19</v>
      </c>
    </row>
    <row r="455" spans="1:3" x14ac:dyDescent="0.2">
      <c r="A455">
        <v>378816</v>
      </c>
      <c r="B455">
        <v>5185084</v>
      </c>
      <c r="C455">
        <v>17</v>
      </c>
    </row>
    <row r="456" spans="1:3" x14ac:dyDescent="0.2">
      <c r="A456">
        <v>3416</v>
      </c>
      <c r="B456">
        <v>5185084</v>
      </c>
      <c r="C456">
        <v>17</v>
      </c>
    </row>
    <row r="457" spans="1:3" x14ac:dyDescent="0.2">
      <c r="A457">
        <v>2345921</v>
      </c>
      <c r="B457">
        <v>5185084</v>
      </c>
      <c r="C457">
        <v>16</v>
      </c>
    </row>
    <row r="458" spans="1:3" x14ac:dyDescent="0.2">
      <c r="A458">
        <v>3192959</v>
      </c>
      <c r="B458">
        <v>5185084</v>
      </c>
      <c r="C458">
        <v>13</v>
      </c>
    </row>
    <row r="459" spans="1:3" x14ac:dyDescent="0.2">
      <c r="A459">
        <v>30712</v>
      </c>
      <c r="B459">
        <v>5185084</v>
      </c>
      <c r="C459">
        <v>12</v>
      </c>
    </row>
    <row r="460" spans="1:3" x14ac:dyDescent="0.2">
      <c r="A460">
        <v>136101</v>
      </c>
      <c r="B460">
        <v>5185084</v>
      </c>
      <c r="C460">
        <v>12</v>
      </c>
    </row>
    <row r="461" spans="1:3" x14ac:dyDescent="0.2">
      <c r="A461">
        <v>285533</v>
      </c>
      <c r="B461">
        <v>5185084</v>
      </c>
      <c r="C461">
        <v>11</v>
      </c>
    </row>
    <row r="462" spans="1:3" x14ac:dyDescent="0.2">
      <c r="A462">
        <v>1354887</v>
      </c>
      <c r="B462">
        <v>5185084</v>
      </c>
      <c r="C462">
        <v>10</v>
      </c>
    </row>
    <row r="463" spans="1:3" x14ac:dyDescent="0.2">
      <c r="A463">
        <v>535574</v>
      </c>
      <c r="B463">
        <v>5185084</v>
      </c>
      <c r="C463">
        <v>9</v>
      </c>
    </row>
    <row r="464" spans="1:3" x14ac:dyDescent="0.2">
      <c r="A464">
        <v>501899</v>
      </c>
      <c r="B464">
        <v>5185084</v>
      </c>
      <c r="C464">
        <v>9</v>
      </c>
    </row>
    <row r="465" spans="1:3" x14ac:dyDescent="0.2">
      <c r="A465">
        <v>123301</v>
      </c>
      <c r="B465">
        <v>5185084</v>
      </c>
      <c r="C465">
        <v>8</v>
      </c>
    </row>
    <row r="466" spans="1:3" x14ac:dyDescent="0.2">
      <c r="A466">
        <v>461132</v>
      </c>
      <c r="B466">
        <v>5185084</v>
      </c>
      <c r="C466">
        <v>8</v>
      </c>
    </row>
    <row r="467" spans="1:3" x14ac:dyDescent="0.2">
      <c r="A467">
        <v>1893117</v>
      </c>
      <c r="B467">
        <v>5185084</v>
      </c>
      <c r="C467">
        <v>7</v>
      </c>
    </row>
    <row r="468" spans="1:3" x14ac:dyDescent="0.2">
      <c r="A468">
        <v>48899</v>
      </c>
      <c r="B468">
        <v>5185084</v>
      </c>
      <c r="C468">
        <v>7</v>
      </c>
    </row>
    <row r="469" spans="1:3" x14ac:dyDescent="0.2">
      <c r="A469">
        <v>8416181</v>
      </c>
      <c r="B469">
        <v>5185084</v>
      </c>
      <c r="C469">
        <v>6</v>
      </c>
    </row>
    <row r="470" spans="1:3" x14ac:dyDescent="0.2">
      <c r="A470">
        <v>16392</v>
      </c>
      <c r="B470">
        <v>1745807</v>
      </c>
      <c r="C470">
        <v>18393</v>
      </c>
    </row>
    <row r="471" spans="1:3" x14ac:dyDescent="0.2">
      <c r="A471">
        <v>796623</v>
      </c>
      <c r="B471">
        <v>1745807</v>
      </c>
      <c r="C471">
        <v>499</v>
      </c>
    </row>
    <row r="472" spans="1:3" x14ac:dyDescent="0.2">
      <c r="A472">
        <v>754723</v>
      </c>
      <c r="B472">
        <v>1745807</v>
      </c>
      <c r="C472">
        <v>336</v>
      </c>
    </row>
    <row r="473" spans="1:3" x14ac:dyDescent="0.2">
      <c r="A473">
        <v>39889</v>
      </c>
      <c r="B473">
        <v>1745807</v>
      </c>
      <c r="C473">
        <v>300</v>
      </c>
    </row>
    <row r="474" spans="1:3" x14ac:dyDescent="0.2">
      <c r="A474">
        <v>113445</v>
      </c>
      <c r="B474">
        <v>1745807</v>
      </c>
      <c r="C474">
        <v>60</v>
      </c>
    </row>
    <row r="475" spans="1:3" x14ac:dyDescent="0.2">
      <c r="A475">
        <v>251584</v>
      </c>
      <c r="B475">
        <v>1745807</v>
      </c>
      <c r="C475">
        <v>59</v>
      </c>
    </row>
    <row r="476" spans="1:3" x14ac:dyDescent="0.2">
      <c r="A476">
        <v>28323</v>
      </c>
      <c r="B476">
        <v>1745807</v>
      </c>
      <c r="C476">
        <v>40</v>
      </c>
    </row>
    <row r="477" spans="1:3" x14ac:dyDescent="0.2">
      <c r="A477">
        <v>148037</v>
      </c>
      <c r="B477">
        <v>1745807</v>
      </c>
      <c r="C477">
        <v>30</v>
      </c>
    </row>
    <row r="478" spans="1:3" x14ac:dyDescent="0.2">
      <c r="A478">
        <v>39660</v>
      </c>
      <c r="B478">
        <v>1745807</v>
      </c>
      <c r="C478">
        <v>26</v>
      </c>
    </row>
    <row r="479" spans="1:3" x14ac:dyDescent="0.2">
      <c r="A479">
        <v>16421</v>
      </c>
      <c r="B479">
        <v>1745807</v>
      </c>
      <c r="C479">
        <v>21</v>
      </c>
    </row>
    <row r="480" spans="1:3" x14ac:dyDescent="0.2">
      <c r="A480">
        <v>3939659</v>
      </c>
      <c r="B480">
        <v>1745807</v>
      </c>
      <c r="C480">
        <v>15</v>
      </c>
    </row>
    <row r="481" spans="1:3" x14ac:dyDescent="0.2">
      <c r="A481">
        <v>42176</v>
      </c>
      <c r="B481">
        <v>1745807</v>
      </c>
      <c r="C481">
        <v>14</v>
      </c>
    </row>
    <row r="482" spans="1:3" x14ac:dyDescent="0.2">
      <c r="A482">
        <v>5548</v>
      </c>
      <c r="B482">
        <v>1745807</v>
      </c>
      <c r="C482">
        <v>13</v>
      </c>
    </row>
    <row r="483" spans="1:3" x14ac:dyDescent="0.2">
      <c r="A483">
        <v>1010174</v>
      </c>
      <c r="B483">
        <v>1745807</v>
      </c>
      <c r="C483">
        <v>7</v>
      </c>
    </row>
    <row r="484" spans="1:3" x14ac:dyDescent="0.2">
      <c r="A484">
        <v>199180</v>
      </c>
      <c r="B484">
        <v>1745807</v>
      </c>
      <c r="C484">
        <v>7</v>
      </c>
    </row>
    <row r="485" spans="1:3" x14ac:dyDescent="0.2">
      <c r="A485">
        <v>1312006</v>
      </c>
      <c r="B485">
        <v>1745807</v>
      </c>
      <c r="C485">
        <v>7</v>
      </c>
    </row>
    <row r="486" spans="1:3" x14ac:dyDescent="0.2">
      <c r="A486">
        <v>2331938</v>
      </c>
      <c r="B486">
        <v>1745807</v>
      </c>
      <c r="C486">
        <v>4</v>
      </c>
    </row>
    <row r="487" spans="1:3" x14ac:dyDescent="0.2">
      <c r="A487">
        <v>84800</v>
      </c>
      <c r="B487">
        <v>1745807</v>
      </c>
      <c r="C487">
        <v>4</v>
      </c>
    </row>
    <row r="488" spans="1:3" x14ac:dyDescent="0.2">
      <c r="A488">
        <v>607401</v>
      </c>
      <c r="B488">
        <v>1745807</v>
      </c>
      <c r="C488">
        <v>4</v>
      </c>
    </row>
    <row r="489" spans="1:3" x14ac:dyDescent="0.2">
      <c r="A489">
        <v>941215</v>
      </c>
      <c r="B489">
        <v>4072305</v>
      </c>
      <c r="C489">
        <v>96</v>
      </c>
    </row>
    <row r="490" spans="1:3" x14ac:dyDescent="0.2">
      <c r="A490">
        <v>1479741</v>
      </c>
      <c r="B490">
        <v>4072305</v>
      </c>
      <c r="C490">
        <v>94</v>
      </c>
    </row>
    <row r="491" spans="1:3" x14ac:dyDescent="0.2">
      <c r="A491">
        <v>1658058</v>
      </c>
      <c r="B491">
        <v>4072305</v>
      </c>
      <c r="C491">
        <v>89</v>
      </c>
    </row>
    <row r="492" spans="1:3" x14ac:dyDescent="0.2">
      <c r="A492">
        <v>6323656</v>
      </c>
      <c r="B492">
        <v>4072305</v>
      </c>
      <c r="C492">
        <v>63</v>
      </c>
    </row>
    <row r="493" spans="1:3" x14ac:dyDescent="0.2">
      <c r="A493">
        <v>1889997</v>
      </c>
      <c r="B493">
        <v>4072305</v>
      </c>
      <c r="C493">
        <v>62</v>
      </c>
    </row>
    <row r="494" spans="1:3" x14ac:dyDescent="0.2">
      <c r="A494">
        <v>927584</v>
      </c>
      <c r="B494">
        <v>4072305</v>
      </c>
      <c r="C494">
        <v>61</v>
      </c>
    </row>
    <row r="495" spans="1:3" x14ac:dyDescent="0.2">
      <c r="A495">
        <v>2942930</v>
      </c>
      <c r="B495">
        <v>4072305</v>
      </c>
      <c r="C495">
        <v>47</v>
      </c>
    </row>
    <row r="496" spans="1:3" x14ac:dyDescent="0.2">
      <c r="A496">
        <v>1191970</v>
      </c>
      <c r="B496">
        <v>4072305</v>
      </c>
      <c r="C496">
        <v>32</v>
      </c>
    </row>
    <row r="497" spans="1:3" x14ac:dyDescent="0.2">
      <c r="A497">
        <v>5853832</v>
      </c>
      <c r="B497">
        <v>4072305</v>
      </c>
      <c r="C497">
        <v>20</v>
      </c>
    </row>
    <row r="498" spans="1:3" x14ac:dyDescent="0.2">
      <c r="A498">
        <v>9977</v>
      </c>
      <c r="B498">
        <v>4072305</v>
      </c>
      <c r="C498">
        <v>19</v>
      </c>
    </row>
    <row r="499" spans="1:3" x14ac:dyDescent="0.2">
      <c r="A499">
        <v>37968</v>
      </c>
      <c r="B499">
        <v>4072305</v>
      </c>
      <c r="C499">
        <v>16</v>
      </c>
    </row>
    <row r="500" spans="1:3" x14ac:dyDescent="0.2">
      <c r="A500">
        <v>3744026</v>
      </c>
      <c r="B500">
        <v>4072305</v>
      </c>
      <c r="C500">
        <v>13</v>
      </c>
    </row>
    <row r="501" spans="1:3" x14ac:dyDescent="0.2">
      <c r="A501">
        <v>46716</v>
      </c>
      <c r="B501">
        <v>4072305</v>
      </c>
      <c r="C501">
        <v>12</v>
      </c>
    </row>
    <row r="502" spans="1:3" x14ac:dyDescent="0.2">
      <c r="A502">
        <v>1253566</v>
      </c>
      <c r="B502">
        <v>4072305</v>
      </c>
      <c r="C502">
        <v>12</v>
      </c>
    </row>
    <row r="503" spans="1:3" x14ac:dyDescent="0.2">
      <c r="A503">
        <v>1094080</v>
      </c>
      <c r="B503">
        <v>4072305</v>
      </c>
      <c r="C503">
        <v>9</v>
      </c>
    </row>
    <row r="504" spans="1:3" x14ac:dyDescent="0.2">
      <c r="A504">
        <v>167879</v>
      </c>
      <c r="B504">
        <v>4072305</v>
      </c>
      <c r="C504">
        <v>9</v>
      </c>
    </row>
    <row r="505" spans="1:3" x14ac:dyDescent="0.2">
      <c r="A505">
        <v>13812</v>
      </c>
      <c r="B505">
        <v>4072305</v>
      </c>
      <c r="C505">
        <v>8</v>
      </c>
    </row>
    <row r="506" spans="1:3" x14ac:dyDescent="0.2">
      <c r="A506">
        <v>1512705</v>
      </c>
      <c r="B506">
        <v>4072305</v>
      </c>
      <c r="C506">
        <v>8</v>
      </c>
    </row>
    <row r="507" spans="1:3" x14ac:dyDescent="0.2">
      <c r="A507">
        <v>1270186</v>
      </c>
      <c r="B507">
        <v>4072305</v>
      </c>
      <c r="C507">
        <v>7</v>
      </c>
    </row>
    <row r="508" spans="1:3" x14ac:dyDescent="0.2">
      <c r="A508">
        <v>4319484</v>
      </c>
      <c r="B508">
        <v>4072305</v>
      </c>
      <c r="C508">
        <v>6</v>
      </c>
    </row>
    <row r="509" spans="1:3" x14ac:dyDescent="0.2">
      <c r="A509">
        <v>1237863</v>
      </c>
      <c r="B509">
        <v>4072305</v>
      </c>
      <c r="C509">
        <v>6</v>
      </c>
    </row>
    <row r="510" spans="1:3" x14ac:dyDescent="0.2">
      <c r="A510">
        <v>163737</v>
      </c>
      <c r="B510">
        <v>4072305</v>
      </c>
      <c r="C510">
        <v>6</v>
      </c>
    </row>
    <row r="511" spans="1:3" x14ac:dyDescent="0.2">
      <c r="A511">
        <v>327833</v>
      </c>
      <c r="B511">
        <v>4072305</v>
      </c>
      <c r="C511">
        <v>4</v>
      </c>
    </row>
    <row r="512" spans="1:3" x14ac:dyDescent="0.2">
      <c r="A512">
        <v>1391608</v>
      </c>
      <c r="B512">
        <v>4072305</v>
      </c>
      <c r="C512">
        <v>4</v>
      </c>
    </row>
    <row r="513" spans="1:3" x14ac:dyDescent="0.2">
      <c r="A513">
        <v>1222</v>
      </c>
      <c r="B513">
        <v>4072305</v>
      </c>
      <c r="C513">
        <v>3</v>
      </c>
    </row>
    <row r="514" spans="1:3" x14ac:dyDescent="0.2">
      <c r="A514">
        <v>1430279</v>
      </c>
      <c r="B514">
        <v>4072305</v>
      </c>
      <c r="C514">
        <v>3</v>
      </c>
    </row>
    <row r="515" spans="1:3" x14ac:dyDescent="0.2">
      <c r="A515">
        <v>127433</v>
      </c>
      <c r="B515">
        <v>4072305</v>
      </c>
      <c r="C515">
        <v>3</v>
      </c>
    </row>
    <row r="516" spans="1:3" x14ac:dyDescent="0.2">
      <c r="A516">
        <v>1668487</v>
      </c>
      <c r="B516">
        <v>4072305</v>
      </c>
      <c r="C516">
        <v>3</v>
      </c>
    </row>
    <row r="517" spans="1:3" x14ac:dyDescent="0.2">
      <c r="A517">
        <v>147324</v>
      </c>
      <c r="B517">
        <v>4072305</v>
      </c>
      <c r="C517">
        <v>3</v>
      </c>
    </row>
    <row r="518" spans="1:3" x14ac:dyDescent="0.2">
      <c r="A518">
        <v>118211</v>
      </c>
      <c r="B518">
        <v>4072305</v>
      </c>
      <c r="C518">
        <v>3</v>
      </c>
    </row>
    <row r="519" spans="1:3" x14ac:dyDescent="0.2">
      <c r="A519">
        <v>81643</v>
      </c>
      <c r="B519">
        <v>3272927</v>
      </c>
      <c r="C519">
        <v>1635</v>
      </c>
    </row>
    <row r="520" spans="1:3" x14ac:dyDescent="0.2">
      <c r="A520">
        <v>135230</v>
      </c>
      <c r="B520">
        <v>3272927</v>
      </c>
      <c r="C520">
        <v>7</v>
      </c>
    </row>
    <row r="521" spans="1:3" x14ac:dyDescent="0.2">
      <c r="A521">
        <v>128781</v>
      </c>
      <c r="B521">
        <v>3272927</v>
      </c>
      <c r="C521">
        <v>7</v>
      </c>
    </row>
    <row r="522" spans="1:3" x14ac:dyDescent="0.2">
      <c r="A522">
        <v>343499</v>
      </c>
      <c r="B522">
        <v>3272927</v>
      </c>
      <c r="C522">
        <v>7</v>
      </c>
    </row>
    <row r="523" spans="1:3" x14ac:dyDescent="0.2">
      <c r="A523">
        <v>705123</v>
      </c>
      <c r="B523">
        <v>3272927</v>
      </c>
      <c r="C523">
        <v>5</v>
      </c>
    </row>
    <row r="524" spans="1:3" x14ac:dyDescent="0.2">
      <c r="A524">
        <v>927584</v>
      </c>
      <c r="B524">
        <v>3272927</v>
      </c>
      <c r="C524">
        <v>4</v>
      </c>
    </row>
    <row r="525" spans="1:3" x14ac:dyDescent="0.2">
      <c r="A525">
        <v>330343</v>
      </c>
      <c r="B525">
        <v>3272927</v>
      </c>
      <c r="C525">
        <v>4</v>
      </c>
    </row>
    <row r="526" spans="1:3" x14ac:dyDescent="0.2">
      <c r="A526">
        <v>310981</v>
      </c>
      <c r="B526">
        <v>3272927</v>
      </c>
      <c r="C526">
        <v>3</v>
      </c>
    </row>
    <row r="527" spans="1:3" x14ac:dyDescent="0.2">
      <c r="A527">
        <v>1104805</v>
      </c>
      <c r="B527">
        <v>3272927</v>
      </c>
      <c r="C527">
        <v>3</v>
      </c>
    </row>
    <row r="528" spans="1:3" x14ac:dyDescent="0.2">
      <c r="A528">
        <v>13820</v>
      </c>
      <c r="B528">
        <v>3272927</v>
      </c>
      <c r="C528">
        <v>3</v>
      </c>
    </row>
    <row r="529" spans="1:3" x14ac:dyDescent="0.2">
      <c r="A529">
        <v>106557</v>
      </c>
      <c r="B529">
        <v>3272927</v>
      </c>
      <c r="C529">
        <v>2</v>
      </c>
    </row>
    <row r="530" spans="1:3" x14ac:dyDescent="0.2">
      <c r="A530">
        <v>1420272</v>
      </c>
      <c r="B530">
        <v>3272927</v>
      </c>
      <c r="C530">
        <v>2</v>
      </c>
    </row>
    <row r="531" spans="1:3" x14ac:dyDescent="0.2">
      <c r="A531">
        <v>4665</v>
      </c>
      <c r="B531">
        <v>3272927</v>
      </c>
      <c r="C531">
        <v>2</v>
      </c>
    </row>
    <row r="532" spans="1:3" x14ac:dyDescent="0.2">
      <c r="A532">
        <v>7249754</v>
      </c>
      <c r="B532">
        <v>3272927</v>
      </c>
      <c r="C532">
        <v>2</v>
      </c>
    </row>
    <row r="533" spans="1:3" x14ac:dyDescent="0.2">
      <c r="A533">
        <v>402539</v>
      </c>
      <c r="B533">
        <v>3272927</v>
      </c>
      <c r="C533">
        <v>2</v>
      </c>
    </row>
    <row r="534" spans="1:3" x14ac:dyDescent="0.2">
      <c r="A534">
        <v>443830</v>
      </c>
      <c r="B534">
        <v>3272927</v>
      </c>
      <c r="C534">
        <v>2</v>
      </c>
    </row>
    <row r="535" spans="1:3" x14ac:dyDescent="0.2">
      <c r="A535">
        <v>744471</v>
      </c>
      <c r="B535">
        <v>3272927</v>
      </c>
      <c r="C535">
        <v>2</v>
      </c>
    </row>
    <row r="536" spans="1:3" x14ac:dyDescent="0.2">
      <c r="A536">
        <v>245588</v>
      </c>
      <c r="B536">
        <v>3272927</v>
      </c>
      <c r="C536">
        <v>1</v>
      </c>
    </row>
    <row r="537" spans="1:3" x14ac:dyDescent="0.2">
      <c r="A537">
        <v>52041</v>
      </c>
      <c r="B537">
        <v>3272927</v>
      </c>
      <c r="C537">
        <v>1</v>
      </c>
    </row>
    <row r="538" spans="1:3" x14ac:dyDescent="0.2">
      <c r="A538">
        <v>5316</v>
      </c>
      <c r="B538">
        <v>3272927</v>
      </c>
      <c r="C538">
        <v>1</v>
      </c>
    </row>
    <row r="539" spans="1:3" x14ac:dyDescent="0.2">
      <c r="A539">
        <v>157812</v>
      </c>
      <c r="B539">
        <v>3272927</v>
      </c>
      <c r="C539">
        <v>1</v>
      </c>
    </row>
    <row r="540" spans="1:3" x14ac:dyDescent="0.2">
      <c r="A540">
        <v>199380</v>
      </c>
      <c r="B540">
        <v>3272927</v>
      </c>
      <c r="C540">
        <v>1</v>
      </c>
    </row>
    <row r="541" spans="1:3" x14ac:dyDescent="0.2">
      <c r="A541">
        <v>457593</v>
      </c>
      <c r="B541">
        <v>3272927</v>
      </c>
      <c r="C541">
        <v>1</v>
      </c>
    </row>
    <row r="542" spans="1:3" x14ac:dyDescent="0.2">
      <c r="A542">
        <v>1684914</v>
      </c>
      <c r="B542">
        <v>3272927</v>
      </c>
      <c r="C542">
        <v>1</v>
      </c>
    </row>
    <row r="543" spans="1:3" x14ac:dyDescent="0.2">
      <c r="A543">
        <v>285879</v>
      </c>
      <c r="B543">
        <v>3272927</v>
      </c>
      <c r="C543">
        <v>1</v>
      </c>
    </row>
    <row r="544" spans="1:3" x14ac:dyDescent="0.2">
      <c r="A544">
        <v>1108219</v>
      </c>
      <c r="B544">
        <v>3272927</v>
      </c>
      <c r="C544">
        <v>1</v>
      </c>
    </row>
    <row r="545" spans="1:3" x14ac:dyDescent="0.2">
      <c r="A545">
        <v>95355</v>
      </c>
      <c r="B545">
        <v>3272927</v>
      </c>
      <c r="C545">
        <v>1</v>
      </c>
    </row>
    <row r="546" spans="1:3" x14ac:dyDescent="0.2">
      <c r="A546">
        <v>4745181</v>
      </c>
      <c r="B546">
        <v>3272927</v>
      </c>
      <c r="C546">
        <v>1</v>
      </c>
    </row>
    <row r="547" spans="1:3" x14ac:dyDescent="0.2">
      <c r="A547">
        <v>77495</v>
      </c>
      <c r="B547">
        <v>3272927</v>
      </c>
      <c r="C547">
        <v>1</v>
      </c>
    </row>
    <row r="548" spans="1:3" x14ac:dyDescent="0.2">
      <c r="A548">
        <v>759113</v>
      </c>
      <c r="B548">
        <v>3272927</v>
      </c>
      <c r="C548">
        <v>1</v>
      </c>
    </row>
    <row r="549" spans="1:3" x14ac:dyDescent="0.2">
      <c r="A549">
        <v>49415</v>
      </c>
      <c r="B549">
        <v>237904</v>
      </c>
      <c r="C549">
        <v>2802</v>
      </c>
    </row>
    <row r="550" spans="1:3" x14ac:dyDescent="0.2">
      <c r="A550">
        <v>1183</v>
      </c>
      <c r="B550">
        <v>237904</v>
      </c>
      <c r="C550">
        <v>427</v>
      </c>
    </row>
    <row r="551" spans="1:3" x14ac:dyDescent="0.2">
      <c r="A551">
        <v>767816</v>
      </c>
      <c r="B551">
        <v>237904</v>
      </c>
      <c r="C551">
        <v>92</v>
      </c>
    </row>
    <row r="552" spans="1:3" x14ac:dyDescent="0.2">
      <c r="A552">
        <v>354096</v>
      </c>
      <c r="B552">
        <v>237904</v>
      </c>
      <c r="C552">
        <v>85</v>
      </c>
    </row>
    <row r="553" spans="1:3" x14ac:dyDescent="0.2">
      <c r="A553">
        <v>50812</v>
      </c>
      <c r="B553">
        <v>237904</v>
      </c>
      <c r="C553">
        <v>78</v>
      </c>
    </row>
    <row r="554" spans="1:3" x14ac:dyDescent="0.2">
      <c r="A554">
        <v>1274145</v>
      </c>
      <c r="B554">
        <v>237904</v>
      </c>
      <c r="C554">
        <v>53</v>
      </c>
    </row>
    <row r="555" spans="1:3" x14ac:dyDescent="0.2">
      <c r="A555">
        <v>21860</v>
      </c>
      <c r="B555">
        <v>237904</v>
      </c>
      <c r="C555">
        <v>45</v>
      </c>
    </row>
    <row r="556" spans="1:3" x14ac:dyDescent="0.2">
      <c r="A556">
        <v>744471</v>
      </c>
      <c r="B556">
        <v>237904</v>
      </c>
      <c r="C556">
        <v>29</v>
      </c>
    </row>
    <row r="557" spans="1:3" x14ac:dyDescent="0.2">
      <c r="A557">
        <v>37268</v>
      </c>
      <c r="B557">
        <v>237904</v>
      </c>
      <c r="C557">
        <v>26</v>
      </c>
    </row>
    <row r="558" spans="1:3" x14ac:dyDescent="0.2">
      <c r="A558">
        <v>538538</v>
      </c>
      <c r="B558">
        <v>237904</v>
      </c>
      <c r="C558">
        <v>22</v>
      </c>
    </row>
    <row r="559" spans="1:3" x14ac:dyDescent="0.2">
      <c r="A559">
        <v>737477</v>
      </c>
      <c r="B559">
        <v>237904</v>
      </c>
      <c r="C559">
        <v>19</v>
      </c>
    </row>
    <row r="560" spans="1:3" x14ac:dyDescent="0.2">
      <c r="A560">
        <v>5332484</v>
      </c>
      <c r="B560">
        <v>237904</v>
      </c>
      <c r="C560">
        <v>19</v>
      </c>
    </row>
    <row r="561" spans="1:3" x14ac:dyDescent="0.2">
      <c r="A561">
        <v>2230555</v>
      </c>
      <c r="B561">
        <v>237904</v>
      </c>
      <c r="C561">
        <v>18</v>
      </c>
    </row>
    <row r="562" spans="1:3" x14ac:dyDescent="0.2">
      <c r="A562">
        <v>307277</v>
      </c>
      <c r="B562">
        <v>237904</v>
      </c>
      <c r="C562">
        <v>17</v>
      </c>
    </row>
    <row r="563" spans="1:3" x14ac:dyDescent="0.2">
      <c r="A563">
        <v>294349</v>
      </c>
      <c r="B563">
        <v>237904</v>
      </c>
      <c r="C563">
        <v>17</v>
      </c>
    </row>
    <row r="564" spans="1:3" x14ac:dyDescent="0.2">
      <c r="A564">
        <v>5056117</v>
      </c>
      <c r="B564">
        <v>237904</v>
      </c>
      <c r="C564">
        <v>17</v>
      </c>
    </row>
    <row r="565" spans="1:3" x14ac:dyDescent="0.2">
      <c r="A565">
        <v>526560</v>
      </c>
      <c r="B565">
        <v>237904</v>
      </c>
      <c r="C565">
        <v>16</v>
      </c>
    </row>
    <row r="566" spans="1:3" x14ac:dyDescent="0.2">
      <c r="A566">
        <v>3332071</v>
      </c>
      <c r="B566">
        <v>237904</v>
      </c>
      <c r="C566">
        <v>15</v>
      </c>
    </row>
    <row r="567" spans="1:3" x14ac:dyDescent="0.2">
      <c r="A567">
        <v>100394</v>
      </c>
      <c r="B567">
        <v>237904</v>
      </c>
      <c r="C567">
        <v>12</v>
      </c>
    </row>
    <row r="568" spans="1:3" x14ac:dyDescent="0.2">
      <c r="A568">
        <v>461132</v>
      </c>
      <c r="B568">
        <v>237904</v>
      </c>
      <c r="C568">
        <v>12</v>
      </c>
    </row>
    <row r="569" spans="1:3" x14ac:dyDescent="0.2">
      <c r="A569">
        <v>320177</v>
      </c>
      <c r="B569">
        <v>237904</v>
      </c>
      <c r="C569">
        <v>11</v>
      </c>
    </row>
    <row r="570" spans="1:3" x14ac:dyDescent="0.2">
      <c r="A570">
        <v>623362</v>
      </c>
      <c r="B570">
        <v>237904</v>
      </c>
      <c r="C570">
        <v>11</v>
      </c>
    </row>
    <row r="571" spans="1:3" x14ac:dyDescent="0.2">
      <c r="A571">
        <v>107968</v>
      </c>
      <c r="B571">
        <v>237904</v>
      </c>
      <c r="C571">
        <v>10</v>
      </c>
    </row>
    <row r="572" spans="1:3" x14ac:dyDescent="0.2">
      <c r="A572">
        <v>68482</v>
      </c>
      <c r="B572">
        <v>237904</v>
      </c>
      <c r="C572">
        <v>10</v>
      </c>
    </row>
    <row r="573" spans="1:3" x14ac:dyDescent="0.2">
      <c r="A573">
        <v>83842</v>
      </c>
      <c r="B573">
        <v>237904</v>
      </c>
      <c r="C573">
        <v>10</v>
      </c>
    </row>
    <row r="574" spans="1:3" x14ac:dyDescent="0.2">
      <c r="A574">
        <v>2264896</v>
      </c>
      <c r="B574">
        <v>237904</v>
      </c>
      <c r="C574">
        <v>8</v>
      </c>
    </row>
    <row r="575" spans="1:3" x14ac:dyDescent="0.2">
      <c r="A575">
        <v>1336440</v>
      </c>
      <c r="B575">
        <v>237904</v>
      </c>
      <c r="C575">
        <v>8</v>
      </c>
    </row>
    <row r="576" spans="1:3" x14ac:dyDescent="0.2">
      <c r="A576">
        <v>165259</v>
      </c>
      <c r="B576">
        <v>237904</v>
      </c>
      <c r="C576">
        <v>8</v>
      </c>
    </row>
    <row r="577" spans="1:3" x14ac:dyDescent="0.2">
      <c r="A577">
        <v>382362</v>
      </c>
      <c r="B577">
        <v>237904</v>
      </c>
      <c r="C577">
        <v>8</v>
      </c>
    </row>
    <row r="578" spans="1:3" x14ac:dyDescent="0.2">
      <c r="A578">
        <v>437005</v>
      </c>
      <c r="B578">
        <v>237904</v>
      </c>
      <c r="C578">
        <v>7</v>
      </c>
    </row>
    <row r="579" spans="1:3" x14ac:dyDescent="0.2">
      <c r="A579">
        <v>236767</v>
      </c>
      <c r="B579">
        <v>18277389</v>
      </c>
      <c r="C579">
        <v>410</v>
      </c>
    </row>
    <row r="580" spans="1:3" x14ac:dyDescent="0.2">
      <c r="A580">
        <v>4405424</v>
      </c>
      <c r="B580">
        <v>18277389</v>
      </c>
      <c r="C580">
        <v>278</v>
      </c>
    </row>
    <row r="581" spans="1:3" x14ac:dyDescent="0.2">
      <c r="A581">
        <v>529217</v>
      </c>
      <c r="B581">
        <v>18277389</v>
      </c>
      <c r="C581">
        <v>11</v>
      </c>
    </row>
    <row r="582" spans="1:3" x14ac:dyDescent="0.2">
      <c r="A582">
        <v>503039</v>
      </c>
      <c r="B582">
        <v>18277389</v>
      </c>
      <c r="C582">
        <v>8</v>
      </c>
    </row>
    <row r="583" spans="1:3" x14ac:dyDescent="0.2">
      <c r="A583">
        <v>3736978</v>
      </c>
      <c r="B583">
        <v>18277389</v>
      </c>
      <c r="C583">
        <v>8</v>
      </c>
    </row>
    <row r="584" spans="1:3" x14ac:dyDescent="0.2">
      <c r="A584">
        <v>737477</v>
      </c>
      <c r="B584">
        <v>18277389</v>
      </c>
      <c r="C584">
        <v>7</v>
      </c>
    </row>
    <row r="585" spans="1:3" x14ac:dyDescent="0.2">
      <c r="A585">
        <v>7725188</v>
      </c>
      <c r="B585">
        <v>18277389</v>
      </c>
      <c r="C585">
        <v>6</v>
      </c>
    </row>
    <row r="586" spans="1:3" x14ac:dyDescent="0.2">
      <c r="A586">
        <v>933964</v>
      </c>
      <c r="B586">
        <v>18277389</v>
      </c>
      <c r="C586">
        <v>5</v>
      </c>
    </row>
    <row r="587" spans="1:3" x14ac:dyDescent="0.2">
      <c r="A587">
        <v>1968904</v>
      </c>
      <c r="B587">
        <v>18277389</v>
      </c>
      <c r="C587">
        <v>4</v>
      </c>
    </row>
    <row r="588" spans="1:3" x14ac:dyDescent="0.2">
      <c r="A588">
        <v>8017899</v>
      </c>
      <c r="B588">
        <v>18277389</v>
      </c>
      <c r="C588">
        <v>3</v>
      </c>
    </row>
    <row r="589" spans="1:3" x14ac:dyDescent="0.2">
      <c r="A589">
        <v>3842915</v>
      </c>
      <c r="B589">
        <v>18277389</v>
      </c>
      <c r="C589">
        <v>3</v>
      </c>
    </row>
    <row r="590" spans="1:3" x14ac:dyDescent="0.2">
      <c r="A590">
        <v>8507844</v>
      </c>
      <c r="B590">
        <v>18277389</v>
      </c>
      <c r="C590">
        <v>3</v>
      </c>
    </row>
    <row r="591" spans="1:3" x14ac:dyDescent="0.2">
      <c r="A591">
        <v>5144903</v>
      </c>
      <c r="B591">
        <v>18277389</v>
      </c>
      <c r="C591">
        <v>3</v>
      </c>
    </row>
    <row r="592" spans="1:3" x14ac:dyDescent="0.2">
      <c r="A592">
        <v>543423</v>
      </c>
      <c r="B592">
        <v>18277389</v>
      </c>
      <c r="C592">
        <v>2</v>
      </c>
    </row>
    <row r="593" spans="1:3" x14ac:dyDescent="0.2">
      <c r="A593">
        <v>870172</v>
      </c>
      <c r="B593">
        <v>18277389</v>
      </c>
      <c r="C593">
        <v>2</v>
      </c>
    </row>
    <row r="594" spans="1:3" x14ac:dyDescent="0.2">
      <c r="A594">
        <v>3918085</v>
      </c>
      <c r="B594">
        <v>18277389</v>
      </c>
      <c r="C594">
        <v>2</v>
      </c>
    </row>
    <row r="595" spans="1:3" x14ac:dyDescent="0.2">
      <c r="A595">
        <v>4587833</v>
      </c>
      <c r="B595">
        <v>18277389</v>
      </c>
      <c r="C595">
        <v>2</v>
      </c>
    </row>
    <row r="596" spans="1:3" x14ac:dyDescent="0.2">
      <c r="A596">
        <v>1611120</v>
      </c>
      <c r="B596">
        <v>18277389</v>
      </c>
      <c r="C596">
        <v>2</v>
      </c>
    </row>
    <row r="597" spans="1:3" x14ac:dyDescent="0.2">
      <c r="A597">
        <v>451835</v>
      </c>
      <c r="B597">
        <v>18277389</v>
      </c>
      <c r="C597">
        <v>2</v>
      </c>
    </row>
    <row r="598" spans="1:3" x14ac:dyDescent="0.2">
      <c r="A598">
        <v>134321</v>
      </c>
      <c r="B598">
        <v>18277389</v>
      </c>
      <c r="C598">
        <v>2</v>
      </c>
    </row>
    <row r="599" spans="1:3" x14ac:dyDescent="0.2">
      <c r="A599">
        <v>1464328</v>
      </c>
      <c r="B599">
        <v>18277389</v>
      </c>
      <c r="C599">
        <v>2</v>
      </c>
    </row>
    <row r="600" spans="1:3" x14ac:dyDescent="0.2">
      <c r="A600">
        <v>5645741</v>
      </c>
      <c r="B600">
        <v>18277389</v>
      </c>
      <c r="C600">
        <v>2</v>
      </c>
    </row>
    <row r="601" spans="1:3" x14ac:dyDescent="0.2">
      <c r="A601">
        <v>1834397</v>
      </c>
      <c r="B601">
        <v>18277389</v>
      </c>
      <c r="C601">
        <v>2</v>
      </c>
    </row>
    <row r="602" spans="1:3" x14ac:dyDescent="0.2">
      <c r="A602">
        <v>4041425</v>
      </c>
      <c r="B602">
        <v>18277389</v>
      </c>
      <c r="C602">
        <v>2</v>
      </c>
    </row>
    <row r="603" spans="1:3" x14ac:dyDescent="0.2">
      <c r="A603">
        <v>541289</v>
      </c>
      <c r="B603">
        <v>18277389</v>
      </c>
      <c r="C603">
        <v>2</v>
      </c>
    </row>
    <row r="604" spans="1:3" x14ac:dyDescent="0.2">
      <c r="A604">
        <v>1047</v>
      </c>
      <c r="B604">
        <v>18277389</v>
      </c>
      <c r="C604">
        <v>2</v>
      </c>
    </row>
    <row r="605" spans="1:3" x14ac:dyDescent="0.2">
      <c r="A605">
        <v>311326</v>
      </c>
      <c r="B605">
        <v>18277389</v>
      </c>
      <c r="C605">
        <v>1</v>
      </c>
    </row>
    <row r="606" spans="1:3" x14ac:dyDescent="0.2">
      <c r="A606">
        <v>1318233</v>
      </c>
      <c r="B606">
        <v>18277389</v>
      </c>
      <c r="C606">
        <v>1</v>
      </c>
    </row>
    <row r="607" spans="1:3" x14ac:dyDescent="0.2">
      <c r="A607">
        <v>1018013</v>
      </c>
      <c r="B607">
        <v>18277389</v>
      </c>
      <c r="C607">
        <v>1</v>
      </c>
    </row>
    <row r="608" spans="1:3" x14ac:dyDescent="0.2">
      <c r="A608">
        <v>864538</v>
      </c>
      <c r="B608">
        <v>18277389</v>
      </c>
      <c r="C608">
        <v>1</v>
      </c>
    </row>
    <row r="609" spans="1:3" x14ac:dyDescent="0.2">
      <c r="A609">
        <v>2818758</v>
      </c>
      <c r="B609">
        <v>6731432</v>
      </c>
      <c r="C609">
        <v>710</v>
      </c>
    </row>
    <row r="610" spans="1:3" x14ac:dyDescent="0.2">
      <c r="A610">
        <v>891744</v>
      </c>
      <c r="B610">
        <v>6731432</v>
      </c>
      <c r="C610">
        <v>5</v>
      </c>
    </row>
    <row r="611" spans="1:3" x14ac:dyDescent="0.2">
      <c r="A611">
        <v>4667129</v>
      </c>
      <c r="B611">
        <v>6731432</v>
      </c>
      <c r="C611">
        <v>5</v>
      </c>
    </row>
    <row r="612" spans="1:3" x14ac:dyDescent="0.2">
      <c r="A612">
        <v>17551</v>
      </c>
      <c r="B612">
        <v>6731432</v>
      </c>
      <c r="C612">
        <v>5</v>
      </c>
    </row>
    <row r="613" spans="1:3" x14ac:dyDescent="0.2">
      <c r="A613">
        <v>3029165</v>
      </c>
      <c r="B613">
        <v>6731432</v>
      </c>
      <c r="C613">
        <v>4</v>
      </c>
    </row>
    <row r="614" spans="1:3" x14ac:dyDescent="0.2">
      <c r="A614">
        <v>99732</v>
      </c>
      <c r="B614">
        <v>6731432</v>
      </c>
      <c r="C614">
        <v>4</v>
      </c>
    </row>
    <row r="615" spans="1:3" x14ac:dyDescent="0.2">
      <c r="A615">
        <v>5316</v>
      </c>
      <c r="B615">
        <v>6731432</v>
      </c>
      <c r="C615">
        <v>3</v>
      </c>
    </row>
    <row r="616" spans="1:3" x14ac:dyDescent="0.2">
      <c r="A616">
        <v>76036</v>
      </c>
      <c r="B616">
        <v>6731432</v>
      </c>
      <c r="C616">
        <v>3</v>
      </c>
    </row>
    <row r="617" spans="1:3" x14ac:dyDescent="0.2">
      <c r="A617">
        <v>47393</v>
      </c>
      <c r="B617">
        <v>6731432</v>
      </c>
      <c r="C617">
        <v>2</v>
      </c>
    </row>
    <row r="618" spans="1:3" x14ac:dyDescent="0.2">
      <c r="A618">
        <v>1800499</v>
      </c>
      <c r="B618">
        <v>6731432</v>
      </c>
      <c r="C618">
        <v>2</v>
      </c>
    </row>
    <row r="619" spans="1:3" x14ac:dyDescent="0.2">
      <c r="A619">
        <v>1732498</v>
      </c>
      <c r="B619">
        <v>6731432</v>
      </c>
      <c r="C619">
        <v>1</v>
      </c>
    </row>
    <row r="620" spans="1:3" x14ac:dyDescent="0.2">
      <c r="A620">
        <v>464648</v>
      </c>
      <c r="B620">
        <v>6731432</v>
      </c>
      <c r="C620">
        <v>1</v>
      </c>
    </row>
    <row r="621" spans="1:3" x14ac:dyDescent="0.2">
      <c r="A621">
        <v>135230</v>
      </c>
      <c r="B621">
        <v>6731432</v>
      </c>
      <c r="C621">
        <v>1</v>
      </c>
    </row>
    <row r="622" spans="1:3" x14ac:dyDescent="0.2">
      <c r="A622">
        <v>2257210</v>
      </c>
      <c r="B622">
        <v>6731432</v>
      </c>
      <c r="C622">
        <v>1</v>
      </c>
    </row>
    <row r="623" spans="1:3" x14ac:dyDescent="0.2">
      <c r="A623">
        <v>230310</v>
      </c>
      <c r="B623">
        <v>6731432</v>
      </c>
      <c r="C623">
        <v>1</v>
      </c>
    </row>
    <row r="624" spans="1:3" x14ac:dyDescent="0.2">
      <c r="A624">
        <v>2458024</v>
      </c>
      <c r="B624">
        <v>6731432</v>
      </c>
      <c r="C624">
        <v>1</v>
      </c>
    </row>
    <row r="625" spans="1:3" x14ac:dyDescent="0.2">
      <c r="A625">
        <v>814463</v>
      </c>
      <c r="B625">
        <v>6731432</v>
      </c>
      <c r="C625">
        <v>1</v>
      </c>
    </row>
    <row r="626" spans="1:3" x14ac:dyDescent="0.2">
      <c r="A626">
        <v>2349496</v>
      </c>
      <c r="B626">
        <v>6731432</v>
      </c>
      <c r="C626">
        <v>1</v>
      </c>
    </row>
    <row r="627" spans="1:3" x14ac:dyDescent="0.2">
      <c r="A627">
        <v>141546</v>
      </c>
      <c r="B627">
        <v>6731432</v>
      </c>
      <c r="C627">
        <v>1</v>
      </c>
    </row>
    <row r="628" spans="1:3" x14ac:dyDescent="0.2">
      <c r="A628">
        <v>1683995</v>
      </c>
      <c r="B628">
        <v>6731432</v>
      </c>
      <c r="C628">
        <v>1</v>
      </c>
    </row>
    <row r="629" spans="1:3" x14ac:dyDescent="0.2">
      <c r="A629">
        <v>175882</v>
      </c>
      <c r="B629">
        <v>6731432</v>
      </c>
      <c r="C629">
        <v>1</v>
      </c>
    </row>
    <row r="630" spans="1:3" x14ac:dyDescent="0.2">
      <c r="A630">
        <v>3540246</v>
      </c>
      <c r="B630">
        <v>6731432</v>
      </c>
      <c r="C630">
        <v>1</v>
      </c>
    </row>
    <row r="631" spans="1:3" x14ac:dyDescent="0.2">
      <c r="A631">
        <v>2429871</v>
      </c>
      <c r="B631">
        <v>6731432</v>
      </c>
      <c r="C631">
        <v>1</v>
      </c>
    </row>
    <row r="632" spans="1:3" x14ac:dyDescent="0.2">
      <c r="A632">
        <v>1432135</v>
      </c>
      <c r="B632">
        <v>6731432</v>
      </c>
      <c r="C632">
        <v>1</v>
      </c>
    </row>
    <row r="633" spans="1:3" x14ac:dyDescent="0.2">
      <c r="A633">
        <v>431374</v>
      </c>
      <c r="B633">
        <v>6731432</v>
      </c>
      <c r="C633">
        <v>1</v>
      </c>
    </row>
    <row r="634" spans="1:3" x14ac:dyDescent="0.2">
      <c r="A634">
        <v>2511878</v>
      </c>
      <c r="B634">
        <v>6731432</v>
      </c>
      <c r="C634">
        <v>1</v>
      </c>
    </row>
    <row r="635" spans="1:3" x14ac:dyDescent="0.2">
      <c r="A635">
        <v>6793088</v>
      </c>
      <c r="B635">
        <v>6731432</v>
      </c>
      <c r="C635">
        <v>1</v>
      </c>
    </row>
    <row r="636" spans="1:3" x14ac:dyDescent="0.2">
      <c r="A636">
        <v>931039</v>
      </c>
      <c r="B636">
        <v>6731432</v>
      </c>
      <c r="C636">
        <v>1</v>
      </c>
    </row>
    <row r="637" spans="1:3" x14ac:dyDescent="0.2">
      <c r="A637">
        <v>8083459</v>
      </c>
      <c r="B637">
        <v>6731432</v>
      </c>
      <c r="C637">
        <v>1</v>
      </c>
    </row>
    <row r="638" spans="1:3" x14ac:dyDescent="0.2">
      <c r="A638">
        <v>493891</v>
      </c>
      <c r="B638">
        <v>6731432</v>
      </c>
      <c r="C638">
        <v>1</v>
      </c>
    </row>
    <row r="639" spans="1:3" x14ac:dyDescent="0.2">
      <c r="A639">
        <v>49415</v>
      </c>
      <c r="B639">
        <v>34817922</v>
      </c>
      <c r="C639">
        <v>1014</v>
      </c>
    </row>
    <row r="640" spans="1:3" x14ac:dyDescent="0.2">
      <c r="A640">
        <v>2164261</v>
      </c>
      <c r="B640">
        <v>34817922</v>
      </c>
      <c r="C640">
        <v>877</v>
      </c>
    </row>
    <row r="641" spans="1:3" x14ac:dyDescent="0.2">
      <c r="A641">
        <v>22570</v>
      </c>
      <c r="B641">
        <v>34817922</v>
      </c>
      <c r="C641">
        <v>698</v>
      </c>
    </row>
    <row r="642" spans="1:3" x14ac:dyDescent="0.2">
      <c r="A642">
        <v>11019</v>
      </c>
      <c r="B642">
        <v>34817922</v>
      </c>
      <c r="C642">
        <v>416</v>
      </c>
    </row>
    <row r="643" spans="1:3" x14ac:dyDescent="0.2">
      <c r="A643">
        <v>3664523</v>
      </c>
      <c r="B643">
        <v>34817922</v>
      </c>
      <c r="C643">
        <v>177</v>
      </c>
    </row>
    <row r="644" spans="1:3" x14ac:dyDescent="0.2">
      <c r="A644">
        <v>447</v>
      </c>
      <c r="B644">
        <v>34817922</v>
      </c>
      <c r="C644">
        <v>111</v>
      </c>
    </row>
    <row r="645" spans="1:3" x14ac:dyDescent="0.2">
      <c r="A645">
        <v>5860491</v>
      </c>
      <c r="B645">
        <v>34817922</v>
      </c>
      <c r="C645">
        <v>102</v>
      </c>
    </row>
    <row r="646" spans="1:3" x14ac:dyDescent="0.2">
      <c r="A646">
        <v>178769</v>
      </c>
      <c r="B646">
        <v>34817922</v>
      </c>
      <c r="C646">
        <v>99</v>
      </c>
    </row>
    <row r="647" spans="1:3" x14ac:dyDescent="0.2">
      <c r="A647">
        <v>1377233</v>
      </c>
      <c r="B647">
        <v>34817922</v>
      </c>
      <c r="C647">
        <v>86</v>
      </c>
    </row>
    <row r="648" spans="1:3" x14ac:dyDescent="0.2">
      <c r="A648">
        <v>289960</v>
      </c>
      <c r="B648">
        <v>34817922</v>
      </c>
      <c r="C648">
        <v>76</v>
      </c>
    </row>
    <row r="649" spans="1:3" x14ac:dyDescent="0.2">
      <c r="A649">
        <v>713692</v>
      </c>
      <c r="B649">
        <v>34817922</v>
      </c>
      <c r="C649">
        <v>67</v>
      </c>
    </row>
    <row r="650" spans="1:3" x14ac:dyDescent="0.2">
      <c r="A650">
        <v>591567</v>
      </c>
      <c r="B650">
        <v>34817922</v>
      </c>
      <c r="C650">
        <v>54</v>
      </c>
    </row>
    <row r="651" spans="1:3" x14ac:dyDescent="0.2">
      <c r="A651">
        <v>51356</v>
      </c>
      <c r="B651">
        <v>34817922</v>
      </c>
      <c r="C651">
        <v>44</v>
      </c>
    </row>
    <row r="652" spans="1:3" x14ac:dyDescent="0.2">
      <c r="A652">
        <v>52635</v>
      </c>
      <c r="B652">
        <v>34817922</v>
      </c>
      <c r="C652">
        <v>36</v>
      </c>
    </row>
    <row r="653" spans="1:3" x14ac:dyDescent="0.2">
      <c r="A653">
        <v>274582</v>
      </c>
      <c r="B653">
        <v>34817922</v>
      </c>
      <c r="C653">
        <v>29</v>
      </c>
    </row>
    <row r="654" spans="1:3" x14ac:dyDescent="0.2">
      <c r="A654">
        <v>1991377</v>
      </c>
      <c r="B654">
        <v>34817922</v>
      </c>
      <c r="C654">
        <v>24</v>
      </c>
    </row>
    <row r="655" spans="1:3" x14ac:dyDescent="0.2">
      <c r="A655">
        <v>51087</v>
      </c>
      <c r="B655">
        <v>34817922</v>
      </c>
      <c r="C655">
        <v>24</v>
      </c>
    </row>
    <row r="656" spans="1:3" x14ac:dyDescent="0.2">
      <c r="A656">
        <v>1183</v>
      </c>
      <c r="B656">
        <v>34817922</v>
      </c>
      <c r="C656">
        <v>22</v>
      </c>
    </row>
    <row r="657" spans="1:3" x14ac:dyDescent="0.2">
      <c r="A657">
        <v>8165792</v>
      </c>
      <c r="B657">
        <v>34817922</v>
      </c>
      <c r="C657">
        <v>19</v>
      </c>
    </row>
    <row r="658" spans="1:3" x14ac:dyDescent="0.2">
      <c r="A658">
        <v>506953</v>
      </c>
      <c r="B658">
        <v>34817922</v>
      </c>
      <c r="C658">
        <v>16</v>
      </c>
    </row>
    <row r="659" spans="1:3" x14ac:dyDescent="0.2">
      <c r="A659">
        <v>2389419</v>
      </c>
      <c r="B659">
        <v>34817922</v>
      </c>
      <c r="C659">
        <v>14</v>
      </c>
    </row>
    <row r="660" spans="1:3" x14ac:dyDescent="0.2">
      <c r="A660">
        <v>2801853</v>
      </c>
      <c r="B660">
        <v>34817922</v>
      </c>
      <c r="C660">
        <v>12</v>
      </c>
    </row>
    <row r="661" spans="1:3" x14ac:dyDescent="0.2">
      <c r="A661">
        <v>227068</v>
      </c>
      <c r="B661">
        <v>34817922</v>
      </c>
      <c r="C661">
        <v>10</v>
      </c>
    </row>
    <row r="662" spans="1:3" x14ac:dyDescent="0.2">
      <c r="A662">
        <v>1651197</v>
      </c>
      <c r="B662">
        <v>34817922</v>
      </c>
      <c r="C662">
        <v>10</v>
      </c>
    </row>
    <row r="663" spans="1:3" x14ac:dyDescent="0.2">
      <c r="A663">
        <v>623362</v>
      </c>
      <c r="B663">
        <v>34817922</v>
      </c>
      <c r="C663">
        <v>9</v>
      </c>
    </row>
    <row r="664" spans="1:3" x14ac:dyDescent="0.2">
      <c r="A664">
        <v>5058284</v>
      </c>
      <c r="B664">
        <v>34817922</v>
      </c>
      <c r="C664">
        <v>8</v>
      </c>
    </row>
    <row r="665" spans="1:3" x14ac:dyDescent="0.2">
      <c r="A665">
        <v>817138</v>
      </c>
      <c r="B665">
        <v>34817922</v>
      </c>
      <c r="C665">
        <v>8</v>
      </c>
    </row>
    <row r="666" spans="1:3" x14ac:dyDescent="0.2">
      <c r="A666">
        <v>7062385</v>
      </c>
      <c r="B666">
        <v>34817922</v>
      </c>
      <c r="C666">
        <v>8</v>
      </c>
    </row>
    <row r="667" spans="1:3" x14ac:dyDescent="0.2">
      <c r="A667">
        <v>1313584</v>
      </c>
      <c r="B667">
        <v>34817922</v>
      </c>
      <c r="C667">
        <v>7</v>
      </c>
    </row>
    <row r="668" spans="1:3" x14ac:dyDescent="0.2">
      <c r="A668">
        <v>882455</v>
      </c>
      <c r="B668">
        <v>34817922</v>
      </c>
      <c r="C668">
        <v>7</v>
      </c>
    </row>
    <row r="669" spans="1:3" x14ac:dyDescent="0.2">
      <c r="A669">
        <v>609606</v>
      </c>
      <c r="B669">
        <v>1560597</v>
      </c>
      <c r="C669">
        <v>11418</v>
      </c>
    </row>
    <row r="670" spans="1:3" x14ac:dyDescent="0.2">
      <c r="A670">
        <v>584827</v>
      </c>
      <c r="B670">
        <v>1560597</v>
      </c>
      <c r="C670">
        <v>8852</v>
      </c>
    </row>
    <row r="671" spans="1:3" x14ac:dyDescent="0.2">
      <c r="A671">
        <v>705648</v>
      </c>
      <c r="B671">
        <v>1560597</v>
      </c>
      <c r="C671">
        <v>7113</v>
      </c>
    </row>
    <row r="672" spans="1:3" x14ac:dyDescent="0.2">
      <c r="A672">
        <v>17145426</v>
      </c>
      <c r="B672">
        <v>1560597</v>
      </c>
      <c r="C672">
        <v>1041</v>
      </c>
    </row>
    <row r="673" spans="1:3" x14ac:dyDescent="0.2">
      <c r="A673">
        <v>709989</v>
      </c>
      <c r="B673">
        <v>1560597</v>
      </c>
      <c r="C673">
        <v>751</v>
      </c>
    </row>
    <row r="674" spans="1:3" x14ac:dyDescent="0.2">
      <c r="A674">
        <v>1010174</v>
      </c>
      <c r="B674">
        <v>1560597</v>
      </c>
      <c r="C674">
        <v>725</v>
      </c>
    </row>
    <row r="675" spans="1:3" x14ac:dyDescent="0.2">
      <c r="A675">
        <v>285533</v>
      </c>
      <c r="B675">
        <v>1560597</v>
      </c>
      <c r="C675">
        <v>724</v>
      </c>
    </row>
    <row r="676" spans="1:3" x14ac:dyDescent="0.2">
      <c r="A676">
        <v>3416</v>
      </c>
      <c r="B676">
        <v>1560597</v>
      </c>
      <c r="C676">
        <v>700</v>
      </c>
    </row>
    <row r="677" spans="1:3" x14ac:dyDescent="0.2">
      <c r="A677">
        <v>17382</v>
      </c>
      <c r="B677">
        <v>1560597</v>
      </c>
      <c r="C677">
        <v>648</v>
      </c>
    </row>
    <row r="678" spans="1:3" x14ac:dyDescent="0.2">
      <c r="A678">
        <v>13564</v>
      </c>
      <c r="B678">
        <v>1560597</v>
      </c>
      <c r="C678">
        <v>567</v>
      </c>
    </row>
    <row r="679" spans="1:3" x14ac:dyDescent="0.2">
      <c r="A679">
        <v>79130</v>
      </c>
      <c r="B679">
        <v>1560597</v>
      </c>
      <c r="C679">
        <v>494</v>
      </c>
    </row>
    <row r="680" spans="1:3" x14ac:dyDescent="0.2">
      <c r="A680">
        <v>157521</v>
      </c>
      <c r="B680">
        <v>1560597</v>
      </c>
      <c r="C680">
        <v>492</v>
      </c>
    </row>
    <row r="681" spans="1:3" x14ac:dyDescent="0.2">
      <c r="A681">
        <v>148037</v>
      </c>
      <c r="B681">
        <v>1560597</v>
      </c>
      <c r="C681">
        <v>465</v>
      </c>
    </row>
    <row r="682" spans="1:3" x14ac:dyDescent="0.2">
      <c r="A682">
        <v>2467412</v>
      </c>
      <c r="B682">
        <v>1560597</v>
      </c>
      <c r="C682">
        <v>393</v>
      </c>
    </row>
    <row r="683" spans="1:3" x14ac:dyDescent="0.2">
      <c r="A683">
        <v>515656</v>
      </c>
      <c r="B683">
        <v>1560597</v>
      </c>
      <c r="C683">
        <v>346</v>
      </c>
    </row>
    <row r="684" spans="1:3" x14ac:dyDescent="0.2">
      <c r="A684">
        <v>1312006</v>
      </c>
      <c r="B684">
        <v>1560597</v>
      </c>
      <c r="C684">
        <v>290</v>
      </c>
    </row>
    <row r="685" spans="1:3" x14ac:dyDescent="0.2">
      <c r="A685">
        <v>26626</v>
      </c>
      <c r="B685">
        <v>1560597</v>
      </c>
      <c r="C685">
        <v>272</v>
      </c>
    </row>
    <row r="686" spans="1:3" x14ac:dyDescent="0.2">
      <c r="A686">
        <v>18488</v>
      </c>
      <c r="B686">
        <v>1560597</v>
      </c>
      <c r="C686">
        <v>271</v>
      </c>
    </row>
    <row r="687" spans="1:3" x14ac:dyDescent="0.2">
      <c r="A687">
        <v>409604</v>
      </c>
      <c r="B687">
        <v>1560597</v>
      </c>
      <c r="C687">
        <v>246</v>
      </c>
    </row>
    <row r="688" spans="1:3" x14ac:dyDescent="0.2">
      <c r="A688">
        <v>1662219</v>
      </c>
      <c r="B688">
        <v>1560597</v>
      </c>
      <c r="C688">
        <v>230</v>
      </c>
    </row>
    <row r="689" spans="1:3" x14ac:dyDescent="0.2">
      <c r="A689">
        <v>706040</v>
      </c>
      <c r="B689">
        <v>1560597</v>
      </c>
      <c r="C689">
        <v>180</v>
      </c>
    </row>
    <row r="690" spans="1:3" x14ac:dyDescent="0.2">
      <c r="A690">
        <v>20696</v>
      </c>
      <c r="B690">
        <v>1560597</v>
      </c>
      <c r="C690">
        <v>177</v>
      </c>
    </row>
    <row r="691" spans="1:3" x14ac:dyDescent="0.2">
      <c r="A691">
        <v>1339423</v>
      </c>
      <c r="B691">
        <v>1560597</v>
      </c>
      <c r="C691">
        <v>175</v>
      </c>
    </row>
    <row r="692" spans="1:3" x14ac:dyDescent="0.2">
      <c r="A692">
        <v>2141</v>
      </c>
      <c r="B692">
        <v>1560597</v>
      </c>
      <c r="C692">
        <v>175</v>
      </c>
    </row>
    <row r="693" spans="1:3" x14ac:dyDescent="0.2">
      <c r="A693">
        <v>12394</v>
      </c>
      <c r="B693">
        <v>1560597</v>
      </c>
      <c r="C693">
        <v>173</v>
      </c>
    </row>
    <row r="694" spans="1:3" x14ac:dyDescent="0.2">
      <c r="A694">
        <v>212146</v>
      </c>
      <c r="B694">
        <v>1560597</v>
      </c>
      <c r="C694">
        <v>169</v>
      </c>
    </row>
    <row r="695" spans="1:3" x14ac:dyDescent="0.2">
      <c r="A695">
        <v>226650</v>
      </c>
      <c r="B695">
        <v>1560597</v>
      </c>
      <c r="C695">
        <v>162</v>
      </c>
    </row>
    <row r="696" spans="1:3" x14ac:dyDescent="0.2">
      <c r="A696">
        <v>898941</v>
      </c>
      <c r="B696">
        <v>1560597</v>
      </c>
      <c r="C696">
        <v>150</v>
      </c>
    </row>
    <row r="697" spans="1:3" x14ac:dyDescent="0.2">
      <c r="A697">
        <v>1597921</v>
      </c>
      <c r="B697">
        <v>1560597</v>
      </c>
      <c r="C697">
        <v>144</v>
      </c>
    </row>
    <row r="698" spans="1:3" x14ac:dyDescent="0.2">
      <c r="A698">
        <v>307277</v>
      </c>
      <c r="B698">
        <v>1560597</v>
      </c>
      <c r="C698">
        <v>124</v>
      </c>
    </row>
    <row r="699" spans="1:3" x14ac:dyDescent="0.2">
      <c r="A699">
        <v>255926</v>
      </c>
      <c r="B699">
        <v>2386778</v>
      </c>
      <c r="C699">
        <v>2491</v>
      </c>
    </row>
    <row r="700" spans="1:3" x14ac:dyDescent="0.2">
      <c r="A700">
        <v>115330</v>
      </c>
      <c r="B700">
        <v>2386778</v>
      </c>
      <c r="C700">
        <v>1493</v>
      </c>
    </row>
    <row r="701" spans="1:3" x14ac:dyDescent="0.2">
      <c r="A701">
        <v>331273</v>
      </c>
      <c r="B701">
        <v>2386778</v>
      </c>
      <c r="C701">
        <v>462</v>
      </c>
    </row>
    <row r="702" spans="1:3" x14ac:dyDescent="0.2">
      <c r="A702">
        <v>151506</v>
      </c>
      <c r="B702">
        <v>2386778</v>
      </c>
      <c r="C702">
        <v>422</v>
      </c>
    </row>
    <row r="703" spans="1:3" x14ac:dyDescent="0.2">
      <c r="A703">
        <v>219997</v>
      </c>
      <c r="B703">
        <v>2386778</v>
      </c>
      <c r="C703">
        <v>398</v>
      </c>
    </row>
    <row r="704" spans="1:3" x14ac:dyDescent="0.2">
      <c r="A704">
        <v>316753</v>
      </c>
      <c r="B704">
        <v>2386778</v>
      </c>
      <c r="C704">
        <v>265</v>
      </c>
    </row>
    <row r="705" spans="1:3" x14ac:dyDescent="0.2">
      <c r="A705">
        <v>104558</v>
      </c>
      <c r="B705">
        <v>2386778</v>
      </c>
      <c r="C705">
        <v>222</v>
      </c>
    </row>
    <row r="706" spans="1:3" x14ac:dyDescent="0.2">
      <c r="A706">
        <v>1647846</v>
      </c>
      <c r="B706">
        <v>2386778</v>
      </c>
      <c r="C706">
        <v>142</v>
      </c>
    </row>
    <row r="707" spans="1:3" x14ac:dyDescent="0.2">
      <c r="A707">
        <v>1640797</v>
      </c>
      <c r="B707">
        <v>2386778</v>
      </c>
      <c r="C707">
        <v>109</v>
      </c>
    </row>
    <row r="708" spans="1:3" x14ac:dyDescent="0.2">
      <c r="A708">
        <v>445817</v>
      </c>
      <c r="B708">
        <v>2386778</v>
      </c>
      <c r="C708">
        <v>102</v>
      </c>
    </row>
    <row r="709" spans="1:3" x14ac:dyDescent="0.2">
      <c r="A709">
        <v>228456</v>
      </c>
      <c r="B709">
        <v>2386778</v>
      </c>
      <c r="C709">
        <v>67</v>
      </c>
    </row>
    <row r="710" spans="1:3" x14ac:dyDescent="0.2">
      <c r="A710">
        <v>45735</v>
      </c>
      <c r="B710">
        <v>2386778</v>
      </c>
      <c r="C710">
        <v>67</v>
      </c>
    </row>
    <row r="711" spans="1:3" x14ac:dyDescent="0.2">
      <c r="A711">
        <v>1811048</v>
      </c>
      <c r="B711">
        <v>2386778</v>
      </c>
      <c r="C711">
        <v>62</v>
      </c>
    </row>
    <row r="712" spans="1:3" x14ac:dyDescent="0.2">
      <c r="A712">
        <v>1352247</v>
      </c>
      <c r="B712">
        <v>2386778</v>
      </c>
      <c r="C712">
        <v>49</v>
      </c>
    </row>
    <row r="713" spans="1:3" x14ac:dyDescent="0.2">
      <c r="A713">
        <v>6180449</v>
      </c>
      <c r="B713">
        <v>2386778</v>
      </c>
      <c r="C713">
        <v>43</v>
      </c>
    </row>
    <row r="714" spans="1:3" x14ac:dyDescent="0.2">
      <c r="A714">
        <v>29010</v>
      </c>
      <c r="B714">
        <v>2386778</v>
      </c>
      <c r="C714">
        <v>42</v>
      </c>
    </row>
    <row r="715" spans="1:3" x14ac:dyDescent="0.2">
      <c r="A715">
        <v>1206583</v>
      </c>
      <c r="B715">
        <v>2386778</v>
      </c>
      <c r="C715">
        <v>41</v>
      </c>
    </row>
    <row r="716" spans="1:3" x14ac:dyDescent="0.2">
      <c r="A716">
        <v>61517</v>
      </c>
      <c r="B716">
        <v>2386778</v>
      </c>
      <c r="C716">
        <v>40</v>
      </c>
    </row>
    <row r="717" spans="1:3" x14ac:dyDescent="0.2">
      <c r="A717">
        <v>2656965</v>
      </c>
      <c r="B717">
        <v>2386778</v>
      </c>
      <c r="C717">
        <v>40</v>
      </c>
    </row>
    <row r="718" spans="1:3" x14ac:dyDescent="0.2">
      <c r="A718">
        <v>398728</v>
      </c>
      <c r="B718">
        <v>2386778</v>
      </c>
      <c r="C718">
        <v>33</v>
      </c>
    </row>
    <row r="719" spans="1:3" x14ac:dyDescent="0.2">
      <c r="A719">
        <v>154420</v>
      </c>
      <c r="B719">
        <v>2386778</v>
      </c>
      <c r="C719">
        <v>33</v>
      </c>
    </row>
    <row r="720" spans="1:3" x14ac:dyDescent="0.2">
      <c r="A720">
        <v>490421</v>
      </c>
      <c r="B720">
        <v>2386778</v>
      </c>
      <c r="C720">
        <v>29</v>
      </c>
    </row>
    <row r="721" spans="1:3" x14ac:dyDescent="0.2">
      <c r="A721">
        <v>28711</v>
      </c>
      <c r="B721">
        <v>2386778</v>
      </c>
      <c r="C721">
        <v>28</v>
      </c>
    </row>
    <row r="722" spans="1:3" x14ac:dyDescent="0.2">
      <c r="A722">
        <v>3589190</v>
      </c>
      <c r="B722">
        <v>2386778</v>
      </c>
      <c r="C722">
        <v>27</v>
      </c>
    </row>
    <row r="723" spans="1:3" x14ac:dyDescent="0.2">
      <c r="A723">
        <v>487050</v>
      </c>
      <c r="B723">
        <v>2386778</v>
      </c>
      <c r="C723">
        <v>26</v>
      </c>
    </row>
    <row r="724" spans="1:3" x14ac:dyDescent="0.2">
      <c r="A724">
        <v>37715</v>
      </c>
      <c r="B724">
        <v>2386778</v>
      </c>
      <c r="C724">
        <v>26</v>
      </c>
    </row>
    <row r="725" spans="1:3" x14ac:dyDescent="0.2">
      <c r="A725">
        <v>3234406</v>
      </c>
      <c r="B725">
        <v>2386778</v>
      </c>
      <c r="C725">
        <v>25</v>
      </c>
    </row>
    <row r="726" spans="1:3" x14ac:dyDescent="0.2">
      <c r="A726">
        <v>6394292</v>
      </c>
      <c r="B726">
        <v>2386778</v>
      </c>
      <c r="C726">
        <v>25</v>
      </c>
    </row>
    <row r="727" spans="1:3" x14ac:dyDescent="0.2">
      <c r="A727">
        <v>184914</v>
      </c>
      <c r="B727">
        <v>2386778</v>
      </c>
      <c r="C727">
        <v>20</v>
      </c>
    </row>
    <row r="728" spans="1:3" x14ac:dyDescent="0.2">
      <c r="A728">
        <v>75746</v>
      </c>
      <c r="B728">
        <v>2386778</v>
      </c>
      <c r="C728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5"/>
  <sheetViews>
    <sheetView workbookViewId="0">
      <selection activeCell="R22" sqref="R22"/>
    </sheetView>
  </sheetViews>
  <sheetFormatPr baseColWidth="10" defaultRowHeight="16" x14ac:dyDescent="0.2"/>
  <cols>
    <col min="1" max="2" width="9.1640625" bestFit="1" customWidth="1"/>
    <col min="3" max="3" width="6.6640625" bestFit="1" customWidth="1"/>
  </cols>
  <sheetData>
    <row r="1" spans="1:3" x14ac:dyDescent="0.2">
      <c r="A1" t="s">
        <v>763</v>
      </c>
      <c r="B1" t="s">
        <v>764</v>
      </c>
      <c r="C1" t="s">
        <v>765</v>
      </c>
    </row>
    <row r="2" spans="1:3" x14ac:dyDescent="0.2">
      <c r="A2">
        <v>20817</v>
      </c>
      <c r="B2">
        <v>441286</v>
      </c>
      <c r="C2">
        <v>307</v>
      </c>
    </row>
    <row r="3" spans="1:3" x14ac:dyDescent="0.2">
      <c r="A3">
        <v>341662</v>
      </c>
      <c r="B3">
        <v>441286</v>
      </c>
      <c r="C3">
        <v>25</v>
      </c>
    </row>
    <row r="4" spans="1:3" x14ac:dyDescent="0.2">
      <c r="A4">
        <v>4117</v>
      </c>
      <c r="B4">
        <v>441286</v>
      </c>
      <c r="C4">
        <v>1</v>
      </c>
    </row>
    <row r="5" spans="1:3" x14ac:dyDescent="0.2">
      <c r="A5">
        <v>1612511</v>
      </c>
      <c r="B5">
        <v>38983564</v>
      </c>
      <c r="C5">
        <v>399</v>
      </c>
    </row>
    <row r="6" spans="1:3" x14ac:dyDescent="0.2">
      <c r="A6">
        <v>709621</v>
      </c>
      <c r="B6">
        <v>38983564</v>
      </c>
      <c r="C6">
        <v>14</v>
      </c>
    </row>
    <row r="7" spans="1:3" x14ac:dyDescent="0.2">
      <c r="A7">
        <v>45759</v>
      </c>
      <c r="B7">
        <v>38983564</v>
      </c>
      <c r="C7">
        <v>5</v>
      </c>
    </row>
    <row r="8" spans="1:3" x14ac:dyDescent="0.2">
      <c r="A8">
        <v>7836062</v>
      </c>
      <c r="B8">
        <v>38983564</v>
      </c>
      <c r="C8">
        <v>2</v>
      </c>
    </row>
    <row r="9" spans="1:3" x14ac:dyDescent="0.2">
      <c r="A9">
        <v>10886262</v>
      </c>
      <c r="B9">
        <v>38983564</v>
      </c>
      <c r="C9">
        <v>2</v>
      </c>
    </row>
    <row r="10" spans="1:3" x14ac:dyDescent="0.2">
      <c r="A10">
        <v>90570</v>
      </c>
      <c r="B10">
        <v>1414042</v>
      </c>
      <c r="C10">
        <v>353</v>
      </c>
    </row>
    <row r="11" spans="1:3" x14ac:dyDescent="0.2">
      <c r="A11">
        <v>539670</v>
      </c>
      <c r="B11">
        <v>1414042</v>
      </c>
      <c r="C11">
        <v>2</v>
      </c>
    </row>
    <row r="12" spans="1:3" x14ac:dyDescent="0.2">
      <c r="A12">
        <v>387111</v>
      </c>
      <c r="B12">
        <v>1414042</v>
      </c>
      <c r="C12">
        <v>1</v>
      </c>
    </row>
    <row r="13" spans="1:3" x14ac:dyDescent="0.2">
      <c r="A13">
        <v>85649</v>
      </c>
      <c r="B13">
        <v>1414042</v>
      </c>
      <c r="C13">
        <v>1</v>
      </c>
    </row>
    <row r="14" spans="1:3" x14ac:dyDescent="0.2">
      <c r="A14">
        <v>840732</v>
      </c>
      <c r="B14">
        <v>1414042</v>
      </c>
      <c r="C14">
        <v>1</v>
      </c>
    </row>
    <row r="15" spans="1:3" x14ac:dyDescent="0.2">
      <c r="A15">
        <v>830011</v>
      </c>
      <c r="B15">
        <v>1414042</v>
      </c>
      <c r="C15">
        <v>1</v>
      </c>
    </row>
    <row r="16" spans="1:3" x14ac:dyDescent="0.2">
      <c r="A16">
        <v>761056</v>
      </c>
      <c r="B16">
        <v>1414042</v>
      </c>
      <c r="C16">
        <v>1</v>
      </c>
    </row>
    <row r="17" spans="1:3" x14ac:dyDescent="0.2">
      <c r="A17">
        <v>483069</v>
      </c>
      <c r="B17">
        <v>16252635</v>
      </c>
      <c r="C17">
        <v>163</v>
      </c>
    </row>
    <row r="18" spans="1:3" x14ac:dyDescent="0.2">
      <c r="A18">
        <v>29770</v>
      </c>
      <c r="B18">
        <v>20591124</v>
      </c>
      <c r="C18">
        <v>13</v>
      </c>
    </row>
    <row r="19" spans="1:3" x14ac:dyDescent="0.2">
      <c r="A19">
        <v>1884361</v>
      </c>
      <c r="B19">
        <v>20591124</v>
      </c>
      <c r="C19">
        <v>1</v>
      </c>
    </row>
    <row r="20" spans="1:3" x14ac:dyDescent="0.2">
      <c r="A20">
        <v>80796</v>
      </c>
      <c r="B20">
        <v>20591124</v>
      </c>
      <c r="C20">
        <v>1</v>
      </c>
    </row>
    <row r="21" spans="1:3" x14ac:dyDescent="0.2">
      <c r="A21">
        <v>90570</v>
      </c>
      <c r="B21">
        <v>25205462</v>
      </c>
      <c r="C21">
        <v>337</v>
      </c>
    </row>
    <row r="22" spans="1:3" x14ac:dyDescent="0.2">
      <c r="A22">
        <v>583903</v>
      </c>
      <c r="B22">
        <v>25205462</v>
      </c>
      <c r="C22">
        <v>2</v>
      </c>
    </row>
    <row r="23" spans="1:3" x14ac:dyDescent="0.2">
      <c r="A23">
        <v>89921</v>
      </c>
      <c r="B23">
        <v>25205462</v>
      </c>
      <c r="C23">
        <v>2</v>
      </c>
    </row>
    <row r="24" spans="1:3" x14ac:dyDescent="0.2">
      <c r="A24">
        <v>2255192</v>
      </c>
      <c r="B24">
        <v>25205462</v>
      </c>
      <c r="C24">
        <v>1</v>
      </c>
    </row>
    <row r="25" spans="1:3" x14ac:dyDescent="0.2">
      <c r="A25">
        <v>669650</v>
      </c>
      <c r="B25">
        <v>25205462</v>
      </c>
      <c r="C25">
        <v>1</v>
      </c>
    </row>
    <row r="26" spans="1:3" x14ac:dyDescent="0.2">
      <c r="A26">
        <v>1224375</v>
      </c>
      <c r="B26">
        <v>25205462</v>
      </c>
      <c r="C26">
        <v>1</v>
      </c>
    </row>
    <row r="27" spans="1:3" x14ac:dyDescent="0.2">
      <c r="A27">
        <v>6536064</v>
      </c>
      <c r="B27">
        <v>25205462</v>
      </c>
      <c r="C27">
        <v>1</v>
      </c>
    </row>
    <row r="28" spans="1:3" x14ac:dyDescent="0.2">
      <c r="A28">
        <v>4833204</v>
      </c>
      <c r="B28">
        <v>25205462</v>
      </c>
      <c r="C28">
        <v>1</v>
      </c>
    </row>
    <row r="29" spans="1:3" x14ac:dyDescent="0.2">
      <c r="A29">
        <v>11342</v>
      </c>
      <c r="B29">
        <v>25205462</v>
      </c>
      <c r="C29">
        <v>1</v>
      </c>
    </row>
    <row r="30" spans="1:3" x14ac:dyDescent="0.2">
      <c r="A30">
        <v>5202391</v>
      </c>
      <c r="B30">
        <v>25205462</v>
      </c>
      <c r="C30">
        <v>1</v>
      </c>
    </row>
    <row r="31" spans="1:3" x14ac:dyDescent="0.2">
      <c r="A31">
        <v>1579326</v>
      </c>
      <c r="B31">
        <v>4218007</v>
      </c>
      <c r="C31">
        <v>685</v>
      </c>
    </row>
    <row r="32" spans="1:3" x14ac:dyDescent="0.2">
      <c r="A32">
        <v>732800</v>
      </c>
      <c r="B32">
        <v>4218007</v>
      </c>
      <c r="C32">
        <v>26</v>
      </c>
    </row>
    <row r="33" spans="1:3" x14ac:dyDescent="0.2">
      <c r="A33">
        <v>1106403</v>
      </c>
      <c r="B33">
        <v>4218007</v>
      </c>
      <c r="C33">
        <v>2</v>
      </c>
    </row>
    <row r="34" spans="1:3" x14ac:dyDescent="0.2">
      <c r="A34">
        <v>1692385</v>
      </c>
      <c r="B34">
        <v>4218007</v>
      </c>
      <c r="C34">
        <v>1</v>
      </c>
    </row>
    <row r="35" spans="1:3" x14ac:dyDescent="0.2">
      <c r="A35">
        <v>37696</v>
      </c>
      <c r="B35">
        <v>199774</v>
      </c>
      <c r="C35">
        <v>273</v>
      </c>
    </row>
    <row r="36" spans="1:3" x14ac:dyDescent="0.2">
      <c r="A36">
        <v>1989842</v>
      </c>
      <c r="B36">
        <v>199774</v>
      </c>
      <c r="C36">
        <v>1</v>
      </c>
    </row>
    <row r="37" spans="1:3" x14ac:dyDescent="0.2">
      <c r="A37">
        <v>7430575</v>
      </c>
      <c r="B37">
        <v>28796243</v>
      </c>
      <c r="C37">
        <v>59</v>
      </c>
    </row>
    <row r="38" spans="1:3" x14ac:dyDescent="0.2">
      <c r="A38">
        <v>163421</v>
      </c>
      <c r="B38">
        <v>28796243</v>
      </c>
      <c r="C38">
        <v>15</v>
      </c>
    </row>
    <row r="39" spans="1:3" x14ac:dyDescent="0.2">
      <c r="A39">
        <v>16639</v>
      </c>
      <c r="B39">
        <v>28796243</v>
      </c>
      <c r="C39">
        <v>5</v>
      </c>
    </row>
    <row r="40" spans="1:3" x14ac:dyDescent="0.2">
      <c r="A40">
        <v>148100</v>
      </c>
      <c r="B40">
        <v>28796243</v>
      </c>
      <c r="C40">
        <v>1</v>
      </c>
    </row>
    <row r="41" spans="1:3" x14ac:dyDescent="0.2">
      <c r="A41">
        <v>45759</v>
      </c>
      <c r="B41">
        <v>28796243</v>
      </c>
      <c r="C41">
        <v>1</v>
      </c>
    </row>
    <row r="42" spans="1:3" x14ac:dyDescent="0.2">
      <c r="A42">
        <v>975962</v>
      </c>
      <c r="B42">
        <v>22735290</v>
      </c>
      <c r="C42">
        <v>279</v>
      </c>
    </row>
    <row r="43" spans="1:3" x14ac:dyDescent="0.2">
      <c r="A43">
        <v>1016379</v>
      </c>
      <c r="B43">
        <v>22735290</v>
      </c>
      <c r="C43">
        <v>61</v>
      </c>
    </row>
    <row r="44" spans="1:3" x14ac:dyDescent="0.2">
      <c r="A44">
        <v>516174</v>
      </c>
      <c r="B44">
        <v>22735290</v>
      </c>
      <c r="C44">
        <v>14</v>
      </c>
    </row>
    <row r="45" spans="1:3" x14ac:dyDescent="0.2">
      <c r="A45">
        <v>41977</v>
      </c>
      <c r="B45">
        <v>22735290</v>
      </c>
      <c r="C45">
        <v>5</v>
      </c>
    </row>
    <row r="46" spans="1:3" x14ac:dyDescent="0.2">
      <c r="A46">
        <v>15060004</v>
      </c>
      <c r="B46">
        <v>22735290</v>
      </c>
      <c r="C46">
        <v>2</v>
      </c>
    </row>
    <row r="47" spans="1:3" x14ac:dyDescent="0.2">
      <c r="A47">
        <v>387111</v>
      </c>
      <c r="B47">
        <v>22735290</v>
      </c>
      <c r="C47">
        <v>1</v>
      </c>
    </row>
    <row r="48" spans="1:3" x14ac:dyDescent="0.2">
      <c r="A48">
        <v>8518239</v>
      </c>
      <c r="B48">
        <v>22735290</v>
      </c>
      <c r="C48">
        <v>1</v>
      </c>
    </row>
    <row r="49" spans="1:3" x14ac:dyDescent="0.2">
      <c r="A49">
        <v>976876</v>
      </c>
      <c r="B49">
        <v>27461409</v>
      </c>
      <c r="C49">
        <v>16</v>
      </c>
    </row>
    <row r="50" spans="1:3" x14ac:dyDescent="0.2">
      <c r="A50">
        <v>5084280</v>
      </c>
      <c r="B50">
        <v>58106049</v>
      </c>
      <c r="C50">
        <v>15</v>
      </c>
    </row>
    <row r="51" spans="1:3" x14ac:dyDescent="0.2">
      <c r="A51">
        <v>1524866</v>
      </c>
      <c r="B51">
        <v>58106049</v>
      </c>
      <c r="C51">
        <v>1</v>
      </c>
    </row>
    <row r="52" spans="1:3" x14ac:dyDescent="0.2">
      <c r="A52">
        <v>5781483</v>
      </c>
      <c r="B52">
        <v>58106049</v>
      </c>
      <c r="C52">
        <v>1</v>
      </c>
    </row>
    <row r="53" spans="1:3" x14ac:dyDescent="0.2">
      <c r="A53">
        <v>3661115</v>
      </c>
      <c r="B53">
        <v>58106049</v>
      </c>
      <c r="C53">
        <v>1</v>
      </c>
    </row>
    <row r="54" spans="1:3" x14ac:dyDescent="0.2">
      <c r="A54">
        <v>1300</v>
      </c>
      <c r="B54">
        <v>58106049</v>
      </c>
      <c r="C54">
        <v>1</v>
      </c>
    </row>
    <row r="55" spans="1:3" x14ac:dyDescent="0.2">
      <c r="A55">
        <v>5721314</v>
      </c>
      <c r="B55">
        <v>58106049</v>
      </c>
      <c r="C55">
        <v>1</v>
      </c>
    </row>
    <row r="56" spans="1:3" x14ac:dyDescent="0.2">
      <c r="A56">
        <v>317653</v>
      </c>
      <c r="B56">
        <v>58106049</v>
      </c>
      <c r="C56">
        <v>1</v>
      </c>
    </row>
    <row r="57" spans="1:3" x14ac:dyDescent="0.2">
      <c r="A57">
        <v>168836</v>
      </c>
      <c r="B57">
        <v>58106049</v>
      </c>
      <c r="C57">
        <v>1</v>
      </c>
    </row>
    <row r="58" spans="1:3" x14ac:dyDescent="0.2">
      <c r="A58">
        <v>2907211</v>
      </c>
      <c r="B58">
        <v>58106049</v>
      </c>
      <c r="C58">
        <v>1</v>
      </c>
    </row>
    <row r="59" spans="1:3" x14ac:dyDescent="0.2">
      <c r="A59">
        <v>90570</v>
      </c>
      <c r="B59">
        <v>25027926</v>
      </c>
      <c r="C59">
        <v>238</v>
      </c>
    </row>
    <row r="60" spans="1:3" x14ac:dyDescent="0.2">
      <c r="A60">
        <v>1612511</v>
      </c>
      <c r="B60">
        <v>25027926</v>
      </c>
      <c r="C60">
        <v>5</v>
      </c>
    </row>
    <row r="61" spans="1:3" x14ac:dyDescent="0.2">
      <c r="A61">
        <v>172311</v>
      </c>
      <c r="B61">
        <v>25027926</v>
      </c>
      <c r="C61">
        <v>5</v>
      </c>
    </row>
    <row r="62" spans="1:3" x14ac:dyDescent="0.2">
      <c r="A62">
        <v>6536064</v>
      </c>
      <c r="B62">
        <v>25027926</v>
      </c>
      <c r="C62">
        <v>4</v>
      </c>
    </row>
    <row r="63" spans="1:3" x14ac:dyDescent="0.2">
      <c r="A63">
        <v>101514</v>
      </c>
      <c r="B63">
        <v>25027926</v>
      </c>
      <c r="C63">
        <v>1</v>
      </c>
    </row>
    <row r="64" spans="1:3" x14ac:dyDescent="0.2">
      <c r="A64">
        <v>1612511</v>
      </c>
      <c r="B64">
        <v>19028064</v>
      </c>
      <c r="C64">
        <v>377</v>
      </c>
    </row>
    <row r="65" spans="1:3" x14ac:dyDescent="0.2">
      <c r="A65">
        <v>41809</v>
      </c>
      <c r="B65">
        <v>19028064</v>
      </c>
      <c r="C65">
        <v>3</v>
      </c>
    </row>
    <row r="66" spans="1:3" x14ac:dyDescent="0.2">
      <c r="A66">
        <v>3161</v>
      </c>
      <c r="B66">
        <v>19028064</v>
      </c>
      <c r="C66">
        <v>1</v>
      </c>
    </row>
    <row r="67" spans="1:3" x14ac:dyDescent="0.2">
      <c r="A67">
        <v>1612511</v>
      </c>
      <c r="B67">
        <v>5719635</v>
      </c>
      <c r="C67">
        <v>351</v>
      </c>
    </row>
    <row r="68" spans="1:3" x14ac:dyDescent="0.2">
      <c r="A68">
        <v>2054352</v>
      </c>
      <c r="B68">
        <v>45371258</v>
      </c>
      <c r="C68">
        <v>144</v>
      </c>
    </row>
    <row r="69" spans="1:3" x14ac:dyDescent="0.2">
      <c r="A69">
        <v>69571</v>
      </c>
      <c r="B69">
        <v>45371258</v>
      </c>
      <c r="C69">
        <v>4</v>
      </c>
    </row>
    <row r="70" spans="1:3" x14ac:dyDescent="0.2">
      <c r="A70">
        <v>744167</v>
      </c>
      <c r="B70">
        <v>45371258</v>
      </c>
      <c r="C70">
        <v>2</v>
      </c>
    </row>
    <row r="71" spans="1:3" x14ac:dyDescent="0.2">
      <c r="A71">
        <v>54043</v>
      </c>
      <c r="B71">
        <v>949339</v>
      </c>
      <c r="C71">
        <v>538</v>
      </c>
    </row>
    <row r="72" spans="1:3" x14ac:dyDescent="0.2">
      <c r="A72">
        <v>52547</v>
      </c>
      <c r="B72">
        <v>949339</v>
      </c>
      <c r="C72">
        <v>8</v>
      </c>
    </row>
    <row r="73" spans="1:3" x14ac:dyDescent="0.2">
      <c r="A73">
        <v>96574</v>
      </c>
      <c r="B73">
        <v>949339</v>
      </c>
      <c r="C73">
        <v>3</v>
      </c>
    </row>
    <row r="74" spans="1:3" x14ac:dyDescent="0.2">
      <c r="A74">
        <v>2631</v>
      </c>
      <c r="B74">
        <v>949339</v>
      </c>
      <c r="C74">
        <v>3</v>
      </c>
    </row>
    <row r="75" spans="1:3" x14ac:dyDescent="0.2">
      <c r="A75">
        <v>9118</v>
      </c>
      <c r="B75">
        <v>949339</v>
      </c>
      <c r="C75">
        <v>2</v>
      </c>
    </row>
    <row r="76" spans="1:3" x14ac:dyDescent="0.2">
      <c r="A76">
        <v>368685</v>
      </c>
      <c r="B76">
        <v>949339</v>
      </c>
      <c r="C76">
        <v>1</v>
      </c>
    </row>
    <row r="77" spans="1:3" x14ac:dyDescent="0.2">
      <c r="A77">
        <v>1837</v>
      </c>
      <c r="B77">
        <v>949339</v>
      </c>
      <c r="C77">
        <v>1</v>
      </c>
    </row>
    <row r="78" spans="1:3" x14ac:dyDescent="0.2">
      <c r="A78">
        <v>6784</v>
      </c>
      <c r="B78">
        <v>949339</v>
      </c>
      <c r="C78">
        <v>1</v>
      </c>
    </row>
    <row r="79" spans="1:3" x14ac:dyDescent="0.2">
      <c r="A79">
        <v>151663</v>
      </c>
      <c r="B79">
        <v>949339</v>
      </c>
      <c r="C79">
        <v>1</v>
      </c>
    </row>
    <row r="80" spans="1:3" x14ac:dyDescent="0.2">
      <c r="A80">
        <v>19492</v>
      </c>
      <c r="B80">
        <v>949339</v>
      </c>
      <c r="C80">
        <v>1</v>
      </c>
    </row>
    <row r="81" spans="1:3" x14ac:dyDescent="0.2">
      <c r="A81">
        <v>236886</v>
      </c>
      <c r="B81">
        <v>949339</v>
      </c>
      <c r="C81">
        <v>1</v>
      </c>
    </row>
    <row r="82" spans="1:3" x14ac:dyDescent="0.2">
      <c r="A82">
        <v>12048</v>
      </c>
      <c r="B82">
        <v>949339</v>
      </c>
      <c r="C82">
        <v>1</v>
      </c>
    </row>
    <row r="83" spans="1:3" x14ac:dyDescent="0.2">
      <c r="A83">
        <v>132105</v>
      </c>
      <c r="B83">
        <v>949339</v>
      </c>
      <c r="C83">
        <v>1</v>
      </c>
    </row>
    <row r="84" spans="1:3" x14ac:dyDescent="0.2">
      <c r="A84">
        <v>90570</v>
      </c>
      <c r="B84">
        <v>16112664</v>
      </c>
      <c r="C84">
        <v>282</v>
      </c>
    </row>
    <row r="85" spans="1:3" x14ac:dyDescent="0.2">
      <c r="A85">
        <v>1321968</v>
      </c>
      <c r="B85">
        <v>16112664</v>
      </c>
      <c r="C85">
        <v>18</v>
      </c>
    </row>
    <row r="86" spans="1:3" x14ac:dyDescent="0.2">
      <c r="A86">
        <v>1393649</v>
      </c>
      <c r="B86">
        <v>16112664</v>
      </c>
      <c r="C86">
        <v>7</v>
      </c>
    </row>
    <row r="87" spans="1:3" x14ac:dyDescent="0.2">
      <c r="A87">
        <v>71670</v>
      </c>
      <c r="B87">
        <v>16112664</v>
      </c>
      <c r="C87">
        <v>5</v>
      </c>
    </row>
    <row r="88" spans="1:3" x14ac:dyDescent="0.2">
      <c r="A88">
        <v>2935736</v>
      </c>
      <c r="B88">
        <v>16112664</v>
      </c>
      <c r="C88">
        <v>2</v>
      </c>
    </row>
    <row r="89" spans="1:3" x14ac:dyDescent="0.2">
      <c r="A89">
        <v>1139482</v>
      </c>
      <c r="B89">
        <v>16112664</v>
      </c>
      <c r="C89">
        <v>1</v>
      </c>
    </row>
    <row r="90" spans="1:3" x14ac:dyDescent="0.2">
      <c r="A90">
        <v>4434568</v>
      </c>
      <c r="B90">
        <v>16112664</v>
      </c>
      <c r="C90">
        <v>1</v>
      </c>
    </row>
    <row r="91" spans="1:3" x14ac:dyDescent="0.2">
      <c r="A91">
        <v>1449025</v>
      </c>
      <c r="B91">
        <v>6364653</v>
      </c>
      <c r="C91">
        <v>10684</v>
      </c>
    </row>
    <row r="92" spans="1:3" x14ac:dyDescent="0.2">
      <c r="A92">
        <v>909300</v>
      </c>
      <c r="B92">
        <v>6364653</v>
      </c>
      <c r="C92">
        <v>94</v>
      </c>
    </row>
    <row r="93" spans="1:3" x14ac:dyDescent="0.2">
      <c r="A93">
        <v>6234337</v>
      </c>
      <c r="B93">
        <v>6364653</v>
      </c>
      <c r="C93">
        <v>12</v>
      </c>
    </row>
    <row r="94" spans="1:3" x14ac:dyDescent="0.2">
      <c r="A94">
        <v>6871201</v>
      </c>
      <c r="B94">
        <v>6364653</v>
      </c>
      <c r="C94">
        <v>11</v>
      </c>
    </row>
    <row r="95" spans="1:3" x14ac:dyDescent="0.2">
      <c r="A95">
        <v>840732</v>
      </c>
      <c r="B95">
        <v>6364653</v>
      </c>
      <c r="C95">
        <v>11</v>
      </c>
    </row>
    <row r="96" spans="1:3" x14ac:dyDescent="0.2">
      <c r="A96">
        <v>8405160</v>
      </c>
      <c r="B96">
        <v>6364653</v>
      </c>
      <c r="C96">
        <v>2</v>
      </c>
    </row>
    <row r="97" spans="1:3" x14ac:dyDescent="0.2">
      <c r="A97">
        <v>127439</v>
      </c>
      <c r="B97">
        <v>6364653</v>
      </c>
      <c r="C97">
        <v>1</v>
      </c>
    </row>
    <row r="98" spans="1:3" x14ac:dyDescent="0.2">
      <c r="A98">
        <v>1764136</v>
      </c>
      <c r="B98">
        <v>6364653</v>
      </c>
      <c r="C98">
        <v>1</v>
      </c>
    </row>
    <row r="99" spans="1:3" x14ac:dyDescent="0.2">
      <c r="A99">
        <v>1612511</v>
      </c>
      <c r="B99">
        <v>6364653</v>
      </c>
      <c r="C99">
        <v>1</v>
      </c>
    </row>
    <row r="100" spans="1:3" x14ac:dyDescent="0.2">
      <c r="A100">
        <v>6773332</v>
      </c>
      <c r="B100">
        <v>6364653</v>
      </c>
      <c r="C100">
        <v>1</v>
      </c>
    </row>
    <row r="101" spans="1:3" x14ac:dyDescent="0.2">
      <c r="A101">
        <v>72612</v>
      </c>
      <c r="B101">
        <v>29929783</v>
      </c>
      <c r="C101">
        <v>2615</v>
      </c>
    </row>
    <row r="102" spans="1:3" x14ac:dyDescent="0.2">
      <c r="A102">
        <v>2544247</v>
      </c>
      <c r="B102">
        <v>29929783</v>
      </c>
      <c r="C102">
        <v>14</v>
      </c>
    </row>
    <row r="103" spans="1:3" x14ac:dyDescent="0.2">
      <c r="A103">
        <v>10542632</v>
      </c>
      <c r="B103">
        <v>29929783</v>
      </c>
      <c r="C103">
        <v>8</v>
      </c>
    </row>
    <row r="104" spans="1:3" x14ac:dyDescent="0.2">
      <c r="A104">
        <v>469380</v>
      </c>
      <c r="B104">
        <v>29929783</v>
      </c>
      <c r="C104">
        <v>6</v>
      </c>
    </row>
    <row r="105" spans="1:3" x14ac:dyDescent="0.2">
      <c r="A105">
        <v>13551856</v>
      </c>
      <c r="B105">
        <v>29929783</v>
      </c>
      <c r="C105">
        <v>6</v>
      </c>
    </row>
    <row r="106" spans="1:3" x14ac:dyDescent="0.2">
      <c r="A106">
        <v>14463</v>
      </c>
      <c r="B106">
        <v>29929783</v>
      </c>
      <c r="C106">
        <v>1</v>
      </c>
    </row>
    <row r="107" spans="1:3" x14ac:dyDescent="0.2">
      <c r="A107">
        <v>90570</v>
      </c>
      <c r="B107">
        <v>1244792</v>
      </c>
      <c r="C107">
        <v>1017</v>
      </c>
    </row>
    <row r="108" spans="1:3" x14ac:dyDescent="0.2">
      <c r="A108">
        <v>234520</v>
      </c>
      <c r="B108">
        <v>1244792</v>
      </c>
      <c r="C108">
        <v>18</v>
      </c>
    </row>
    <row r="109" spans="1:3" x14ac:dyDescent="0.2">
      <c r="A109">
        <v>4434568</v>
      </c>
      <c r="B109">
        <v>1244792</v>
      </c>
      <c r="C109">
        <v>4</v>
      </c>
    </row>
    <row r="110" spans="1:3" x14ac:dyDescent="0.2">
      <c r="A110">
        <v>387111</v>
      </c>
      <c r="B110">
        <v>1244792</v>
      </c>
      <c r="C110">
        <v>3</v>
      </c>
    </row>
    <row r="111" spans="1:3" x14ac:dyDescent="0.2">
      <c r="A111">
        <v>2644</v>
      </c>
      <c r="B111">
        <v>1244792</v>
      </c>
      <c r="C111">
        <v>3</v>
      </c>
    </row>
    <row r="112" spans="1:3" x14ac:dyDescent="0.2">
      <c r="A112">
        <v>986278</v>
      </c>
      <c r="B112">
        <v>1244792</v>
      </c>
      <c r="C112">
        <v>3</v>
      </c>
    </row>
    <row r="113" spans="1:3" x14ac:dyDescent="0.2">
      <c r="A113">
        <v>3055134</v>
      </c>
      <c r="B113">
        <v>1244792</v>
      </c>
      <c r="C113">
        <v>2</v>
      </c>
    </row>
    <row r="114" spans="1:3" x14ac:dyDescent="0.2">
      <c r="A114">
        <v>172311</v>
      </c>
      <c r="B114">
        <v>1244792</v>
      </c>
      <c r="C114">
        <v>2</v>
      </c>
    </row>
    <row r="115" spans="1:3" x14ac:dyDescent="0.2">
      <c r="A115">
        <v>1853481</v>
      </c>
      <c r="B115">
        <v>1244792</v>
      </c>
      <c r="C115">
        <v>2</v>
      </c>
    </row>
    <row r="116" spans="1:3" x14ac:dyDescent="0.2">
      <c r="A116">
        <v>71670</v>
      </c>
      <c r="B116">
        <v>1244792</v>
      </c>
      <c r="C116">
        <v>2</v>
      </c>
    </row>
    <row r="117" spans="1:3" x14ac:dyDescent="0.2">
      <c r="A117">
        <v>10437774</v>
      </c>
      <c r="B117">
        <v>1244792</v>
      </c>
      <c r="C117">
        <v>2</v>
      </c>
    </row>
    <row r="118" spans="1:3" x14ac:dyDescent="0.2">
      <c r="A118">
        <v>174859</v>
      </c>
      <c r="B118">
        <v>1244792</v>
      </c>
      <c r="C118">
        <v>2</v>
      </c>
    </row>
    <row r="119" spans="1:3" x14ac:dyDescent="0.2">
      <c r="A119">
        <v>6536064</v>
      </c>
      <c r="B119">
        <v>1244792</v>
      </c>
      <c r="C119">
        <v>2</v>
      </c>
    </row>
    <row r="120" spans="1:3" x14ac:dyDescent="0.2">
      <c r="A120">
        <v>1100934</v>
      </c>
      <c r="B120">
        <v>1244792</v>
      </c>
      <c r="C120">
        <v>2</v>
      </c>
    </row>
    <row r="121" spans="1:3" x14ac:dyDescent="0.2">
      <c r="A121">
        <v>227946</v>
      </c>
      <c r="B121">
        <v>1244792</v>
      </c>
      <c r="C121">
        <v>2</v>
      </c>
    </row>
    <row r="122" spans="1:3" x14ac:dyDescent="0.2">
      <c r="A122">
        <v>1612511</v>
      </c>
      <c r="B122">
        <v>1244792</v>
      </c>
      <c r="C122">
        <v>1</v>
      </c>
    </row>
    <row r="123" spans="1:3" x14ac:dyDescent="0.2">
      <c r="A123">
        <v>1776746</v>
      </c>
      <c r="B123">
        <v>1244792</v>
      </c>
      <c r="C123">
        <v>1</v>
      </c>
    </row>
    <row r="124" spans="1:3" x14ac:dyDescent="0.2">
      <c r="A124">
        <v>89921</v>
      </c>
      <c r="B124">
        <v>1244792</v>
      </c>
      <c r="C124">
        <v>1</v>
      </c>
    </row>
    <row r="125" spans="1:3" x14ac:dyDescent="0.2">
      <c r="A125">
        <v>415150</v>
      </c>
      <c r="B125">
        <v>1244792</v>
      </c>
      <c r="C125">
        <v>1</v>
      </c>
    </row>
    <row r="126" spans="1:3" x14ac:dyDescent="0.2">
      <c r="A126">
        <v>703150</v>
      </c>
      <c r="B126">
        <v>1244792</v>
      </c>
      <c r="C126">
        <v>1</v>
      </c>
    </row>
    <row r="127" spans="1:3" x14ac:dyDescent="0.2">
      <c r="A127">
        <v>1013908</v>
      </c>
      <c r="B127">
        <v>1244792</v>
      </c>
      <c r="C127">
        <v>1</v>
      </c>
    </row>
    <row r="128" spans="1:3" x14ac:dyDescent="0.2">
      <c r="A128">
        <v>265168</v>
      </c>
      <c r="B128">
        <v>7440652</v>
      </c>
      <c r="C128">
        <v>1174</v>
      </c>
    </row>
    <row r="129" spans="1:3" x14ac:dyDescent="0.2">
      <c r="A129">
        <v>1901719</v>
      </c>
      <c r="B129">
        <v>7440652</v>
      </c>
      <c r="C129">
        <v>73</v>
      </c>
    </row>
    <row r="130" spans="1:3" x14ac:dyDescent="0.2">
      <c r="A130">
        <v>13713</v>
      </c>
      <c r="B130">
        <v>7440652</v>
      </c>
      <c r="C130">
        <v>42</v>
      </c>
    </row>
    <row r="131" spans="1:3" x14ac:dyDescent="0.2">
      <c r="A131">
        <v>25607</v>
      </c>
      <c r="B131">
        <v>7440652</v>
      </c>
      <c r="C131">
        <v>36</v>
      </c>
    </row>
    <row r="132" spans="1:3" x14ac:dyDescent="0.2">
      <c r="A132">
        <v>80059</v>
      </c>
      <c r="B132">
        <v>7440652</v>
      </c>
      <c r="C132">
        <v>35</v>
      </c>
    </row>
    <row r="133" spans="1:3" x14ac:dyDescent="0.2">
      <c r="A133">
        <v>387111</v>
      </c>
      <c r="B133">
        <v>7440652</v>
      </c>
      <c r="C133">
        <v>27</v>
      </c>
    </row>
    <row r="134" spans="1:3" x14ac:dyDescent="0.2">
      <c r="A134">
        <v>22565</v>
      </c>
      <c r="B134">
        <v>7440652</v>
      </c>
      <c r="C134">
        <v>27</v>
      </c>
    </row>
    <row r="135" spans="1:3" x14ac:dyDescent="0.2">
      <c r="A135">
        <v>710805</v>
      </c>
      <c r="B135">
        <v>7440652</v>
      </c>
      <c r="C135">
        <v>25</v>
      </c>
    </row>
    <row r="136" spans="1:3" x14ac:dyDescent="0.2">
      <c r="A136">
        <v>166555</v>
      </c>
      <c r="B136">
        <v>7440652</v>
      </c>
      <c r="C136">
        <v>11</v>
      </c>
    </row>
    <row r="137" spans="1:3" x14ac:dyDescent="0.2">
      <c r="A137">
        <v>640889</v>
      </c>
      <c r="B137">
        <v>7440652</v>
      </c>
      <c r="C137">
        <v>10</v>
      </c>
    </row>
    <row r="138" spans="1:3" x14ac:dyDescent="0.2">
      <c r="A138">
        <v>2066235</v>
      </c>
      <c r="B138">
        <v>7440652</v>
      </c>
      <c r="C138">
        <v>10</v>
      </c>
    </row>
    <row r="139" spans="1:3" x14ac:dyDescent="0.2">
      <c r="A139">
        <v>7549661</v>
      </c>
      <c r="B139">
        <v>7440652</v>
      </c>
      <c r="C139">
        <v>9</v>
      </c>
    </row>
    <row r="140" spans="1:3" x14ac:dyDescent="0.2">
      <c r="A140">
        <v>761056</v>
      </c>
      <c r="B140">
        <v>7440652</v>
      </c>
      <c r="C140">
        <v>8</v>
      </c>
    </row>
    <row r="141" spans="1:3" x14ac:dyDescent="0.2">
      <c r="A141">
        <v>153172</v>
      </c>
      <c r="B141">
        <v>7440652</v>
      </c>
      <c r="C141">
        <v>7</v>
      </c>
    </row>
    <row r="142" spans="1:3" x14ac:dyDescent="0.2">
      <c r="A142">
        <v>1188651</v>
      </c>
      <c r="B142">
        <v>7440652</v>
      </c>
      <c r="C142">
        <v>6</v>
      </c>
    </row>
    <row r="143" spans="1:3" x14ac:dyDescent="0.2">
      <c r="A143">
        <v>1612511</v>
      </c>
      <c r="B143">
        <v>7440652</v>
      </c>
      <c r="C143">
        <v>3</v>
      </c>
    </row>
    <row r="144" spans="1:3" x14ac:dyDescent="0.2">
      <c r="A144">
        <v>40873</v>
      </c>
      <c r="B144">
        <v>7440652</v>
      </c>
      <c r="C144">
        <v>1</v>
      </c>
    </row>
    <row r="145" spans="1:3" x14ac:dyDescent="0.2">
      <c r="A145">
        <v>127439</v>
      </c>
      <c r="B145">
        <v>7440652</v>
      </c>
      <c r="C145">
        <v>1</v>
      </c>
    </row>
    <row r="146" spans="1:3" x14ac:dyDescent="0.2">
      <c r="A146">
        <v>4336811</v>
      </c>
      <c r="B146">
        <v>7440652</v>
      </c>
      <c r="C146">
        <v>1</v>
      </c>
    </row>
    <row r="147" spans="1:3" x14ac:dyDescent="0.2">
      <c r="A147">
        <v>334725</v>
      </c>
      <c r="B147">
        <v>7440652</v>
      </c>
      <c r="C147">
        <v>1</v>
      </c>
    </row>
    <row r="148" spans="1:3" x14ac:dyDescent="0.2">
      <c r="A148">
        <v>415150</v>
      </c>
      <c r="B148">
        <v>7440652</v>
      </c>
      <c r="C148">
        <v>1</v>
      </c>
    </row>
    <row r="149" spans="1:3" x14ac:dyDescent="0.2">
      <c r="A149">
        <v>3253908</v>
      </c>
      <c r="B149">
        <v>7440652</v>
      </c>
      <c r="C149">
        <v>1</v>
      </c>
    </row>
    <row r="150" spans="1:3" x14ac:dyDescent="0.2">
      <c r="A150">
        <v>1297463</v>
      </c>
      <c r="B150">
        <v>7440652</v>
      </c>
      <c r="C150">
        <v>1</v>
      </c>
    </row>
    <row r="151" spans="1:3" x14ac:dyDescent="0.2">
      <c r="A151">
        <v>108751</v>
      </c>
      <c r="B151">
        <v>2293105</v>
      </c>
      <c r="C151">
        <v>356</v>
      </c>
    </row>
    <row r="152" spans="1:3" x14ac:dyDescent="0.2">
      <c r="A152">
        <v>8073</v>
      </c>
      <c r="B152">
        <v>2293105</v>
      </c>
      <c r="C152">
        <v>9</v>
      </c>
    </row>
    <row r="153" spans="1:3" x14ac:dyDescent="0.2">
      <c r="A153">
        <v>126911</v>
      </c>
      <c r="B153">
        <v>2293105</v>
      </c>
      <c r="C153">
        <v>8</v>
      </c>
    </row>
    <row r="154" spans="1:3" x14ac:dyDescent="0.2">
      <c r="A154">
        <v>6915</v>
      </c>
      <c r="B154">
        <v>2293105</v>
      </c>
      <c r="C154">
        <v>6</v>
      </c>
    </row>
    <row r="155" spans="1:3" x14ac:dyDescent="0.2">
      <c r="A155">
        <v>10473</v>
      </c>
      <c r="B155">
        <v>2293105</v>
      </c>
      <c r="C155">
        <v>6</v>
      </c>
    </row>
    <row r="156" spans="1:3" x14ac:dyDescent="0.2">
      <c r="A156">
        <v>234992</v>
      </c>
      <c r="B156">
        <v>2293105</v>
      </c>
      <c r="C156">
        <v>5</v>
      </c>
    </row>
    <row r="157" spans="1:3" x14ac:dyDescent="0.2">
      <c r="A157">
        <v>1016379</v>
      </c>
      <c r="B157">
        <v>2293105</v>
      </c>
      <c r="C157">
        <v>5</v>
      </c>
    </row>
    <row r="158" spans="1:3" x14ac:dyDescent="0.2">
      <c r="A158">
        <v>366668</v>
      </c>
      <c r="B158">
        <v>2293105</v>
      </c>
      <c r="C158">
        <v>4</v>
      </c>
    </row>
    <row r="159" spans="1:3" x14ac:dyDescent="0.2">
      <c r="A159">
        <v>2188286</v>
      </c>
      <c r="B159">
        <v>2293105</v>
      </c>
      <c r="C159">
        <v>3</v>
      </c>
    </row>
    <row r="160" spans="1:3" x14ac:dyDescent="0.2">
      <c r="A160">
        <v>1190583</v>
      </c>
      <c r="B160">
        <v>2293105</v>
      </c>
      <c r="C160">
        <v>3</v>
      </c>
    </row>
    <row r="161" spans="1:3" x14ac:dyDescent="0.2">
      <c r="A161">
        <v>4498914</v>
      </c>
      <c r="B161">
        <v>2293105</v>
      </c>
      <c r="C161">
        <v>3</v>
      </c>
    </row>
    <row r="162" spans="1:3" x14ac:dyDescent="0.2">
      <c r="A162">
        <v>1028755</v>
      </c>
      <c r="B162">
        <v>2293105</v>
      </c>
      <c r="C162">
        <v>3</v>
      </c>
    </row>
    <row r="163" spans="1:3" x14ac:dyDescent="0.2">
      <c r="A163">
        <v>35972</v>
      </c>
      <c r="B163">
        <v>2293105</v>
      </c>
      <c r="C163">
        <v>2</v>
      </c>
    </row>
    <row r="164" spans="1:3" x14ac:dyDescent="0.2">
      <c r="A164">
        <v>3055134</v>
      </c>
      <c r="B164">
        <v>2293105</v>
      </c>
      <c r="C164">
        <v>2</v>
      </c>
    </row>
    <row r="165" spans="1:3" x14ac:dyDescent="0.2">
      <c r="A165">
        <v>183505</v>
      </c>
      <c r="B165">
        <v>2293105</v>
      </c>
      <c r="C165">
        <v>2</v>
      </c>
    </row>
    <row r="166" spans="1:3" x14ac:dyDescent="0.2">
      <c r="A166">
        <v>1976487</v>
      </c>
      <c r="B166">
        <v>2293105</v>
      </c>
      <c r="C166">
        <v>2</v>
      </c>
    </row>
    <row r="167" spans="1:3" x14ac:dyDescent="0.2">
      <c r="A167">
        <v>101514</v>
      </c>
      <c r="B167">
        <v>2293105</v>
      </c>
      <c r="C167">
        <v>2</v>
      </c>
    </row>
    <row r="168" spans="1:3" x14ac:dyDescent="0.2">
      <c r="A168">
        <v>430334</v>
      </c>
      <c r="B168">
        <v>2293105</v>
      </c>
      <c r="C168">
        <v>2</v>
      </c>
    </row>
    <row r="169" spans="1:3" x14ac:dyDescent="0.2">
      <c r="A169">
        <v>168555</v>
      </c>
      <c r="B169">
        <v>2293105</v>
      </c>
      <c r="C169">
        <v>2</v>
      </c>
    </row>
    <row r="170" spans="1:3" x14ac:dyDescent="0.2">
      <c r="A170">
        <v>864261</v>
      </c>
      <c r="B170">
        <v>2293105</v>
      </c>
      <c r="C170">
        <v>2</v>
      </c>
    </row>
    <row r="171" spans="1:3" x14ac:dyDescent="0.2">
      <c r="A171">
        <v>8489115</v>
      </c>
      <c r="B171">
        <v>2293105</v>
      </c>
      <c r="C171">
        <v>2</v>
      </c>
    </row>
    <row r="172" spans="1:3" x14ac:dyDescent="0.2">
      <c r="A172">
        <v>3318872</v>
      </c>
      <c r="B172">
        <v>2293105</v>
      </c>
      <c r="C172">
        <v>2</v>
      </c>
    </row>
    <row r="173" spans="1:3" x14ac:dyDescent="0.2">
      <c r="A173">
        <v>1096252</v>
      </c>
      <c r="B173">
        <v>2293105</v>
      </c>
      <c r="C173">
        <v>2</v>
      </c>
    </row>
    <row r="174" spans="1:3" x14ac:dyDescent="0.2">
      <c r="A174">
        <v>985416</v>
      </c>
      <c r="B174">
        <v>2293105</v>
      </c>
      <c r="C174">
        <v>1</v>
      </c>
    </row>
    <row r="175" spans="1:3" x14ac:dyDescent="0.2">
      <c r="A175">
        <v>2444</v>
      </c>
      <c r="B175">
        <v>2293105</v>
      </c>
      <c r="C175">
        <v>1</v>
      </c>
    </row>
    <row r="176" spans="1:3" x14ac:dyDescent="0.2">
      <c r="A176">
        <v>669650</v>
      </c>
      <c r="B176">
        <v>2293105</v>
      </c>
      <c r="C176">
        <v>1</v>
      </c>
    </row>
    <row r="177" spans="1:3" x14ac:dyDescent="0.2">
      <c r="A177">
        <v>3723736</v>
      </c>
      <c r="B177">
        <v>2293105</v>
      </c>
      <c r="C177">
        <v>1</v>
      </c>
    </row>
    <row r="178" spans="1:3" x14ac:dyDescent="0.2">
      <c r="A178">
        <v>387011</v>
      </c>
      <c r="B178">
        <v>2293105</v>
      </c>
      <c r="C178">
        <v>1</v>
      </c>
    </row>
    <row r="179" spans="1:3" x14ac:dyDescent="0.2">
      <c r="A179">
        <v>629726</v>
      </c>
      <c r="B179">
        <v>2293105</v>
      </c>
      <c r="C179">
        <v>1</v>
      </c>
    </row>
    <row r="180" spans="1:3" x14ac:dyDescent="0.2">
      <c r="A180">
        <v>17571</v>
      </c>
      <c r="B180">
        <v>2293105</v>
      </c>
      <c r="C180">
        <v>1</v>
      </c>
    </row>
    <row r="181" spans="1:3" x14ac:dyDescent="0.2">
      <c r="A181">
        <v>547150</v>
      </c>
      <c r="B181">
        <v>10070738</v>
      </c>
      <c r="C181">
        <v>51</v>
      </c>
    </row>
    <row r="182" spans="1:3" x14ac:dyDescent="0.2">
      <c r="A182">
        <v>13190980</v>
      </c>
      <c r="B182">
        <v>10070738</v>
      </c>
      <c r="C182">
        <v>3</v>
      </c>
    </row>
    <row r="183" spans="1:3" x14ac:dyDescent="0.2">
      <c r="A183">
        <v>2512172</v>
      </c>
      <c r="B183">
        <v>10070738</v>
      </c>
      <c r="C183">
        <v>3</v>
      </c>
    </row>
    <row r="184" spans="1:3" x14ac:dyDescent="0.2">
      <c r="A184">
        <v>1000669</v>
      </c>
      <c r="B184">
        <v>10070738</v>
      </c>
      <c r="C184">
        <v>3</v>
      </c>
    </row>
    <row r="185" spans="1:3" x14ac:dyDescent="0.2">
      <c r="A185">
        <v>5679</v>
      </c>
      <c r="B185">
        <v>10070738</v>
      </c>
      <c r="C185">
        <v>2</v>
      </c>
    </row>
    <row r="186" spans="1:3" x14ac:dyDescent="0.2">
      <c r="A186">
        <v>186023</v>
      </c>
      <c r="B186">
        <v>10070738</v>
      </c>
      <c r="C186">
        <v>2</v>
      </c>
    </row>
    <row r="187" spans="1:3" x14ac:dyDescent="0.2">
      <c r="A187">
        <v>446106</v>
      </c>
      <c r="B187">
        <v>10070738</v>
      </c>
      <c r="C187">
        <v>2</v>
      </c>
    </row>
    <row r="188" spans="1:3" x14ac:dyDescent="0.2">
      <c r="A188">
        <v>166744</v>
      </c>
      <c r="B188">
        <v>10070738</v>
      </c>
      <c r="C188">
        <v>2</v>
      </c>
    </row>
    <row r="189" spans="1:3" x14ac:dyDescent="0.2">
      <c r="A189">
        <v>4626810</v>
      </c>
      <c r="B189">
        <v>10070738</v>
      </c>
      <c r="C189">
        <v>1</v>
      </c>
    </row>
    <row r="190" spans="1:3" x14ac:dyDescent="0.2">
      <c r="A190">
        <v>1210661</v>
      </c>
      <c r="B190">
        <v>10070738</v>
      </c>
      <c r="C190">
        <v>1</v>
      </c>
    </row>
    <row r="191" spans="1:3" x14ac:dyDescent="0.2">
      <c r="A191">
        <v>5247118</v>
      </c>
      <c r="B191">
        <v>10070738</v>
      </c>
      <c r="C191">
        <v>1</v>
      </c>
    </row>
    <row r="192" spans="1:3" x14ac:dyDescent="0.2">
      <c r="A192">
        <v>653463</v>
      </c>
      <c r="B192">
        <v>10070738</v>
      </c>
      <c r="C192">
        <v>1</v>
      </c>
    </row>
    <row r="193" spans="1:3" x14ac:dyDescent="0.2">
      <c r="A193">
        <v>498712</v>
      </c>
      <c r="B193">
        <v>10070738</v>
      </c>
      <c r="C193">
        <v>1</v>
      </c>
    </row>
    <row r="194" spans="1:3" x14ac:dyDescent="0.2">
      <c r="A194">
        <v>446933</v>
      </c>
      <c r="B194">
        <v>10070738</v>
      </c>
      <c r="C194">
        <v>1</v>
      </c>
    </row>
    <row r="195" spans="1:3" x14ac:dyDescent="0.2">
      <c r="A195">
        <v>283694</v>
      </c>
      <c r="B195">
        <v>10070738</v>
      </c>
      <c r="C195">
        <v>1</v>
      </c>
    </row>
    <row r="196" spans="1:3" x14ac:dyDescent="0.2">
      <c r="A196">
        <v>2079042</v>
      </c>
      <c r="B196">
        <v>10070738</v>
      </c>
      <c r="C196">
        <v>1</v>
      </c>
    </row>
    <row r="197" spans="1:3" x14ac:dyDescent="0.2">
      <c r="A197">
        <v>3977894</v>
      </c>
      <c r="B197">
        <v>10070738</v>
      </c>
      <c r="C197">
        <v>1</v>
      </c>
    </row>
    <row r="198" spans="1:3" x14ac:dyDescent="0.2">
      <c r="A198">
        <v>1222592</v>
      </c>
      <c r="B198">
        <v>10070738</v>
      </c>
      <c r="C198">
        <v>1</v>
      </c>
    </row>
    <row r="199" spans="1:3" x14ac:dyDescent="0.2">
      <c r="A199">
        <v>122581</v>
      </c>
      <c r="B199">
        <v>10070738</v>
      </c>
      <c r="C199">
        <v>1</v>
      </c>
    </row>
    <row r="200" spans="1:3" x14ac:dyDescent="0.2">
      <c r="A200">
        <v>5466969</v>
      </c>
      <c r="B200">
        <v>10070738</v>
      </c>
      <c r="C200">
        <v>1</v>
      </c>
    </row>
    <row r="201" spans="1:3" x14ac:dyDescent="0.2">
      <c r="A201">
        <v>741171</v>
      </c>
      <c r="B201">
        <v>10070738</v>
      </c>
      <c r="C201">
        <v>1</v>
      </c>
    </row>
    <row r="202" spans="1:3" x14ac:dyDescent="0.2">
      <c r="A202">
        <v>230661</v>
      </c>
      <c r="B202">
        <v>10070738</v>
      </c>
      <c r="C202">
        <v>1</v>
      </c>
    </row>
    <row r="203" spans="1:3" x14ac:dyDescent="0.2">
      <c r="A203">
        <v>3253908</v>
      </c>
      <c r="B203">
        <v>10070738</v>
      </c>
      <c r="C203">
        <v>1</v>
      </c>
    </row>
    <row r="204" spans="1:3" x14ac:dyDescent="0.2">
      <c r="A204">
        <v>4588302</v>
      </c>
      <c r="B204">
        <v>10070738</v>
      </c>
      <c r="C204">
        <v>1</v>
      </c>
    </row>
    <row r="205" spans="1:3" x14ac:dyDescent="0.2">
      <c r="A205">
        <v>1994486</v>
      </c>
      <c r="B205">
        <v>10070738</v>
      </c>
      <c r="C205">
        <v>1</v>
      </c>
    </row>
    <row r="206" spans="1:3" x14ac:dyDescent="0.2">
      <c r="A206">
        <v>447579</v>
      </c>
      <c r="B206">
        <v>10070738</v>
      </c>
      <c r="C206">
        <v>1</v>
      </c>
    </row>
    <row r="207" spans="1:3" x14ac:dyDescent="0.2">
      <c r="A207">
        <v>1473241</v>
      </c>
      <c r="B207">
        <v>10070738</v>
      </c>
      <c r="C207">
        <v>1</v>
      </c>
    </row>
    <row r="208" spans="1:3" x14ac:dyDescent="0.2">
      <c r="A208">
        <v>71670</v>
      </c>
      <c r="B208">
        <v>22390043</v>
      </c>
      <c r="C208">
        <v>1683</v>
      </c>
    </row>
    <row r="209" spans="1:3" x14ac:dyDescent="0.2">
      <c r="A209">
        <v>1321968</v>
      </c>
      <c r="B209">
        <v>22390043</v>
      </c>
      <c r="C209">
        <v>131</v>
      </c>
    </row>
    <row r="210" spans="1:3" x14ac:dyDescent="0.2">
      <c r="A210">
        <v>90570</v>
      </c>
      <c r="B210">
        <v>22390043</v>
      </c>
      <c r="C210">
        <v>78</v>
      </c>
    </row>
    <row r="211" spans="1:3" x14ac:dyDescent="0.2">
      <c r="A211">
        <v>6536064</v>
      </c>
      <c r="B211">
        <v>22390043</v>
      </c>
      <c r="C211">
        <v>6</v>
      </c>
    </row>
    <row r="212" spans="1:3" x14ac:dyDescent="0.2">
      <c r="A212">
        <v>2881922</v>
      </c>
      <c r="B212">
        <v>22390043</v>
      </c>
      <c r="C212">
        <v>5</v>
      </c>
    </row>
    <row r="213" spans="1:3" x14ac:dyDescent="0.2">
      <c r="A213">
        <v>7126128</v>
      </c>
      <c r="B213">
        <v>22390043</v>
      </c>
      <c r="C213">
        <v>3</v>
      </c>
    </row>
    <row r="214" spans="1:3" x14ac:dyDescent="0.2">
      <c r="A214">
        <v>581152</v>
      </c>
      <c r="B214">
        <v>22390043</v>
      </c>
      <c r="C214">
        <v>3</v>
      </c>
    </row>
    <row r="215" spans="1:3" x14ac:dyDescent="0.2">
      <c r="A215">
        <v>63022</v>
      </c>
      <c r="B215">
        <v>22390043</v>
      </c>
      <c r="C215">
        <v>2</v>
      </c>
    </row>
    <row r="216" spans="1:3" x14ac:dyDescent="0.2">
      <c r="A216">
        <v>24827</v>
      </c>
      <c r="B216">
        <v>22390043</v>
      </c>
      <c r="C216">
        <v>1</v>
      </c>
    </row>
    <row r="217" spans="1:3" x14ac:dyDescent="0.2">
      <c r="A217">
        <v>172311</v>
      </c>
      <c r="B217">
        <v>22390043</v>
      </c>
      <c r="C217">
        <v>1</v>
      </c>
    </row>
    <row r="218" spans="1:3" x14ac:dyDescent="0.2">
      <c r="A218">
        <v>8390535</v>
      </c>
      <c r="B218">
        <v>22390043</v>
      </c>
      <c r="C218">
        <v>1</v>
      </c>
    </row>
    <row r="219" spans="1:3" x14ac:dyDescent="0.2">
      <c r="A219">
        <v>5019902</v>
      </c>
      <c r="B219">
        <v>22390043</v>
      </c>
      <c r="C219">
        <v>1</v>
      </c>
    </row>
    <row r="220" spans="1:3" x14ac:dyDescent="0.2">
      <c r="A220">
        <v>902632</v>
      </c>
      <c r="B220">
        <v>22390043</v>
      </c>
      <c r="C220">
        <v>1</v>
      </c>
    </row>
    <row r="221" spans="1:3" x14ac:dyDescent="0.2">
      <c r="A221">
        <v>4434568</v>
      </c>
      <c r="B221">
        <v>22390043</v>
      </c>
      <c r="C221">
        <v>1</v>
      </c>
    </row>
    <row r="222" spans="1:3" x14ac:dyDescent="0.2">
      <c r="A222">
        <v>10111</v>
      </c>
      <c r="B222">
        <v>22390043</v>
      </c>
      <c r="C222">
        <v>1</v>
      </c>
    </row>
    <row r="223" spans="1:3" x14ac:dyDescent="0.2">
      <c r="A223">
        <v>830011</v>
      </c>
      <c r="B223">
        <v>22390043</v>
      </c>
      <c r="C223">
        <v>1</v>
      </c>
    </row>
    <row r="224" spans="1:3" x14ac:dyDescent="0.2">
      <c r="A224">
        <v>3253908</v>
      </c>
      <c r="B224">
        <v>22390043</v>
      </c>
      <c r="C224">
        <v>1</v>
      </c>
    </row>
    <row r="225" spans="1:3" x14ac:dyDescent="0.2">
      <c r="A225">
        <v>5593841</v>
      </c>
      <c r="B225">
        <v>22390043</v>
      </c>
      <c r="C225">
        <v>1</v>
      </c>
    </row>
    <row r="226" spans="1:3" x14ac:dyDescent="0.2">
      <c r="A226">
        <v>387011</v>
      </c>
      <c r="B226">
        <v>17603517</v>
      </c>
      <c r="C226">
        <v>739</v>
      </c>
    </row>
    <row r="227" spans="1:3" x14ac:dyDescent="0.2">
      <c r="A227">
        <v>7063009</v>
      </c>
      <c r="B227">
        <v>17603517</v>
      </c>
      <c r="C227">
        <v>521</v>
      </c>
    </row>
    <row r="228" spans="1:3" x14ac:dyDescent="0.2">
      <c r="A228">
        <v>10473</v>
      </c>
      <c r="B228">
        <v>17603517</v>
      </c>
      <c r="C228">
        <v>391</v>
      </c>
    </row>
    <row r="229" spans="1:3" x14ac:dyDescent="0.2">
      <c r="A229">
        <v>1506702</v>
      </c>
      <c r="B229">
        <v>17603517</v>
      </c>
      <c r="C229">
        <v>83</v>
      </c>
    </row>
    <row r="230" spans="1:3" x14ac:dyDescent="0.2">
      <c r="A230">
        <v>45759</v>
      </c>
      <c r="B230">
        <v>17603517</v>
      </c>
      <c r="C230">
        <v>42</v>
      </c>
    </row>
    <row r="231" spans="1:3" x14ac:dyDescent="0.2">
      <c r="A231">
        <v>387111</v>
      </c>
      <c r="B231">
        <v>17603517</v>
      </c>
      <c r="C231">
        <v>11</v>
      </c>
    </row>
    <row r="232" spans="1:3" x14ac:dyDescent="0.2">
      <c r="A232">
        <v>366426</v>
      </c>
      <c r="B232">
        <v>17603517</v>
      </c>
      <c r="C232">
        <v>5</v>
      </c>
    </row>
    <row r="233" spans="1:3" x14ac:dyDescent="0.2">
      <c r="A233">
        <v>2320886</v>
      </c>
      <c r="B233">
        <v>17603517</v>
      </c>
      <c r="C233">
        <v>5</v>
      </c>
    </row>
    <row r="234" spans="1:3" x14ac:dyDescent="0.2">
      <c r="A234">
        <v>864261</v>
      </c>
      <c r="B234">
        <v>17603517</v>
      </c>
      <c r="C234">
        <v>4</v>
      </c>
    </row>
    <row r="235" spans="1:3" x14ac:dyDescent="0.2">
      <c r="A235">
        <v>1670142</v>
      </c>
      <c r="B235">
        <v>17603517</v>
      </c>
      <c r="C235">
        <v>3</v>
      </c>
    </row>
    <row r="236" spans="1:3" x14ac:dyDescent="0.2">
      <c r="A236">
        <v>150189</v>
      </c>
      <c r="B236">
        <v>17603517</v>
      </c>
      <c r="C236">
        <v>3</v>
      </c>
    </row>
    <row r="237" spans="1:3" x14ac:dyDescent="0.2">
      <c r="A237">
        <v>75788</v>
      </c>
      <c r="B237">
        <v>17603517</v>
      </c>
      <c r="C237">
        <v>2</v>
      </c>
    </row>
    <row r="238" spans="1:3" x14ac:dyDescent="0.2">
      <c r="A238">
        <v>103882</v>
      </c>
      <c r="B238">
        <v>17603517</v>
      </c>
      <c r="C238">
        <v>2</v>
      </c>
    </row>
    <row r="239" spans="1:3" x14ac:dyDescent="0.2">
      <c r="A239">
        <v>8073</v>
      </c>
      <c r="B239">
        <v>17603517</v>
      </c>
      <c r="C239">
        <v>2</v>
      </c>
    </row>
    <row r="240" spans="1:3" x14ac:dyDescent="0.2">
      <c r="A240">
        <v>3677584</v>
      </c>
      <c r="B240">
        <v>17603517</v>
      </c>
      <c r="C240">
        <v>2</v>
      </c>
    </row>
    <row r="241" spans="1:3" x14ac:dyDescent="0.2">
      <c r="A241">
        <v>190448</v>
      </c>
      <c r="B241">
        <v>17603517</v>
      </c>
      <c r="C241">
        <v>2</v>
      </c>
    </row>
    <row r="242" spans="1:3" x14ac:dyDescent="0.2">
      <c r="A242">
        <v>699264</v>
      </c>
      <c r="B242">
        <v>17603517</v>
      </c>
      <c r="C242">
        <v>2</v>
      </c>
    </row>
    <row r="243" spans="1:3" x14ac:dyDescent="0.2">
      <c r="A243">
        <v>385400</v>
      </c>
      <c r="B243">
        <v>17603517</v>
      </c>
      <c r="C243">
        <v>2</v>
      </c>
    </row>
    <row r="244" spans="1:3" x14ac:dyDescent="0.2">
      <c r="A244">
        <v>245611</v>
      </c>
      <c r="B244">
        <v>17603517</v>
      </c>
      <c r="C244">
        <v>2</v>
      </c>
    </row>
    <row r="245" spans="1:3" x14ac:dyDescent="0.2">
      <c r="A245">
        <v>6773332</v>
      </c>
      <c r="B245">
        <v>17603517</v>
      </c>
      <c r="C245">
        <v>2</v>
      </c>
    </row>
    <row r="246" spans="1:3" x14ac:dyDescent="0.2">
      <c r="A246">
        <v>216899</v>
      </c>
      <c r="B246">
        <v>17603517</v>
      </c>
      <c r="C246">
        <v>1</v>
      </c>
    </row>
    <row r="247" spans="1:3" x14ac:dyDescent="0.2">
      <c r="A247">
        <v>2543811</v>
      </c>
      <c r="B247">
        <v>17603517</v>
      </c>
      <c r="C247">
        <v>1</v>
      </c>
    </row>
    <row r="248" spans="1:3" x14ac:dyDescent="0.2">
      <c r="A248">
        <v>1049744</v>
      </c>
      <c r="B248">
        <v>17603517</v>
      </c>
      <c r="C248">
        <v>1</v>
      </c>
    </row>
    <row r="249" spans="1:3" x14ac:dyDescent="0.2">
      <c r="A249">
        <v>25046</v>
      </c>
      <c r="B249">
        <v>17603517</v>
      </c>
      <c r="C249">
        <v>1</v>
      </c>
    </row>
    <row r="250" spans="1:3" x14ac:dyDescent="0.2">
      <c r="A250">
        <v>406907</v>
      </c>
      <c r="B250">
        <v>17603517</v>
      </c>
      <c r="C250">
        <v>1</v>
      </c>
    </row>
    <row r="251" spans="1:3" x14ac:dyDescent="0.2">
      <c r="A251">
        <v>513643</v>
      </c>
      <c r="B251">
        <v>17603517</v>
      </c>
      <c r="C251">
        <v>1</v>
      </c>
    </row>
    <row r="252" spans="1:3" x14ac:dyDescent="0.2">
      <c r="A252">
        <v>22448</v>
      </c>
      <c r="B252">
        <v>17603517</v>
      </c>
      <c r="C252">
        <v>1</v>
      </c>
    </row>
    <row r="253" spans="1:3" x14ac:dyDescent="0.2">
      <c r="A253">
        <v>4311</v>
      </c>
      <c r="B253">
        <v>17603517</v>
      </c>
      <c r="C253">
        <v>1</v>
      </c>
    </row>
    <row r="254" spans="1:3" x14ac:dyDescent="0.2">
      <c r="A254">
        <v>13713</v>
      </c>
      <c r="B254">
        <v>17603517</v>
      </c>
      <c r="C254">
        <v>1</v>
      </c>
    </row>
    <row r="255" spans="1:3" x14ac:dyDescent="0.2">
      <c r="A255">
        <v>389160</v>
      </c>
      <c r="B255">
        <v>17603517</v>
      </c>
      <c r="C255">
        <v>1</v>
      </c>
    </row>
    <row r="256" spans="1:3" x14ac:dyDescent="0.2">
      <c r="A256">
        <v>153172</v>
      </c>
      <c r="B256">
        <v>1890957</v>
      </c>
      <c r="C256">
        <v>1695</v>
      </c>
    </row>
    <row r="257" spans="1:3" x14ac:dyDescent="0.2">
      <c r="A257">
        <v>1670142</v>
      </c>
      <c r="B257">
        <v>1890957</v>
      </c>
      <c r="C257">
        <v>1487</v>
      </c>
    </row>
    <row r="258" spans="1:3" x14ac:dyDescent="0.2">
      <c r="A258">
        <v>469380</v>
      </c>
      <c r="B258">
        <v>1890957</v>
      </c>
      <c r="C258">
        <v>780</v>
      </c>
    </row>
    <row r="259" spans="1:3" x14ac:dyDescent="0.2">
      <c r="A259">
        <v>608702</v>
      </c>
      <c r="B259">
        <v>1890957</v>
      </c>
      <c r="C259">
        <v>445</v>
      </c>
    </row>
    <row r="260" spans="1:3" x14ac:dyDescent="0.2">
      <c r="A260">
        <v>150189</v>
      </c>
      <c r="B260">
        <v>1890957</v>
      </c>
      <c r="C260">
        <v>295</v>
      </c>
    </row>
    <row r="261" spans="1:3" x14ac:dyDescent="0.2">
      <c r="A261">
        <v>704703</v>
      </c>
      <c r="B261">
        <v>1890957</v>
      </c>
      <c r="C261">
        <v>236</v>
      </c>
    </row>
    <row r="262" spans="1:3" x14ac:dyDescent="0.2">
      <c r="A262">
        <v>151096</v>
      </c>
      <c r="B262">
        <v>1890957</v>
      </c>
      <c r="C262">
        <v>222</v>
      </c>
    </row>
    <row r="263" spans="1:3" x14ac:dyDescent="0.2">
      <c r="A263">
        <v>202398</v>
      </c>
      <c r="B263">
        <v>1890957</v>
      </c>
      <c r="C263">
        <v>149</v>
      </c>
    </row>
    <row r="264" spans="1:3" x14ac:dyDescent="0.2">
      <c r="A264">
        <v>484710</v>
      </c>
      <c r="B264">
        <v>1890957</v>
      </c>
      <c r="C264">
        <v>110</v>
      </c>
    </row>
    <row r="265" spans="1:3" x14ac:dyDescent="0.2">
      <c r="A265">
        <v>1662702</v>
      </c>
      <c r="B265">
        <v>1890957</v>
      </c>
      <c r="C265">
        <v>78</v>
      </c>
    </row>
    <row r="266" spans="1:3" x14ac:dyDescent="0.2">
      <c r="A266">
        <v>5388435</v>
      </c>
      <c r="B266">
        <v>1890957</v>
      </c>
      <c r="C266">
        <v>75</v>
      </c>
    </row>
    <row r="267" spans="1:3" x14ac:dyDescent="0.2">
      <c r="A267">
        <v>5246</v>
      </c>
      <c r="B267">
        <v>1890957</v>
      </c>
      <c r="C267">
        <v>72</v>
      </c>
    </row>
    <row r="268" spans="1:3" x14ac:dyDescent="0.2">
      <c r="A268">
        <v>65829</v>
      </c>
      <c r="B268">
        <v>1890957</v>
      </c>
      <c r="C268">
        <v>57</v>
      </c>
    </row>
    <row r="269" spans="1:3" x14ac:dyDescent="0.2">
      <c r="A269">
        <v>11864</v>
      </c>
      <c r="B269">
        <v>1890957</v>
      </c>
      <c r="C269">
        <v>43</v>
      </c>
    </row>
    <row r="270" spans="1:3" x14ac:dyDescent="0.2">
      <c r="A270">
        <v>107666</v>
      </c>
      <c r="B270">
        <v>1890957</v>
      </c>
      <c r="C270">
        <v>24</v>
      </c>
    </row>
    <row r="271" spans="1:3" x14ac:dyDescent="0.2">
      <c r="A271">
        <v>486396</v>
      </c>
      <c r="B271">
        <v>1890957</v>
      </c>
      <c r="C271">
        <v>10</v>
      </c>
    </row>
    <row r="272" spans="1:3" x14ac:dyDescent="0.2">
      <c r="A272">
        <v>8972184</v>
      </c>
      <c r="B272">
        <v>1890957</v>
      </c>
      <c r="C272">
        <v>10</v>
      </c>
    </row>
    <row r="273" spans="1:3" x14ac:dyDescent="0.2">
      <c r="A273">
        <v>840345</v>
      </c>
      <c r="B273">
        <v>1890957</v>
      </c>
      <c r="C273">
        <v>8</v>
      </c>
    </row>
    <row r="274" spans="1:3" x14ac:dyDescent="0.2">
      <c r="A274">
        <v>366668</v>
      </c>
      <c r="B274">
        <v>1890957</v>
      </c>
      <c r="C274">
        <v>6</v>
      </c>
    </row>
    <row r="275" spans="1:3" x14ac:dyDescent="0.2">
      <c r="A275">
        <v>366426</v>
      </c>
      <c r="B275">
        <v>1890957</v>
      </c>
      <c r="C275">
        <v>6</v>
      </c>
    </row>
    <row r="276" spans="1:3" x14ac:dyDescent="0.2">
      <c r="A276">
        <v>8073</v>
      </c>
      <c r="B276">
        <v>1890957</v>
      </c>
      <c r="C276">
        <v>6</v>
      </c>
    </row>
    <row r="277" spans="1:3" x14ac:dyDescent="0.2">
      <c r="A277">
        <v>711363</v>
      </c>
      <c r="B277">
        <v>1890957</v>
      </c>
      <c r="C277">
        <v>5</v>
      </c>
    </row>
    <row r="278" spans="1:3" x14ac:dyDescent="0.2">
      <c r="A278">
        <v>270470</v>
      </c>
      <c r="B278">
        <v>1890957</v>
      </c>
      <c r="C278">
        <v>3</v>
      </c>
    </row>
    <row r="279" spans="1:3" x14ac:dyDescent="0.2">
      <c r="A279">
        <v>405064</v>
      </c>
      <c r="B279">
        <v>1890957</v>
      </c>
      <c r="C279">
        <v>3</v>
      </c>
    </row>
    <row r="280" spans="1:3" x14ac:dyDescent="0.2">
      <c r="A280">
        <v>265168</v>
      </c>
      <c r="B280">
        <v>1890957</v>
      </c>
      <c r="C280">
        <v>3</v>
      </c>
    </row>
    <row r="281" spans="1:3" x14ac:dyDescent="0.2">
      <c r="A281">
        <v>7954328</v>
      </c>
      <c r="B281">
        <v>1890957</v>
      </c>
      <c r="C281">
        <v>2</v>
      </c>
    </row>
    <row r="282" spans="1:3" x14ac:dyDescent="0.2">
      <c r="A282">
        <v>473055</v>
      </c>
      <c r="B282">
        <v>1890957</v>
      </c>
      <c r="C282">
        <v>2</v>
      </c>
    </row>
    <row r="283" spans="1:3" x14ac:dyDescent="0.2">
      <c r="A283">
        <v>586632</v>
      </c>
      <c r="B283">
        <v>1890957</v>
      </c>
      <c r="C283">
        <v>2</v>
      </c>
    </row>
    <row r="284" spans="1:3" x14ac:dyDescent="0.2">
      <c r="A284">
        <v>12159013</v>
      </c>
      <c r="B284">
        <v>1890957</v>
      </c>
      <c r="C284">
        <v>2</v>
      </c>
    </row>
    <row r="285" spans="1:3" x14ac:dyDescent="0.2">
      <c r="A285">
        <v>387111</v>
      </c>
      <c r="B285">
        <v>1890957</v>
      </c>
      <c r="C285">
        <v>2</v>
      </c>
    </row>
    <row r="286" spans="1:3" x14ac:dyDescent="0.2">
      <c r="A286">
        <v>102900</v>
      </c>
      <c r="B286">
        <v>594087</v>
      </c>
      <c r="C286">
        <v>1058</v>
      </c>
    </row>
    <row r="287" spans="1:3" x14ac:dyDescent="0.2">
      <c r="A287">
        <v>882976</v>
      </c>
      <c r="B287">
        <v>594087</v>
      </c>
      <c r="C287">
        <v>6</v>
      </c>
    </row>
    <row r="288" spans="1:3" x14ac:dyDescent="0.2">
      <c r="A288">
        <v>57241</v>
      </c>
      <c r="B288">
        <v>594087</v>
      </c>
      <c r="C288">
        <v>4</v>
      </c>
    </row>
    <row r="289" spans="1:3" x14ac:dyDescent="0.2">
      <c r="A289">
        <v>447165</v>
      </c>
      <c r="B289">
        <v>594087</v>
      </c>
      <c r="C289">
        <v>3</v>
      </c>
    </row>
    <row r="290" spans="1:3" x14ac:dyDescent="0.2">
      <c r="A290">
        <v>1598188</v>
      </c>
      <c r="B290">
        <v>594087</v>
      </c>
      <c r="C290">
        <v>3</v>
      </c>
    </row>
    <row r="291" spans="1:3" x14ac:dyDescent="0.2">
      <c r="A291">
        <v>7801033</v>
      </c>
      <c r="B291">
        <v>594087</v>
      </c>
      <c r="C291">
        <v>3</v>
      </c>
    </row>
    <row r="292" spans="1:3" x14ac:dyDescent="0.2">
      <c r="A292">
        <v>3650</v>
      </c>
      <c r="B292">
        <v>594087</v>
      </c>
      <c r="C292">
        <v>3</v>
      </c>
    </row>
    <row r="293" spans="1:3" x14ac:dyDescent="0.2">
      <c r="A293">
        <v>5607572</v>
      </c>
      <c r="B293">
        <v>594087</v>
      </c>
      <c r="C293">
        <v>2</v>
      </c>
    </row>
    <row r="294" spans="1:3" x14ac:dyDescent="0.2">
      <c r="A294">
        <v>29039</v>
      </c>
      <c r="B294">
        <v>594087</v>
      </c>
      <c r="C294">
        <v>2</v>
      </c>
    </row>
    <row r="295" spans="1:3" x14ac:dyDescent="0.2">
      <c r="A295">
        <v>81580</v>
      </c>
      <c r="B295">
        <v>594087</v>
      </c>
      <c r="C295">
        <v>2</v>
      </c>
    </row>
    <row r="296" spans="1:3" x14ac:dyDescent="0.2">
      <c r="A296">
        <v>347634</v>
      </c>
      <c r="B296">
        <v>594087</v>
      </c>
      <c r="C296">
        <v>2</v>
      </c>
    </row>
    <row r="297" spans="1:3" x14ac:dyDescent="0.2">
      <c r="A297">
        <v>2093506</v>
      </c>
      <c r="B297">
        <v>594087</v>
      </c>
      <c r="C297">
        <v>2</v>
      </c>
    </row>
    <row r="298" spans="1:3" x14ac:dyDescent="0.2">
      <c r="A298">
        <v>303117</v>
      </c>
      <c r="B298">
        <v>594087</v>
      </c>
      <c r="C298">
        <v>2</v>
      </c>
    </row>
    <row r="299" spans="1:3" x14ac:dyDescent="0.2">
      <c r="A299">
        <v>272583</v>
      </c>
      <c r="B299">
        <v>594087</v>
      </c>
      <c r="C299">
        <v>1</v>
      </c>
    </row>
    <row r="300" spans="1:3" x14ac:dyDescent="0.2">
      <c r="A300">
        <v>98980</v>
      </c>
      <c r="B300">
        <v>594087</v>
      </c>
      <c r="C300">
        <v>1</v>
      </c>
    </row>
    <row r="301" spans="1:3" x14ac:dyDescent="0.2">
      <c r="A301">
        <v>1021828</v>
      </c>
      <c r="B301">
        <v>594087</v>
      </c>
      <c r="C301">
        <v>1</v>
      </c>
    </row>
    <row r="302" spans="1:3" x14ac:dyDescent="0.2">
      <c r="A302">
        <v>525313</v>
      </c>
      <c r="B302">
        <v>594087</v>
      </c>
      <c r="C302">
        <v>1</v>
      </c>
    </row>
    <row r="303" spans="1:3" x14ac:dyDescent="0.2">
      <c r="A303">
        <v>61962</v>
      </c>
      <c r="B303">
        <v>594087</v>
      </c>
      <c r="C303">
        <v>1</v>
      </c>
    </row>
    <row r="304" spans="1:3" x14ac:dyDescent="0.2">
      <c r="A304">
        <v>7302</v>
      </c>
      <c r="B304">
        <v>594087</v>
      </c>
      <c r="C304">
        <v>1</v>
      </c>
    </row>
    <row r="305" spans="1:3" x14ac:dyDescent="0.2">
      <c r="A305">
        <v>421710</v>
      </c>
      <c r="B305">
        <v>594087</v>
      </c>
      <c r="C305">
        <v>1</v>
      </c>
    </row>
    <row r="306" spans="1:3" x14ac:dyDescent="0.2">
      <c r="A306">
        <v>513822</v>
      </c>
      <c r="B306">
        <v>594087</v>
      </c>
      <c r="C306">
        <v>1</v>
      </c>
    </row>
    <row r="307" spans="1:3" x14ac:dyDescent="0.2">
      <c r="A307">
        <v>141694</v>
      </c>
      <c r="B307">
        <v>594087</v>
      </c>
      <c r="C307">
        <v>1</v>
      </c>
    </row>
    <row r="308" spans="1:3" x14ac:dyDescent="0.2">
      <c r="A308">
        <v>11417</v>
      </c>
      <c r="B308">
        <v>594087</v>
      </c>
      <c r="C308">
        <v>1</v>
      </c>
    </row>
    <row r="309" spans="1:3" x14ac:dyDescent="0.2">
      <c r="A309">
        <v>860283</v>
      </c>
      <c r="B309">
        <v>594087</v>
      </c>
      <c r="C309">
        <v>1</v>
      </c>
    </row>
    <row r="310" spans="1:3" x14ac:dyDescent="0.2">
      <c r="A310">
        <v>374898</v>
      </c>
      <c r="B310">
        <v>594087</v>
      </c>
      <c r="C310">
        <v>1</v>
      </c>
    </row>
    <row r="311" spans="1:3" x14ac:dyDescent="0.2">
      <c r="A311">
        <v>1115379</v>
      </c>
      <c r="B311">
        <v>594087</v>
      </c>
      <c r="C311">
        <v>1</v>
      </c>
    </row>
    <row r="312" spans="1:3" x14ac:dyDescent="0.2">
      <c r="A312">
        <v>77759</v>
      </c>
      <c r="B312">
        <v>594087</v>
      </c>
      <c r="C312">
        <v>1</v>
      </c>
    </row>
    <row r="313" spans="1:3" x14ac:dyDescent="0.2">
      <c r="A313">
        <v>364390</v>
      </c>
      <c r="B313">
        <v>594087</v>
      </c>
      <c r="C313">
        <v>1</v>
      </c>
    </row>
    <row r="314" spans="1:3" x14ac:dyDescent="0.2">
      <c r="A314">
        <v>172056</v>
      </c>
      <c r="B314">
        <v>594087</v>
      </c>
      <c r="C314">
        <v>1</v>
      </c>
    </row>
    <row r="315" spans="1:3" x14ac:dyDescent="0.2">
      <c r="A315">
        <v>15787</v>
      </c>
      <c r="B315">
        <v>594087</v>
      </c>
      <c r="C315">
        <v>1</v>
      </c>
    </row>
    <row r="316" spans="1:3" x14ac:dyDescent="0.2">
      <c r="A316">
        <v>171410</v>
      </c>
      <c r="B316">
        <v>4216967</v>
      </c>
      <c r="C316">
        <v>209</v>
      </c>
    </row>
    <row r="317" spans="1:3" x14ac:dyDescent="0.2">
      <c r="A317">
        <v>114847</v>
      </c>
      <c r="B317">
        <v>4216967</v>
      </c>
      <c r="C317">
        <v>168</v>
      </c>
    </row>
    <row r="318" spans="1:3" x14ac:dyDescent="0.2">
      <c r="A318">
        <v>516174</v>
      </c>
      <c r="B318">
        <v>4216967</v>
      </c>
      <c r="C318">
        <v>93</v>
      </c>
    </row>
    <row r="319" spans="1:3" x14ac:dyDescent="0.2">
      <c r="A319">
        <v>42071</v>
      </c>
      <c r="B319">
        <v>4216967</v>
      </c>
      <c r="C319">
        <v>56</v>
      </c>
    </row>
    <row r="320" spans="1:3" x14ac:dyDescent="0.2">
      <c r="A320">
        <v>37907</v>
      </c>
      <c r="B320">
        <v>4216967</v>
      </c>
      <c r="C320">
        <v>53</v>
      </c>
    </row>
    <row r="321" spans="1:3" x14ac:dyDescent="0.2">
      <c r="A321">
        <v>133466</v>
      </c>
      <c r="B321">
        <v>4216967</v>
      </c>
      <c r="C321">
        <v>25</v>
      </c>
    </row>
    <row r="322" spans="1:3" x14ac:dyDescent="0.2">
      <c r="A322">
        <v>86895</v>
      </c>
      <c r="B322">
        <v>4216967</v>
      </c>
      <c r="C322">
        <v>20</v>
      </c>
    </row>
    <row r="323" spans="1:3" x14ac:dyDescent="0.2">
      <c r="A323">
        <v>1028755</v>
      </c>
      <c r="B323">
        <v>4216967</v>
      </c>
      <c r="C323">
        <v>14</v>
      </c>
    </row>
    <row r="324" spans="1:3" x14ac:dyDescent="0.2">
      <c r="A324">
        <v>1050933</v>
      </c>
      <c r="B324">
        <v>4216967</v>
      </c>
      <c r="C324">
        <v>13</v>
      </c>
    </row>
    <row r="325" spans="1:3" x14ac:dyDescent="0.2">
      <c r="A325">
        <v>7925386</v>
      </c>
      <c r="B325">
        <v>4216967</v>
      </c>
      <c r="C325">
        <v>12</v>
      </c>
    </row>
    <row r="326" spans="1:3" x14ac:dyDescent="0.2">
      <c r="A326">
        <v>196989</v>
      </c>
      <c r="B326">
        <v>4216967</v>
      </c>
      <c r="C326">
        <v>11</v>
      </c>
    </row>
    <row r="327" spans="1:3" x14ac:dyDescent="0.2">
      <c r="A327">
        <v>387111</v>
      </c>
      <c r="B327">
        <v>4216967</v>
      </c>
      <c r="C327">
        <v>9</v>
      </c>
    </row>
    <row r="328" spans="1:3" x14ac:dyDescent="0.2">
      <c r="A328">
        <v>7526491</v>
      </c>
      <c r="B328">
        <v>4216967</v>
      </c>
      <c r="C328">
        <v>9</v>
      </c>
    </row>
    <row r="329" spans="1:3" x14ac:dyDescent="0.2">
      <c r="A329">
        <v>94171</v>
      </c>
      <c r="B329">
        <v>4216967</v>
      </c>
      <c r="C329">
        <v>8</v>
      </c>
    </row>
    <row r="330" spans="1:3" x14ac:dyDescent="0.2">
      <c r="A330">
        <v>103854</v>
      </c>
      <c r="B330">
        <v>4216967</v>
      </c>
      <c r="C330">
        <v>8</v>
      </c>
    </row>
    <row r="331" spans="1:3" x14ac:dyDescent="0.2">
      <c r="A331">
        <v>2306492</v>
      </c>
      <c r="B331">
        <v>4216967</v>
      </c>
      <c r="C331">
        <v>8</v>
      </c>
    </row>
    <row r="332" spans="1:3" x14ac:dyDescent="0.2">
      <c r="A332">
        <v>370551</v>
      </c>
      <c r="B332">
        <v>4216967</v>
      </c>
      <c r="C332">
        <v>7</v>
      </c>
    </row>
    <row r="333" spans="1:3" x14ac:dyDescent="0.2">
      <c r="A333">
        <v>5346244</v>
      </c>
      <c r="B333">
        <v>4216967</v>
      </c>
      <c r="C333">
        <v>5</v>
      </c>
    </row>
    <row r="334" spans="1:3" x14ac:dyDescent="0.2">
      <c r="A334">
        <v>565272</v>
      </c>
      <c r="B334">
        <v>4216967</v>
      </c>
      <c r="C334">
        <v>5</v>
      </c>
    </row>
    <row r="335" spans="1:3" x14ac:dyDescent="0.2">
      <c r="A335">
        <v>1016379</v>
      </c>
      <c r="B335">
        <v>4216967</v>
      </c>
      <c r="C335">
        <v>5</v>
      </c>
    </row>
    <row r="336" spans="1:3" x14ac:dyDescent="0.2">
      <c r="A336">
        <v>486396</v>
      </c>
      <c r="B336">
        <v>4216967</v>
      </c>
      <c r="C336">
        <v>5</v>
      </c>
    </row>
    <row r="337" spans="1:3" x14ac:dyDescent="0.2">
      <c r="A337">
        <v>82455</v>
      </c>
      <c r="B337">
        <v>4216967</v>
      </c>
      <c r="C337">
        <v>5</v>
      </c>
    </row>
    <row r="338" spans="1:3" x14ac:dyDescent="0.2">
      <c r="A338">
        <v>17679581</v>
      </c>
      <c r="B338">
        <v>4216967</v>
      </c>
      <c r="C338">
        <v>5</v>
      </c>
    </row>
    <row r="339" spans="1:3" x14ac:dyDescent="0.2">
      <c r="A339">
        <v>521306</v>
      </c>
      <c r="B339">
        <v>4216967</v>
      </c>
      <c r="C339">
        <v>5</v>
      </c>
    </row>
    <row r="340" spans="1:3" x14ac:dyDescent="0.2">
      <c r="A340">
        <v>2881922</v>
      </c>
      <c r="B340">
        <v>4216967</v>
      </c>
      <c r="C340">
        <v>5</v>
      </c>
    </row>
    <row r="341" spans="1:3" x14ac:dyDescent="0.2">
      <c r="A341">
        <v>92121</v>
      </c>
      <c r="B341">
        <v>4216967</v>
      </c>
      <c r="C341">
        <v>4</v>
      </c>
    </row>
    <row r="342" spans="1:3" x14ac:dyDescent="0.2">
      <c r="A342">
        <v>923394</v>
      </c>
      <c r="B342">
        <v>4216967</v>
      </c>
      <c r="C342">
        <v>4</v>
      </c>
    </row>
    <row r="343" spans="1:3" x14ac:dyDescent="0.2">
      <c r="A343">
        <v>7144781</v>
      </c>
      <c r="B343">
        <v>4216967</v>
      </c>
      <c r="C343">
        <v>3</v>
      </c>
    </row>
    <row r="344" spans="1:3" x14ac:dyDescent="0.2">
      <c r="A344">
        <v>517659</v>
      </c>
      <c r="B344">
        <v>4216967</v>
      </c>
      <c r="C344">
        <v>3</v>
      </c>
    </row>
    <row r="345" spans="1:3" x14ac:dyDescent="0.2">
      <c r="A345">
        <v>2660</v>
      </c>
      <c r="B345">
        <v>4216967</v>
      </c>
      <c r="C345">
        <v>3</v>
      </c>
    </row>
    <row r="346" spans="1:3" x14ac:dyDescent="0.2">
      <c r="A346">
        <v>7063009</v>
      </c>
      <c r="B346">
        <v>15344025</v>
      </c>
      <c r="C346">
        <v>521</v>
      </c>
    </row>
    <row r="347" spans="1:3" x14ac:dyDescent="0.2">
      <c r="A347">
        <v>10473</v>
      </c>
      <c r="B347">
        <v>15344025</v>
      </c>
      <c r="C347">
        <v>425</v>
      </c>
    </row>
    <row r="348" spans="1:3" x14ac:dyDescent="0.2">
      <c r="A348">
        <v>1506702</v>
      </c>
      <c r="B348">
        <v>15344025</v>
      </c>
      <c r="C348">
        <v>150</v>
      </c>
    </row>
    <row r="349" spans="1:3" x14ac:dyDescent="0.2">
      <c r="A349">
        <v>45759</v>
      </c>
      <c r="B349">
        <v>15344025</v>
      </c>
      <c r="C349">
        <v>119</v>
      </c>
    </row>
    <row r="350" spans="1:3" x14ac:dyDescent="0.2">
      <c r="A350">
        <v>387011</v>
      </c>
      <c r="B350">
        <v>15344025</v>
      </c>
      <c r="C350">
        <v>107</v>
      </c>
    </row>
    <row r="351" spans="1:3" x14ac:dyDescent="0.2">
      <c r="A351">
        <v>6773332</v>
      </c>
      <c r="B351">
        <v>15344025</v>
      </c>
      <c r="C351">
        <v>7</v>
      </c>
    </row>
    <row r="352" spans="1:3" x14ac:dyDescent="0.2">
      <c r="A352">
        <v>94171</v>
      </c>
      <c r="B352">
        <v>15344025</v>
      </c>
      <c r="C352">
        <v>6</v>
      </c>
    </row>
    <row r="353" spans="1:3" x14ac:dyDescent="0.2">
      <c r="A353">
        <v>864261</v>
      </c>
      <c r="B353">
        <v>15344025</v>
      </c>
      <c r="C353">
        <v>6</v>
      </c>
    </row>
    <row r="354" spans="1:3" x14ac:dyDescent="0.2">
      <c r="A354">
        <v>366426</v>
      </c>
      <c r="B354">
        <v>15344025</v>
      </c>
      <c r="C354">
        <v>5</v>
      </c>
    </row>
    <row r="355" spans="1:3" x14ac:dyDescent="0.2">
      <c r="A355">
        <v>2320886</v>
      </c>
      <c r="B355">
        <v>15344025</v>
      </c>
      <c r="C355">
        <v>5</v>
      </c>
    </row>
    <row r="356" spans="1:3" x14ac:dyDescent="0.2">
      <c r="A356">
        <v>1670142</v>
      </c>
      <c r="B356">
        <v>15344025</v>
      </c>
      <c r="C356">
        <v>4</v>
      </c>
    </row>
    <row r="357" spans="1:3" x14ac:dyDescent="0.2">
      <c r="A357">
        <v>3677584</v>
      </c>
      <c r="B357">
        <v>15344025</v>
      </c>
      <c r="C357">
        <v>4</v>
      </c>
    </row>
    <row r="358" spans="1:3" x14ac:dyDescent="0.2">
      <c r="A358">
        <v>241934</v>
      </c>
      <c r="B358">
        <v>15344025</v>
      </c>
      <c r="C358">
        <v>3</v>
      </c>
    </row>
    <row r="359" spans="1:3" x14ac:dyDescent="0.2">
      <c r="A359">
        <v>190448</v>
      </c>
      <c r="B359">
        <v>15344025</v>
      </c>
      <c r="C359">
        <v>3</v>
      </c>
    </row>
    <row r="360" spans="1:3" x14ac:dyDescent="0.2">
      <c r="A360">
        <v>150189</v>
      </c>
      <c r="B360">
        <v>15344025</v>
      </c>
      <c r="C360">
        <v>3</v>
      </c>
    </row>
    <row r="361" spans="1:3" x14ac:dyDescent="0.2">
      <c r="A361">
        <v>1049744</v>
      </c>
      <c r="B361">
        <v>15344025</v>
      </c>
      <c r="C361">
        <v>3</v>
      </c>
    </row>
    <row r="362" spans="1:3" x14ac:dyDescent="0.2">
      <c r="A362">
        <v>75788</v>
      </c>
      <c r="B362">
        <v>15344025</v>
      </c>
      <c r="C362">
        <v>2</v>
      </c>
    </row>
    <row r="363" spans="1:3" x14ac:dyDescent="0.2">
      <c r="A363">
        <v>103882</v>
      </c>
      <c r="B363">
        <v>15344025</v>
      </c>
      <c r="C363">
        <v>2</v>
      </c>
    </row>
    <row r="364" spans="1:3" x14ac:dyDescent="0.2">
      <c r="A364">
        <v>6234337</v>
      </c>
      <c r="B364">
        <v>15344025</v>
      </c>
      <c r="C364">
        <v>2</v>
      </c>
    </row>
    <row r="365" spans="1:3" x14ac:dyDescent="0.2">
      <c r="A365">
        <v>13156601</v>
      </c>
      <c r="B365">
        <v>15344025</v>
      </c>
      <c r="C365">
        <v>2</v>
      </c>
    </row>
    <row r="366" spans="1:3" x14ac:dyDescent="0.2">
      <c r="A366">
        <v>406907</v>
      </c>
      <c r="B366">
        <v>15344025</v>
      </c>
      <c r="C366">
        <v>2</v>
      </c>
    </row>
    <row r="367" spans="1:3" x14ac:dyDescent="0.2">
      <c r="A367">
        <v>699264</v>
      </c>
      <c r="B367">
        <v>15344025</v>
      </c>
      <c r="C367">
        <v>2</v>
      </c>
    </row>
    <row r="368" spans="1:3" x14ac:dyDescent="0.2">
      <c r="A368">
        <v>385400</v>
      </c>
      <c r="B368">
        <v>15344025</v>
      </c>
      <c r="C368">
        <v>2</v>
      </c>
    </row>
    <row r="369" spans="1:3" x14ac:dyDescent="0.2">
      <c r="A369">
        <v>245611</v>
      </c>
      <c r="B369">
        <v>15344025</v>
      </c>
      <c r="C369">
        <v>2</v>
      </c>
    </row>
    <row r="370" spans="1:3" x14ac:dyDescent="0.2">
      <c r="A370">
        <v>153838</v>
      </c>
      <c r="B370">
        <v>15344025</v>
      </c>
      <c r="C370">
        <v>2</v>
      </c>
    </row>
    <row r="371" spans="1:3" x14ac:dyDescent="0.2">
      <c r="A371">
        <v>1824859</v>
      </c>
      <c r="B371">
        <v>15344025</v>
      </c>
      <c r="C371">
        <v>2</v>
      </c>
    </row>
    <row r="372" spans="1:3" x14ac:dyDescent="0.2">
      <c r="A372">
        <v>3274</v>
      </c>
      <c r="B372">
        <v>15344025</v>
      </c>
      <c r="C372">
        <v>2</v>
      </c>
    </row>
    <row r="373" spans="1:3" x14ac:dyDescent="0.2">
      <c r="A373">
        <v>8073</v>
      </c>
      <c r="B373">
        <v>15344025</v>
      </c>
      <c r="C373">
        <v>1</v>
      </c>
    </row>
    <row r="374" spans="1:3" x14ac:dyDescent="0.2">
      <c r="A374">
        <v>14026691</v>
      </c>
      <c r="B374">
        <v>15344025</v>
      </c>
      <c r="C374">
        <v>1</v>
      </c>
    </row>
    <row r="375" spans="1:3" x14ac:dyDescent="0.2">
      <c r="A375">
        <v>2903755</v>
      </c>
      <c r="B375">
        <v>15344025</v>
      </c>
      <c r="C37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J1" zoomScale="94" workbookViewId="0">
      <selection activeCell="V35" sqref="V35"/>
    </sheetView>
  </sheetViews>
  <sheetFormatPr baseColWidth="10" defaultRowHeight="16" x14ac:dyDescent="0.2"/>
  <cols>
    <col min="1" max="1" width="12.1640625" customWidth="1"/>
    <col min="2" max="2" width="24.83203125" customWidth="1"/>
    <col min="3" max="3" width="8.6640625" customWidth="1"/>
    <col min="4" max="4" width="5.83203125" bestFit="1" customWidth="1"/>
    <col min="5" max="5" width="6.1640625" bestFit="1" customWidth="1"/>
    <col min="6" max="6" width="9" customWidth="1"/>
    <col min="7" max="7" width="6" bestFit="1" customWidth="1"/>
    <col min="8" max="8" width="11.5" bestFit="1" customWidth="1"/>
    <col min="9" max="9" width="9.1640625" bestFit="1" customWidth="1"/>
    <col min="10" max="11" width="19.5" bestFit="1" customWidth="1"/>
    <col min="12" max="12" width="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740</v>
      </c>
    </row>
    <row r="2" spans="1:15" x14ac:dyDescent="0.2">
      <c r="A2">
        <v>1863329</v>
      </c>
      <c r="B2" t="s">
        <v>105</v>
      </c>
      <c r="C2">
        <v>25319</v>
      </c>
      <c r="D2" t="b">
        <v>0</v>
      </c>
      <c r="E2">
        <v>9213</v>
      </c>
      <c r="F2">
        <v>27760</v>
      </c>
      <c r="G2">
        <v>27</v>
      </c>
      <c r="H2" t="s">
        <v>13</v>
      </c>
      <c r="I2" t="s">
        <v>106</v>
      </c>
      <c r="J2" t="s">
        <v>107</v>
      </c>
      <c r="K2" t="s">
        <v>108</v>
      </c>
      <c r="L2" t="s">
        <v>17</v>
      </c>
      <c r="N2" t="s">
        <v>13</v>
      </c>
      <c r="O2">
        <f>COUNTIF(H:H,"*Organization*")</f>
        <v>22</v>
      </c>
    </row>
    <row r="3" spans="1:15" x14ac:dyDescent="0.2">
      <c r="A3">
        <v>2234102</v>
      </c>
      <c r="B3" t="s">
        <v>109</v>
      </c>
      <c r="C3">
        <v>93743</v>
      </c>
      <c r="D3" t="b">
        <v>0</v>
      </c>
      <c r="E3">
        <v>6598</v>
      </c>
      <c r="F3">
        <v>13490</v>
      </c>
      <c r="G3">
        <v>82</v>
      </c>
      <c r="H3" t="s">
        <v>13</v>
      </c>
      <c r="I3" t="s">
        <v>106</v>
      </c>
      <c r="J3" t="s">
        <v>110</v>
      </c>
      <c r="K3" t="s">
        <v>111</v>
      </c>
      <c r="L3" t="s">
        <v>17</v>
      </c>
      <c r="N3" t="s">
        <v>31</v>
      </c>
      <c r="O3">
        <f>COUNTIF(H:H,"*User*")</f>
        <v>8</v>
      </c>
    </row>
    <row r="4" spans="1:15" x14ac:dyDescent="0.2">
      <c r="A4">
        <v>458058</v>
      </c>
      <c r="B4" t="s">
        <v>112</v>
      </c>
      <c r="C4">
        <v>81149</v>
      </c>
      <c r="D4" t="b">
        <v>0</v>
      </c>
      <c r="E4">
        <v>5219</v>
      </c>
      <c r="F4">
        <v>13435</v>
      </c>
      <c r="G4">
        <v>844</v>
      </c>
      <c r="H4" t="s">
        <v>13</v>
      </c>
      <c r="I4" t="s">
        <v>106</v>
      </c>
      <c r="J4" t="s">
        <v>113</v>
      </c>
      <c r="K4" t="s">
        <v>114</v>
      </c>
      <c r="L4" t="s">
        <v>17</v>
      </c>
    </row>
    <row r="5" spans="1:15" x14ac:dyDescent="0.2">
      <c r="A5">
        <v>2246815</v>
      </c>
      <c r="B5" t="s">
        <v>115</v>
      </c>
      <c r="C5">
        <v>5166</v>
      </c>
      <c r="D5" t="b">
        <v>0</v>
      </c>
      <c r="E5">
        <v>2395</v>
      </c>
      <c r="F5">
        <v>11263</v>
      </c>
      <c r="G5">
        <v>5</v>
      </c>
      <c r="H5" t="s">
        <v>31</v>
      </c>
      <c r="I5" t="s">
        <v>106</v>
      </c>
      <c r="J5" t="s">
        <v>116</v>
      </c>
      <c r="K5" t="s">
        <v>117</v>
      </c>
      <c r="L5" t="s">
        <v>17</v>
      </c>
      <c r="N5" t="s">
        <v>741</v>
      </c>
    </row>
    <row r="6" spans="1:15" x14ac:dyDescent="0.2">
      <c r="A6">
        <v>2579314</v>
      </c>
      <c r="B6" t="s">
        <v>118</v>
      </c>
      <c r="C6">
        <v>11661</v>
      </c>
      <c r="D6" t="b">
        <v>0</v>
      </c>
      <c r="E6">
        <v>1535</v>
      </c>
      <c r="F6">
        <v>9848</v>
      </c>
      <c r="G6">
        <v>60</v>
      </c>
      <c r="H6" t="s">
        <v>31</v>
      </c>
      <c r="I6" t="s">
        <v>106</v>
      </c>
      <c r="J6" t="s">
        <v>119</v>
      </c>
      <c r="K6" t="s">
        <v>120</v>
      </c>
      <c r="L6" t="s">
        <v>17</v>
      </c>
      <c r="N6" t="s">
        <v>767</v>
      </c>
      <c r="O6">
        <f>COUNTIFS(F:F,"&gt;=0",F:F,"&lt;=10000")</f>
        <v>26</v>
      </c>
    </row>
    <row r="7" spans="1:15" x14ac:dyDescent="0.2">
      <c r="A7">
        <v>3431193</v>
      </c>
      <c r="B7" t="s">
        <v>121</v>
      </c>
      <c r="C7">
        <v>42217</v>
      </c>
      <c r="D7" t="b">
        <v>0</v>
      </c>
      <c r="E7">
        <v>5351</v>
      </c>
      <c r="F7">
        <v>9274</v>
      </c>
      <c r="G7">
        <v>720</v>
      </c>
      <c r="H7" t="s">
        <v>13</v>
      </c>
      <c r="I7" t="s">
        <v>106</v>
      </c>
      <c r="J7" t="s">
        <v>122</v>
      </c>
      <c r="K7" t="s">
        <v>123</v>
      </c>
      <c r="L7" t="s">
        <v>17</v>
      </c>
      <c r="N7" t="s">
        <v>768</v>
      </c>
      <c r="O7">
        <f>COUNTIFS(F:F,"&gt;=10000",F:F,"&lt;=20000")</f>
        <v>3</v>
      </c>
    </row>
    <row r="8" spans="1:15" x14ac:dyDescent="0.2">
      <c r="A8">
        <v>1864363</v>
      </c>
      <c r="B8" t="s">
        <v>124</v>
      </c>
      <c r="C8">
        <v>23525</v>
      </c>
      <c r="D8" t="b">
        <v>0</v>
      </c>
      <c r="E8">
        <v>2382</v>
      </c>
      <c r="F8">
        <v>8551</v>
      </c>
      <c r="G8">
        <v>201</v>
      </c>
      <c r="H8" t="s">
        <v>13</v>
      </c>
      <c r="I8" t="s">
        <v>106</v>
      </c>
      <c r="J8" t="s">
        <v>125</v>
      </c>
      <c r="K8" t="s">
        <v>126</v>
      </c>
      <c r="L8" t="s">
        <v>17</v>
      </c>
      <c r="N8" t="s">
        <v>742</v>
      </c>
      <c r="O8">
        <f>COUNTIFS(F:F,"&gt;=20000",F:F,"&lt;=30000")</f>
        <v>1</v>
      </c>
    </row>
    <row r="9" spans="1:15" x14ac:dyDescent="0.2">
      <c r="A9">
        <v>2889328</v>
      </c>
      <c r="B9" t="s">
        <v>127</v>
      </c>
      <c r="C9">
        <v>167953</v>
      </c>
      <c r="D9" t="b">
        <v>0</v>
      </c>
      <c r="E9">
        <v>4366</v>
      </c>
      <c r="F9">
        <v>8401</v>
      </c>
      <c r="G9">
        <v>23</v>
      </c>
      <c r="H9" t="s">
        <v>13</v>
      </c>
      <c r="I9" t="s">
        <v>106</v>
      </c>
      <c r="J9" t="s">
        <v>128</v>
      </c>
      <c r="K9" t="s">
        <v>129</v>
      </c>
      <c r="L9" t="s">
        <v>17</v>
      </c>
      <c r="N9" t="s">
        <v>743</v>
      </c>
      <c r="O9">
        <f>COUNTIFS(F:F,"&gt;=30000",F:F,"&lt;=40000")</f>
        <v>0</v>
      </c>
    </row>
    <row r="10" spans="1:15" x14ac:dyDescent="0.2">
      <c r="A10">
        <v>1420053</v>
      </c>
      <c r="B10" t="s">
        <v>130</v>
      </c>
      <c r="C10">
        <v>8406</v>
      </c>
      <c r="D10" t="b">
        <v>0</v>
      </c>
      <c r="E10">
        <v>1274</v>
      </c>
      <c r="F10">
        <v>8153</v>
      </c>
      <c r="G10">
        <v>75</v>
      </c>
      <c r="H10" t="s">
        <v>13</v>
      </c>
      <c r="I10" t="s">
        <v>106</v>
      </c>
      <c r="J10" t="s">
        <v>131</v>
      </c>
      <c r="K10" t="s">
        <v>132</v>
      </c>
      <c r="L10" t="s">
        <v>17</v>
      </c>
      <c r="N10" t="s">
        <v>744</v>
      </c>
      <c r="O10">
        <f>COUNTIFS(F:F,"&gt;=40000",F:F,"&lt;=50000")</f>
        <v>0</v>
      </c>
    </row>
    <row r="11" spans="1:15" x14ac:dyDescent="0.2">
      <c r="A11">
        <v>1280180</v>
      </c>
      <c r="B11" t="s">
        <v>133</v>
      </c>
      <c r="C11">
        <v>122303</v>
      </c>
      <c r="D11" t="b">
        <v>0</v>
      </c>
      <c r="E11">
        <v>1089</v>
      </c>
      <c r="F11">
        <v>7895</v>
      </c>
      <c r="G11">
        <v>0</v>
      </c>
      <c r="H11" t="s">
        <v>13</v>
      </c>
      <c r="I11" t="s">
        <v>106</v>
      </c>
      <c r="J11" t="s">
        <v>134</v>
      </c>
      <c r="K11" t="s">
        <v>135</v>
      </c>
      <c r="L11" t="s">
        <v>17</v>
      </c>
      <c r="N11" t="s">
        <v>745</v>
      </c>
      <c r="O11">
        <f>COUNTIFS(F:F,"&gt;=50000",F:F,"&lt;=60000")</f>
        <v>0</v>
      </c>
    </row>
    <row r="12" spans="1:15" x14ac:dyDescent="0.2">
      <c r="A12">
        <v>2253830</v>
      </c>
      <c r="B12" t="s">
        <v>136</v>
      </c>
      <c r="C12">
        <v>5179</v>
      </c>
      <c r="D12" t="b">
        <v>0</v>
      </c>
      <c r="E12">
        <v>4350</v>
      </c>
      <c r="F12">
        <v>7593</v>
      </c>
      <c r="G12">
        <v>57</v>
      </c>
      <c r="H12" t="s">
        <v>13</v>
      </c>
      <c r="I12" t="s">
        <v>106</v>
      </c>
      <c r="J12" t="s">
        <v>137</v>
      </c>
      <c r="K12" t="s">
        <v>89</v>
      </c>
      <c r="L12" t="s">
        <v>17</v>
      </c>
      <c r="N12" t="s">
        <v>746</v>
      </c>
      <c r="O12">
        <f>COUNTIFS(F:F,"&gt;=60000")</f>
        <v>0</v>
      </c>
    </row>
    <row r="13" spans="1:15" x14ac:dyDescent="0.2">
      <c r="A13">
        <v>2854337</v>
      </c>
      <c r="B13" t="s">
        <v>138</v>
      </c>
      <c r="C13">
        <v>120941</v>
      </c>
      <c r="D13" t="b">
        <v>0</v>
      </c>
      <c r="E13">
        <v>1411</v>
      </c>
      <c r="F13">
        <v>7466</v>
      </c>
      <c r="G13">
        <v>754</v>
      </c>
      <c r="H13" t="s">
        <v>31</v>
      </c>
      <c r="I13" t="s">
        <v>106</v>
      </c>
      <c r="J13" t="s">
        <v>139</v>
      </c>
      <c r="K13" t="s">
        <v>140</v>
      </c>
      <c r="L13" t="s">
        <v>17</v>
      </c>
    </row>
    <row r="14" spans="1:15" x14ac:dyDescent="0.2">
      <c r="A14">
        <v>926544</v>
      </c>
      <c r="B14" t="s">
        <v>141</v>
      </c>
      <c r="C14">
        <v>9414</v>
      </c>
      <c r="D14" t="b">
        <v>0</v>
      </c>
      <c r="E14">
        <v>1464</v>
      </c>
      <c r="F14">
        <v>7443</v>
      </c>
      <c r="G14">
        <v>98</v>
      </c>
      <c r="H14" t="s">
        <v>13</v>
      </c>
      <c r="I14" t="s">
        <v>106</v>
      </c>
      <c r="J14" t="s">
        <v>142</v>
      </c>
      <c r="K14" t="s">
        <v>143</v>
      </c>
      <c r="L14" t="s">
        <v>17</v>
      </c>
      <c r="N14" t="s">
        <v>747</v>
      </c>
    </row>
    <row r="15" spans="1:15" x14ac:dyDescent="0.2">
      <c r="A15">
        <v>4702560</v>
      </c>
      <c r="B15" t="s">
        <v>144</v>
      </c>
      <c r="C15">
        <v>26672</v>
      </c>
      <c r="D15" t="b">
        <v>0</v>
      </c>
      <c r="E15">
        <v>2472</v>
      </c>
      <c r="F15">
        <v>7327</v>
      </c>
      <c r="G15">
        <v>561</v>
      </c>
      <c r="H15" t="s">
        <v>13</v>
      </c>
      <c r="I15" t="s">
        <v>106</v>
      </c>
      <c r="J15" t="s">
        <v>145</v>
      </c>
      <c r="K15" t="s">
        <v>146</v>
      </c>
      <c r="L15" t="s">
        <v>17</v>
      </c>
      <c r="N15" t="s">
        <v>748</v>
      </c>
      <c r="O15">
        <f>COUNTIFS(G:G,"&gt;=0",G:G,"&lt;=300")</f>
        <v>23</v>
      </c>
    </row>
    <row r="16" spans="1:15" x14ac:dyDescent="0.2">
      <c r="A16">
        <v>656494</v>
      </c>
      <c r="B16" t="s">
        <v>147</v>
      </c>
      <c r="C16">
        <v>67513</v>
      </c>
      <c r="D16" t="b">
        <v>0</v>
      </c>
      <c r="E16">
        <v>3089</v>
      </c>
      <c r="F16">
        <v>6829</v>
      </c>
      <c r="G16">
        <v>183</v>
      </c>
      <c r="H16" t="s">
        <v>13</v>
      </c>
      <c r="I16" t="s">
        <v>106</v>
      </c>
      <c r="J16" t="s">
        <v>148</v>
      </c>
      <c r="K16" t="s">
        <v>149</v>
      </c>
      <c r="L16" t="s">
        <v>17</v>
      </c>
      <c r="N16" t="s">
        <v>749</v>
      </c>
      <c r="O16">
        <f>COUNTIFS(G:G,"&gt;=300",G:G,"&lt;=600")</f>
        <v>2</v>
      </c>
    </row>
    <row r="17" spans="1:15" x14ac:dyDescent="0.2">
      <c r="A17">
        <v>47495360</v>
      </c>
      <c r="B17" t="s">
        <v>150</v>
      </c>
      <c r="C17">
        <v>3894</v>
      </c>
      <c r="D17" t="b">
        <v>0</v>
      </c>
      <c r="E17">
        <v>618</v>
      </c>
      <c r="F17">
        <v>6749</v>
      </c>
      <c r="G17">
        <v>22</v>
      </c>
      <c r="H17" t="s">
        <v>31</v>
      </c>
      <c r="I17" t="s">
        <v>106</v>
      </c>
      <c r="J17" t="s">
        <v>151</v>
      </c>
      <c r="K17" t="s">
        <v>152</v>
      </c>
      <c r="L17" t="s">
        <v>17</v>
      </c>
      <c r="N17" t="s">
        <v>751</v>
      </c>
      <c r="O17">
        <f>COUNTIFS(G:G,"&gt;=600",G:G,"&lt;=900")</f>
        <v>3</v>
      </c>
    </row>
    <row r="18" spans="1:15" x14ac:dyDescent="0.2">
      <c r="A18">
        <v>5627682</v>
      </c>
      <c r="B18" t="s">
        <v>153</v>
      </c>
      <c r="C18">
        <v>4383</v>
      </c>
      <c r="D18" t="b">
        <v>0</v>
      </c>
      <c r="E18">
        <v>1777</v>
      </c>
      <c r="F18">
        <v>6515</v>
      </c>
      <c r="G18">
        <v>149</v>
      </c>
      <c r="H18" t="s">
        <v>31</v>
      </c>
      <c r="I18" t="s">
        <v>106</v>
      </c>
      <c r="J18" t="s">
        <v>154</v>
      </c>
      <c r="K18" t="s">
        <v>155</v>
      </c>
      <c r="L18" t="s">
        <v>17</v>
      </c>
      <c r="N18" t="s">
        <v>750</v>
      </c>
      <c r="O18">
        <f>COUNTIFS(G:G,"&gt;=900")</f>
        <v>2</v>
      </c>
    </row>
    <row r="19" spans="1:15" x14ac:dyDescent="0.2">
      <c r="A19">
        <v>1548202</v>
      </c>
      <c r="B19" t="s">
        <v>156</v>
      </c>
      <c r="C19">
        <v>167003</v>
      </c>
      <c r="D19" t="b">
        <v>0</v>
      </c>
      <c r="E19">
        <v>1127</v>
      </c>
      <c r="F19">
        <v>6425</v>
      </c>
      <c r="G19">
        <v>1375</v>
      </c>
      <c r="H19" t="s">
        <v>13</v>
      </c>
      <c r="I19" t="s">
        <v>106</v>
      </c>
      <c r="J19" t="s">
        <v>157</v>
      </c>
      <c r="K19" t="s">
        <v>158</v>
      </c>
      <c r="L19" t="s">
        <v>17</v>
      </c>
    </row>
    <row r="20" spans="1:15" x14ac:dyDescent="0.2">
      <c r="A20">
        <v>7548986</v>
      </c>
      <c r="B20" t="s">
        <v>159</v>
      </c>
      <c r="C20">
        <v>26094</v>
      </c>
      <c r="D20" t="b">
        <v>0</v>
      </c>
      <c r="E20">
        <v>3799</v>
      </c>
      <c r="F20">
        <v>6326</v>
      </c>
      <c r="G20">
        <v>90</v>
      </c>
      <c r="H20" t="s">
        <v>13</v>
      </c>
      <c r="I20" t="s">
        <v>106</v>
      </c>
      <c r="J20" t="s">
        <v>160</v>
      </c>
      <c r="K20" t="s">
        <v>161</v>
      </c>
      <c r="L20" t="s">
        <v>17</v>
      </c>
      <c r="N20" t="s">
        <v>752</v>
      </c>
    </row>
    <row r="21" spans="1:15" x14ac:dyDescent="0.2">
      <c r="A21">
        <v>448045</v>
      </c>
      <c r="B21" t="s">
        <v>162</v>
      </c>
      <c r="C21">
        <v>19865</v>
      </c>
      <c r="D21" t="b">
        <v>0</v>
      </c>
      <c r="E21">
        <v>1324</v>
      </c>
      <c r="F21">
        <v>5636</v>
      </c>
      <c r="G21">
        <v>160</v>
      </c>
      <c r="H21" t="s">
        <v>31</v>
      </c>
      <c r="I21" t="s">
        <v>106</v>
      </c>
      <c r="J21" t="s">
        <v>163</v>
      </c>
      <c r="K21" t="s">
        <v>164</v>
      </c>
      <c r="L21" t="s">
        <v>17</v>
      </c>
      <c r="N21" t="s">
        <v>762</v>
      </c>
      <c r="O21">
        <f>COUNTIFS(E:E,"&gt;=0",E:E,"&lt;=5000")</f>
        <v>26</v>
      </c>
    </row>
    <row r="22" spans="1:15" x14ac:dyDescent="0.2">
      <c r="A22">
        <v>22553797</v>
      </c>
      <c r="B22" t="s">
        <v>165</v>
      </c>
      <c r="C22">
        <v>10036</v>
      </c>
      <c r="D22" t="b">
        <v>0</v>
      </c>
      <c r="E22">
        <v>475</v>
      </c>
      <c r="F22">
        <v>5609</v>
      </c>
      <c r="G22">
        <v>88</v>
      </c>
      <c r="H22" t="s">
        <v>13</v>
      </c>
      <c r="I22" t="s">
        <v>106</v>
      </c>
      <c r="J22" t="s">
        <v>166</v>
      </c>
      <c r="K22" t="s">
        <v>167</v>
      </c>
      <c r="L22" t="s">
        <v>17</v>
      </c>
      <c r="N22" t="s">
        <v>753</v>
      </c>
      <c r="O22">
        <f>COUNTIFS(E:E,"&gt;=5000",E:E,"&lt;=10000")</f>
        <v>4</v>
      </c>
    </row>
    <row r="23" spans="1:15" x14ac:dyDescent="0.2">
      <c r="A23">
        <v>1376664</v>
      </c>
      <c r="B23" t="s">
        <v>168</v>
      </c>
      <c r="C23">
        <v>2070</v>
      </c>
      <c r="D23" t="b">
        <v>0</v>
      </c>
      <c r="E23">
        <v>1035</v>
      </c>
      <c r="F23">
        <v>5531</v>
      </c>
      <c r="G23">
        <v>16</v>
      </c>
      <c r="H23" t="s">
        <v>31</v>
      </c>
      <c r="I23" t="s">
        <v>106</v>
      </c>
      <c r="J23" t="s">
        <v>169</v>
      </c>
      <c r="K23" t="s">
        <v>170</v>
      </c>
      <c r="L23" t="s">
        <v>17</v>
      </c>
      <c r="N23" t="s">
        <v>754</v>
      </c>
      <c r="O23">
        <f>COUNTIFS(E:E,"&gt;=10000",E:E,"&lt;=15000")</f>
        <v>0</v>
      </c>
    </row>
    <row r="24" spans="1:15" x14ac:dyDescent="0.2">
      <c r="A24">
        <v>21463898</v>
      </c>
      <c r="B24" t="s">
        <v>171</v>
      </c>
      <c r="C24">
        <v>28722</v>
      </c>
      <c r="D24" t="b">
        <v>0</v>
      </c>
      <c r="E24">
        <v>524</v>
      </c>
      <c r="F24">
        <v>5473</v>
      </c>
      <c r="G24">
        <v>133</v>
      </c>
      <c r="H24" t="s">
        <v>13</v>
      </c>
      <c r="I24" t="s">
        <v>106</v>
      </c>
      <c r="J24" t="s">
        <v>172</v>
      </c>
      <c r="K24" t="s">
        <v>173</v>
      </c>
      <c r="L24" t="s">
        <v>17</v>
      </c>
      <c r="N24" t="s">
        <v>755</v>
      </c>
      <c r="O24">
        <f>COUNTIFS(E:E,"&gt;=15000")</f>
        <v>0</v>
      </c>
    </row>
    <row r="25" spans="1:15" x14ac:dyDescent="0.2">
      <c r="A25">
        <v>26730195</v>
      </c>
      <c r="B25" t="s">
        <v>174</v>
      </c>
      <c r="C25">
        <v>25326</v>
      </c>
      <c r="D25" t="b">
        <v>0</v>
      </c>
      <c r="E25">
        <v>635</v>
      </c>
      <c r="F25">
        <v>5393</v>
      </c>
      <c r="G25">
        <v>67</v>
      </c>
      <c r="H25" t="s">
        <v>13</v>
      </c>
      <c r="I25" t="s">
        <v>106</v>
      </c>
      <c r="J25" t="s">
        <v>175</v>
      </c>
      <c r="K25" t="s">
        <v>176</v>
      </c>
      <c r="L25" t="s">
        <v>17</v>
      </c>
    </row>
    <row r="26" spans="1:15" x14ac:dyDescent="0.2">
      <c r="A26">
        <v>14732311</v>
      </c>
      <c r="B26" t="s">
        <v>177</v>
      </c>
      <c r="C26">
        <v>34213</v>
      </c>
      <c r="D26" t="b">
        <v>0</v>
      </c>
      <c r="E26">
        <v>1319</v>
      </c>
      <c r="F26">
        <v>5389</v>
      </c>
      <c r="G26">
        <v>231</v>
      </c>
      <c r="H26" t="s">
        <v>13</v>
      </c>
      <c r="I26" t="s">
        <v>106</v>
      </c>
      <c r="J26" t="s">
        <v>178</v>
      </c>
      <c r="K26" t="s">
        <v>179</v>
      </c>
      <c r="L26" t="s">
        <v>17</v>
      </c>
      <c r="N26" t="s">
        <v>756</v>
      </c>
    </row>
    <row r="27" spans="1:15" x14ac:dyDescent="0.2">
      <c r="A27">
        <v>5724990</v>
      </c>
      <c r="B27" t="s">
        <v>180</v>
      </c>
      <c r="C27">
        <v>2461</v>
      </c>
      <c r="D27" t="b">
        <v>0</v>
      </c>
      <c r="E27">
        <v>629</v>
      </c>
      <c r="F27">
        <v>4988</v>
      </c>
      <c r="G27">
        <v>82</v>
      </c>
      <c r="H27" t="s">
        <v>31</v>
      </c>
      <c r="I27" t="s">
        <v>106</v>
      </c>
      <c r="J27" t="s">
        <v>181</v>
      </c>
      <c r="K27" t="s">
        <v>182</v>
      </c>
      <c r="L27" t="s">
        <v>17</v>
      </c>
      <c r="N27" t="s">
        <v>757</v>
      </c>
      <c r="O27">
        <f>COUNTIFS(C:C,"&gt;=0",C:C,"&lt;=50000")</f>
        <v>22</v>
      </c>
    </row>
    <row r="28" spans="1:15" x14ac:dyDescent="0.2">
      <c r="A28">
        <v>18673522</v>
      </c>
      <c r="B28" t="s">
        <v>183</v>
      </c>
      <c r="C28">
        <v>2110</v>
      </c>
      <c r="D28" t="b">
        <v>0</v>
      </c>
      <c r="E28">
        <v>741</v>
      </c>
      <c r="F28">
        <v>4983</v>
      </c>
      <c r="G28">
        <v>126</v>
      </c>
      <c r="H28" t="s">
        <v>13</v>
      </c>
      <c r="I28" t="s">
        <v>106</v>
      </c>
      <c r="J28" t="s">
        <v>184</v>
      </c>
      <c r="K28" t="s">
        <v>185</v>
      </c>
      <c r="L28" t="s">
        <v>17</v>
      </c>
      <c r="N28" t="s">
        <v>758</v>
      </c>
      <c r="O28">
        <f>COUNTIFS(C:C,"&gt;=50000",C:C,"&lt;=100000")</f>
        <v>3</v>
      </c>
    </row>
    <row r="29" spans="1:15" x14ac:dyDescent="0.2">
      <c r="A29">
        <v>5550552</v>
      </c>
      <c r="B29" t="s">
        <v>186</v>
      </c>
      <c r="C29">
        <v>218492</v>
      </c>
      <c r="D29" t="b">
        <v>0</v>
      </c>
      <c r="E29">
        <v>1611</v>
      </c>
      <c r="F29">
        <v>4978</v>
      </c>
      <c r="G29">
        <v>1722</v>
      </c>
      <c r="H29" t="s">
        <v>13</v>
      </c>
      <c r="I29" t="s">
        <v>106</v>
      </c>
      <c r="J29" t="s">
        <v>187</v>
      </c>
      <c r="K29" t="s">
        <v>188</v>
      </c>
      <c r="L29" t="s">
        <v>17</v>
      </c>
      <c r="N29" t="s">
        <v>759</v>
      </c>
      <c r="O29">
        <f>COUNTIFS(C:C,"&gt;=100000",C:C,"&lt;=150000")</f>
        <v>2</v>
      </c>
    </row>
    <row r="30" spans="1:15" x14ac:dyDescent="0.2">
      <c r="A30">
        <v>622166</v>
      </c>
      <c r="B30" t="s">
        <v>189</v>
      </c>
      <c r="C30">
        <v>3206</v>
      </c>
      <c r="D30" t="b">
        <v>0</v>
      </c>
      <c r="E30">
        <v>644</v>
      </c>
      <c r="F30">
        <v>4730</v>
      </c>
      <c r="G30">
        <v>56</v>
      </c>
      <c r="H30" t="s">
        <v>13</v>
      </c>
      <c r="I30" t="s">
        <v>106</v>
      </c>
      <c r="J30" t="s">
        <v>190</v>
      </c>
      <c r="K30" t="s">
        <v>191</v>
      </c>
      <c r="L30" t="s">
        <v>17</v>
      </c>
      <c r="N30" t="s">
        <v>760</v>
      </c>
      <c r="O30">
        <f>COUNTIFS(C:C,"&gt;=150000",C:C,"&lt;=200000")</f>
        <v>2</v>
      </c>
    </row>
    <row r="31" spans="1:15" x14ac:dyDescent="0.2">
      <c r="A31">
        <v>3451238</v>
      </c>
      <c r="B31" t="s">
        <v>192</v>
      </c>
      <c r="C31">
        <v>43011</v>
      </c>
      <c r="D31" t="b">
        <v>0</v>
      </c>
      <c r="E31">
        <v>2040</v>
      </c>
      <c r="F31">
        <v>4700</v>
      </c>
      <c r="G31">
        <v>330</v>
      </c>
      <c r="H31" t="s">
        <v>13</v>
      </c>
      <c r="I31" t="s">
        <v>106</v>
      </c>
      <c r="J31" t="s">
        <v>193</v>
      </c>
      <c r="K31" t="s">
        <v>194</v>
      </c>
      <c r="L31" t="s">
        <v>17</v>
      </c>
      <c r="N31" t="s">
        <v>761</v>
      </c>
      <c r="O31">
        <f>COUNTIFS(C:C,"&gt;=200000")</f>
        <v>1</v>
      </c>
    </row>
    <row r="33" spans="13:15" x14ac:dyDescent="0.2">
      <c r="N33" t="s">
        <v>766</v>
      </c>
    </row>
    <row r="34" spans="13:15" x14ac:dyDescent="0.2">
      <c r="M34" t="str">
        <f>B2</f>
        <v>laravel/laravel</v>
      </c>
      <c r="N34">
        <f>A2</f>
        <v>1863329</v>
      </c>
      <c r="O34">
        <f>COUNTIF('PHP Edges'!B:B,PHP!N34)</f>
        <v>30</v>
      </c>
    </row>
    <row r="35" spans="13:15" x14ac:dyDescent="0.2">
      <c r="M35" t="str">
        <f t="shared" ref="M35:M63" si="0">B3</f>
        <v>bcit-ci/CodeIgniter</v>
      </c>
      <c r="N35">
        <f t="shared" ref="N35:N63" si="1">A3</f>
        <v>2234102</v>
      </c>
      <c r="O35">
        <f>COUNTIF('PHP Edges'!B:B,PHP!N35)</f>
        <v>30</v>
      </c>
    </row>
    <row r="36" spans="13:15" x14ac:dyDescent="0.2">
      <c r="M36" t="str">
        <f t="shared" si="0"/>
        <v>symfony/symfony</v>
      </c>
      <c r="N36">
        <f t="shared" si="1"/>
        <v>458058</v>
      </c>
      <c r="O36">
        <f>COUNTIF('PHP Edges'!B:B,PHP!N36)</f>
        <v>30</v>
      </c>
    </row>
    <row r="37" spans="13:15" x14ac:dyDescent="0.2">
      <c r="M37" t="str">
        <f t="shared" si="0"/>
        <v>domnikl/DesignPatternsPHP</v>
      </c>
      <c r="N37">
        <f t="shared" si="1"/>
        <v>2246815</v>
      </c>
      <c r="O37">
        <f>COUNTIF('PHP Edges'!B:B,PHP!N37)</f>
        <v>30</v>
      </c>
    </row>
    <row r="38" spans="13:15" x14ac:dyDescent="0.2">
      <c r="M38" t="str">
        <f t="shared" si="0"/>
        <v>fzaninotto/Faker</v>
      </c>
      <c r="N38">
        <f t="shared" si="1"/>
        <v>2579314</v>
      </c>
      <c r="O38">
        <f>COUNTIF('PHP Edges'!B:B,PHP!N38)</f>
        <v>30</v>
      </c>
    </row>
    <row r="39" spans="13:15" x14ac:dyDescent="0.2">
      <c r="M39" t="str">
        <f t="shared" si="0"/>
        <v>yiisoft/yii2</v>
      </c>
      <c r="N39">
        <f t="shared" si="1"/>
        <v>3431193</v>
      </c>
      <c r="O39">
        <f>COUNTIF('PHP Edges'!B:B,PHP!N39)</f>
        <v>30</v>
      </c>
    </row>
    <row r="40" spans="13:15" x14ac:dyDescent="0.2">
      <c r="M40" t="str">
        <f t="shared" si="0"/>
        <v>composer/composer</v>
      </c>
      <c r="N40">
        <f t="shared" si="1"/>
        <v>1864363</v>
      </c>
      <c r="O40">
        <f>COUNTIF('PHP Edges'!B:B,PHP!N40)</f>
        <v>30</v>
      </c>
    </row>
    <row r="41" spans="13:15" x14ac:dyDescent="0.2">
      <c r="M41" t="str">
        <f t="shared" si="0"/>
        <v>WordPress/WordPress</v>
      </c>
      <c r="N41">
        <f t="shared" si="1"/>
        <v>2889328</v>
      </c>
      <c r="O41">
        <f>COUNTIF('PHP Edges'!B:B,PHP!N41)</f>
        <v>30</v>
      </c>
    </row>
    <row r="42" spans="13:15" x14ac:dyDescent="0.2">
      <c r="M42" t="str">
        <f t="shared" si="0"/>
        <v>guzzle/guzzle</v>
      </c>
      <c r="N42">
        <f t="shared" si="1"/>
        <v>1420053</v>
      </c>
      <c r="O42">
        <f>COUNTIF('PHP Edges'!B:B,PHP!N42)</f>
        <v>30</v>
      </c>
    </row>
    <row r="43" spans="13:15" x14ac:dyDescent="0.2">
      <c r="M43" t="str">
        <f t="shared" si="0"/>
        <v>phacility/phabricator</v>
      </c>
      <c r="N43">
        <f t="shared" si="1"/>
        <v>1280180</v>
      </c>
      <c r="O43">
        <f>COUNTIF('PHP Edges'!B:B,PHP!N43)</f>
        <v>30</v>
      </c>
    </row>
    <row r="44" spans="13:15" x14ac:dyDescent="0.2">
      <c r="M44" t="str">
        <f t="shared" si="0"/>
        <v>PHPMailer/PHPMailer</v>
      </c>
      <c r="N44">
        <f t="shared" si="1"/>
        <v>2253830</v>
      </c>
      <c r="O44">
        <f>COUNTIF('PHP Edges'!B:B,PHP!N44)</f>
        <v>30</v>
      </c>
    </row>
    <row r="45" spans="13:15" x14ac:dyDescent="0.2">
      <c r="M45" t="str">
        <f t="shared" si="0"/>
        <v>phalcon/cphalcon</v>
      </c>
      <c r="N45">
        <f t="shared" si="1"/>
        <v>2854337</v>
      </c>
      <c r="O45">
        <f>COUNTIF('PHP Edges'!B:B,PHP!N45)</f>
        <v>30</v>
      </c>
    </row>
    <row r="46" spans="13:15" x14ac:dyDescent="0.2">
      <c r="M46" t="str">
        <f t="shared" si="0"/>
        <v>slimphp/Slim</v>
      </c>
      <c r="N46">
        <f t="shared" si="1"/>
        <v>926544</v>
      </c>
      <c r="O46">
        <f>COUNTIF('PHP Edges'!B:B,PHP!N46)</f>
        <v>30</v>
      </c>
    </row>
    <row r="47" spans="13:15" x14ac:dyDescent="0.2">
      <c r="M47" t="str">
        <f t="shared" si="0"/>
        <v>PHPOffice/PHPExcel</v>
      </c>
      <c r="N47">
        <f t="shared" si="1"/>
        <v>4702560</v>
      </c>
      <c r="O47">
        <f>COUNTIF('PHP Edges'!B:B,PHP!N47)</f>
        <v>30</v>
      </c>
    </row>
    <row r="48" spans="13:15" x14ac:dyDescent="0.2">
      <c r="M48" t="str">
        <f t="shared" si="0"/>
        <v>cakephp/cakephp</v>
      </c>
      <c r="N48">
        <f t="shared" si="1"/>
        <v>656494</v>
      </c>
      <c r="O48">
        <f>COUNTIF('PHP Edges'!B:B,PHP!N48)</f>
        <v>30</v>
      </c>
    </row>
    <row r="49" spans="13:18" x14ac:dyDescent="0.2">
      <c r="M49" t="str">
        <f t="shared" si="0"/>
        <v>phanan/koel</v>
      </c>
      <c r="N49">
        <f t="shared" si="1"/>
        <v>47495360</v>
      </c>
      <c r="O49">
        <f>COUNTIF('PHP Edges'!B:B,PHP!N49)</f>
        <v>30</v>
      </c>
      <c r="Q49" t="s">
        <v>766</v>
      </c>
    </row>
    <row r="50" spans="13:18" x14ac:dyDescent="0.2">
      <c r="M50" t="str">
        <f t="shared" si="0"/>
        <v>serbanghita/Mobile-Detect</v>
      </c>
      <c r="N50">
        <f t="shared" si="1"/>
        <v>5627682</v>
      </c>
      <c r="O50">
        <f>COUNTIF('PHP Edges'!B:B,PHP!N50)</f>
        <v>30</v>
      </c>
      <c r="Q50" s="1" t="s">
        <v>769</v>
      </c>
      <c r="R50">
        <f>COUNTIF(O34:O63,"&lt;10")</f>
        <v>0</v>
      </c>
    </row>
    <row r="51" spans="13:18" x14ac:dyDescent="0.2">
      <c r="M51" t="str">
        <f t="shared" si="0"/>
        <v>piwik/piwik</v>
      </c>
      <c r="N51">
        <f t="shared" si="1"/>
        <v>1548202</v>
      </c>
      <c r="O51">
        <f>COUNTIF('PHP Edges'!B:B,PHP!N51)</f>
        <v>30</v>
      </c>
      <c r="Q51" s="1" t="s">
        <v>770</v>
      </c>
      <c r="R51">
        <f>COUNTIFS(O34:O63,"&gt;9",O34:O63,"&lt;16")</f>
        <v>0</v>
      </c>
    </row>
    <row r="52" spans="13:18" x14ac:dyDescent="0.2">
      <c r="M52" t="str">
        <f t="shared" si="0"/>
        <v>laravel/framework</v>
      </c>
      <c r="N52">
        <f t="shared" si="1"/>
        <v>7548986</v>
      </c>
      <c r="O52">
        <f>COUNTIF('PHP Edges'!B:B,PHP!N52)</f>
        <v>30</v>
      </c>
      <c r="Q52" s="1" t="s">
        <v>772</v>
      </c>
      <c r="R52">
        <f>COUNTIFS(O35:O64,"&gt;15",O35:O64,"&lt;21")</f>
        <v>0</v>
      </c>
    </row>
    <row r="53" spans="13:18" x14ac:dyDescent="0.2">
      <c r="M53" t="str">
        <f t="shared" si="0"/>
        <v>sebastianbergmann/phpunit</v>
      </c>
      <c r="N53">
        <f t="shared" si="1"/>
        <v>448045</v>
      </c>
      <c r="O53">
        <f>COUNTIF('PHP Edges'!B:B,PHP!N53)</f>
        <v>30</v>
      </c>
      <c r="Q53" s="1" t="s">
        <v>773</v>
      </c>
      <c r="R53">
        <f>COUNTIFS(O36:O65,"&gt;20",O36:O65,"&lt;25")</f>
        <v>0</v>
      </c>
    </row>
    <row r="54" spans="13:18" x14ac:dyDescent="0.2">
      <c r="M54" t="str">
        <f t="shared" si="0"/>
        <v>getgrav/grav</v>
      </c>
      <c r="N54">
        <f t="shared" si="1"/>
        <v>22553797</v>
      </c>
      <c r="O54">
        <f>COUNTIF('PHP Edges'!B:B,PHP!N54)</f>
        <v>30</v>
      </c>
      <c r="Q54" s="1" t="s">
        <v>771</v>
      </c>
      <c r="R54">
        <f>COUNTIF(O34:O63,"&gt;25")</f>
        <v>30</v>
      </c>
    </row>
    <row r="55" spans="13:18" x14ac:dyDescent="0.2">
      <c r="M55" t="str">
        <f t="shared" si="0"/>
        <v>Seldaek/monolog</v>
      </c>
      <c r="N55">
        <f t="shared" si="1"/>
        <v>1376664</v>
      </c>
      <c r="O55">
        <f>COUNTIF('PHP Edges'!B:B,PHP!N55)</f>
        <v>30</v>
      </c>
      <c r="Q55" s="1"/>
    </row>
    <row r="56" spans="13:18" x14ac:dyDescent="0.2">
      <c r="M56" t="str">
        <f t="shared" si="0"/>
        <v>twostairs/paperwork</v>
      </c>
      <c r="N56">
        <f t="shared" si="1"/>
        <v>21463898</v>
      </c>
      <c r="O56">
        <f>COUNTIF('PHP Edges'!B:B,PHP!N56)</f>
        <v>30</v>
      </c>
      <c r="Q56" s="1"/>
    </row>
    <row r="57" spans="13:18" x14ac:dyDescent="0.2">
      <c r="M57" t="str">
        <f t="shared" si="0"/>
        <v>CachetHQ/Cachet</v>
      </c>
      <c r="N57">
        <f t="shared" si="1"/>
        <v>26730195</v>
      </c>
      <c r="O57">
        <f>COUNTIF('PHP Edges'!B:B,PHP!N57)</f>
        <v>30</v>
      </c>
      <c r="Q57" s="1"/>
    </row>
    <row r="58" spans="13:18" x14ac:dyDescent="0.2">
      <c r="M58" t="str">
        <f t="shared" si="0"/>
        <v>octobercms/october</v>
      </c>
      <c r="N58">
        <f t="shared" si="1"/>
        <v>14732311</v>
      </c>
      <c r="O58">
        <f>COUNTIF('PHP Edges'!B:B,PHP!N58)</f>
        <v>30</v>
      </c>
      <c r="Q58" s="1"/>
    </row>
    <row r="59" spans="13:18" x14ac:dyDescent="0.2">
      <c r="M59" t="str">
        <f t="shared" si="0"/>
        <v>briannesbitt/Carbon</v>
      </c>
      <c r="N59">
        <f t="shared" si="1"/>
        <v>5724990</v>
      </c>
      <c r="O59">
        <f>COUNTIF('PHP Edges'!B:B,PHP!N59)</f>
        <v>30</v>
      </c>
      <c r="Q59" s="1"/>
    </row>
    <row r="60" spans="13:18" x14ac:dyDescent="0.2">
      <c r="M60" t="str">
        <f t="shared" si="0"/>
        <v>dingo/api</v>
      </c>
      <c r="N60">
        <f t="shared" si="1"/>
        <v>18673522</v>
      </c>
      <c r="O60">
        <f>COUNTIF('PHP Edges'!B:B,PHP!N60)</f>
        <v>30</v>
      </c>
      <c r="Q60" s="1"/>
    </row>
    <row r="61" spans="13:18" x14ac:dyDescent="0.2">
      <c r="M61" t="str">
        <f t="shared" si="0"/>
        <v>owncloud/core</v>
      </c>
      <c r="N61">
        <f t="shared" si="1"/>
        <v>5550552</v>
      </c>
      <c r="O61">
        <f>COUNTIF('PHP Edges'!B:B,PHP!N61)</f>
        <v>30</v>
      </c>
      <c r="Q61" s="1"/>
    </row>
    <row r="62" spans="13:18" x14ac:dyDescent="0.2">
      <c r="M62" t="str">
        <f t="shared" si="0"/>
        <v>FriendsOfPHP/Goutte</v>
      </c>
      <c r="N62">
        <f t="shared" si="1"/>
        <v>622166</v>
      </c>
      <c r="O62">
        <f>COUNTIF('PHP Edges'!B:B,PHP!N62)</f>
        <v>30</v>
      </c>
      <c r="Q62" s="1"/>
    </row>
    <row r="63" spans="13:18" x14ac:dyDescent="0.2">
      <c r="M63" t="str">
        <f t="shared" si="0"/>
        <v>yiisoft/yii</v>
      </c>
      <c r="N63">
        <f t="shared" si="1"/>
        <v>3451238</v>
      </c>
      <c r="O63">
        <f>COUNTIF('PHP Edges'!B:B,PHP!N63)</f>
        <v>30</v>
      </c>
      <c r="Q63" s="1"/>
    </row>
    <row r="64" spans="13:18" x14ac:dyDescent="0.2">
      <c r="Q6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J5" zoomScale="94" workbookViewId="0">
      <selection activeCell="P10" sqref="P10"/>
    </sheetView>
  </sheetViews>
  <sheetFormatPr baseColWidth="10" defaultRowHeight="16" x14ac:dyDescent="0.2"/>
  <cols>
    <col min="1" max="1" width="12.1640625" customWidth="1"/>
    <col min="2" max="2" width="24.83203125" customWidth="1"/>
    <col min="3" max="3" width="8.6640625" customWidth="1"/>
    <col min="4" max="4" width="5.83203125" bestFit="1" customWidth="1"/>
    <col min="5" max="5" width="6.1640625" bestFit="1" customWidth="1"/>
    <col min="6" max="6" width="9" customWidth="1"/>
    <col min="7" max="7" width="6" bestFit="1" customWidth="1"/>
    <col min="8" max="8" width="11.5" bestFit="1" customWidth="1"/>
    <col min="9" max="9" width="9.1640625" bestFit="1" customWidth="1"/>
    <col min="10" max="11" width="19.5" bestFit="1" customWidth="1"/>
    <col min="12" max="12" width="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740</v>
      </c>
    </row>
    <row r="2" spans="1:15" x14ac:dyDescent="0.2">
      <c r="A2">
        <v>8514</v>
      </c>
      <c r="B2" t="s">
        <v>195</v>
      </c>
      <c r="C2">
        <v>140876</v>
      </c>
      <c r="D2" t="b">
        <v>0</v>
      </c>
      <c r="E2">
        <v>13736</v>
      </c>
      <c r="F2">
        <v>33735</v>
      </c>
      <c r="G2">
        <v>1225</v>
      </c>
      <c r="H2" t="s">
        <v>13</v>
      </c>
      <c r="I2" t="s">
        <v>196</v>
      </c>
      <c r="J2" t="s">
        <v>197</v>
      </c>
      <c r="K2" t="s">
        <v>198</v>
      </c>
      <c r="L2" t="s">
        <v>17</v>
      </c>
      <c r="N2" t="s">
        <v>13</v>
      </c>
      <c r="O2">
        <f>COUNTIF(H:H,"*Organization*")</f>
        <v>22</v>
      </c>
    </row>
    <row r="3" spans="1:15" x14ac:dyDescent="0.2">
      <c r="A3">
        <v>206084</v>
      </c>
      <c r="B3" t="s">
        <v>199</v>
      </c>
      <c r="C3">
        <v>1432774</v>
      </c>
      <c r="D3" t="b">
        <v>0</v>
      </c>
      <c r="E3">
        <v>13935</v>
      </c>
      <c r="F3">
        <v>29419</v>
      </c>
      <c r="G3">
        <v>0</v>
      </c>
      <c r="H3" t="s">
        <v>13</v>
      </c>
      <c r="I3" t="s">
        <v>196</v>
      </c>
      <c r="J3" t="s">
        <v>200</v>
      </c>
      <c r="K3" t="s">
        <v>201</v>
      </c>
      <c r="L3" t="s">
        <v>17</v>
      </c>
      <c r="N3" t="s">
        <v>31</v>
      </c>
      <c r="O3">
        <f>COUNTIF(H:H,"*User*")</f>
        <v>8</v>
      </c>
    </row>
    <row r="4" spans="1:15" x14ac:dyDescent="0.2">
      <c r="A4">
        <v>65252</v>
      </c>
      <c r="B4" t="s">
        <v>202</v>
      </c>
      <c r="C4">
        <v>11723</v>
      </c>
      <c r="D4" t="b">
        <v>0</v>
      </c>
      <c r="E4">
        <v>6179</v>
      </c>
      <c r="F4">
        <v>27878</v>
      </c>
      <c r="G4">
        <v>130</v>
      </c>
      <c r="H4" t="s">
        <v>13</v>
      </c>
      <c r="I4" t="s">
        <v>196</v>
      </c>
      <c r="J4" t="s">
        <v>203</v>
      </c>
      <c r="K4" t="s">
        <v>204</v>
      </c>
      <c r="L4" t="s">
        <v>17</v>
      </c>
    </row>
    <row r="5" spans="1:15" x14ac:dyDescent="0.2">
      <c r="A5">
        <v>7569578</v>
      </c>
      <c r="B5" t="s">
        <v>205</v>
      </c>
      <c r="C5">
        <v>151020</v>
      </c>
      <c r="D5" t="b">
        <v>0</v>
      </c>
      <c r="E5">
        <v>5301</v>
      </c>
      <c r="F5">
        <v>20022</v>
      </c>
      <c r="G5">
        <v>11</v>
      </c>
      <c r="H5" t="s">
        <v>13</v>
      </c>
      <c r="I5" t="s">
        <v>196</v>
      </c>
      <c r="J5" t="s">
        <v>206</v>
      </c>
      <c r="K5" t="s">
        <v>207</v>
      </c>
      <c r="L5" t="s">
        <v>17</v>
      </c>
      <c r="N5" t="s">
        <v>741</v>
      </c>
    </row>
    <row r="6" spans="1:15" x14ac:dyDescent="0.2">
      <c r="A6">
        <v>2500088</v>
      </c>
      <c r="B6" t="s">
        <v>208</v>
      </c>
      <c r="C6">
        <v>243582</v>
      </c>
      <c r="D6" t="b">
        <v>0</v>
      </c>
      <c r="E6">
        <v>5120</v>
      </c>
      <c r="F6">
        <v>18797</v>
      </c>
      <c r="G6">
        <v>0</v>
      </c>
      <c r="H6" t="s">
        <v>13</v>
      </c>
      <c r="I6" t="s">
        <v>196</v>
      </c>
      <c r="J6" t="s">
        <v>209</v>
      </c>
      <c r="K6" t="s">
        <v>210</v>
      </c>
      <c r="L6" t="s">
        <v>17</v>
      </c>
      <c r="N6" t="s">
        <v>767</v>
      </c>
      <c r="O6">
        <f>COUNTIFS(F:F,"&gt;=0",F:F,"&lt;=10000")</f>
        <v>15</v>
      </c>
    </row>
    <row r="7" spans="1:15" x14ac:dyDescent="0.2">
      <c r="A7">
        <v>21600440</v>
      </c>
      <c r="B7" t="s">
        <v>211</v>
      </c>
      <c r="C7">
        <v>415</v>
      </c>
      <c r="D7" t="b">
        <v>0</v>
      </c>
      <c r="E7">
        <v>2224</v>
      </c>
      <c r="F7">
        <v>17656</v>
      </c>
      <c r="G7">
        <v>1</v>
      </c>
      <c r="H7" t="s">
        <v>31</v>
      </c>
      <c r="I7" t="s">
        <v>196</v>
      </c>
      <c r="J7" t="s">
        <v>212</v>
      </c>
      <c r="K7" t="s">
        <v>213</v>
      </c>
      <c r="L7" t="s">
        <v>17</v>
      </c>
      <c r="N7" t="s">
        <v>768</v>
      </c>
      <c r="O7">
        <f>COUNTIFS(F:F,"&gt;=10000",F:F,"&lt;=20000")</f>
        <v>11</v>
      </c>
    </row>
    <row r="8" spans="1:15" x14ac:dyDescent="0.2">
      <c r="A8">
        <v>308770</v>
      </c>
      <c r="B8" t="s">
        <v>214</v>
      </c>
      <c r="C8">
        <v>7561</v>
      </c>
      <c r="D8" t="b">
        <v>0</v>
      </c>
      <c r="E8">
        <v>3711</v>
      </c>
      <c r="F8">
        <v>16306</v>
      </c>
      <c r="G8">
        <v>103</v>
      </c>
      <c r="H8" t="s">
        <v>13</v>
      </c>
      <c r="I8" t="s">
        <v>196</v>
      </c>
      <c r="J8" t="s">
        <v>215</v>
      </c>
      <c r="K8" t="s">
        <v>216</v>
      </c>
      <c r="L8" t="s">
        <v>17</v>
      </c>
      <c r="N8" t="s">
        <v>742</v>
      </c>
      <c r="O8">
        <f>COUNTIFS(F:F,"&gt;=20000",F:F,"&lt;=30000")</f>
        <v>3</v>
      </c>
    </row>
    <row r="9" spans="1:15" x14ac:dyDescent="0.2">
      <c r="A9">
        <v>8681349</v>
      </c>
      <c r="B9" t="s">
        <v>217</v>
      </c>
      <c r="C9">
        <v>9867</v>
      </c>
      <c r="D9" t="b">
        <v>0</v>
      </c>
      <c r="E9">
        <v>1660</v>
      </c>
      <c r="F9">
        <v>15321</v>
      </c>
      <c r="G9">
        <v>274</v>
      </c>
      <c r="H9" t="s">
        <v>31</v>
      </c>
      <c r="I9" t="s">
        <v>196</v>
      </c>
      <c r="J9" t="s">
        <v>218</v>
      </c>
      <c r="K9" t="s">
        <v>219</v>
      </c>
      <c r="L9" t="s">
        <v>17</v>
      </c>
      <c r="N9" t="s">
        <v>743</v>
      </c>
      <c r="O9">
        <f>COUNTIFS(F:F,"&gt;=30000",F:F,"&lt;=40000")</f>
        <v>1</v>
      </c>
    </row>
    <row r="10" spans="1:15" x14ac:dyDescent="0.2">
      <c r="A10">
        <v>481872</v>
      </c>
      <c r="B10" t="s">
        <v>220</v>
      </c>
      <c r="C10">
        <v>17951</v>
      </c>
      <c r="D10" t="b">
        <v>0</v>
      </c>
      <c r="E10">
        <v>2900</v>
      </c>
      <c r="F10">
        <v>13685</v>
      </c>
      <c r="G10">
        <v>346</v>
      </c>
      <c r="H10" t="s">
        <v>31</v>
      </c>
      <c r="I10" t="s">
        <v>196</v>
      </c>
      <c r="J10" t="s">
        <v>221</v>
      </c>
      <c r="K10" t="s">
        <v>222</v>
      </c>
      <c r="L10" t="s">
        <v>17</v>
      </c>
      <c r="N10" t="s">
        <v>744</v>
      </c>
      <c r="O10">
        <f>COUNTIFS(F:F,"&gt;=40000",F:F,"&lt;=50000")</f>
        <v>0</v>
      </c>
    </row>
    <row r="11" spans="1:15" x14ac:dyDescent="0.2">
      <c r="A11">
        <v>27442967</v>
      </c>
      <c r="B11" t="s">
        <v>223</v>
      </c>
      <c r="C11">
        <v>54084</v>
      </c>
      <c r="D11" t="b">
        <v>0</v>
      </c>
      <c r="E11">
        <v>1925</v>
      </c>
      <c r="F11">
        <v>12827</v>
      </c>
      <c r="G11">
        <v>412</v>
      </c>
      <c r="H11" t="s">
        <v>13</v>
      </c>
      <c r="I11" t="s">
        <v>196</v>
      </c>
      <c r="J11" t="s">
        <v>224</v>
      </c>
      <c r="K11" t="s">
        <v>225</v>
      </c>
      <c r="L11" t="s">
        <v>17</v>
      </c>
      <c r="N11" t="s">
        <v>745</v>
      </c>
      <c r="O11">
        <f>COUNTIFS(F:F,"&gt;=50000",F:F,"&lt;=60000")</f>
        <v>0</v>
      </c>
    </row>
    <row r="12" spans="1:15" x14ac:dyDescent="0.2">
      <c r="A12">
        <v>2336578</v>
      </c>
      <c r="B12" t="s">
        <v>226</v>
      </c>
      <c r="C12">
        <v>11066</v>
      </c>
      <c r="D12" t="b">
        <v>0</v>
      </c>
      <c r="E12">
        <v>2892</v>
      </c>
      <c r="F12">
        <v>11625</v>
      </c>
      <c r="G12">
        <v>15</v>
      </c>
      <c r="H12" t="s">
        <v>13</v>
      </c>
      <c r="I12" t="s">
        <v>196</v>
      </c>
      <c r="J12" t="s">
        <v>227</v>
      </c>
      <c r="K12" t="s">
        <v>228</v>
      </c>
      <c r="L12" t="s">
        <v>17</v>
      </c>
      <c r="N12" t="s">
        <v>746</v>
      </c>
      <c r="O12">
        <f>COUNTIFS(F:F,"&gt;=60000")</f>
        <v>0</v>
      </c>
    </row>
    <row r="13" spans="1:15" x14ac:dyDescent="0.2">
      <c r="A13">
        <v>13840241</v>
      </c>
      <c r="B13" t="s">
        <v>229</v>
      </c>
      <c r="C13">
        <v>12174</v>
      </c>
      <c r="D13" t="b">
        <v>0</v>
      </c>
      <c r="E13">
        <v>741</v>
      </c>
      <c r="F13">
        <v>11169</v>
      </c>
      <c r="G13">
        <v>26</v>
      </c>
      <c r="H13" t="s">
        <v>31</v>
      </c>
      <c r="I13" t="s">
        <v>196</v>
      </c>
      <c r="J13" t="s">
        <v>230</v>
      </c>
      <c r="K13" t="s">
        <v>231</v>
      </c>
      <c r="L13" t="s">
        <v>17</v>
      </c>
    </row>
    <row r="14" spans="1:15" x14ac:dyDescent="0.2">
      <c r="A14">
        <v>538746</v>
      </c>
      <c r="B14" t="s">
        <v>232</v>
      </c>
      <c r="C14">
        <v>164714</v>
      </c>
      <c r="D14" t="b">
        <v>0</v>
      </c>
      <c r="E14">
        <v>3154</v>
      </c>
      <c r="F14">
        <v>11127</v>
      </c>
      <c r="G14">
        <v>104</v>
      </c>
      <c r="H14" t="s">
        <v>13</v>
      </c>
      <c r="I14" t="s">
        <v>196</v>
      </c>
      <c r="J14" t="s">
        <v>233</v>
      </c>
      <c r="K14" t="s">
        <v>234</v>
      </c>
      <c r="L14" t="s">
        <v>17</v>
      </c>
      <c r="N14" t="s">
        <v>747</v>
      </c>
    </row>
    <row r="15" spans="1:15" x14ac:dyDescent="0.2">
      <c r="A15">
        <v>911765</v>
      </c>
      <c r="B15" t="s">
        <v>235</v>
      </c>
      <c r="C15">
        <v>100772</v>
      </c>
      <c r="D15" t="b">
        <v>0</v>
      </c>
      <c r="E15">
        <v>2801</v>
      </c>
      <c r="F15">
        <v>10988</v>
      </c>
      <c r="G15">
        <v>393</v>
      </c>
      <c r="H15" t="s">
        <v>13</v>
      </c>
      <c r="I15" t="s">
        <v>196</v>
      </c>
      <c r="J15" t="s">
        <v>236</v>
      </c>
      <c r="K15" t="s">
        <v>237</v>
      </c>
      <c r="L15" t="s">
        <v>17</v>
      </c>
      <c r="N15" t="s">
        <v>748</v>
      </c>
      <c r="O15">
        <f>COUNTIFS(G:G,"&gt;=0",G:G,"&lt;=300")</f>
        <v>24</v>
      </c>
    </row>
    <row r="16" spans="1:15" x14ac:dyDescent="0.2">
      <c r="A16">
        <v>3623050</v>
      </c>
      <c r="B16" t="s">
        <v>238</v>
      </c>
      <c r="C16">
        <v>69686</v>
      </c>
      <c r="D16" t="b">
        <v>0</v>
      </c>
      <c r="E16">
        <v>4407</v>
      </c>
      <c r="F16">
        <v>10124</v>
      </c>
      <c r="G16">
        <v>72</v>
      </c>
      <c r="H16" t="s">
        <v>13</v>
      </c>
      <c r="I16" t="s">
        <v>196</v>
      </c>
      <c r="J16" t="s">
        <v>239</v>
      </c>
      <c r="K16" t="s">
        <v>240</v>
      </c>
      <c r="L16" t="s">
        <v>17</v>
      </c>
      <c r="N16" t="s">
        <v>749</v>
      </c>
      <c r="O16">
        <f>COUNTIFS(G:G,"&gt;=300",G:G,"&lt;=600")</f>
        <v>5</v>
      </c>
    </row>
    <row r="17" spans="1:15" x14ac:dyDescent="0.2">
      <c r="A17">
        <v>341626</v>
      </c>
      <c r="B17" t="s">
        <v>241</v>
      </c>
      <c r="C17">
        <v>170801</v>
      </c>
      <c r="D17" t="b">
        <v>0</v>
      </c>
      <c r="E17">
        <v>3065</v>
      </c>
      <c r="F17">
        <v>9519</v>
      </c>
      <c r="G17">
        <v>277</v>
      </c>
      <c r="H17" t="s">
        <v>31</v>
      </c>
      <c r="I17" t="s">
        <v>196</v>
      </c>
      <c r="J17" t="s">
        <v>242</v>
      </c>
      <c r="K17" t="s">
        <v>243</v>
      </c>
      <c r="L17" t="s">
        <v>17</v>
      </c>
      <c r="N17" t="s">
        <v>751</v>
      </c>
      <c r="O17">
        <f>COUNTIFS(G:G,"&gt;=600",G:G,"&lt;=900")</f>
        <v>0</v>
      </c>
    </row>
    <row r="18" spans="1:15" x14ac:dyDescent="0.2">
      <c r="A18">
        <v>929845</v>
      </c>
      <c r="B18" t="s">
        <v>244</v>
      </c>
      <c r="C18">
        <v>13164</v>
      </c>
      <c r="D18" t="b">
        <v>0</v>
      </c>
      <c r="E18">
        <v>1699</v>
      </c>
      <c r="F18">
        <v>9054</v>
      </c>
      <c r="G18">
        <v>182</v>
      </c>
      <c r="H18" t="s">
        <v>13</v>
      </c>
      <c r="I18" t="s">
        <v>196</v>
      </c>
      <c r="J18" t="s">
        <v>245</v>
      </c>
      <c r="K18" t="s">
        <v>246</v>
      </c>
      <c r="L18" t="s">
        <v>17</v>
      </c>
      <c r="N18" t="s">
        <v>750</v>
      </c>
      <c r="O18">
        <f>COUNTIFS(G:G,"&gt;=900")</f>
        <v>1</v>
      </c>
    </row>
    <row r="19" spans="1:15" x14ac:dyDescent="0.2">
      <c r="A19">
        <v>138312</v>
      </c>
      <c r="B19" t="s">
        <v>247</v>
      </c>
      <c r="C19">
        <v>6177</v>
      </c>
      <c r="D19" t="b">
        <v>0</v>
      </c>
      <c r="E19">
        <v>1481</v>
      </c>
      <c r="F19">
        <v>9043</v>
      </c>
      <c r="G19">
        <v>59</v>
      </c>
      <c r="H19" t="s">
        <v>13</v>
      </c>
      <c r="I19" t="s">
        <v>196</v>
      </c>
      <c r="J19" t="s">
        <v>248</v>
      </c>
      <c r="K19" t="s">
        <v>249</v>
      </c>
      <c r="L19" t="s">
        <v>17</v>
      </c>
    </row>
    <row r="20" spans="1:15" x14ac:dyDescent="0.2">
      <c r="A20">
        <v>32948863</v>
      </c>
      <c r="B20" t="s">
        <v>250</v>
      </c>
      <c r="C20">
        <v>1027</v>
      </c>
      <c r="D20" t="b">
        <v>0</v>
      </c>
      <c r="E20">
        <v>1095</v>
      </c>
      <c r="F20">
        <v>8982</v>
      </c>
      <c r="G20">
        <v>3</v>
      </c>
      <c r="H20" t="s">
        <v>31</v>
      </c>
      <c r="I20" t="s">
        <v>196</v>
      </c>
      <c r="J20" t="s">
        <v>251</v>
      </c>
      <c r="K20" t="s">
        <v>252</v>
      </c>
      <c r="L20" t="s">
        <v>17</v>
      </c>
      <c r="N20" t="s">
        <v>752</v>
      </c>
    </row>
    <row r="21" spans="1:15" x14ac:dyDescent="0.2">
      <c r="A21">
        <v>2203645</v>
      </c>
      <c r="B21" t="s">
        <v>253</v>
      </c>
      <c r="C21">
        <v>71666</v>
      </c>
      <c r="D21" t="b">
        <v>0</v>
      </c>
      <c r="E21">
        <v>1694</v>
      </c>
      <c r="F21">
        <v>8896</v>
      </c>
      <c r="G21">
        <v>201</v>
      </c>
      <c r="H21" t="s">
        <v>13</v>
      </c>
      <c r="I21" t="s">
        <v>196</v>
      </c>
      <c r="J21" t="s">
        <v>254</v>
      </c>
      <c r="K21" t="s">
        <v>255</v>
      </c>
      <c r="L21" t="s">
        <v>17</v>
      </c>
      <c r="N21" t="s">
        <v>762</v>
      </c>
      <c r="O21">
        <f>COUNTIFS(E:E,"&gt;=0",E:E,"&lt;=5000")</f>
        <v>25</v>
      </c>
    </row>
    <row r="22" spans="1:15" x14ac:dyDescent="0.2">
      <c r="A22">
        <v>37382858</v>
      </c>
      <c r="B22" t="s">
        <v>256</v>
      </c>
      <c r="C22">
        <v>1491</v>
      </c>
      <c r="D22" t="b">
        <v>0</v>
      </c>
      <c r="E22">
        <v>1011</v>
      </c>
      <c r="F22">
        <v>8798</v>
      </c>
      <c r="G22">
        <v>1</v>
      </c>
      <c r="H22" t="s">
        <v>31</v>
      </c>
      <c r="I22" t="s">
        <v>196</v>
      </c>
      <c r="J22" t="s">
        <v>257</v>
      </c>
      <c r="K22" t="s">
        <v>258</v>
      </c>
      <c r="L22" t="s">
        <v>17</v>
      </c>
      <c r="N22" t="s">
        <v>753</v>
      </c>
      <c r="O22">
        <f>COUNTIFS(E:E,"&gt;=5000",E:E,"&lt;=10000")</f>
        <v>3</v>
      </c>
    </row>
    <row r="23" spans="1:15" x14ac:dyDescent="0.2">
      <c r="A23">
        <v>106995</v>
      </c>
      <c r="B23" t="s">
        <v>259</v>
      </c>
      <c r="C23">
        <v>8612</v>
      </c>
      <c r="D23" t="b">
        <v>0</v>
      </c>
      <c r="E23">
        <v>1592</v>
      </c>
      <c r="F23">
        <v>8503</v>
      </c>
      <c r="G23">
        <v>67</v>
      </c>
      <c r="H23" t="s">
        <v>13</v>
      </c>
      <c r="I23" t="s">
        <v>196</v>
      </c>
      <c r="J23" t="s">
        <v>260</v>
      </c>
      <c r="K23" t="s">
        <v>261</v>
      </c>
      <c r="L23" t="s">
        <v>17</v>
      </c>
      <c r="N23" t="s">
        <v>754</v>
      </c>
      <c r="O23">
        <f>COUNTIFS(E:E,"&gt;=10000",E:E,"&lt;=15000")</f>
        <v>2</v>
      </c>
    </row>
    <row r="24" spans="1:15" x14ac:dyDescent="0.2">
      <c r="A24">
        <v>8393</v>
      </c>
      <c r="B24" t="s">
        <v>262</v>
      </c>
      <c r="C24">
        <v>7206</v>
      </c>
      <c r="D24" t="b">
        <v>0</v>
      </c>
      <c r="E24">
        <v>1845</v>
      </c>
      <c r="F24">
        <v>8247</v>
      </c>
      <c r="G24">
        <v>121</v>
      </c>
      <c r="H24" t="s">
        <v>13</v>
      </c>
      <c r="I24" t="s">
        <v>196</v>
      </c>
      <c r="J24" t="s">
        <v>263</v>
      </c>
      <c r="K24" t="s">
        <v>264</v>
      </c>
      <c r="L24" t="s">
        <v>17</v>
      </c>
      <c r="N24" t="s">
        <v>755</v>
      </c>
      <c r="O24">
        <f>COUNTIFS(E:E,"&gt;=15000")</f>
        <v>0</v>
      </c>
    </row>
    <row r="25" spans="1:15" x14ac:dyDescent="0.2">
      <c r="A25">
        <v>3314</v>
      </c>
      <c r="B25" t="s">
        <v>265</v>
      </c>
      <c r="C25">
        <v>103786</v>
      </c>
      <c r="D25" t="b">
        <v>0</v>
      </c>
      <c r="E25">
        <v>3713</v>
      </c>
      <c r="F25">
        <v>8018</v>
      </c>
      <c r="G25">
        <v>219</v>
      </c>
      <c r="H25" t="s">
        <v>13</v>
      </c>
      <c r="I25" t="s">
        <v>196</v>
      </c>
      <c r="J25" t="s">
        <v>266</v>
      </c>
      <c r="K25" t="s">
        <v>267</v>
      </c>
      <c r="L25" t="s">
        <v>17</v>
      </c>
    </row>
    <row r="26" spans="1:15" x14ac:dyDescent="0.2">
      <c r="A26">
        <v>1653882</v>
      </c>
      <c r="B26" t="s">
        <v>268</v>
      </c>
      <c r="C26">
        <v>5864</v>
      </c>
      <c r="D26" t="b">
        <v>0</v>
      </c>
      <c r="E26">
        <v>878</v>
      </c>
      <c r="F26">
        <v>7792</v>
      </c>
      <c r="G26">
        <v>21</v>
      </c>
      <c r="H26" t="s">
        <v>13</v>
      </c>
      <c r="I26" t="s">
        <v>196</v>
      </c>
      <c r="J26" t="s">
        <v>269</v>
      </c>
      <c r="K26" t="s">
        <v>270</v>
      </c>
      <c r="L26" t="s">
        <v>17</v>
      </c>
      <c r="N26" t="s">
        <v>756</v>
      </c>
    </row>
    <row r="27" spans="1:15" x14ac:dyDescent="0.2">
      <c r="A27">
        <v>812393</v>
      </c>
      <c r="B27" t="s">
        <v>271</v>
      </c>
      <c r="C27">
        <v>8944</v>
      </c>
      <c r="D27" t="b">
        <v>0</v>
      </c>
      <c r="E27">
        <v>925</v>
      </c>
      <c r="F27">
        <v>7712</v>
      </c>
      <c r="G27">
        <v>154</v>
      </c>
      <c r="H27" t="s">
        <v>13</v>
      </c>
      <c r="I27" t="s">
        <v>196</v>
      </c>
      <c r="J27" t="s">
        <v>272</v>
      </c>
      <c r="K27" t="s">
        <v>273</v>
      </c>
      <c r="L27" t="s">
        <v>17</v>
      </c>
      <c r="N27" t="s">
        <v>757</v>
      </c>
      <c r="O27">
        <f>COUNTIFS(C:C,"&gt;=0",C:C,"&lt;=50000")</f>
        <v>18</v>
      </c>
    </row>
    <row r="28" spans="1:15" x14ac:dyDescent="0.2">
      <c r="A28">
        <v>275604</v>
      </c>
      <c r="B28" t="s">
        <v>274</v>
      </c>
      <c r="C28">
        <v>2209</v>
      </c>
      <c r="D28" t="b">
        <v>0</v>
      </c>
      <c r="E28">
        <v>1416</v>
      </c>
      <c r="F28">
        <v>7598</v>
      </c>
      <c r="G28">
        <v>68</v>
      </c>
      <c r="H28" t="s">
        <v>13</v>
      </c>
      <c r="I28" t="s">
        <v>196</v>
      </c>
      <c r="J28" t="s">
        <v>275</v>
      </c>
      <c r="K28" t="s">
        <v>276</v>
      </c>
      <c r="L28" t="s">
        <v>17</v>
      </c>
      <c r="N28" t="s">
        <v>758</v>
      </c>
      <c r="O28">
        <f>COUNTIFS(C:C,"&gt;=50000",C:C,"&lt;=100000")</f>
        <v>3</v>
      </c>
    </row>
    <row r="29" spans="1:15" x14ac:dyDescent="0.2">
      <c r="A29">
        <v>361310</v>
      </c>
      <c r="B29" t="s">
        <v>277</v>
      </c>
      <c r="C29">
        <v>10532</v>
      </c>
      <c r="D29" t="b">
        <v>0</v>
      </c>
      <c r="E29">
        <v>1095</v>
      </c>
      <c r="F29">
        <v>7486</v>
      </c>
      <c r="G29">
        <v>11</v>
      </c>
      <c r="H29" t="s">
        <v>13</v>
      </c>
      <c r="I29" t="s">
        <v>196</v>
      </c>
      <c r="J29" t="s">
        <v>278</v>
      </c>
      <c r="K29" t="s">
        <v>279</v>
      </c>
      <c r="L29" t="s">
        <v>17</v>
      </c>
      <c r="N29" t="s">
        <v>759</v>
      </c>
      <c r="O29">
        <f>COUNTIFS(C:C,"&gt;=100000",C:C,"&lt;=150000")</f>
        <v>3</v>
      </c>
    </row>
    <row r="30" spans="1:15" x14ac:dyDescent="0.2">
      <c r="A30">
        <v>2293158</v>
      </c>
      <c r="B30" t="s">
        <v>280</v>
      </c>
      <c r="C30">
        <v>292787</v>
      </c>
      <c r="D30" t="b">
        <v>0</v>
      </c>
      <c r="E30">
        <v>4683</v>
      </c>
      <c r="F30">
        <v>7313</v>
      </c>
      <c r="G30">
        <v>339</v>
      </c>
      <c r="H30" t="s">
        <v>13</v>
      </c>
      <c r="I30" t="s">
        <v>196</v>
      </c>
      <c r="J30" t="s">
        <v>281</v>
      </c>
      <c r="K30" t="s">
        <v>282</v>
      </c>
      <c r="L30" t="s">
        <v>17</v>
      </c>
      <c r="N30" t="s">
        <v>760</v>
      </c>
      <c r="O30">
        <f>COUNTIFS(C:C,"&gt;=150000",C:C,"&lt;=200000")</f>
        <v>3</v>
      </c>
    </row>
    <row r="31" spans="1:15" x14ac:dyDescent="0.2">
      <c r="A31">
        <v>1217404</v>
      </c>
      <c r="B31" t="s">
        <v>283</v>
      </c>
      <c r="C31">
        <v>4472</v>
      </c>
      <c r="D31" t="b">
        <v>0</v>
      </c>
      <c r="E31">
        <v>735</v>
      </c>
      <c r="F31">
        <v>7237</v>
      </c>
      <c r="G31">
        <v>392</v>
      </c>
      <c r="H31" t="s">
        <v>31</v>
      </c>
      <c r="I31" t="s">
        <v>196</v>
      </c>
      <c r="J31" t="s">
        <v>284</v>
      </c>
      <c r="K31" t="s">
        <v>285</v>
      </c>
      <c r="L31" t="s">
        <v>17</v>
      </c>
      <c r="N31" t="s">
        <v>761</v>
      </c>
      <c r="O31">
        <f>COUNTIFS(C:C,"&gt;=200000")</f>
        <v>3</v>
      </c>
    </row>
    <row r="33" spans="13:15" x14ac:dyDescent="0.2">
      <c r="N33" t="s">
        <v>766</v>
      </c>
    </row>
    <row r="34" spans="13:15" x14ac:dyDescent="0.2">
      <c r="M34" t="str">
        <f>B2</f>
        <v>rails/rails</v>
      </c>
      <c r="N34">
        <f>A2</f>
        <v>8514</v>
      </c>
      <c r="O34">
        <f>COUNTIF('Ruby Edges'!B:B,Ruby!N34)</f>
        <v>30</v>
      </c>
    </row>
    <row r="35" spans="13:15" x14ac:dyDescent="0.2">
      <c r="M35" t="str">
        <f t="shared" ref="M35:M63" si="0">B3</f>
        <v>Homebrew/legacy-homebrew</v>
      </c>
      <c r="N35">
        <f t="shared" ref="N35:N63" si="1">A3</f>
        <v>206084</v>
      </c>
      <c r="O35">
        <f>COUNTIF('Ruby Edges'!B:B,Ruby!N35)</f>
        <v>30</v>
      </c>
    </row>
    <row r="36" spans="13:15" x14ac:dyDescent="0.2">
      <c r="M36" t="str">
        <f t="shared" si="0"/>
        <v>jekyll/jekyll</v>
      </c>
      <c r="N36">
        <f t="shared" si="1"/>
        <v>65252</v>
      </c>
      <c r="O36">
        <f>COUNTIF('Ruby Edges'!B:B,Ruby!N36)</f>
        <v>30</v>
      </c>
    </row>
    <row r="37" spans="13:15" x14ac:dyDescent="0.2">
      <c r="M37" t="str">
        <f t="shared" si="0"/>
        <v>discourse/discourse</v>
      </c>
      <c r="N37">
        <f t="shared" si="1"/>
        <v>7569578</v>
      </c>
      <c r="O37">
        <f>COUNTIF('Ruby Edges'!B:B,Ruby!N37)</f>
        <v>30</v>
      </c>
    </row>
    <row r="38" spans="13:15" x14ac:dyDescent="0.2">
      <c r="M38" t="str">
        <f t="shared" si="0"/>
        <v>gitlabhq/gitlabhq</v>
      </c>
      <c r="N38">
        <f t="shared" si="1"/>
        <v>2500088</v>
      </c>
      <c r="O38">
        <f>COUNTIF('Ruby Edges'!B:B,Ruby!N38)</f>
        <v>30</v>
      </c>
    </row>
    <row r="39" spans="13:15" x14ac:dyDescent="0.2">
      <c r="M39" t="str">
        <f t="shared" si="0"/>
        <v>bayandin/awesome-awesomeness</v>
      </c>
      <c r="N39">
        <f t="shared" si="1"/>
        <v>21600440</v>
      </c>
      <c r="O39">
        <f>COUNTIF('Ruby Edges'!B:B,Ruby!N39)</f>
        <v>30</v>
      </c>
    </row>
    <row r="40" spans="13:15" x14ac:dyDescent="0.2">
      <c r="M40" t="str">
        <f t="shared" si="0"/>
        <v>plataformatec/devise</v>
      </c>
      <c r="N40">
        <f t="shared" si="1"/>
        <v>308770</v>
      </c>
      <c r="O40">
        <f>COUNTIF('Ruby Edges'!B:B,Ruby!N40)</f>
        <v>30</v>
      </c>
    </row>
    <row r="41" spans="13:15" x14ac:dyDescent="0.2">
      <c r="M41" t="str">
        <f t="shared" si="0"/>
        <v>cantino/huginn</v>
      </c>
      <c r="N41">
        <f t="shared" si="1"/>
        <v>8681349</v>
      </c>
      <c r="O41">
        <f>COUNTIF('Ruby Edges'!B:B,Ruby!N41)</f>
        <v>30</v>
      </c>
    </row>
    <row r="42" spans="13:15" x14ac:dyDescent="0.2">
      <c r="M42" t="str">
        <f t="shared" si="0"/>
        <v>mitchellh/vagrant</v>
      </c>
      <c r="N42">
        <f t="shared" si="1"/>
        <v>481872</v>
      </c>
      <c r="O42">
        <f>COUNTIF('Ruby Edges'!B:B,Ruby!N42)</f>
        <v>30</v>
      </c>
    </row>
    <row r="43" spans="13:15" x14ac:dyDescent="0.2">
      <c r="M43" t="str">
        <f t="shared" si="0"/>
        <v>fastlane/fastlane</v>
      </c>
      <c r="N43">
        <f t="shared" si="1"/>
        <v>27442967</v>
      </c>
      <c r="O43">
        <f>COUNTIF('Ruby Edges'!B:B,Ruby!N43)</f>
        <v>30</v>
      </c>
    </row>
    <row r="44" spans="13:15" x14ac:dyDescent="0.2">
      <c r="M44" t="str">
        <f t="shared" si="0"/>
        <v>twbs/bootstrap-sass</v>
      </c>
      <c r="N44">
        <f t="shared" si="1"/>
        <v>2336578</v>
      </c>
      <c r="O44">
        <f>COUNTIF('Ruby Edges'!B:B,Ruby!N44)</f>
        <v>30</v>
      </c>
    </row>
    <row r="45" spans="13:15" x14ac:dyDescent="0.2">
      <c r="M45" t="str">
        <f t="shared" si="0"/>
        <v>Thibaut/devdocs</v>
      </c>
      <c r="N45">
        <f t="shared" si="1"/>
        <v>13840241</v>
      </c>
      <c r="O45">
        <f>COUNTIF('Ruby Edges'!B:B,Ruby!N45)</f>
        <v>30</v>
      </c>
    </row>
    <row r="46" spans="13:15" x14ac:dyDescent="0.2">
      <c r="M46" t="str">
        <f t="shared" si="0"/>
        <v>ruby/ruby</v>
      </c>
      <c r="N46">
        <f t="shared" si="1"/>
        <v>538746</v>
      </c>
      <c r="O46">
        <f>COUNTIF('Ruby Edges'!B:B,Ruby!N46)</f>
        <v>30</v>
      </c>
    </row>
    <row r="47" spans="13:15" x14ac:dyDescent="0.2">
      <c r="M47" t="str">
        <f t="shared" si="0"/>
        <v>diaspora/diaspora</v>
      </c>
      <c r="N47">
        <f t="shared" si="1"/>
        <v>911765</v>
      </c>
      <c r="O47">
        <f>COUNTIF('Ruby Edges'!B:B,Ruby!N47)</f>
        <v>30</v>
      </c>
    </row>
    <row r="48" spans="13:15" x14ac:dyDescent="0.2">
      <c r="M48" t="str">
        <f t="shared" si="0"/>
        <v>caskroom/homebrew-cask</v>
      </c>
      <c r="N48">
        <f t="shared" si="1"/>
        <v>3623050</v>
      </c>
      <c r="O48">
        <f>COUNTIF('Ruby Edges'!B:B,Ruby!N48)</f>
        <v>30</v>
      </c>
    </row>
    <row r="49" spans="13:18" x14ac:dyDescent="0.2">
      <c r="M49" t="str">
        <f t="shared" si="0"/>
        <v>imathis/octopress</v>
      </c>
      <c r="N49">
        <f t="shared" si="1"/>
        <v>341626</v>
      </c>
      <c r="O49">
        <f>COUNTIF('Ruby Edges'!B:B,Ruby!N49)</f>
        <v>30</v>
      </c>
      <c r="Q49" t="s">
        <v>766</v>
      </c>
    </row>
    <row r="50" spans="13:18" x14ac:dyDescent="0.2">
      <c r="M50" t="str">
        <f t="shared" si="0"/>
        <v>sass/sass</v>
      </c>
      <c r="N50">
        <f t="shared" si="1"/>
        <v>929845</v>
      </c>
      <c r="O50">
        <f>COUNTIF('Ruby Edges'!B:B,Ruby!N50)</f>
        <v>30</v>
      </c>
      <c r="Q50" s="1" t="s">
        <v>769</v>
      </c>
      <c r="R50">
        <f>COUNTIF(O34:O63,"&lt;10")</f>
        <v>0</v>
      </c>
    </row>
    <row r="51" spans="13:18" x14ac:dyDescent="0.2">
      <c r="M51" t="str">
        <f t="shared" si="0"/>
        <v>capistrano/capistrano</v>
      </c>
      <c r="N51">
        <f t="shared" si="1"/>
        <v>138312</v>
      </c>
      <c r="O51">
        <f>COUNTIF('Ruby Edges'!B:B,Ruby!N51)</f>
        <v>30</v>
      </c>
      <c r="Q51" s="1" t="s">
        <v>770</v>
      </c>
      <c r="R51">
        <f>COUNTIFS(O34:O63,"&gt;9",O34:O63,"&lt;16")</f>
        <v>0</v>
      </c>
    </row>
    <row r="52" spans="13:18" x14ac:dyDescent="0.2">
      <c r="M52" t="str">
        <f t="shared" si="0"/>
        <v>jondot/awesome-react-native</v>
      </c>
      <c r="N52">
        <f t="shared" si="1"/>
        <v>32948863</v>
      </c>
      <c r="O52">
        <f>COUNTIF('Ruby Edges'!B:B,Ruby!N52)</f>
        <v>30</v>
      </c>
      <c r="Q52" s="1" t="s">
        <v>772</v>
      </c>
      <c r="R52">
        <f>COUNTIFS(O35:O64,"&gt;15",O35:O64,"&lt;21")</f>
        <v>0</v>
      </c>
    </row>
    <row r="53" spans="13:18" x14ac:dyDescent="0.2">
      <c r="M53" t="str">
        <f t="shared" si="0"/>
        <v>CocoaPods/CocoaPods</v>
      </c>
      <c r="N53">
        <f t="shared" si="1"/>
        <v>2203645</v>
      </c>
      <c r="O53">
        <f>COUNTIF('Ruby Edges'!B:B,Ruby!N53)</f>
        <v>30</v>
      </c>
      <c r="Q53" s="1" t="s">
        <v>773</v>
      </c>
      <c r="R53">
        <f>COUNTIFS(O36:O65,"&gt;20",O36:O65,"&lt;25")</f>
        <v>0</v>
      </c>
    </row>
    <row r="54" spans="13:18" x14ac:dyDescent="0.2">
      <c r="M54" t="str">
        <f t="shared" si="0"/>
        <v>kilimchoi/engineering-blogs</v>
      </c>
      <c r="N54">
        <f t="shared" si="1"/>
        <v>37382858</v>
      </c>
      <c r="O54">
        <f>COUNTIF('Ruby Edges'!B:B,Ruby!N54)</f>
        <v>30</v>
      </c>
      <c r="Q54" s="1" t="s">
        <v>771</v>
      </c>
      <c r="R54">
        <f>COUNTIF(O34:O63,"&gt;25")</f>
        <v>30</v>
      </c>
    </row>
    <row r="55" spans="13:18" x14ac:dyDescent="0.2">
      <c r="M55" t="str">
        <f t="shared" si="0"/>
        <v>sinatra/sinatra</v>
      </c>
      <c r="N55">
        <f t="shared" si="1"/>
        <v>106995</v>
      </c>
      <c r="O55">
        <f>COUNTIF('Ruby Edges'!B:B,Ruby!N55)</f>
        <v>30</v>
      </c>
      <c r="Q55" s="1"/>
    </row>
    <row r="56" spans="13:18" x14ac:dyDescent="0.2">
      <c r="M56" t="str">
        <f t="shared" si="0"/>
        <v>thoughtbot/paperclip</v>
      </c>
      <c r="N56">
        <f t="shared" si="1"/>
        <v>8393</v>
      </c>
      <c r="O56">
        <f>COUNTIF('Ruby Edges'!B:B,Ruby!N56)</f>
        <v>30</v>
      </c>
      <c r="Q56" s="1"/>
    </row>
    <row r="57" spans="13:18" x14ac:dyDescent="0.2">
      <c r="M57" t="str">
        <f t="shared" si="0"/>
        <v>spree/spree</v>
      </c>
      <c r="N57">
        <f t="shared" si="1"/>
        <v>3314</v>
      </c>
      <c r="O57">
        <f>COUNTIF('Ruby Edges'!B:B,Ruby!N57)</f>
        <v>30</v>
      </c>
      <c r="Q57" s="1"/>
    </row>
    <row r="58" spans="13:18" x14ac:dyDescent="0.2">
      <c r="M58" t="str">
        <f t="shared" si="0"/>
        <v>thoughtbot/bourbon</v>
      </c>
      <c r="N58">
        <f t="shared" si="1"/>
        <v>1653882</v>
      </c>
      <c r="O58">
        <f>COUNTIF('Ruby Edges'!B:B,Ruby!N58)</f>
        <v>30</v>
      </c>
      <c r="Q58" s="1"/>
    </row>
    <row r="59" spans="13:18" x14ac:dyDescent="0.2">
      <c r="M59" t="str">
        <f t="shared" si="0"/>
        <v>ruby-grape/grape</v>
      </c>
      <c r="N59">
        <f t="shared" si="1"/>
        <v>812393</v>
      </c>
      <c r="O59">
        <f>COUNTIF('Ruby Edges'!B:B,Ruby!N59)</f>
        <v>30</v>
      </c>
      <c r="Q59" s="1"/>
    </row>
    <row r="60" spans="13:18" x14ac:dyDescent="0.2">
      <c r="M60" t="str">
        <f t="shared" si="0"/>
        <v>resque/resque</v>
      </c>
      <c r="N60">
        <f t="shared" si="1"/>
        <v>275604</v>
      </c>
      <c r="O60">
        <f>COUNTIF('Ruby Edges'!B:B,Ruby!N60)</f>
        <v>30</v>
      </c>
      <c r="Q60" s="1"/>
    </row>
    <row r="61" spans="13:18" x14ac:dyDescent="0.2">
      <c r="M61" t="str">
        <f t="shared" si="0"/>
        <v>teamcapybara/capybara</v>
      </c>
      <c r="N61">
        <f t="shared" si="1"/>
        <v>361310</v>
      </c>
      <c r="O61">
        <f>COUNTIF('Ruby Edges'!B:B,Ruby!N61)</f>
        <v>30</v>
      </c>
      <c r="Q61" s="1"/>
    </row>
    <row r="62" spans="13:18" x14ac:dyDescent="0.2">
      <c r="M62" t="str">
        <f t="shared" si="0"/>
        <v>rapid7/metasploit-framework</v>
      </c>
      <c r="N62">
        <f t="shared" si="1"/>
        <v>2293158</v>
      </c>
      <c r="O62">
        <f>COUNTIF('Ruby Edges'!B:B,Ruby!N62)</f>
        <v>30</v>
      </c>
      <c r="Q62" s="1"/>
    </row>
    <row r="63" spans="13:18" x14ac:dyDescent="0.2">
      <c r="M63" t="str">
        <f t="shared" si="0"/>
        <v>jordansissel/fpm</v>
      </c>
      <c r="N63">
        <f t="shared" si="1"/>
        <v>1217404</v>
      </c>
      <c r="O63">
        <f>COUNTIF('Ruby Edges'!B:B,Ruby!N63)</f>
        <v>30</v>
      </c>
      <c r="Q63" s="1"/>
    </row>
    <row r="64" spans="13:18" x14ac:dyDescent="0.2">
      <c r="Q6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K3" zoomScale="94" workbookViewId="0">
      <selection activeCell="P60" sqref="P60"/>
    </sheetView>
  </sheetViews>
  <sheetFormatPr baseColWidth="10" defaultRowHeight="16" x14ac:dyDescent="0.2"/>
  <cols>
    <col min="1" max="1" width="12.1640625" customWidth="1"/>
    <col min="2" max="2" width="24.83203125" customWidth="1"/>
    <col min="3" max="3" width="8.6640625" customWidth="1"/>
    <col min="4" max="4" width="5.83203125" bestFit="1" customWidth="1"/>
    <col min="5" max="5" width="6.1640625" bestFit="1" customWidth="1"/>
    <col min="6" max="6" width="9" customWidth="1"/>
    <col min="7" max="7" width="6" bestFit="1" customWidth="1"/>
    <col min="8" max="8" width="11.5" bestFit="1" customWidth="1"/>
    <col min="9" max="9" width="9.1640625" bestFit="1" customWidth="1"/>
    <col min="10" max="11" width="19.5" bestFit="1" customWidth="1"/>
    <col min="12" max="12" width="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740</v>
      </c>
    </row>
    <row r="2" spans="1:15" x14ac:dyDescent="0.2">
      <c r="A2">
        <v>45717250</v>
      </c>
      <c r="B2" t="s">
        <v>286</v>
      </c>
      <c r="C2">
        <v>77947</v>
      </c>
      <c r="D2" t="b">
        <v>0</v>
      </c>
      <c r="E2">
        <v>18546</v>
      </c>
      <c r="F2">
        <v>40084</v>
      </c>
      <c r="G2">
        <v>750</v>
      </c>
      <c r="H2" t="s">
        <v>13</v>
      </c>
      <c r="I2" t="s">
        <v>287</v>
      </c>
      <c r="J2" t="s">
        <v>288</v>
      </c>
      <c r="K2" t="s">
        <v>289</v>
      </c>
      <c r="L2" t="s">
        <v>17</v>
      </c>
      <c r="N2" t="s">
        <v>13</v>
      </c>
      <c r="O2">
        <f>COUNTIF(H:H,"*Organization*")</f>
        <v>17</v>
      </c>
    </row>
    <row r="3" spans="1:15" x14ac:dyDescent="0.2">
      <c r="A3">
        <v>3544424</v>
      </c>
      <c r="B3" t="s">
        <v>290</v>
      </c>
      <c r="C3">
        <v>4055</v>
      </c>
      <c r="D3" t="b">
        <v>0</v>
      </c>
      <c r="E3">
        <v>1750</v>
      </c>
      <c r="F3">
        <v>27253</v>
      </c>
      <c r="G3">
        <v>85</v>
      </c>
      <c r="H3" t="s">
        <v>31</v>
      </c>
      <c r="I3" t="s">
        <v>287</v>
      </c>
      <c r="J3" t="s">
        <v>291</v>
      </c>
      <c r="K3" t="s">
        <v>292</v>
      </c>
      <c r="L3" t="s">
        <v>17</v>
      </c>
      <c r="N3" t="s">
        <v>31</v>
      </c>
      <c r="O3">
        <f>COUNTIF(H:H,"*User*")</f>
        <v>13</v>
      </c>
    </row>
    <row r="4" spans="1:15" x14ac:dyDescent="0.2">
      <c r="A4">
        <v>21289110</v>
      </c>
      <c r="B4" t="s">
        <v>293</v>
      </c>
      <c r="C4">
        <v>2936</v>
      </c>
      <c r="D4" t="b">
        <v>0</v>
      </c>
      <c r="E4">
        <v>5171</v>
      </c>
      <c r="F4">
        <v>27075</v>
      </c>
      <c r="G4">
        <v>314</v>
      </c>
      <c r="H4" t="s">
        <v>31</v>
      </c>
      <c r="I4" t="s">
        <v>287</v>
      </c>
      <c r="J4" t="s">
        <v>294</v>
      </c>
      <c r="K4" t="s">
        <v>295</v>
      </c>
      <c r="L4" t="s">
        <v>17</v>
      </c>
    </row>
    <row r="5" spans="1:15" x14ac:dyDescent="0.2">
      <c r="A5">
        <v>596892</v>
      </c>
      <c r="B5" t="s">
        <v>296</v>
      </c>
      <c r="C5">
        <v>12480</v>
      </c>
      <c r="D5" t="b">
        <v>0</v>
      </c>
      <c r="E5">
        <v>7651</v>
      </c>
      <c r="F5">
        <v>24069</v>
      </c>
      <c r="G5">
        <v>149</v>
      </c>
      <c r="H5" t="s">
        <v>13</v>
      </c>
      <c r="I5" t="s">
        <v>287</v>
      </c>
      <c r="J5" t="s">
        <v>297</v>
      </c>
      <c r="K5" t="s">
        <v>298</v>
      </c>
      <c r="L5" t="s">
        <v>17</v>
      </c>
      <c r="N5" t="s">
        <v>741</v>
      </c>
    </row>
    <row r="6" spans="1:15" x14ac:dyDescent="0.2">
      <c r="A6">
        <v>33614304</v>
      </c>
      <c r="B6" t="s">
        <v>299</v>
      </c>
      <c r="C6">
        <v>2367</v>
      </c>
      <c r="D6" t="b">
        <v>0</v>
      </c>
      <c r="E6">
        <v>1105</v>
      </c>
      <c r="F6">
        <v>23007</v>
      </c>
      <c r="G6">
        <v>115</v>
      </c>
      <c r="H6" t="s">
        <v>31</v>
      </c>
      <c r="I6" t="s">
        <v>287</v>
      </c>
      <c r="J6" t="s">
        <v>300</v>
      </c>
      <c r="K6" t="s">
        <v>301</v>
      </c>
      <c r="L6" t="s">
        <v>17</v>
      </c>
      <c r="N6" t="s">
        <v>767</v>
      </c>
      <c r="O6">
        <f>COUNTIFS(F:F,"&gt;=0",F:F,"&lt;=10000")</f>
        <v>7</v>
      </c>
    </row>
    <row r="7" spans="1:15" x14ac:dyDescent="0.2">
      <c r="A7">
        <v>4164482</v>
      </c>
      <c r="B7" t="s">
        <v>302</v>
      </c>
      <c r="C7">
        <v>155008</v>
      </c>
      <c r="D7" t="b">
        <v>0</v>
      </c>
      <c r="E7">
        <v>9142</v>
      </c>
      <c r="F7">
        <v>22588</v>
      </c>
      <c r="G7">
        <v>117</v>
      </c>
      <c r="H7" t="s">
        <v>13</v>
      </c>
      <c r="I7" t="s">
        <v>287</v>
      </c>
      <c r="J7" t="s">
        <v>303</v>
      </c>
      <c r="K7" t="s">
        <v>304</v>
      </c>
      <c r="L7" t="s">
        <v>17</v>
      </c>
      <c r="N7" t="s">
        <v>768</v>
      </c>
      <c r="O7">
        <f>COUNTIFS(F:F,"&gt;=10000",F:F,"&lt;=20000")</f>
        <v>14</v>
      </c>
    </row>
    <row r="8" spans="1:15" x14ac:dyDescent="0.2">
      <c r="A8">
        <v>1362490</v>
      </c>
      <c r="B8" t="s">
        <v>305</v>
      </c>
      <c r="C8">
        <v>12975</v>
      </c>
      <c r="D8" t="b">
        <v>0</v>
      </c>
      <c r="E8">
        <v>3996</v>
      </c>
      <c r="F8">
        <v>22263</v>
      </c>
      <c r="G8">
        <v>88</v>
      </c>
      <c r="H8" t="s">
        <v>31</v>
      </c>
      <c r="I8" t="s">
        <v>287</v>
      </c>
      <c r="J8" t="s">
        <v>306</v>
      </c>
      <c r="K8" t="s">
        <v>307</v>
      </c>
      <c r="L8" t="s">
        <v>17</v>
      </c>
      <c r="N8" t="s">
        <v>742</v>
      </c>
      <c r="O8">
        <f>COUNTIFS(F:F,"&gt;=20000",F:F,"&lt;=30000")</f>
        <v>8</v>
      </c>
    </row>
    <row r="9" spans="1:15" x14ac:dyDescent="0.2">
      <c r="A9">
        <v>1039520</v>
      </c>
      <c r="B9" t="s">
        <v>308</v>
      </c>
      <c r="C9">
        <v>42894</v>
      </c>
      <c r="D9" t="b">
        <v>0</v>
      </c>
      <c r="E9">
        <v>4248</v>
      </c>
      <c r="F9">
        <v>22109</v>
      </c>
      <c r="G9">
        <v>1567</v>
      </c>
      <c r="H9" t="s">
        <v>31</v>
      </c>
      <c r="I9" t="s">
        <v>287</v>
      </c>
      <c r="J9" t="s">
        <v>309</v>
      </c>
      <c r="K9" t="s">
        <v>310</v>
      </c>
      <c r="L9" t="s">
        <v>17</v>
      </c>
      <c r="N9" t="s">
        <v>743</v>
      </c>
      <c r="O9">
        <f>COUNTIFS(F:F,"&gt;=30000",F:F,"&lt;=40000")</f>
        <v>0</v>
      </c>
    </row>
    <row r="10" spans="1:15" x14ac:dyDescent="0.2">
      <c r="A10">
        <v>3638964</v>
      </c>
      <c r="B10" t="s">
        <v>311</v>
      </c>
      <c r="C10">
        <v>61723</v>
      </c>
      <c r="D10" t="b">
        <v>0</v>
      </c>
      <c r="E10">
        <v>6290</v>
      </c>
      <c r="F10">
        <v>20217</v>
      </c>
      <c r="G10">
        <v>1936</v>
      </c>
      <c r="H10" t="s">
        <v>13</v>
      </c>
      <c r="I10" t="s">
        <v>287</v>
      </c>
      <c r="J10" t="s">
        <v>312</v>
      </c>
      <c r="K10" t="s">
        <v>313</v>
      </c>
      <c r="L10" t="s">
        <v>17</v>
      </c>
      <c r="N10" t="s">
        <v>744</v>
      </c>
      <c r="O10">
        <f>COUNTIFS(F:F,"&gt;=40000",F:F,"&lt;=50000")</f>
        <v>1</v>
      </c>
    </row>
    <row r="11" spans="1:15" x14ac:dyDescent="0.2">
      <c r="A11">
        <v>21872392</v>
      </c>
      <c r="B11" t="s">
        <v>314</v>
      </c>
      <c r="C11">
        <v>1104</v>
      </c>
      <c r="D11" t="b">
        <v>0</v>
      </c>
      <c r="E11">
        <v>4403</v>
      </c>
      <c r="F11">
        <v>18204</v>
      </c>
      <c r="G11">
        <v>3</v>
      </c>
      <c r="H11" t="s">
        <v>31</v>
      </c>
      <c r="I11" t="s">
        <v>287</v>
      </c>
      <c r="J11" t="s">
        <v>315</v>
      </c>
      <c r="K11" t="s">
        <v>316</v>
      </c>
      <c r="L11" t="s">
        <v>17</v>
      </c>
      <c r="N11" t="s">
        <v>745</v>
      </c>
      <c r="O11">
        <f>COUNTIFS(F:F,"&gt;=50000",F:F,"&lt;=60000")</f>
        <v>0</v>
      </c>
    </row>
    <row r="12" spans="1:15" x14ac:dyDescent="0.2">
      <c r="A12">
        <v>529502</v>
      </c>
      <c r="B12" t="s">
        <v>317</v>
      </c>
      <c r="C12">
        <v>52112</v>
      </c>
      <c r="D12" t="b">
        <v>0</v>
      </c>
      <c r="E12">
        <v>4787</v>
      </c>
      <c r="F12">
        <v>17347</v>
      </c>
      <c r="G12">
        <v>466</v>
      </c>
      <c r="H12" t="s">
        <v>13</v>
      </c>
      <c r="I12" t="s">
        <v>287</v>
      </c>
      <c r="J12" t="s">
        <v>318</v>
      </c>
      <c r="K12" t="s">
        <v>319</v>
      </c>
      <c r="L12" t="s">
        <v>17</v>
      </c>
      <c r="N12" t="s">
        <v>746</v>
      </c>
      <c r="O12">
        <f>COUNTIFS(F:F,"&gt;=60000")</f>
        <v>0</v>
      </c>
    </row>
    <row r="13" spans="1:15" x14ac:dyDescent="0.2">
      <c r="A13">
        <v>26516210</v>
      </c>
      <c r="B13" t="s">
        <v>320</v>
      </c>
      <c r="C13">
        <v>12244</v>
      </c>
      <c r="D13" t="b">
        <v>0</v>
      </c>
      <c r="E13">
        <v>1439</v>
      </c>
      <c r="F13">
        <v>17013</v>
      </c>
      <c r="G13">
        <v>735</v>
      </c>
      <c r="H13" t="s">
        <v>13</v>
      </c>
      <c r="I13" t="s">
        <v>287</v>
      </c>
      <c r="J13" t="s">
        <v>321</v>
      </c>
      <c r="K13" t="s">
        <v>322</v>
      </c>
      <c r="L13" t="s">
        <v>17</v>
      </c>
    </row>
    <row r="14" spans="1:15" x14ac:dyDescent="0.2">
      <c r="A14">
        <v>4086616</v>
      </c>
      <c r="B14" t="s">
        <v>323</v>
      </c>
      <c r="C14">
        <v>1887</v>
      </c>
      <c r="D14" t="b">
        <v>0</v>
      </c>
      <c r="E14">
        <v>9642</v>
      </c>
      <c r="F14">
        <v>15495</v>
      </c>
      <c r="G14">
        <v>63</v>
      </c>
      <c r="H14" t="s">
        <v>13</v>
      </c>
      <c r="I14" t="s">
        <v>287</v>
      </c>
      <c r="J14" t="s">
        <v>324</v>
      </c>
      <c r="K14" t="s">
        <v>325</v>
      </c>
      <c r="L14" t="s">
        <v>17</v>
      </c>
      <c r="N14" t="s">
        <v>747</v>
      </c>
    </row>
    <row r="15" spans="1:15" x14ac:dyDescent="0.2">
      <c r="A15">
        <v>843222</v>
      </c>
      <c r="B15" t="s">
        <v>326</v>
      </c>
      <c r="C15">
        <v>78518</v>
      </c>
      <c r="D15" t="b">
        <v>0</v>
      </c>
      <c r="E15">
        <v>8602</v>
      </c>
      <c r="F15">
        <v>15311</v>
      </c>
      <c r="G15">
        <v>1160</v>
      </c>
      <c r="H15" t="s">
        <v>13</v>
      </c>
      <c r="I15" t="s">
        <v>287</v>
      </c>
      <c r="J15" t="s">
        <v>327</v>
      </c>
      <c r="K15" t="s">
        <v>328</v>
      </c>
      <c r="L15" t="s">
        <v>17</v>
      </c>
      <c r="N15" t="s">
        <v>748</v>
      </c>
      <c r="O15">
        <f>COUNTIFS(G:G,"&gt;=0",G:G,"&lt;=300")</f>
        <v>17</v>
      </c>
    </row>
    <row r="16" spans="1:15" x14ac:dyDescent="0.2">
      <c r="A16">
        <v>301742</v>
      </c>
      <c r="B16" t="s">
        <v>329</v>
      </c>
      <c r="C16">
        <v>6736</v>
      </c>
      <c r="D16" t="b">
        <v>0</v>
      </c>
      <c r="E16">
        <v>3824</v>
      </c>
      <c r="F16">
        <v>12617</v>
      </c>
      <c r="G16">
        <v>188</v>
      </c>
      <c r="H16" t="s">
        <v>13</v>
      </c>
      <c r="I16" t="s">
        <v>287</v>
      </c>
      <c r="J16" t="s">
        <v>330</v>
      </c>
      <c r="K16" t="s">
        <v>331</v>
      </c>
      <c r="L16" t="s">
        <v>17</v>
      </c>
      <c r="N16" t="s">
        <v>749</v>
      </c>
      <c r="O16">
        <f>COUNTIFS(G:G,"&gt;=300",G:G,"&lt;=600")</f>
        <v>5</v>
      </c>
    </row>
    <row r="17" spans="1:15" x14ac:dyDescent="0.2">
      <c r="A17">
        <v>41058054</v>
      </c>
      <c r="B17" t="s">
        <v>332</v>
      </c>
      <c r="C17">
        <v>23593</v>
      </c>
      <c r="D17" t="b">
        <v>0</v>
      </c>
      <c r="E17">
        <v>1454</v>
      </c>
      <c r="F17">
        <v>12543</v>
      </c>
      <c r="G17">
        <v>139</v>
      </c>
      <c r="H17" t="s">
        <v>13</v>
      </c>
      <c r="I17" t="s">
        <v>287</v>
      </c>
      <c r="J17" t="s">
        <v>333</v>
      </c>
      <c r="K17" t="s">
        <v>334</v>
      </c>
      <c r="L17" t="s">
        <v>17</v>
      </c>
      <c r="N17" t="s">
        <v>751</v>
      </c>
      <c r="O17">
        <f>COUNTIFS(G:G,"&gt;=600",G:G,"&lt;=900")</f>
        <v>2</v>
      </c>
    </row>
    <row r="18" spans="1:15" x14ac:dyDescent="0.2">
      <c r="A18">
        <v>4037197</v>
      </c>
      <c r="B18" t="s">
        <v>335</v>
      </c>
      <c r="C18">
        <v>31472</v>
      </c>
      <c r="D18" t="b">
        <v>0</v>
      </c>
      <c r="E18">
        <v>1470</v>
      </c>
      <c r="F18">
        <v>12500</v>
      </c>
      <c r="G18">
        <v>69</v>
      </c>
      <c r="H18" t="s">
        <v>31</v>
      </c>
      <c r="I18" t="s">
        <v>287</v>
      </c>
      <c r="J18" t="s">
        <v>336</v>
      </c>
      <c r="K18" t="s">
        <v>337</v>
      </c>
      <c r="L18" t="s">
        <v>17</v>
      </c>
      <c r="N18" t="s">
        <v>750</v>
      </c>
      <c r="O18">
        <f>COUNTIFS(G:G,"&gt;=900")</f>
        <v>6</v>
      </c>
    </row>
    <row r="19" spans="1:15" x14ac:dyDescent="0.2">
      <c r="A19">
        <v>40416236</v>
      </c>
      <c r="B19" t="s">
        <v>338</v>
      </c>
      <c r="C19">
        <v>235</v>
      </c>
      <c r="D19" t="b">
        <v>0</v>
      </c>
      <c r="E19">
        <v>509</v>
      </c>
      <c r="F19">
        <v>12151</v>
      </c>
      <c r="G19">
        <v>18</v>
      </c>
      <c r="H19" t="s">
        <v>31</v>
      </c>
      <c r="I19" t="s">
        <v>287</v>
      </c>
      <c r="J19" t="s">
        <v>339</v>
      </c>
      <c r="K19" t="s">
        <v>340</v>
      </c>
      <c r="L19" t="s">
        <v>17</v>
      </c>
    </row>
    <row r="20" spans="1:15" x14ac:dyDescent="0.2">
      <c r="A20">
        <v>26554</v>
      </c>
      <c r="B20" t="s">
        <v>341</v>
      </c>
      <c r="C20">
        <v>55623</v>
      </c>
      <c r="D20" t="b">
        <v>0</v>
      </c>
      <c r="E20">
        <v>2270</v>
      </c>
      <c r="F20">
        <v>11992</v>
      </c>
      <c r="G20">
        <v>323</v>
      </c>
      <c r="H20" t="s">
        <v>13</v>
      </c>
      <c r="I20" t="s">
        <v>287</v>
      </c>
      <c r="J20" t="s">
        <v>342</v>
      </c>
      <c r="K20" t="s">
        <v>343</v>
      </c>
      <c r="L20" t="s">
        <v>17</v>
      </c>
      <c r="N20" t="s">
        <v>752</v>
      </c>
    </row>
    <row r="21" spans="1:15" x14ac:dyDescent="0.2">
      <c r="A21">
        <v>29290473</v>
      </c>
      <c r="B21" t="s">
        <v>344</v>
      </c>
      <c r="C21">
        <v>35428</v>
      </c>
      <c r="D21" t="b">
        <v>0</v>
      </c>
      <c r="E21">
        <v>4025</v>
      </c>
      <c r="F21">
        <v>11429</v>
      </c>
      <c r="G21">
        <v>3153</v>
      </c>
      <c r="H21" t="s">
        <v>13</v>
      </c>
      <c r="I21" t="s">
        <v>287</v>
      </c>
      <c r="J21" t="s">
        <v>345</v>
      </c>
      <c r="K21" t="s">
        <v>346</v>
      </c>
      <c r="L21" t="s">
        <v>17</v>
      </c>
      <c r="N21" t="s">
        <v>762</v>
      </c>
      <c r="O21">
        <f>COUNTIFS(E:E,"&gt;=0",E:E,"&lt;=5000")</f>
        <v>23</v>
      </c>
    </row>
    <row r="22" spans="1:15" x14ac:dyDescent="0.2">
      <c r="A22">
        <v>873328</v>
      </c>
      <c r="B22" t="s">
        <v>347</v>
      </c>
      <c r="C22">
        <v>62209</v>
      </c>
      <c r="D22" t="b">
        <v>0</v>
      </c>
      <c r="E22">
        <v>1329</v>
      </c>
      <c r="F22">
        <v>11143</v>
      </c>
      <c r="G22">
        <v>462</v>
      </c>
      <c r="H22" t="s">
        <v>13</v>
      </c>
      <c r="I22" t="s">
        <v>287</v>
      </c>
      <c r="J22" t="s">
        <v>348</v>
      </c>
      <c r="K22" t="s">
        <v>349</v>
      </c>
      <c r="L22" t="s">
        <v>17</v>
      </c>
      <c r="N22" t="s">
        <v>753</v>
      </c>
      <c r="O22">
        <f>COUNTIFS(E:E,"&gt;=5000",E:E,"&lt;=10000")</f>
        <v>6</v>
      </c>
    </row>
    <row r="23" spans="1:15" x14ac:dyDescent="0.2">
      <c r="A23">
        <v>658518</v>
      </c>
      <c r="B23" t="s">
        <v>350</v>
      </c>
      <c r="C23">
        <v>89967</v>
      </c>
      <c r="D23" t="b">
        <v>0</v>
      </c>
      <c r="E23">
        <v>3181</v>
      </c>
      <c r="F23">
        <v>10773</v>
      </c>
      <c r="G23">
        <v>993</v>
      </c>
      <c r="H23" t="s">
        <v>13</v>
      </c>
      <c r="I23" t="s">
        <v>287</v>
      </c>
      <c r="J23" t="s">
        <v>351</v>
      </c>
      <c r="K23" t="s">
        <v>352</v>
      </c>
      <c r="L23" t="s">
        <v>17</v>
      </c>
      <c r="N23" t="s">
        <v>754</v>
      </c>
      <c r="O23">
        <f>COUNTIFS(E:E,"&gt;=10000",E:E,"&lt;=15000")</f>
        <v>0</v>
      </c>
    </row>
    <row r="24" spans="1:15" x14ac:dyDescent="0.2">
      <c r="A24">
        <v>33015583</v>
      </c>
      <c r="B24" t="s">
        <v>353</v>
      </c>
      <c r="C24">
        <v>4893</v>
      </c>
      <c r="D24" t="b">
        <v>0</v>
      </c>
      <c r="E24">
        <v>3402</v>
      </c>
      <c r="F24">
        <v>10254</v>
      </c>
      <c r="G24">
        <v>1782</v>
      </c>
      <c r="H24" t="s">
        <v>31</v>
      </c>
      <c r="I24" t="s">
        <v>287</v>
      </c>
      <c r="J24" t="s">
        <v>354</v>
      </c>
      <c r="K24" t="s">
        <v>355</v>
      </c>
      <c r="L24" t="s">
        <v>17</v>
      </c>
      <c r="N24" t="s">
        <v>755</v>
      </c>
      <c r="O24">
        <f>COUNTIFS(E:E,"&gt;=15000")</f>
        <v>1</v>
      </c>
    </row>
    <row r="25" spans="1:15" x14ac:dyDescent="0.2">
      <c r="A25">
        <v>4578002</v>
      </c>
      <c r="B25" t="s">
        <v>356</v>
      </c>
      <c r="C25">
        <v>541</v>
      </c>
      <c r="D25" t="b">
        <v>0</v>
      </c>
      <c r="E25">
        <v>2399</v>
      </c>
      <c r="F25">
        <v>9971</v>
      </c>
      <c r="G25">
        <v>6</v>
      </c>
      <c r="H25" t="s">
        <v>31</v>
      </c>
      <c r="I25" t="s">
        <v>287</v>
      </c>
      <c r="J25" t="s">
        <v>357</v>
      </c>
      <c r="K25" t="s">
        <v>358</v>
      </c>
      <c r="L25" t="s">
        <v>17</v>
      </c>
    </row>
    <row r="26" spans="1:15" x14ac:dyDescent="0.2">
      <c r="A26">
        <v>51117837</v>
      </c>
      <c r="B26" t="s">
        <v>359</v>
      </c>
      <c r="C26">
        <v>177920</v>
      </c>
      <c r="D26" t="b">
        <v>0</v>
      </c>
      <c r="E26">
        <v>2461</v>
      </c>
      <c r="F26">
        <v>9970</v>
      </c>
      <c r="G26">
        <v>165</v>
      </c>
      <c r="H26" t="s">
        <v>13</v>
      </c>
      <c r="I26" t="s">
        <v>287</v>
      </c>
      <c r="J26" t="s">
        <v>360</v>
      </c>
      <c r="K26" t="s">
        <v>361</v>
      </c>
      <c r="L26" t="s">
        <v>17</v>
      </c>
      <c r="N26" t="s">
        <v>756</v>
      </c>
    </row>
    <row r="27" spans="1:15" x14ac:dyDescent="0.2">
      <c r="A27">
        <v>39464018</v>
      </c>
      <c r="B27" t="s">
        <v>362</v>
      </c>
      <c r="C27">
        <v>41198</v>
      </c>
      <c r="D27" t="b">
        <v>0</v>
      </c>
      <c r="E27">
        <v>1182</v>
      </c>
      <c r="F27">
        <v>9941</v>
      </c>
      <c r="G27">
        <v>380</v>
      </c>
      <c r="H27" t="s">
        <v>13</v>
      </c>
      <c r="I27" t="s">
        <v>287</v>
      </c>
      <c r="J27" t="s">
        <v>363</v>
      </c>
      <c r="K27" t="s">
        <v>364</v>
      </c>
      <c r="L27" t="s">
        <v>17</v>
      </c>
      <c r="N27" t="s">
        <v>757</v>
      </c>
      <c r="O27">
        <f>COUNTIFS(C:C,"&gt;=0",C:C,"&lt;=50000")</f>
        <v>19</v>
      </c>
    </row>
    <row r="28" spans="1:15" x14ac:dyDescent="0.2">
      <c r="A28">
        <v>41654081</v>
      </c>
      <c r="B28" t="s">
        <v>365</v>
      </c>
      <c r="C28">
        <v>633</v>
      </c>
      <c r="D28" t="b">
        <v>0</v>
      </c>
      <c r="E28">
        <v>575</v>
      </c>
      <c r="F28">
        <v>9867</v>
      </c>
      <c r="G28">
        <v>5</v>
      </c>
      <c r="H28" t="s">
        <v>31</v>
      </c>
      <c r="I28" t="s">
        <v>287</v>
      </c>
      <c r="J28" t="s">
        <v>366</v>
      </c>
      <c r="K28" t="s">
        <v>367</v>
      </c>
      <c r="L28" t="s">
        <v>17</v>
      </c>
      <c r="N28" t="s">
        <v>758</v>
      </c>
      <c r="O28">
        <f>COUNTIFS(C:C,"&gt;=50000",C:C,"&lt;=100000")</f>
        <v>8</v>
      </c>
    </row>
    <row r="29" spans="1:15" x14ac:dyDescent="0.2">
      <c r="A29">
        <v>5362524</v>
      </c>
      <c r="B29" t="s">
        <v>368</v>
      </c>
      <c r="C29">
        <v>127881</v>
      </c>
      <c r="D29" t="b">
        <v>0</v>
      </c>
      <c r="E29">
        <v>924</v>
      </c>
      <c r="F29">
        <v>9764</v>
      </c>
      <c r="G29">
        <v>16</v>
      </c>
      <c r="H29" t="s">
        <v>13</v>
      </c>
      <c r="I29" t="s">
        <v>287</v>
      </c>
      <c r="J29" t="s">
        <v>369</v>
      </c>
      <c r="K29" t="s">
        <v>370</v>
      </c>
      <c r="L29" t="s">
        <v>17</v>
      </c>
      <c r="N29" t="s">
        <v>759</v>
      </c>
      <c r="O29">
        <f>COUNTIFS(C:C,"&gt;=100000",C:C,"&lt;=150000")</f>
        <v>1</v>
      </c>
    </row>
    <row r="30" spans="1:15" x14ac:dyDescent="0.2">
      <c r="A30">
        <v>5483330</v>
      </c>
      <c r="B30" t="s">
        <v>371</v>
      </c>
      <c r="C30">
        <v>3542</v>
      </c>
      <c r="D30" t="b">
        <v>0</v>
      </c>
      <c r="E30">
        <v>1836</v>
      </c>
      <c r="F30">
        <v>9565</v>
      </c>
      <c r="G30">
        <v>217</v>
      </c>
      <c r="H30" t="s">
        <v>31</v>
      </c>
      <c r="I30" t="s">
        <v>287</v>
      </c>
      <c r="J30" t="s">
        <v>372</v>
      </c>
      <c r="K30" t="s">
        <v>373</v>
      </c>
      <c r="L30" t="s">
        <v>17</v>
      </c>
      <c r="N30" t="s">
        <v>760</v>
      </c>
      <c r="O30">
        <f>COUNTIFS(C:C,"&gt;=150000",C:C,"&lt;=200000")</f>
        <v>2</v>
      </c>
    </row>
    <row r="31" spans="1:15" x14ac:dyDescent="0.2">
      <c r="A31">
        <v>37829238</v>
      </c>
      <c r="B31" t="s">
        <v>374</v>
      </c>
      <c r="C31">
        <v>84165</v>
      </c>
      <c r="D31" t="b">
        <v>0</v>
      </c>
      <c r="E31">
        <v>275</v>
      </c>
      <c r="F31">
        <v>8646</v>
      </c>
      <c r="G31">
        <v>65</v>
      </c>
      <c r="H31" t="s">
        <v>31</v>
      </c>
      <c r="I31" t="s">
        <v>287</v>
      </c>
      <c r="J31" t="s">
        <v>375</v>
      </c>
      <c r="K31" t="s">
        <v>376</v>
      </c>
      <c r="L31" t="s">
        <v>17</v>
      </c>
      <c r="N31" t="s">
        <v>761</v>
      </c>
      <c r="O31">
        <f>COUNTIFS(C:C,"&gt;=200000")</f>
        <v>0</v>
      </c>
    </row>
    <row r="33" spans="13:15" x14ac:dyDescent="0.2">
      <c r="N33" t="s">
        <v>766</v>
      </c>
    </row>
    <row r="34" spans="13:15" x14ac:dyDescent="0.2">
      <c r="M34" t="str">
        <f>B2</f>
        <v>tensorflow/tensorflow</v>
      </c>
      <c r="N34">
        <f>A2</f>
        <v>45717250</v>
      </c>
      <c r="O34">
        <f>COUNTIF('Python Edges'!B:B,Python!N34)</f>
        <v>30</v>
      </c>
    </row>
    <row r="35" spans="13:15" x14ac:dyDescent="0.2">
      <c r="M35" t="str">
        <f t="shared" ref="M35:M63" si="0">B3</f>
        <v>jkbrzt/httpie</v>
      </c>
      <c r="N35">
        <f t="shared" ref="N35:N63" si="1">A3</f>
        <v>3544424</v>
      </c>
      <c r="O35">
        <f>COUNTIF('Python Edges'!B:B,Python!N35)</f>
        <v>30</v>
      </c>
    </row>
    <row r="36" spans="13:15" x14ac:dyDescent="0.2">
      <c r="M36" t="str">
        <f t="shared" si="0"/>
        <v>vinta/awesome-python</v>
      </c>
      <c r="N36">
        <f t="shared" si="1"/>
        <v>21289110</v>
      </c>
      <c r="O36">
        <f>COUNTIF('Python Edges'!B:B,Python!N36)</f>
        <v>30</v>
      </c>
    </row>
    <row r="37" spans="13:15" x14ac:dyDescent="0.2">
      <c r="M37" t="str">
        <f t="shared" si="0"/>
        <v>pallets/flask</v>
      </c>
      <c r="N37">
        <f t="shared" si="1"/>
        <v>596892</v>
      </c>
      <c r="O37">
        <f>COUNTIF('Python Edges'!B:B,Python!N37)</f>
        <v>30</v>
      </c>
    </row>
    <row r="38" spans="13:15" x14ac:dyDescent="0.2">
      <c r="M38" t="str">
        <f t="shared" si="0"/>
        <v>nvbn/thefuck</v>
      </c>
      <c r="N38">
        <f t="shared" si="1"/>
        <v>33614304</v>
      </c>
      <c r="O38">
        <f>COUNTIF('Python Edges'!B:B,Python!N38)</f>
        <v>30</v>
      </c>
    </row>
    <row r="39" spans="13:15" x14ac:dyDescent="0.2">
      <c r="M39" t="str">
        <f t="shared" si="0"/>
        <v>django/django</v>
      </c>
      <c r="N39">
        <f t="shared" si="1"/>
        <v>4164482</v>
      </c>
      <c r="O39">
        <f>COUNTIF('Python Edges'!B:B,Python!N39)</f>
        <v>30</v>
      </c>
    </row>
    <row r="40" spans="13:15" x14ac:dyDescent="0.2">
      <c r="M40" t="str">
        <f t="shared" si="0"/>
        <v>kennethreitz/requests</v>
      </c>
      <c r="N40">
        <f t="shared" si="1"/>
        <v>1362490</v>
      </c>
      <c r="O40">
        <f>COUNTIF('Python Edges'!B:B,Python!N40)</f>
        <v>30</v>
      </c>
    </row>
    <row r="41" spans="13:15" x14ac:dyDescent="0.2">
      <c r="M41" t="str">
        <f t="shared" si="0"/>
        <v>rg3/youtube-dl</v>
      </c>
      <c r="N41">
        <f t="shared" si="1"/>
        <v>1039520</v>
      </c>
      <c r="O41">
        <f>COUNTIF('Python Edges'!B:B,Python!N41)</f>
        <v>30</v>
      </c>
    </row>
    <row r="42" spans="13:15" x14ac:dyDescent="0.2">
      <c r="M42" t="str">
        <f t="shared" si="0"/>
        <v>ansible/ansible</v>
      </c>
      <c r="N42">
        <f t="shared" si="1"/>
        <v>3638964</v>
      </c>
      <c r="O42">
        <f>COUNTIF('Python Edges'!B:B,Python!N42)</f>
        <v>30</v>
      </c>
    </row>
    <row r="43" spans="13:15" x14ac:dyDescent="0.2">
      <c r="M43" t="str">
        <f t="shared" si="0"/>
        <v>josephmisiti/awesome-machine-learning</v>
      </c>
      <c r="N43">
        <f t="shared" si="1"/>
        <v>21872392</v>
      </c>
      <c r="O43">
        <f>COUNTIF('Python Edges'!B:B,Python!N43)</f>
        <v>30</v>
      </c>
    </row>
    <row r="44" spans="13:15" x14ac:dyDescent="0.2">
      <c r="M44" t="str">
        <f t="shared" si="0"/>
        <v>scrapy/scrapy</v>
      </c>
      <c r="N44">
        <f t="shared" si="1"/>
        <v>529502</v>
      </c>
      <c r="O44">
        <f>COUNTIF('Python Edges'!B:B,Python!N44)</f>
        <v>30</v>
      </c>
    </row>
    <row r="45" spans="13:15" x14ac:dyDescent="0.2">
      <c r="M45" t="str">
        <f t="shared" si="0"/>
        <v>certbot/certbot</v>
      </c>
      <c r="N45">
        <f t="shared" si="1"/>
        <v>26516210</v>
      </c>
      <c r="O45">
        <f>COUNTIF('Python Edges'!B:B,Python!N45)</f>
        <v>30</v>
      </c>
    </row>
    <row r="46" spans="13:15" x14ac:dyDescent="0.2">
      <c r="M46" t="str">
        <f t="shared" si="0"/>
        <v>shadowsocks/shadowsocks</v>
      </c>
      <c r="N46">
        <f t="shared" si="1"/>
        <v>4086616</v>
      </c>
      <c r="O46">
        <f>COUNTIF('Python Edges'!B:B,Python!N46)</f>
        <v>1</v>
      </c>
    </row>
    <row r="47" spans="13:15" x14ac:dyDescent="0.2">
      <c r="M47" t="str">
        <f t="shared" si="0"/>
        <v>scikit-learn/scikit-learn</v>
      </c>
      <c r="N47">
        <f t="shared" si="1"/>
        <v>843222</v>
      </c>
      <c r="O47">
        <f>COUNTIF('Python Edges'!B:B,Python!N47)</f>
        <v>30</v>
      </c>
    </row>
    <row r="48" spans="13:15" x14ac:dyDescent="0.2">
      <c r="M48" t="str">
        <f t="shared" si="0"/>
        <v>tornadoweb/tornado</v>
      </c>
      <c r="N48">
        <f t="shared" si="1"/>
        <v>301742</v>
      </c>
      <c r="O48">
        <f>COUNTIF('Python Edges'!B:B,Python!N48)</f>
        <v>30</v>
      </c>
    </row>
    <row r="49" spans="13:18" x14ac:dyDescent="0.2">
      <c r="M49" t="str">
        <f t="shared" si="0"/>
        <v>isocpp/CppCoreGuidelines</v>
      </c>
      <c r="N49">
        <f t="shared" si="1"/>
        <v>41058054</v>
      </c>
      <c r="O49">
        <f>COUNTIF('Python Edges'!B:B,Python!N49)</f>
        <v>30</v>
      </c>
      <c r="Q49" t="s">
        <v>766</v>
      </c>
    </row>
    <row r="50" spans="13:18" x14ac:dyDescent="0.2">
      <c r="M50" t="str">
        <f t="shared" si="0"/>
        <v>Valloric/YouCompleteMe</v>
      </c>
      <c r="N50">
        <f t="shared" si="1"/>
        <v>4037197</v>
      </c>
      <c r="O50">
        <f>COUNTIF('Python Edges'!B:B,Python!N50)</f>
        <v>30</v>
      </c>
      <c r="Q50" s="1" t="s">
        <v>769</v>
      </c>
      <c r="R50">
        <f>COUNTIF(O34:O63,"&lt;10")</f>
        <v>1</v>
      </c>
    </row>
    <row r="51" spans="13:18" x14ac:dyDescent="0.2">
      <c r="M51" t="str">
        <f t="shared" si="0"/>
        <v>minimaxir/big-list-of-naughty-strings</v>
      </c>
      <c r="N51">
        <f t="shared" si="1"/>
        <v>40416236</v>
      </c>
      <c r="O51">
        <f>COUNTIF('Python Edges'!B:B,Python!N51)</f>
        <v>30</v>
      </c>
      <c r="Q51" s="1" t="s">
        <v>770</v>
      </c>
      <c r="R51">
        <f>COUNTIFS(O34:O63,"&gt;9",O34:O63,"&lt;16")</f>
        <v>2</v>
      </c>
    </row>
    <row r="52" spans="13:18" x14ac:dyDescent="0.2">
      <c r="M52" t="str">
        <f t="shared" si="0"/>
        <v>reddit/reddit</v>
      </c>
      <c r="N52">
        <f t="shared" si="1"/>
        <v>26554</v>
      </c>
      <c r="O52">
        <f>COUNTIF('Python Edges'!B:B,Python!N52)</f>
        <v>30</v>
      </c>
      <c r="Q52" s="1" t="s">
        <v>772</v>
      </c>
      <c r="R52">
        <f>COUNTIFS(O35:O64,"&gt;15",O35:O64,"&lt;21")</f>
        <v>0</v>
      </c>
    </row>
    <row r="53" spans="13:18" x14ac:dyDescent="0.2">
      <c r="M53" t="str">
        <f t="shared" si="0"/>
        <v>XX-net/XX-Net</v>
      </c>
      <c r="N53">
        <f t="shared" si="1"/>
        <v>29290473</v>
      </c>
      <c r="O53">
        <f>COUNTIF('Python Edges'!B:B,Python!N53)</f>
        <v>30</v>
      </c>
      <c r="Q53" s="1" t="s">
        <v>773</v>
      </c>
      <c r="R53">
        <f>COUNTIFS(O36:O65,"&gt;20",O36:O65,"&lt;25")</f>
        <v>0</v>
      </c>
    </row>
    <row r="54" spans="13:18" x14ac:dyDescent="0.2">
      <c r="M54" t="str">
        <f t="shared" si="0"/>
        <v>getsentry/sentry</v>
      </c>
      <c r="N54">
        <f t="shared" si="1"/>
        <v>873328</v>
      </c>
      <c r="O54">
        <f>COUNTIF('Python Edges'!B:B,Python!N54)</f>
        <v>30</v>
      </c>
      <c r="Q54" s="1" t="s">
        <v>771</v>
      </c>
      <c r="R54">
        <f>COUNTIF(O34:O63,"&gt;25")</f>
        <v>27</v>
      </c>
    </row>
    <row r="55" spans="13:18" x14ac:dyDescent="0.2">
      <c r="M55" t="str">
        <f t="shared" si="0"/>
        <v>ipython/ipython</v>
      </c>
      <c r="N55">
        <f t="shared" si="1"/>
        <v>658518</v>
      </c>
      <c r="O55">
        <f>COUNTIF('Python Edges'!B:B,Python!N55)</f>
        <v>30</v>
      </c>
      <c r="Q55" s="1"/>
    </row>
    <row r="56" spans="13:18" x14ac:dyDescent="0.2">
      <c r="M56" t="str">
        <f t="shared" si="0"/>
        <v>fchollet/keras</v>
      </c>
      <c r="N56">
        <f t="shared" si="1"/>
        <v>33015583</v>
      </c>
      <c r="O56">
        <f>COUNTIF('Python Edges'!B:B,Python!N56)</f>
        <v>30</v>
      </c>
      <c r="Q56" s="1"/>
    </row>
    <row r="57" spans="13:18" x14ac:dyDescent="0.2">
      <c r="M57" t="str">
        <f t="shared" si="0"/>
        <v>faif/python-patterns</v>
      </c>
      <c r="N57">
        <f t="shared" si="1"/>
        <v>4578002</v>
      </c>
      <c r="O57">
        <f>COUNTIF('Python Edges'!B:B,Python!N57)</f>
        <v>30</v>
      </c>
      <c r="Q57" s="1"/>
    </row>
    <row r="58" spans="13:18" x14ac:dyDescent="0.2">
      <c r="M58" t="str">
        <f t="shared" si="0"/>
        <v>tensorflow/models</v>
      </c>
      <c r="N58">
        <f t="shared" si="1"/>
        <v>51117837</v>
      </c>
      <c r="O58">
        <f>COUNTIF('Python Edges'!B:B,Python!N58)</f>
        <v>30</v>
      </c>
      <c r="Q58" s="1"/>
    </row>
    <row r="59" spans="13:18" x14ac:dyDescent="0.2">
      <c r="M59" t="str">
        <f t="shared" si="0"/>
        <v>airbnb/superset</v>
      </c>
      <c r="N59">
        <f t="shared" si="1"/>
        <v>39464018</v>
      </c>
      <c r="O59">
        <f>COUNTIF('Python Edges'!B:B,Python!N59)</f>
        <v>30</v>
      </c>
      <c r="Q59" s="1"/>
    </row>
    <row r="60" spans="13:18" x14ac:dyDescent="0.2">
      <c r="M60" t="str">
        <f t="shared" si="0"/>
        <v>drduh/macOS-Security-and-Privacy-Guide</v>
      </c>
      <c r="N60">
        <f t="shared" si="1"/>
        <v>41654081</v>
      </c>
      <c r="O60">
        <f>COUNTIF('Python Edges'!B:B,Python!N60)</f>
        <v>30</v>
      </c>
      <c r="Q60" s="1"/>
    </row>
    <row r="61" spans="13:18" x14ac:dyDescent="0.2">
      <c r="M61" t="str">
        <f t="shared" si="0"/>
        <v>adobe-fonts/source-code-pro</v>
      </c>
      <c r="N61">
        <f t="shared" si="1"/>
        <v>5362524</v>
      </c>
      <c r="O61">
        <f>COUNTIF('Python Edges'!B:B,Python!N61)</f>
        <v>14</v>
      </c>
      <c r="Q61" s="1"/>
    </row>
    <row r="62" spans="13:18" x14ac:dyDescent="0.2">
      <c r="M62" t="str">
        <f t="shared" si="0"/>
        <v>soimort/you-get</v>
      </c>
      <c r="N62">
        <f t="shared" si="1"/>
        <v>5483330</v>
      </c>
      <c r="O62">
        <f>COUNTIF('Python Edges'!B:B,Python!N62)</f>
        <v>30</v>
      </c>
      <c r="Q62" s="1"/>
    </row>
    <row r="63" spans="13:18" x14ac:dyDescent="0.2">
      <c r="M63" t="str">
        <f t="shared" si="0"/>
        <v>chrissimpkins/Hack</v>
      </c>
      <c r="N63">
        <f t="shared" si="1"/>
        <v>37829238</v>
      </c>
      <c r="O63">
        <f>COUNTIF('Python Edges'!B:B,Python!N63)</f>
        <v>10</v>
      </c>
      <c r="Q63" s="1"/>
    </row>
    <row r="64" spans="13:18" x14ac:dyDescent="0.2">
      <c r="Q6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K1" zoomScale="94" workbookViewId="0">
      <selection activeCell="P60" sqref="P60"/>
    </sheetView>
  </sheetViews>
  <sheetFormatPr baseColWidth="10" defaultRowHeight="16" x14ac:dyDescent="0.2"/>
  <cols>
    <col min="1" max="1" width="12.1640625" customWidth="1"/>
    <col min="2" max="2" width="24.83203125" customWidth="1"/>
    <col min="3" max="3" width="8.6640625" customWidth="1"/>
    <col min="4" max="4" width="5.83203125" bestFit="1" customWidth="1"/>
    <col min="5" max="5" width="6.1640625" bestFit="1" customWidth="1"/>
    <col min="6" max="6" width="9" customWidth="1"/>
    <col min="7" max="7" width="6" bestFit="1" customWidth="1"/>
    <col min="8" max="8" width="11.5" bestFit="1" customWidth="1"/>
    <col min="9" max="9" width="9.1640625" bestFit="1" customWidth="1"/>
    <col min="10" max="11" width="19.5" bestFit="1" customWidth="1"/>
    <col min="12" max="12" width="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740</v>
      </c>
    </row>
    <row r="2" spans="1:15" x14ac:dyDescent="0.2">
      <c r="A2">
        <v>507775</v>
      </c>
      <c r="B2" t="s">
        <v>377</v>
      </c>
      <c r="C2">
        <v>297204</v>
      </c>
      <c r="D2" t="b">
        <v>0</v>
      </c>
      <c r="E2">
        <v>6799</v>
      </c>
      <c r="F2">
        <v>19780</v>
      </c>
      <c r="G2">
        <v>1192</v>
      </c>
      <c r="H2" t="s">
        <v>13</v>
      </c>
      <c r="I2" t="s">
        <v>378</v>
      </c>
      <c r="J2" t="s">
        <v>379</v>
      </c>
      <c r="K2" t="s">
        <v>380</v>
      </c>
      <c r="L2" t="s">
        <v>17</v>
      </c>
      <c r="N2" t="s">
        <v>13</v>
      </c>
      <c r="O2">
        <f>COUNTIF(H:H,"*Organization*")</f>
        <v>20</v>
      </c>
    </row>
    <row r="3" spans="1:15" x14ac:dyDescent="0.2">
      <c r="A3">
        <v>7508411</v>
      </c>
      <c r="B3" t="s">
        <v>381</v>
      </c>
      <c r="C3">
        <v>49906</v>
      </c>
      <c r="D3" t="b">
        <v>0</v>
      </c>
      <c r="E3">
        <v>3470</v>
      </c>
      <c r="F3">
        <v>19653</v>
      </c>
      <c r="G3">
        <v>52</v>
      </c>
      <c r="H3" t="s">
        <v>13</v>
      </c>
      <c r="I3" t="s">
        <v>378</v>
      </c>
      <c r="J3" t="s">
        <v>382</v>
      </c>
      <c r="K3" t="s">
        <v>383</v>
      </c>
      <c r="L3" t="s">
        <v>17</v>
      </c>
      <c r="N3" t="s">
        <v>31</v>
      </c>
      <c r="O3">
        <f>COUNTIF(H:H,"*User*")</f>
        <v>10</v>
      </c>
    </row>
    <row r="4" spans="1:15" x14ac:dyDescent="0.2">
      <c r="A4">
        <v>892275</v>
      </c>
      <c r="B4" t="s">
        <v>384</v>
      </c>
      <c r="C4">
        <v>60431</v>
      </c>
      <c r="D4" t="b">
        <v>0</v>
      </c>
      <c r="E4">
        <v>3656</v>
      </c>
      <c r="F4">
        <v>17587</v>
      </c>
      <c r="G4">
        <v>55</v>
      </c>
      <c r="H4" t="s">
        <v>13</v>
      </c>
      <c r="I4" t="s">
        <v>378</v>
      </c>
      <c r="J4" t="s">
        <v>385</v>
      </c>
      <c r="K4" t="s">
        <v>386</v>
      </c>
      <c r="L4" t="s">
        <v>17</v>
      </c>
    </row>
    <row r="5" spans="1:15" x14ac:dyDescent="0.2">
      <c r="A5">
        <v>5152285</v>
      </c>
      <c r="B5" t="s">
        <v>387</v>
      </c>
      <c r="C5">
        <v>15244</v>
      </c>
      <c r="D5" t="b">
        <v>0</v>
      </c>
      <c r="E5">
        <v>4168</v>
      </c>
      <c r="F5">
        <v>16190</v>
      </c>
      <c r="G5">
        <v>84</v>
      </c>
      <c r="H5" t="s">
        <v>13</v>
      </c>
      <c r="I5" t="s">
        <v>378</v>
      </c>
      <c r="J5" t="s">
        <v>388</v>
      </c>
      <c r="K5" t="s">
        <v>389</v>
      </c>
      <c r="L5" t="s">
        <v>17</v>
      </c>
      <c r="N5" t="s">
        <v>741</v>
      </c>
    </row>
    <row r="6" spans="1:15" x14ac:dyDescent="0.2">
      <c r="A6">
        <v>22790488</v>
      </c>
      <c r="B6" t="s">
        <v>390</v>
      </c>
      <c r="C6">
        <v>13478</v>
      </c>
      <c r="D6" t="b">
        <v>0</v>
      </c>
      <c r="E6">
        <v>5328</v>
      </c>
      <c r="F6">
        <v>15827</v>
      </c>
      <c r="G6">
        <v>158</v>
      </c>
      <c r="H6" t="s">
        <v>31</v>
      </c>
      <c r="I6" t="s">
        <v>378</v>
      </c>
      <c r="J6" t="s">
        <v>391</v>
      </c>
      <c r="K6" t="s">
        <v>392</v>
      </c>
      <c r="L6" t="s">
        <v>17</v>
      </c>
      <c r="N6" t="s">
        <v>767</v>
      </c>
      <c r="O6">
        <f>COUNTIFS(F:F,"&gt;=0",F:F,"&lt;=10000")</f>
        <v>9</v>
      </c>
    </row>
    <row r="7" spans="1:15" x14ac:dyDescent="0.2">
      <c r="A7">
        <v>2862290</v>
      </c>
      <c r="B7" t="s">
        <v>393</v>
      </c>
      <c r="C7">
        <v>25335</v>
      </c>
      <c r="D7" t="b">
        <v>0</v>
      </c>
      <c r="E7">
        <v>6326</v>
      </c>
      <c r="F7">
        <v>14582</v>
      </c>
      <c r="G7">
        <v>412</v>
      </c>
      <c r="H7" t="s">
        <v>31</v>
      </c>
      <c r="I7" t="s">
        <v>378</v>
      </c>
      <c r="J7" t="s">
        <v>394</v>
      </c>
      <c r="K7" t="s">
        <v>395</v>
      </c>
      <c r="L7" t="s">
        <v>17</v>
      </c>
      <c r="N7" t="s">
        <v>768</v>
      </c>
      <c r="O7">
        <f>COUNTIFS(F:F,"&gt;=10000",F:F,"&lt;=20000")</f>
        <v>21</v>
      </c>
    </row>
    <row r="8" spans="1:15" x14ac:dyDescent="0.2">
      <c r="A8">
        <v>8575137</v>
      </c>
      <c r="B8" t="s">
        <v>396</v>
      </c>
      <c r="C8">
        <v>4245</v>
      </c>
      <c r="D8" t="b">
        <v>0</v>
      </c>
      <c r="E8">
        <v>2918</v>
      </c>
      <c r="F8">
        <v>13398</v>
      </c>
      <c r="G8">
        <v>66</v>
      </c>
      <c r="H8" t="s">
        <v>31</v>
      </c>
      <c r="I8" t="s">
        <v>378</v>
      </c>
      <c r="J8" t="s">
        <v>397</v>
      </c>
      <c r="K8" t="s">
        <v>398</v>
      </c>
      <c r="L8" t="s">
        <v>17</v>
      </c>
      <c r="N8" t="s">
        <v>742</v>
      </c>
      <c r="O8">
        <f>COUNTIFS(F:F,"&gt;=20000",F:F,"&lt;=30000")</f>
        <v>0</v>
      </c>
    </row>
    <row r="9" spans="1:15" x14ac:dyDescent="0.2">
      <c r="A9">
        <v>20300177</v>
      </c>
      <c r="B9" t="s">
        <v>399</v>
      </c>
      <c r="C9">
        <v>136040</v>
      </c>
      <c r="D9" t="b">
        <v>0</v>
      </c>
      <c r="E9">
        <v>3206</v>
      </c>
      <c r="F9">
        <v>13294</v>
      </c>
      <c r="G9">
        <v>725</v>
      </c>
      <c r="H9" t="s">
        <v>13</v>
      </c>
      <c r="I9" t="s">
        <v>378</v>
      </c>
      <c r="J9" t="s">
        <v>400</v>
      </c>
      <c r="K9" t="s">
        <v>401</v>
      </c>
      <c r="L9" t="s">
        <v>17</v>
      </c>
      <c r="N9" t="s">
        <v>743</v>
      </c>
      <c r="O9">
        <f>COUNTIFS(F:F,"&gt;=30000",F:F,"&lt;=40000")</f>
        <v>0</v>
      </c>
    </row>
    <row r="10" spans="1:15" x14ac:dyDescent="0.2">
      <c r="A10">
        <v>19148949</v>
      </c>
      <c r="B10" t="s">
        <v>402</v>
      </c>
      <c r="C10">
        <v>22586</v>
      </c>
      <c r="D10" t="b">
        <v>0</v>
      </c>
      <c r="E10">
        <v>4017</v>
      </c>
      <c r="F10">
        <v>12888</v>
      </c>
      <c r="G10">
        <v>370</v>
      </c>
      <c r="H10" t="s">
        <v>31</v>
      </c>
      <c r="I10" t="s">
        <v>378</v>
      </c>
      <c r="J10" t="s">
        <v>403</v>
      </c>
      <c r="K10" t="s">
        <v>404</v>
      </c>
      <c r="L10" t="s">
        <v>17</v>
      </c>
      <c r="N10" t="s">
        <v>744</v>
      </c>
      <c r="O10">
        <f>COUNTIFS(F:F,"&gt;=40000",F:F,"&lt;=50000")</f>
        <v>0</v>
      </c>
    </row>
    <row r="11" spans="1:15" x14ac:dyDescent="0.2">
      <c r="A11">
        <v>34824499</v>
      </c>
      <c r="B11" t="s">
        <v>405</v>
      </c>
      <c r="C11">
        <v>27193</v>
      </c>
      <c r="D11" t="b">
        <v>0</v>
      </c>
      <c r="E11">
        <v>2183</v>
      </c>
      <c r="F11">
        <v>12591</v>
      </c>
      <c r="G11">
        <v>65</v>
      </c>
      <c r="H11" t="s">
        <v>13</v>
      </c>
      <c r="I11" t="s">
        <v>378</v>
      </c>
      <c r="J11" t="s">
        <v>406</v>
      </c>
      <c r="K11" t="s">
        <v>407</v>
      </c>
      <c r="L11" t="s">
        <v>17</v>
      </c>
      <c r="N11" t="s">
        <v>745</v>
      </c>
      <c r="O11">
        <f>COUNTIFS(F:F,"&gt;=50000",F:F,"&lt;=60000")</f>
        <v>0</v>
      </c>
    </row>
    <row r="12" spans="1:15" x14ac:dyDescent="0.2">
      <c r="A12">
        <v>5070389</v>
      </c>
      <c r="B12" t="s">
        <v>408</v>
      </c>
      <c r="C12">
        <v>2206</v>
      </c>
      <c r="D12" t="b">
        <v>0</v>
      </c>
      <c r="E12">
        <v>3295</v>
      </c>
      <c r="F12">
        <v>12513</v>
      </c>
      <c r="G12">
        <v>72</v>
      </c>
      <c r="H12" t="s">
        <v>31</v>
      </c>
      <c r="I12" t="s">
        <v>378</v>
      </c>
      <c r="J12" t="s">
        <v>409</v>
      </c>
      <c r="K12" t="s">
        <v>410</v>
      </c>
      <c r="L12" t="s">
        <v>17</v>
      </c>
      <c r="N12" t="s">
        <v>746</v>
      </c>
      <c r="O12">
        <f>COUNTIFS(F:F,"&gt;=60000")</f>
        <v>0</v>
      </c>
    </row>
    <row r="13" spans="1:15" x14ac:dyDescent="0.2">
      <c r="A13">
        <v>22374063</v>
      </c>
      <c r="B13" t="s">
        <v>411</v>
      </c>
      <c r="C13">
        <v>685</v>
      </c>
      <c r="D13" t="b">
        <v>0</v>
      </c>
      <c r="E13">
        <v>2397</v>
      </c>
      <c r="F13">
        <v>12480</v>
      </c>
      <c r="G13">
        <v>21</v>
      </c>
      <c r="H13" t="s">
        <v>13</v>
      </c>
      <c r="I13" t="s">
        <v>378</v>
      </c>
      <c r="J13" t="s">
        <v>412</v>
      </c>
      <c r="K13" t="s">
        <v>413</v>
      </c>
      <c r="L13" t="s">
        <v>17</v>
      </c>
    </row>
    <row r="14" spans="1:15" x14ac:dyDescent="0.2">
      <c r="A14">
        <v>18347476</v>
      </c>
      <c r="B14" t="s">
        <v>414</v>
      </c>
      <c r="C14">
        <v>49635</v>
      </c>
      <c r="D14" t="b">
        <v>0</v>
      </c>
      <c r="E14">
        <v>4763</v>
      </c>
      <c r="F14">
        <v>12430</v>
      </c>
      <c r="G14">
        <v>45</v>
      </c>
      <c r="H14" t="s">
        <v>13</v>
      </c>
      <c r="I14" t="s">
        <v>378</v>
      </c>
      <c r="J14" t="s">
        <v>415</v>
      </c>
      <c r="K14" t="s">
        <v>416</v>
      </c>
      <c r="L14" t="s">
        <v>17</v>
      </c>
      <c r="N14" t="s">
        <v>747</v>
      </c>
    </row>
    <row r="15" spans="1:15" x14ac:dyDescent="0.2">
      <c r="A15">
        <v>11267509</v>
      </c>
      <c r="B15" t="s">
        <v>417</v>
      </c>
      <c r="C15">
        <v>26204</v>
      </c>
      <c r="D15" t="b">
        <v>0</v>
      </c>
      <c r="E15">
        <v>2602</v>
      </c>
      <c r="F15">
        <v>12267</v>
      </c>
      <c r="G15">
        <v>235</v>
      </c>
      <c r="H15" t="s">
        <v>13</v>
      </c>
      <c r="I15" t="s">
        <v>378</v>
      </c>
      <c r="J15" t="s">
        <v>418</v>
      </c>
      <c r="K15" t="s">
        <v>419</v>
      </c>
      <c r="L15" t="s">
        <v>17</v>
      </c>
      <c r="N15" t="s">
        <v>748</v>
      </c>
      <c r="O15">
        <f>COUNTIFS(G:G,"&gt;=0",G:G,"&lt;=300")</f>
        <v>23</v>
      </c>
    </row>
    <row r="16" spans="1:15" x14ac:dyDescent="0.2">
      <c r="A16">
        <v>10057936</v>
      </c>
      <c r="B16" t="s">
        <v>420</v>
      </c>
      <c r="C16">
        <v>13692</v>
      </c>
      <c r="D16" t="b">
        <v>0</v>
      </c>
      <c r="E16">
        <v>3331</v>
      </c>
      <c r="F16">
        <v>12181</v>
      </c>
      <c r="G16">
        <v>194</v>
      </c>
      <c r="H16" t="s">
        <v>13</v>
      </c>
      <c r="I16" t="s">
        <v>378</v>
      </c>
      <c r="J16" t="s">
        <v>421</v>
      </c>
      <c r="K16" t="s">
        <v>422</v>
      </c>
      <c r="L16" t="s">
        <v>17</v>
      </c>
      <c r="N16" t="s">
        <v>749</v>
      </c>
      <c r="O16">
        <f>COUNTIFS(G:G,"&gt;=300",G:G,"&lt;=600")</f>
        <v>4</v>
      </c>
    </row>
    <row r="17" spans="1:15" x14ac:dyDescent="0.2">
      <c r="A17">
        <v>1148753</v>
      </c>
      <c r="B17" t="s">
        <v>423</v>
      </c>
      <c r="C17">
        <v>94104</v>
      </c>
      <c r="D17" t="b">
        <v>0</v>
      </c>
      <c r="E17">
        <v>9042</v>
      </c>
      <c r="F17">
        <v>11459</v>
      </c>
      <c r="G17">
        <v>139</v>
      </c>
      <c r="H17" t="s">
        <v>13</v>
      </c>
      <c r="I17" t="s">
        <v>378</v>
      </c>
      <c r="J17" t="s">
        <v>424</v>
      </c>
      <c r="K17" t="s">
        <v>425</v>
      </c>
      <c r="L17" t="s">
        <v>17</v>
      </c>
      <c r="N17" t="s">
        <v>751</v>
      </c>
      <c r="O17">
        <f>COUNTIFS(G:G,"&gt;=600",G:G,"&lt;=900")</f>
        <v>2</v>
      </c>
    </row>
    <row r="18" spans="1:15" x14ac:dyDescent="0.2">
      <c r="A18">
        <v>2562751</v>
      </c>
      <c r="B18" t="s">
        <v>426</v>
      </c>
      <c r="C18">
        <v>269840</v>
      </c>
      <c r="D18" t="b">
        <v>0</v>
      </c>
      <c r="E18">
        <v>5841</v>
      </c>
      <c r="F18">
        <v>11436</v>
      </c>
      <c r="G18">
        <v>13</v>
      </c>
      <c r="H18" t="s">
        <v>13</v>
      </c>
      <c r="I18" t="s">
        <v>378</v>
      </c>
      <c r="J18" t="s">
        <v>427</v>
      </c>
      <c r="K18" t="s">
        <v>428</v>
      </c>
      <c r="L18" t="s">
        <v>17</v>
      </c>
      <c r="N18" t="s">
        <v>750</v>
      </c>
      <c r="O18">
        <f>COUNTIFS(G:G,"&gt;=900")</f>
        <v>1</v>
      </c>
    </row>
    <row r="19" spans="1:15" x14ac:dyDescent="0.2">
      <c r="A19">
        <v>31533997</v>
      </c>
      <c r="B19" t="s">
        <v>429</v>
      </c>
      <c r="C19">
        <v>31533</v>
      </c>
      <c r="D19" t="b">
        <v>0</v>
      </c>
      <c r="E19">
        <v>3121</v>
      </c>
      <c r="F19">
        <v>11337</v>
      </c>
      <c r="G19">
        <v>280</v>
      </c>
      <c r="H19" t="s">
        <v>13</v>
      </c>
      <c r="I19" t="s">
        <v>378</v>
      </c>
      <c r="J19" t="s">
        <v>430</v>
      </c>
      <c r="K19" t="s">
        <v>431</v>
      </c>
      <c r="L19" t="s">
        <v>17</v>
      </c>
    </row>
    <row r="20" spans="1:15" x14ac:dyDescent="0.2">
      <c r="A20">
        <v>5373551</v>
      </c>
      <c r="B20" t="s">
        <v>432</v>
      </c>
      <c r="C20">
        <v>1071525</v>
      </c>
      <c r="D20" t="b">
        <v>0</v>
      </c>
      <c r="E20">
        <v>4991</v>
      </c>
      <c r="F20">
        <v>10307</v>
      </c>
      <c r="G20">
        <v>137</v>
      </c>
      <c r="H20" t="s">
        <v>13</v>
      </c>
      <c r="I20" t="s">
        <v>378</v>
      </c>
      <c r="J20" t="s">
        <v>433</v>
      </c>
      <c r="K20" t="s">
        <v>434</v>
      </c>
      <c r="L20" t="s">
        <v>17</v>
      </c>
      <c r="N20" t="s">
        <v>752</v>
      </c>
    </row>
    <row r="21" spans="1:15" x14ac:dyDescent="0.2">
      <c r="A21">
        <v>23095954</v>
      </c>
      <c r="B21" t="s">
        <v>435</v>
      </c>
      <c r="C21">
        <v>1515</v>
      </c>
      <c r="D21" t="b">
        <v>0</v>
      </c>
      <c r="E21">
        <v>1844</v>
      </c>
      <c r="F21">
        <v>10224</v>
      </c>
      <c r="G21">
        <v>4</v>
      </c>
      <c r="H21" t="s">
        <v>13</v>
      </c>
      <c r="I21" t="s">
        <v>378</v>
      </c>
      <c r="J21" t="s">
        <v>436</v>
      </c>
      <c r="K21" t="s">
        <v>437</v>
      </c>
      <c r="L21" t="s">
        <v>17</v>
      </c>
      <c r="N21" t="s">
        <v>762</v>
      </c>
      <c r="O21">
        <f>COUNTIFS(E:E,"&gt;=0",E:E,"&lt;=5000")</f>
        <v>23</v>
      </c>
    </row>
    <row r="22" spans="1:15" x14ac:dyDescent="0.2">
      <c r="A22">
        <v>4839957</v>
      </c>
      <c r="B22" t="s">
        <v>438</v>
      </c>
      <c r="C22">
        <v>32085</v>
      </c>
      <c r="D22" t="b">
        <v>0</v>
      </c>
      <c r="E22">
        <v>5584</v>
      </c>
      <c r="F22">
        <v>10036</v>
      </c>
      <c r="G22">
        <v>308</v>
      </c>
      <c r="H22" t="s">
        <v>31</v>
      </c>
      <c r="I22" t="s">
        <v>378</v>
      </c>
      <c r="J22" t="s">
        <v>439</v>
      </c>
      <c r="K22" t="s">
        <v>440</v>
      </c>
      <c r="L22" t="s">
        <v>17</v>
      </c>
      <c r="N22" t="s">
        <v>753</v>
      </c>
      <c r="O22">
        <f>COUNTIFS(E:E,"&gt;=5000",E:E,"&lt;=10000")</f>
        <v>7</v>
      </c>
    </row>
    <row r="23" spans="1:15" x14ac:dyDescent="0.2">
      <c r="A23">
        <v>1388245</v>
      </c>
      <c r="B23" t="s">
        <v>441</v>
      </c>
      <c r="C23">
        <v>4077</v>
      </c>
      <c r="D23" t="b">
        <v>0</v>
      </c>
      <c r="E23">
        <v>4325</v>
      </c>
      <c r="F23">
        <v>9524</v>
      </c>
      <c r="G23">
        <v>189</v>
      </c>
      <c r="H23" t="s">
        <v>31</v>
      </c>
      <c r="I23" t="s">
        <v>378</v>
      </c>
      <c r="J23" t="s">
        <v>442</v>
      </c>
      <c r="K23" t="s">
        <v>443</v>
      </c>
      <c r="L23" t="s">
        <v>17</v>
      </c>
      <c r="N23" t="s">
        <v>754</v>
      </c>
      <c r="O23">
        <f>COUNTIFS(E:E,"&gt;=10000",E:E,"&lt;=15000")</f>
        <v>0</v>
      </c>
    </row>
    <row r="24" spans="1:15" x14ac:dyDescent="0.2">
      <c r="A24">
        <v>53658802</v>
      </c>
      <c r="B24" t="s">
        <v>444</v>
      </c>
      <c r="C24">
        <v>87956</v>
      </c>
      <c r="D24" t="b">
        <v>0</v>
      </c>
      <c r="E24">
        <v>1274</v>
      </c>
      <c r="F24">
        <v>9389</v>
      </c>
      <c r="G24">
        <v>100</v>
      </c>
      <c r="H24" t="s">
        <v>13</v>
      </c>
      <c r="I24" t="s">
        <v>378</v>
      </c>
      <c r="J24" t="s">
        <v>445</v>
      </c>
      <c r="K24" t="s">
        <v>446</v>
      </c>
      <c r="L24" t="s">
        <v>17</v>
      </c>
      <c r="N24" t="s">
        <v>755</v>
      </c>
      <c r="O24">
        <f>COUNTIFS(E:E,"&gt;=15000")</f>
        <v>0</v>
      </c>
    </row>
    <row r="25" spans="1:15" x14ac:dyDescent="0.2">
      <c r="A25">
        <v>6296790</v>
      </c>
      <c r="B25" t="s">
        <v>447</v>
      </c>
      <c r="C25">
        <v>44521</v>
      </c>
      <c r="D25" t="b">
        <v>0</v>
      </c>
      <c r="E25">
        <v>8611</v>
      </c>
      <c r="F25">
        <v>8973</v>
      </c>
      <c r="G25">
        <v>640</v>
      </c>
      <c r="H25" t="s">
        <v>13</v>
      </c>
      <c r="I25" t="s">
        <v>378</v>
      </c>
      <c r="J25" t="s">
        <v>448</v>
      </c>
      <c r="K25" t="s">
        <v>449</v>
      </c>
      <c r="L25" t="s">
        <v>17</v>
      </c>
    </row>
    <row r="26" spans="1:15" x14ac:dyDescent="0.2">
      <c r="A26">
        <v>2404027</v>
      </c>
      <c r="B26" t="s">
        <v>450</v>
      </c>
      <c r="C26">
        <v>27015</v>
      </c>
      <c r="D26" t="b">
        <v>0</v>
      </c>
      <c r="E26">
        <v>1784</v>
      </c>
      <c r="F26">
        <v>8910</v>
      </c>
      <c r="G26">
        <v>46</v>
      </c>
      <c r="H26" t="s">
        <v>31</v>
      </c>
      <c r="I26" t="s">
        <v>378</v>
      </c>
      <c r="J26" t="s">
        <v>451</v>
      </c>
      <c r="K26" t="s">
        <v>452</v>
      </c>
      <c r="L26" t="s">
        <v>17</v>
      </c>
      <c r="N26" t="s">
        <v>756</v>
      </c>
    </row>
    <row r="27" spans="1:15" x14ac:dyDescent="0.2">
      <c r="A27">
        <v>3116751</v>
      </c>
      <c r="B27" t="s">
        <v>453</v>
      </c>
      <c r="C27">
        <v>25795</v>
      </c>
      <c r="D27" t="b">
        <v>0</v>
      </c>
      <c r="E27">
        <v>2320</v>
      </c>
      <c r="F27">
        <v>8662</v>
      </c>
      <c r="G27">
        <v>46</v>
      </c>
      <c r="H27" t="s">
        <v>13</v>
      </c>
      <c r="I27" t="s">
        <v>378</v>
      </c>
      <c r="J27" t="s">
        <v>454</v>
      </c>
      <c r="K27" t="s">
        <v>455</v>
      </c>
      <c r="L27" t="s">
        <v>17</v>
      </c>
      <c r="N27" t="s">
        <v>757</v>
      </c>
      <c r="O27">
        <f>COUNTIFS(C:C,"&gt;=0",C:C,"&lt;=50000")</f>
        <v>23</v>
      </c>
    </row>
    <row r="28" spans="1:15" x14ac:dyDescent="0.2">
      <c r="A28">
        <v>1064563</v>
      </c>
      <c r="B28" t="s">
        <v>456</v>
      </c>
      <c r="C28">
        <v>44083</v>
      </c>
      <c r="D28" t="b">
        <v>0</v>
      </c>
      <c r="E28">
        <v>4287</v>
      </c>
      <c r="F28">
        <v>8484</v>
      </c>
      <c r="G28">
        <v>331</v>
      </c>
      <c r="H28" t="s">
        <v>13</v>
      </c>
      <c r="I28" t="s">
        <v>378</v>
      </c>
      <c r="J28" t="s">
        <v>457</v>
      </c>
      <c r="K28" t="s">
        <v>458</v>
      </c>
      <c r="L28" t="s">
        <v>17</v>
      </c>
      <c r="N28" t="s">
        <v>758</v>
      </c>
      <c r="O28">
        <f>COUNTIFS(C:C,"&gt;=50000",C:C,"&lt;=100000")</f>
        <v>3</v>
      </c>
    </row>
    <row r="29" spans="1:15" x14ac:dyDescent="0.2">
      <c r="A29">
        <v>5084750</v>
      </c>
      <c r="B29" t="s">
        <v>459</v>
      </c>
      <c r="C29">
        <v>33728</v>
      </c>
      <c r="D29" t="b">
        <v>0</v>
      </c>
      <c r="E29">
        <v>2707</v>
      </c>
      <c r="F29">
        <v>8477</v>
      </c>
      <c r="G29">
        <v>51</v>
      </c>
      <c r="H29" t="s">
        <v>31</v>
      </c>
      <c r="I29" t="s">
        <v>378</v>
      </c>
      <c r="J29" t="s">
        <v>460</v>
      </c>
      <c r="K29" t="s">
        <v>461</v>
      </c>
      <c r="L29" t="s">
        <v>17</v>
      </c>
      <c r="N29" t="s">
        <v>759</v>
      </c>
      <c r="O29">
        <f>COUNTIFS(C:C,"&gt;=100000",C:C,"&lt;=150000")</f>
        <v>1</v>
      </c>
    </row>
    <row r="30" spans="1:15" x14ac:dyDescent="0.2">
      <c r="A30">
        <v>2155793</v>
      </c>
      <c r="B30" t="s">
        <v>462</v>
      </c>
      <c r="C30">
        <v>8657</v>
      </c>
      <c r="D30" t="b">
        <v>0</v>
      </c>
      <c r="E30">
        <v>4208</v>
      </c>
      <c r="F30">
        <v>8414</v>
      </c>
      <c r="G30">
        <v>207</v>
      </c>
      <c r="H30" t="s">
        <v>31</v>
      </c>
      <c r="I30" t="s">
        <v>378</v>
      </c>
      <c r="J30" t="s">
        <v>463</v>
      </c>
      <c r="K30" t="s">
        <v>464</v>
      </c>
      <c r="L30" t="s">
        <v>17</v>
      </c>
      <c r="N30" t="s">
        <v>760</v>
      </c>
      <c r="O30">
        <f>COUNTIFS(C:C,"&gt;=150000",C:C,"&lt;=200000")</f>
        <v>0</v>
      </c>
    </row>
    <row r="31" spans="1:15" x14ac:dyDescent="0.2">
      <c r="A31">
        <v>2349728</v>
      </c>
      <c r="B31" t="s">
        <v>465</v>
      </c>
      <c r="C31">
        <v>14307</v>
      </c>
      <c r="D31" t="b">
        <v>0</v>
      </c>
      <c r="E31">
        <v>3719</v>
      </c>
      <c r="F31">
        <v>8384</v>
      </c>
      <c r="G31">
        <v>126</v>
      </c>
      <c r="H31" t="s">
        <v>13</v>
      </c>
      <c r="I31" t="s">
        <v>378</v>
      </c>
      <c r="J31" t="s">
        <v>466</v>
      </c>
      <c r="K31" t="s">
        <v>467</v>
      </c>
      <c r="L31" t="s">
        <v>17</v>
      </c>
      <c r="N31" t="s">
        <v>761</v>
      </c>
      <c r="O31">
        <f>COUNTIFS(C:C,"&gt;=200000")</f>
        <v>3</v>
      </c>
    </row>
    <row r="33" spans="13:15" x14ac:dyDescent="0.2">
      <c r="N33" t="s">
        <v>766</v>
      </c>
    </row>
    <row r="34" spans="13:15" x14ac:dyDescent="0.2">
      <c r="M34" t="str">
        <f>B2</f>
        <v>elastic/elasticsearch</v>
      </c>
      <c r="N34">
        <f>A2</f>
        <v>507775</v>
      </c>
      <c r="O34">
        <f>COUNTIF('Java Edges'!B:B,Java!N34)</f>
        <v>30</v>
      </c>
    </row>
    <row r="35" spans="13:15" x14ac:dyDescent="0.2">
      <c r="M35" t="str">
        <f t="shared" ref="M35:M63" si="0">B3</f>
        <v>ReactiveX/RxJava</v>
      </c>
      <c r="N35">
        <f t="shared" ref="N35:N63" si="1">A3</f>
        <v>7508411</v>
      </c>
      <c r="O35">
        <f>COUNTIF('Java Edges'!B:B,Java!N35)</f>
        <v>30</v>
      </c>
    </row>
    <row r="36" spans="13:15" x14ac:dyDescent="0.2">
      <c r="M36" t="str">
        <f t="shared" si="0"/>
        <v>square/retrofit</v>
      </c>
      <c r="N36">
        <f t="shared" si="1"/>
        <v>892275</v>
      </c>
      <c r="O36">
        <f>COUNTIF('Java Edges'!B:B,Java!N36)</f>
        <v>30</v>
      </c>
    </row>
    <row r="37" spans="13:15" x14ac:dyDescent="0.2">
      <c r="M37" t="str">
        <f t="shared" si="0"/>
        <v>square/okhttp</v>
      </c>
      <c r="N37">
        <f t="shared" si="1"/>
        <v>5152285</v>
      </c>
      <c r="O37">
        <f>COUNTIF('Java Edges'!B:B,Java!N37)</f>
        <v>30</v>
      </c>
    </row>
    <row r="38" spans="13:15" x14ac:dyDescent="0.2">
      <c r="M38" t="str">
        <f t="shared" si="0"/>
        <v>iluwatar/java-design-patterns</v>
      </c>
      <c r="N38">
        <f t="shared" si="1"/>
        <v>22790488</v>
      </c>
      <c r="O38">
        <f>COUNTIF('Java Edges'!B:B,Java!N38)</f>
        <v>30</v>
      </c>
    </row>
    <row r="39" spans="13:15" x14ac:dyDescent="0.2">
      <c r="M39" t="str">
        <f t="shared" si="0"/>
        <v>nostra13/Android-Universal-Image-Loader</v>
      </c>
      <c r="N39">
        <f t="shared" si="1"/>
        <v>2862290</v>
      </c>
      <c r="O39">
        <f>COUNTIF('Java Edges'!B:B,Java!N39)</f>
        <v>30</v>
      </c>
    </row>
    <row r="40" spans="13:15" x14ac:dyDescent="0.2">
      <c r="M40" t="str">
        <f t="shared" si="0"/>
        <v>JakeWharton/butterknife</v>
      </c>
      <c r="N40">
        <f t="shared" si="1"/>
        <v>8575137</v>
      </c>
      <c r="O40">
        <f>COUNTIF('Java Edges'!B:B,Java!N40)</f>
        <v>30</v>
      </c>
    </row>
    <row r="41" spans="13:15" x14ac:dyDescent="0.2">
      <c r="M41" t="str">
        <f t="shared" si="0"/>
        <v>google/guava</v>
      </c>
      <c r="N41">
        <f t="shared" si="1"/>
        <v>20300177</v>
      </c>
      <c r="O41">
        <f>COUNTIF('Java Edges'!B:B,Java!N41)</f>
        <v>30</v>
      </c>
    </row>
    <row r="42" spans="13:15" x14ac:dyDescent="0.2">
      <c r="M42" t="str">
        <f t="shared" si="0"/>
        <v>PhilJay/MPAndroidChart</v>
      </c>
      <c r="N42">
        <f t="shared" si="1"/>
        <v>19148949</v>
      </c>
      <c r="O42">
        <f>COUNTIF('Java Edges'!B:B,Java!N42)</f>
        <v>30</v>
      </c>
    </row>
    <row r="43" spans="13:15" x14ac:dyDescent="0.2">
      <c r="M43" t="str">
        <f t="shared" si="0"/>
        <v>square/leakcanary</v>
      </c>
      <c r="N43">
        <f t="shared" si="1"/>
        <v>34824499</v>
      </c>
      <c r="O43">
        <f>COUNTIF('Java Edges'!B:B,Java!N43)</f>
        <v>30</v>
      </c>
    </row>
    <row r="44" spans="13:15" x14ac:dyDescent="0.2">
      <c r="M44" t="str">
        <f t="shared" si="0"/>
        <v>greenrobot/EventBus</v>
      </c>
      <c r="N44">
        <f t="shared" si="1"/>
        <v>5070389</v>
      </c>
      <c r="O44">
        <f>COUNTIF('Java Edges'!B:B,Java!N44)</f>
        <v>19</v>
      </c>
    </row>
    <row r="45" spans="13:15" x14ac:dyDescent="0.2">
      <c r="M45" t="str">
        <f t="shared" si="0"/>
        <v>futurice/android-best-practices</v>
      </c>
      <c r="N45">
        <f t="shared" si="1"/>
        <v>22374063</v>
      </c>
      <c r="O45">
        <f>COUNTIF('Java Edges'!B:B,Java!N45)</f>
        <v>30</v>
      </c>
    </row>
    <row r="46" spans="13:15" x14ac:dyDescent="0.2">
      <c r="M46" t="str">
        <f t="shared" si="0"/>
        <v>google/iosched</v>
      </c>
      <c r="N46">
        <f t="shared" si="1"/>
        <v>18347476</v>
      </c>
      <c r="O46">
        <f>COUNTIF('Java Edges'!B:B,Java!N46)</f>
        <v>30</v>
      </c>
    </row>
    <row r="47" spans="13:15" x14ac:dyDescent="0.2">
      <c r="M47" t="str">
        <f t="shared" si="0"/>
        <v>bumptech/glide</v>
      </c>
      <c r="N47">
        <f t="shared" si="1"/>
        <v>11267509</v>
      </c>
      <c r="O47">
        <f>COUNTIF('Java Edges'!B:B,Java!N47)</f>
        <v>30</v>
      </c>
    </row>
    <row r="48" spans="13:15" x14ac:dyDescent="0.2">
      <c r="M48" t="str">
        <f t="shared" si="0"/>
        <v>square/picasso</v>
      </c>
      <c r="N48">
        <f t="shared" si="1"/>
        <v>10057936</v>
      </c>
      <c r="O48">
        <f>COUNTIF('Java Edges'!B:B,Java!N48)</f>
        <v>30</v>
      </c>
    </row>
    <row r="49" spans="13:18" x14ac:dyDescent="0.2">
      <c r="M49" t="str">
        <f t="shared" si="0"/>
        <v>spring-projects/spring-framework</v>
      </c>
      <c r="N49">
        <f t="shared" si="1"/>
        <v>1148753</v>
      </c>
      <c r="O49">
        <f>COUNTIF('Java Edges'!B:B,Java!N49)</f>
        <v>30</v>
      </c>
      <c r="Q49" t="s">
        <v>766</v>
      </c>
    </row>
    <row r="50" spans="13:18" x14ac:dyDescent="0.2">
      <c r="M50" t="str">
        <f t="shared" si="0"/>
        <v>zxing/zxing</v>
      </c>
      <c r="N50">
        <f t="shared" si="1"/>
        <v>2562751</v>
      </c>
      <c r="O50">
        <f>COUNTIF('Java Edges'!B:B,Java!N50)</f>
        <v>30</v>
      </c>
      <c r="Q50" s="1" t="s">
        <v>769</v>
      </c>
      <c r="R50">
        <f>COUNTIF(O34:O63,"&lt;10")</f>
        <v>0</v>
      </c>
    </row>
    <row r="51" spans="13:18" x14ac:dyDescent="0.2">
      <c r="M51" t="str">
        <f t="shared" si="0"/>
        <v>facebook/fresco</v>
      </c>
      <c r="N51">
        <f t="shared" si="1"/>
        <v>31533997</v>
      </c>
      <c r="O51">
        <f>COUNTIF('Java Edges'!B:B,Java!N51)</f>
        <v>30</v>
      </c>
      <c r="Q51" s="1" t="s">
        <v>770</v>
      </c>
      <c r="R51">
        <f>COUNTIFS(O34:O63,"&gt;9",O34:O63,"&lt;16")</f>
        <v>1</v>
      </c>
    </row>
    <row r="52" spans="13:18" x14ac:dyDescent="0.2">
      <c r="M52" t="str">
        <f t="shared" si="0"/>
        <v>libgdx/libgdx</v>
      </c>
      <c r="N52">
        <f t="shared" si="1"/>
        <v>5373551</v>
      </c>
      <c r="O52">
        <f>COUNTIF('Java Edges'!B:B,Java!N52)</f>
        <v>30</v>
      </c>
      <c r="Q52" s="1" t="s">
        <v>772</v>
      </c>
      <c r="R52">
        <f>COUNTIFS(O35:O64,"&gt;15",O35:O64,"&lt;21")</f>
        <v>1</v>
      </c>
    </row>
    <row r="53" spans="13:18" x14ac:dyDescent="0.2">
      <c r="M53" t="str">
        <f t="shared" si="0"/>
        <v>ReactiveX/RxAndroid</v>
      </c>
      <c r="N53">
        <f t="shared" si="1"/>
        <v>23095954</v>
      </c>
      <c r="O53">
        <f>COUNTIF('Java Edges'!B:B,Java!N53)</f>
        <v>30</v>
      </c>
      <c r="Q53" s="1" t="s">
        <v>773</v>
      </c>
      <c r="R53">
        <f>COUNTIFS(O36:O65,"&gt;20",O36:O65,"&lt;25")</f>
        <v>1</v>
      </c>
    </row>
    <row r="54" spans="13:18" x14ac:dyDescent="0.2">
      <c r="M54" t="str">
        <f t="shared" si="0"/>
        <v>jfeinstein10/SlidingMenu</v>
      </c>
      <c r="N54">
        <f t="shared" si="1"/>
        <v>4839957</v>
      </c>
      <c r="O54">
        <f>COUNTIF('Java Edges'!B:B,Java!N54)</f>
        <v>21</v>
      </c>
      <c r="Q54" s="1" t="s">
        <v>771</v>
      </c>
      <c r="R54">
        <f>COUNTIF(O34:O63,"&gt;25")</f>
        <v>27</v>
      </c>
    </row>
    <row r="55" spans="13:18" x14ac:dyDescent="0.2">
      <c r="M55" t="str">
        <f t="shared" si="0"/>
        <v>loopj/android-async-http</v>
      </c>
      <c r="N55">
        <f t="shared" si="1"/>
        <v>1388245</v>
      </c>
      <c r="O55">
        <f>COUNTIF('Java Edges'!B:B,Java!N55)</f>
        <v>30</v>
      </c>
      <c r="Q55" s="1"/>
    </row>
    <row r="56" spans="13:18" x14ac:dyDescent="0.2">
      <c r="M56" t="str">
        <f t="shared" si="0"/>
        <v>alibaba/weex</v>
      </c>
      <c r="N56">
        <f t="shared" si="1"/>
        <v>53658802</v>
      </c>
      <c r="O56">
        <f>COUNTIF('Java Edges'!B:B,Java!N56)</f>
        <v>30</v>
      </c>
      <c r="Q56" s="1"/>
    </row>
    <row r="57" spans="13:18" x14ac:dyDescent="0.2">
      <c r="M57" t="str">
        <f t="shared" si="0"/>
        <v>spring-projects/spring-boot</v>
      </c>
      <c r="N57">
        <f t="shared" si="1"/>
        <v>6296790</v>
      </c>
      <c r="O57">
        <f>COUNTIF('Java Edges'!B:B,Java!N57)</f>
        <v>30</v>
      </c>
      <c r="Q57" s="1"/>
    </row>
    <row r="58" spans="13:18" x14ac:dyDescent="0.2">
      <c r="M58" t="str">
        <f t="shared" si="0"/>
        <v>nathanmarz/storm</v>
      </c>
      <c r="N58">
        <f t="shared" si="1"/>
        <v>2404027</v>
      </c>
      <c r="O58">
        <f>COUNTIF('Java Edges'!B:B,Java!N58)</f>
        <v>30</v>
      </c>
      <c r="Q58" s="1"/>
    </row>
    <row r="59" spans="13:18" x14ac:dyDescent="0.2">
      <c r="M59" t="str">
        <f t="shared" si="0"/>
        <v>androidannotations/androidannotations</v>
      </c>
      <c r="N59">
        <f t="shared" si="1"/>
        <v>3116751</v>
      </c>
      <c r="O59">
        <f>COUNTIF('Java Edges'!B:B,Java!N59)</f>
        <v>30</v>
      </c>
      <c r="Q59" s="1"/>
    </row>
    <row r="60" spans="13:18" x14ac:dyDescent="0.2">
      <c r="M60" t="str">
        <f t="shared" si="0"/>
        <v>netty/netty</v>
      </c>
      <c r="N60">
        <f t="shared" si="1"/>
        <v>1064563</v>
      </c>
      <c r="O60">
        <f>COUNTIF('Java Edges'!B:B,Java!N60)</f>
        <v>30</v>
      </c>
      <c r="Q60" s="1"/>
    </row>
    <row r="61" spans="13:18" x14ac:dyDescent="0.2">
      <c r="M61" t="str">
        <f t="shared" si="0"/>
        <v>chrisbanes/PhotoView</v>
      </c>
      <c r="N61">
        <f t="shared" si="1"/>
        <v>5084750</v>
      </c>
      <c r="O61">
        <f>COUNTIF('Java Edges'!B:B,Java!N61)</f>
        <v>26</v>
      </c>
      <c r="Q61" s="1"/>
    </row>
    <row r="62" spans="13:18" x14ac:dyDescent="0.2">
      <c r="M62" t="str">
        <f t="shared" si="0"/>
        <v>JakeWharton/ViewPagerIndicator</v>
      </c>
      <c r="N62">
        <f t="shared" si="1"/>
        <v>2155793</v>
      </c>
      <c r="O62">
        <f>COUNTIF('Java Edges'!B:B,Java!N62)</f>
        <v>15</v>
      </c>
      <c r="Q62" s="1"/>
    </row>
    <row r="63" spans="13:18" x14ac:dyDescent="0.2">
      <c r="M63" t="str">
        <f t="shared" si="0"/>
        <v>pockethub/PocketHub</v>
      </c>
      <c r="N63">
        <f t="shared" si="1"/>
        <v>2349728</v>
      </c>
      <c r="O63">
        <f>COUNTIF('Java Edges'!B:B,Java!N63)</f>
        <v>30</v>
      </c>
      <c r="Q63" s="1"/>
    </row>
    <row r="64" spans="13:18" x14ac:dyDescent="0.2">
      <c r="Q6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J2" zoomScale="94" workbookViewId="0">
      <selection activeCell="Q61" sqref="Q61"/>
    </sheetView>
  </sheetViews>
  <sheetFormatPr baseColWidth="10" defaultRowHeight="16" x14ac:dyDescent="0.2"/>
  <cols>
    <col min="1" max="1" width="12.1640625" customWidth="1"/>
    <col min="2" max="2" width="24.83203125" customWidth="1"/>
    <col min="3" max="3" width="8.6640625" customWidth="1"/>
    <col min="4" max="4" width="5.83203125" bestFit="1" customWidth="1"/>
    <col min="5" max="5" width="6.1640625" bestFit="1" customWidth="1"/>
    <col min="6" max="6" width="9" customWidth="1"/>
    <col min="7" max="7" width="6" bestFit="1" customWidth="1"/>
    <col min="8" max="8" width="11.5" bestFit="1" customWidth="1"/>
    <col min="9" max="9" width="9.1640625" bestFit="1" customWidth="1"/>
    <col min="10" max="11" width="19.5" bestFit="1" customWidth="1"/>
    <col min="12" max="12" width="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740</v>
      </c>
    </row>
    <row r="2" spans="1:15" x14ac:dyDescent="0.2">
      <c r="A2">
        <v>22458259</v>
      </c>
      <c r="B2" t="s">
        <v>468</v>
      </c>
      <c r="C2">
        <v>4751</v>
      </c>
      <c r="D2" t="b">
        <v>0</v>
      </c>
      <c r="E2">
        <v>3620</v>
      </c>
      <c r="F2">
        <v>20982</v>
      </c>
      <c r="G2">
        <v>21</v>
      </c>
      <c r="H2" t="s">
        <v>13</v>
      </c>
      <c r="I2" t="s">
        <v>469</v>
      </c>
      <c r="J2" t="s">
        <v>470</v>
      </c>
      <c r="K2" t="s">
        <v>471</v>
      </c>
      <c r="L2" t="s">
        <v>17</v>
      </c>
      <c r="N2" t="s">
        <v>13</v>
      </c>
      <c r="O2">
        <f>COUNTIF(H:H,"*Organization*")</f>
        <v>18</v>
      </c>
    </row>
    <row r="3" spans="1:15" x14ac:dyDescent="0.2">
      <c r="A3">
        <v>21700699</v>
      </c>
      <c r="B3" t="s">
        <v>472</v>
      </c>
      <c r="C3">
        <v>9249</v>
      </c>
      <c r="D3" t="b">
        <v>0</v>
      </c>
      <c r="E3">
        <v>2920</v>
      </c>
      <c r="F3">
        <v>16845</v>
      </c>
      <c r="G3">
        <v>52</v>
      </c>
      <c r="H3" t="s">
        <v>31</v>
      </c>
      <c r="I3" t="s">
        <v>469</v>
      </c>
      <c r="J3" t="s">
        <v>473</v>
      </c>
      <c r="K3" t="s">
        <v>474</v>
      </c>
      <c r="L3" t="s">
        <v>17</v>
      </c>
      <c r="N3" t="s">
        <v>31</v>
      </c>
      <c r="O3">
        <f>COUNTIF(H:H,"*User*")</f>
        <v>12</v>
      </c>
    </row>
    <row r="4" spans="1:15" x14ac:dyDescent="0.2">
      <c r="A4">
        <v>3606624</v>
      </c>
      <c r="B4" t="s">
        <v>475</v>
      </c>
      <c r="C4">
        <v>28214</v>
      </c>
      <c r="D4" t="b">
        <v>0</v>
      </c>
      <c r="E4">
        <v>3062</v>
      </c>
      <c r="F4">
        <v>16110</v>
      </c>
      <c r="G4">
        <v>25</v>
      </c>
      <c r="H4" t="s">
        <v>13</v>
      </c>
      <c r="I4" t="s">
        <v>469</v>
      </c>
      <c r="J4" t="s">
        <v>476</v>
      </c>
      <c r="K4" t="s">
        <v>477</v>
      </c>
      <c r="L4" t="s">
        <v>17</v>
      </c>
    </row>
    <row r="5" spans="1:15" x14ac:dyDescent="0.2">
      <c r="A5">
        <v>20965586</v>
      </c>
      <c r="B5" t="s">
        <v>478</v>
      </c>
      <c r="C5">
        <v>1897</v>
      </c>
      <c r="D5" t="b">
        <v>0</v>
      </c>
      <c r="E5">
        <v>2376</v>
      </c>
      <c r="F5">
        <v>12707</v>
      </c>
      <c r="G5">
        <v>44</v>
      </c>
      <c r="H5" t="s">
        <v>13</v>
      </c>
      <c r="I5" t="s">
        <v>469</v>
      </c>
      <c r="J5" t="s">
        <v>479</v>
      </c>
      <c r="K5" t="s">
        <v>480</v>
      </c>
      <c r="L5" t="s">
        <v>17</v>
      </c>
      <c r="N5" t="s">
        <v>741</v>
      </c>
    </row>
    <row r="6" spans="1:15" x14ac:dyDescent="0.2">
      <c r="A6">
        <v>32578467</v>
      </c>
      <c r="B6" t="s">
        <v>481</v>
      </c>
      <c r="C6">
        <v>153634</v>
      </c>
      <c r="D6" t="b">
        <v>0</v>
      </c>
      <c r="E6">
        <v>2165</v>
      </c>
      <c r="F6">
        <v>12159</v>
      </c>
      <c r="G6">
        <v>154</v>
      </c>
      <c r="H6" t="s">
        <v>31</v>
      </c>
      <c r="I6" t="s">
        <v>469</v>
      </c>
      <c r="J6" t="s">
        <v>482</v>
      </c>
      <c r="K6" t="s">
        <v>483</v>
      </c>
      <c r="L6" t="s">
        <v>17</v>
      </c>
      <c r="N6" t="s">
        <v>767</v>
      </c>
      <c r="O6">
        <f>COUNTIFS(F:F,"&gt;=0",F:F,"&lt;=10000")</f>
        <v>22</v>
      </c>
    </row>
    <row r="7" spans="1:15" x14ac:dyDescent="0.2">
      <c r="A7">
        <v>29887499</v>
      </c>
      <c r="B7" t="s">
        <v>484</v>
      </c>
      <c r="C7">
        <v>3710</v>
      </c>
      <c r="D7" t="b">
        <v>0</v>
      </c>
      <c r="E7">
        <v>2079</v>
      </c>
      <c r="F7">
        <v>11590</v>
      </c>
      <c r="G7">
        <v>6</v>
      </c>
      <c r="H7" t="s">
        <v>31</v>
      </c>
      <c r="I7" t="s">
        <v>469</v>
      </c>
      <c r="J7" t="s">
        <v>485</v>
      </c>
      <c r="K7" t="s">
        <v>486</v>
      </c>
      <c r="L7" t="s">
        <v>17</v>
      </c>
      <c r="N7" t="s">
        <v>768</v>
      </c>
      <c r="O7">
        <f>COUNTIFS(F:F,"&gt;=10000",F:F,"&lt;=20000")</f>
        <v>7</v>
      </c>
    </row>
    <row r="8" spans="1:15" x14ac:dyDescent="0.2">
      <c r="A8">
        <v>20822291</v>
      </c>
      <c r="B8" t="s">
        <v>487</v>
      </c>
      <c r="C8">
        <v>9731</v>
      </c>
      <c r="D8" t="b">
        <v>0</v>
      </c>
      <c r="E8">
        <v>3025</v>
      </c>
      <c r="F8">
        <v>11160</v>
      </c>
      <c r="G8">
        <v>3</v>
      </c>
      <c r="H8" t="s">
        <v>31</v>
      </c>
      <c r="I8" t="s">
        <v>469</v>
      </c>
      <c r="J8" t="s">
        <v>488</v>
      </c>
      <c r="K8" t="s">
        <v>489</v>
      </c>
      <c r="L8" t="s">
        <v>17</v>
      </c>
      <c r="N8" t="s">
        <v>742</v>
      </c>
      <c r="O8">
        <f>COUNTIFS(F:F,"&gt;=20000",F:F,"&lt;=30000")</f>
        <v>1</v>
      </c>
    </row>
    <row r="9" spans="1:15" x14ac:dyDescent="0.2">
      <c r="A9">
        <v>21696302</v>
      </c>
      <c r="B9" t="s">
        <v>490</v>
      </c>
      <c r="C9">
        <v>1903</v>
      </c>
      <c r="D9" t="b">
        <v>0</v>
      </c>
      <c r="E9">
        <v>1505</v>
      </c>
      <c r="F9">
        <v>10590</v>
      </c>
      <c r="G9">
        <v>3</v>
      </c>
      <c r="H9" t="s">
        <v>31</v>
      </c>
      <c r="I9" t="s">
        <v>469</v>
      </c>
      <c r="J9" t="s">
        <v>491</v>
      </c>
      <c r="K9" t="s">
        <v>492</v>
      </c>
      <c r="L9" t="s">
        <v>17</v>
      </c>
      <c r="N9" t="s">
        <v>743</v>
      </c>
      <c r="O9">
        <f>COUNTIFS(F:F,"&gt;=30000",F:F,"&lt;=40000")</f>
        <v>0</v>
      </c>
    </row>
    <row r="10" spans="1:15" x14ac:dyDescent="0.2">
      <c r="A10">
        <v>43568832</v>
      </c>
      <c r="B10" t="s">
        <v>493</v>
      </c>
      <c r="C10">
        <v>53277</v>
      </c>
      <c r="D10" t="b">
        <v>0</v>
      </c>
      <c r="E10">
        <v>678</v>
      </c>
      <c r="F10">
        <v>9909</v>
      </c>
      <c r="G10">
        <v>21</v>
      </c>
      <c r="H10" t="s">
        <v>13</v>
      </c>
      <c r="I10" t="s">
        <v>469</v>
      </c>
      <c r="J10" t="s">
        <v>494</v>
      </c>
      <c r="K10" t="s">
        <v>495</v>
      </c>
      <c r="L10" t="s">
        <v>17</v>
      </c>
      <c r="N10" t="s">
        <v>744</v>
      </c>
      <c r="O10">
        <f>COUNTIFS(F:F,"&gt;=40000",F:F,"&lt;=50000")</f>
        <v>0</v>
      </c>
    </row>
    <row r="11" spans="1:15" x14ac:dyDescent="0.2">
      <c r="A11">
        <v>50447720</v>
      </c>
      <c r="B11" t="s">
        <v>496</v>
      </c>
      <c r="C11">
        <v>7808</v>
      </c>
      <c r="D11" t="b">
        <v>0</v>
      </c>
      <c r="E11">
        <v>1235</v>
      </c>
      <c r="F11">
        <v>9795</v>
      </c>
      <c r="G11">
        <v>38</v>
      </c>
      <c r="H11" t="s">
        <v>13</v>
      </c>
      <c r="I11" t="s">
        <v>469</v>
      </c>
      <c r="J11" t="s">
        <v>497</v>
      </c>
      <c r="K11" t="s">
        <v>498</v>
      </c>
      <c r="L11" t="s">
        <v>17</v>
      </c>
      <c r="N11" t="s">
        <v>745</v>
      </c>
      <c r="O11">
        <f>COUNTIFS(F:F,"&gt;=50000",F:F,"&lt;=60000")</f>
        <v>0</v>
      </c>
    </row>
    <row r="12" spans="1:15" x14ac:dyDescent="0.2">
      <c r="A12">
        <v>28513398</v>
      </c>
      <c r="B12" t="s">
        <v>499</v>
      </c>
      <c r="C12">
        <v>989</v>
      </c>
      <c r="D12" t="b">
        <v>0</v>
      </c>
      <c r="E12">
        <v>1039</v>
      </c>
      <c r="F12">
        <v>9703</v>
      </c>
      <c r="G12">
        <v>101</v>
      </c>
      <c r="H12" t="s">
        <v>31</v>
      </c>
      <c r="I12" t="s">
        <v>469</v>
      </c>
      <c r="J12" t="s">
        <v>500</v>
      </c>
      <c r="K12" t="s">
        <v>501</v>
      </c>
      <c r="L12" t="s">
        <v>17</v>
      </c>
      <c r="N12" t="s">
        <v>746</v>
      </c>
      <c r="O12">
        <f>COUNTIFS(F:F,"&gt;=60000")</f>
        <v>0</v>
      </c>
    </row>
    <row r="13" spans="1:15" x14ac:dyDescent="0.2">
      <c r="A13">
        <v>25050844</v>
      </c>
      <c r="B13" t="s">
        <v>502</v>
      </c>
      <c r="C13">
        <v>12171</v>
      </c>
      <c r="D13" t="b">
        <v>0</v>
      </c>
      <c r="E13">
        <v>705</v>
      </c>
      <c r="F13">
        <v>8483</v>
      </c>
      <c r="G13">
        <v>170</v>
      </c>
      <c r="H13" t="s">
        <v>13</v>
      </c>
      <c r="I13" t="s">
        <v>469</v>
      </c>
      <c r="J13" t="s">
        <v>503</v>
      </c>
      <c r="K13" t="s">
        <v>504</v>
      </c>
      <c r="L13" t="s">
        <v>17</v>
      </c>
    </row>
    <row r="14" spans="1:15" x14ac:dyDescent="0.2">
      <c r="A14">
        <v>20541795</v>
      </c>
      <c r="B14" t="s">
        <v>505</v>
      </c>
      <c r="C14">
        <v>3333</v>
      </c>
      <c r="D14" t="b">
        <v>0</v>
      </c>
      <c r="E14">
        <v>859</v>
      </c>
      <c r="F14">
        <v>8362</v>
      </c>
      <c r="G14">
        <v>18</v>
      </c>
      <c r="H14" t="s">
        <v>13</v>
      </c>
      <c r="I14" t="s">
        <v>469</v>
      </c>
      <c r="J14" t="s">
        <v>506</v>
      </c>
      <c r="K14" t="s">
        <v>507</v>
      </c>
      <c r="L14" t="s">
        <v>17</v>
      </c>
      <c r="N14" t="s">
        <v>747</v>
      </c>
    </row>
    <row r="15" spans="1:15" x14ac:dyDescent="0.2">
      <c r="A15">
        <v>20430314</v>
      </c>
      <c r="B15" t="s">
        <v>508</v>
      </c>
      <c r="C15">
        <v>1703</v>
      </c>
      <c r="D15" t="b">
        <v>0</v>
      </c>
      <c r="E15">
        <v>2388</v>
      </c>
      <c r="F15">
        <v>8191</v>
      </c>
      <c r="G15">
        <v>13</v>
      </c>
      <c r="H15" t="s">
        <v>13</v>
      </c>
      <c r="I15" t="s">
        <v>469</v>
      </c>
      <c r="J15" t="s">
        <v>509</v>
      </c>
      <c r="K15" t="s">
        <v>510</v>
      </c>
      <c r="L15" t="s">
        <v>17</v>
      </c>
      <c r="N15" t="s">
        <v>748</v>
      </c>
      <c r="O15">
        <f>COUNTIFS(G:G,"&gt;=0",G:G,"&lt;=300")</f>
        <v>29</v>
      </c>
    </row>
    <row r="16" spans="1:15" x14ac:dyDescent="0.2">
      <c r="A16">
        <v>51648174</v>
      </c>
      <c r="B16" t="s">
        <v>511</v>
      </c>
      <c r="C16">
        <v>169679</v>
      </c>
      <c r="D16" t="b">
        <v>0</v>
      </c>
      <c r="E16">
        <v>1500</v>
      </c>
      <c r="F16">
        <v>8153</v>
      </c>
      <c r="G16">
        <v>6</v>
      </c>
      <c r="H16" t="s">
        <v>31</v>
      </c>
      <c r="I16" t="s">
        <v>469</v>
      </c>
      <c r="J16" t="s">
        <v>512</v>
      </c>
      <c r="K16" t="s">
        <v>513</v>
      </c>
      <c r="L16" t="s">
        <v>17</v>
      </c>
      <c r="N16" t="s">
        <v>749</v>
      </c>
      <c r="O16">
        <f>COUNTIFS(G:G,"&gt;=300",G:G,"&lt;=600")</f>
        <v>1</v>
      </c>
    </row>
    <row r="17" spans="1:15" x14ac:dyDescent="0.2">
      <c r="A17">
        <v>49910095</v>
      </c>
      <c r="B17" t="s">
        <v>514</v>
      </c>
      <c r="C17">
        <v>8641</v>
      </c>
      <c r="D17" t="b">
        <v>0</v>
      </c>
      <c r="E17">
        <v>442</v>
      </c>
      <c r="F17">
        <v>7811</v>
      </c>
      <c r="G17">
        <v>64</v>
      </c>
      <c r="H17" t="s">
        <v>13</v>
      </c>
      <c r="I17" t="s">
        <v>469</v>
      </c>
      <c r="J17" t="s">
        <v>515</v>
      </c>
      <c r="K17" t="s">
        <v>516</v>
      </c>
      <c r="L17" t="s">
        <v>17</v>
      </c>
      <c r="N17" t="s">
        <v>751</v>
      </c>
      <c r="O17">
        <f>COUNTIFS(G:G,"&gt;=600",G:G,"&lt;=900")</f>
        <v>0</v>
      </c>
    </row>
    <row r="18" spans="1:15" x14ac:dyDescent="0.2">
      <c r="A18">
        <v>33569135</v>
      </c>
      <c r="B18" t="s">
        <v>517</v>
      </c>
      <c r="C18">
        <v>7983</v>
      </c>
      <c r="D18" t="b">
        <v>0</v>
      </c>
      <c r="E18">
        <v>985</v>
      </c>
      <c r="F18">
        <v>7092</v>
      </c>
      <c r="G18">
        <v>15</v>
      </c>
      <c r="H18" t="s">
        <v>13</v>
      </c>
      <c r="I18" t="s">
        <v>469</v>
      </c>
      <c r="J18" t="s">
        <v>518</v>
      </c>
      <c r="K18" t="s">
        <v>519</v>
      </c>
      <c r="L18" t="s">
        <v>17</v>
      </c>
      <c r="N18" t="s">
        <v>750</v>
      </c>
      <c r="O18">
        <f>COUNTIFS(G:G,"&gt;=900")</f>
        <v>0</v>
      </c>
    </row>
    <row r="19" spans="1:15" x14ac:dyDescent="0.2">
      <c r="A19">
        <v>21796955</v>
      </c>
      <c r="B19" t="s">
        <v>520</v>
      </c>
      <c r="C19">
        <v>1076</v>
      </c>
      <c r="D19" t="b">
        <v>0</v>
      </c>
      <c r="E19">
        <v>734</v>
      </c>
      <c r="F19">
        <v>6958</v>
      </c>
      <c r="G19">
        <v>5</v>
      </c>
      <c r="H19" t="s">
        <v>31</v>
      </c>
      <c r="I19" t="s">
        <v>469</v>
      </c>
      <c r="J19" t="s">
        <v>521</v>
      </c>
      <c r="K19" t="s">
        <v>522</v>
      </c>
      <c r="L19" t="s">
        <v>17</v>
      </c>
    </row>
    <row r="20" spans="1:15" x14ac:dyDescent="0.2">
      <c r="A20">
        <v>44998092</v>
      </c>
      <c r="B20" t="s">
        <v>523</v>
      </c>
      <c r="C20">
        <v>14496</v>
      </c>
      <c r="D20" t="b">
        <v>0</v>
      </c>
      <c r="E20">
        <v>352</v>
      </c>
      <c r="F20">
        <v>6883</v>
      </c>
      <c r="G20">
        <v>88</v>
      </c>
      <c r="H20" t="s">
        <v>31</v>
      </c>
      <c r="I20" t="s">
        <v>469</v>
      </c>
      <c r="J20" t="s">
        <v>524</v>
      </c>
      <c r="K20" t="s">
        <v>525</v>
      </c>
      <c r="L20" t="s">
        <v>17</v>
      </c>
      <c r="N20" t="s">
        <v>752</v>
      </c>
    </row>
    <row r="21" spans="1:15" x14ac:dyDescent="0.2">
      <c r="A21">
        <v>26133979</v>
      </c>
      <c r="B21" t="s">
        <v>526</v>
      </c>
      <c r="C21">
        <v>362448</v>
      </c>
      <c r="D21" t="b">
        <v>0</v>
      </c>
      <c r="E21">
        <v>1380</v>
      </c>
      <c r="F21">
        <v>6668</v>
      </c>
      <c r="G21">
        <v>52</v>
      </c>
      <c r="H21" t="s">
        <v>13</v>
      </c>
      <c r="I21" t="s">
        <v>469</v>
      </c>
      <c r="J21" t="s">
        <v>527</v>
      </c>
      <c r="K21" t="s">
        <v>528</v>
      </c>
      <c r="L21" t="s">
        <v>17</v>
      </c>
      <c r="N21" t="s">
        <v>762</v>
      </c>
      <c r="O21">
        <f>COUNTIFS(E:E,"&gt;=0",E:E,"&lt;=5000")</f>
        <v>30</v>
      </c>
    </row>
    <row r="22" spans="1:15" x14ac:dyDescent="0.2">
      <c r="A22">
        <v>33486016</v>
      </c>
      <c r="B22" t="s">
        <v>529</v>
      </c>
      <c r="C22">
        <v>36234</v>
      </c>
      <c r="D22" t="b">
        <v>0</v>
      </c>
      <c r="E22">
        <v>716</v>
      </c>
      <c r="F22">
        <v>6657</v>
      </c>
      <c r="G22">
        <v>16</v>
      </c>
      <c r="H22" t="s">
        <v>31</v>
      </c>
      <c r="I22" t="s">
        <v>469</v>
      </c>
      <c r="J22" t="s">
        <v>530</v>
      </c>
      <c r="K22" t="s">
        <v>531</v>
      </c>
      <c r="L22" t="s">
        <v>17</v>
      </c>
      <c r="N22" t="s">
        <v>753</v>
      </c>
      <c r="O22">
        <f>COUNTIFS(E:E,"&gt;=5000",E:E,"&lt;=10000")</f>
        <v>0</v>
      </c>
    </row>
    <row r="23" spans="1:15" x14ac:dyDescent="0.2">
      <c r="A23">
        <v>41215439</v>
      </c>
      <c r="B23" t="s">
        <v>532</v>
      </c>
      <c r="C23">
        <v>33694</v>
      </c>
      <c r="D23" t="b">
        <v>0</v>
      </c>
      <c r="E23">
        <v>639</v>
      </c>
      <c r="F23">
        <v>6624</v>
      </c>
      <c r="G23">
        <v>23</v>
      </c>
      <c r="H23" t="s">
        <v>13</v>
      </c>
      <c r="I23" t="s">
        <v>469</v>
      </c>
      <c r="J23" t="s">
        <v>533</v>
      </c>
      <c r="K23" t="s">
        <v>534</v>
      </c>
      <c r="L23" t="s">
        <v>17</v>
      </c>
      <c r="N23" t="s">
        <v>754</v>
      </c>
      <c r="O23">
        <f>COUNTIFS(E:E,"&gt;=10000",E:E,"&lt;=15000")</f>
        <v>0</v>
      </c>
    </row>
    <row r="24" spans="1:15" x14ac:dyDescent="0.2">
      <c r="A24">
        <v>26481815</v>
      </c>
      <c r="B24" t="s">
        <v>535</v>
      </c>
      <c r="C24">
        <v>7453</v>
      </c>
      <c r="D24" t="b">
        <v>0</v>
      </c>
      <c r="E24">
        <v>898</v>
      </c>
      <c r="F24">
        <v>6521</v>
      </c>
      <c r="G24">
        <v>35</v>
      </c>
      <c r="H24" t="s">
        <v>13</v>
      </c>
      <c r="I24" t="s">
        <v>469</v>
      </c>
      <c r="J24" t="s">
        <v>536</v>
      </c>
      <c r="K24" t="s">
        <v>537</v>
      </c>
      <c r="L24" t="s">
        <v>17</v>
      </c>
      <c r="N24" t="s">
        <v>755</v>
      </c>
      <c r="O24">
        <f>COUNTIFS(E:E,"&gt;=15000")</f>
        <v>0</v>
      </c>
    </row>
    <row r="25" spans="1:15" x14ac:dyDescent="0.2">
      <c r="A25">
        <v>18440563</v>
      </c>
      <c r="B25" t="s">
        <v>538</v>
      </c>
      <c r="C25">
        <v>4598</v>
      </c>
      <c r="D25" t="b">
        <v>0</v>
      </c>
      <c r="E25">
        <v>573</v>
      </c>
      <c r="F25">
        <v>6500</v>
      </c>
      <c r="G25">
        <v>13</v>
      </c>
      <c r="H25" t="s">
        <v>31</v>
      </c>
      <c r="I25" t="s">
        <v>469</v>
      </c>
      <c r="J25" t="s">
        <v>539</v>
      </c>
      <c r="K25" t="s">
        <v>540</v>
      </c>
      <c r="L25" t="s">
        <v>17</v>
      </c>
    </row>
    <row r="26" spans="1:15" x14ac:dyDescent="0.2">
      <c r="A26">
        <v>46383222</v>
      </c>
      <c r="B26" t="s">
        <v>541</v>
      </c>
      <c r="C26">
        <v>26421</v>
      </c>
      <c r="D26" t="b">
        <v>0</v>
      </c>
      <c r="E26">
        <v>507</v>
      </c>
      <c r="F26">
        <v>5741</v>
      </c>
      <c r="G26">
        <v>38</v>
      </c>
      <c r="H26" t="s">
        <v>13</v>
      </c>
      <c r="I26" t="s">
        <v>469</v>
      </c>
      <c r="J26" t="s">
        <v>542</v>
      </c>
      <c r="K26" t="s">
        <v>543</v>
      </c>
      <c r="L26" t="s">
        <v>17</v>
      </c>
      <c r="N26" t="s">
        <v>756</v>
      </c>
    </row>
    <row r="27" spans="1:15" x14ac:dyDescent="0.2">
      <c r="A27">
        <v>20506004</v>
      </c>
      <c r="B27" t="s">
        <v>544</v>
      </c>
      <c r="C27">
        <v>2835</v>
      </c>
      <c r="D27" t="b">
        <v>0</v>
      </c>
      <c r="E27">
        <v>541</v>
      </c>
      <c r="F27">
        <v>5655</v>
      </c>
      <c r="G27">
        <v>49</v>
      </c>
      <c r="H27" t="s">
        <v>13</v>
      </c>
      <c r="I27" t="s">
        <v>469</v>
      </c>
      <c r="J27" t="s">
        <v>545</v>
      </c>
      <c r="K27" t="s">
        <v>546</v>
      </c>
      <c r="L27" t="s">
        <v>17</v>
      </c>
      <c r="N27" t="s">
        <v>757</v>
      </c>
      <c r="O27">
        <f>COUNTIFS(C:C,"&gt;=0",C:C,"&lt;=50000")</f>
        <v>25</v>
      </c>
    </row>
    <row r="28" spans="1:15" x14ac:dyDescent="0.2">
      <c r="A28">
        <v>35732214</v>
      </c>
      <c r="B28" t="s">
        <v>547</v>
      </c>
      <c r="C28">
        <v>2815</v>
      </c>
      <c r="D28" t="b">
        <v>0</v>
      </c>
      <c r="E28">
        <v>389</v>
      </c>
      <c r="F28">
        <v>5310</v>
      </c>
      <c r="G28">
        <v>141</v>
      </c>
      <c r="H28" t="s">
        <v>13</v>
      </c>
      <c r="I28" t="s">
        <v>469</v>
      </c>
      <c r="J28" t="s">
        <v>548</v>
      </c>
      <c r="K28" t="s">
        <v>549</v>
      </c>
      <c r="L28" t="s">
        <v>17</v>
      </c>
      <c r="N28" t="s">
        <v>758</v>
      </c>
      <c r="O28">
        <f>COUNTIFS(C:C,"&gt;=50000",C:C,"&lt;=100000")</f>
        <v>2</v>
      </c>
    </row>
    <row r="29" spans="1:15" x14ac:dyDescent="0.2">
      <c r="A29">
        <v>32262438</v>
      </c>
      <c r="B29" t="s">
        <v>550</v>
      </c>
      <c r="C29">
        <v>57387</v>
      </c>
      <c r="D29" t="b">
        <v>0</v>
      </c>
      <c r="E29">
        <v>1259</v>
      </c>
      <c r="F29">
        <v>5129</v>
      </c>
      <c r="G29">
        <v>548</v>
      </c>
      <c r="H29" t="s">
        <v>13</v>
      </c>
      <c r="I29" t="s">
        <v>469</v>
      </c>
      <c r="J29" t="s">
        <v>551</v>
      </c>
      <c r="K29" t="s">
        <v>552</v>
      </c>
      <c r="L29" t="s">
        <v>17</v>
      </c>
      <c r="N29" t="s">
        <v>759</v>
      </c>
      <c r="O29">
        <f>COUNTIFS(C:C,"&gt;=100000",C:C,"&lt;=150000")</f>
        <v>0</v>
      </c>
    </row>
    <row r="30" spans="1:15" x14ac:dyDescent="0.2">
      <c r="A30">
        <v>21190654</v>
      </c>
      <c r="B30" t="s">
        <v>553</v>
      </c>
      <c r="C30">
        <v>805</v>
      </c>
      <c r="D30" t="b">
        <v>0</v>
      </c>
      <c r="E30">
        <v>542</v>
      </c>
      <c r="F30">
        <v>5106</v>
      </c>
      <c r="G30">
        <v>15</v>
      </c>
      <c r="H30" t="s">
        <v>31</v>
      </c>
      <c r="I30" t="s">
        <v>469</v>
      </c>
      <c r="J30" t="s">
        <v>554</v>
      </c>
      <c r="K30" t="s">
        <v>555</v>
      </c>
      <c r="L30" t="s">
        <v>17</v>
      </c>
      <c r="N30" t="s">
        <v>760</v>
      </c>
      <c r="O30">
        <f>COUNTIFS(C:C,"&gt;=150000",C:C,"&lt;=200000")</f>
        <v>2</v>
      </c>
    </row>
    <row r="31" spans="1:15" x14ac:dyDescent="0.2">
      <c r="A31">
        <v>51308720</v>
      </c>
      <c r="B31" t="s">
        <v>556</v>
      </c>
      <c r="C31">
        <v>2455</v>
      </c>
      <c r="D31" t="b">
        <v>0</v>
      </c>
      <c r="E31">
        <v>313</v>
      </c>
      <c r="F31">
        <v>5015</v>
      </c>
      <c r="G31">
        <v>74</v>
      </c>
      <c r="H31" t="s">
        <v>13</v>
      </c>
      <c r="I31" t="s">
        <v>469</v>
      </c>
      <c r="J31" t="s">
        <v>557</v>
      </c>
      <c r="K31" t="s">
        <v>558</v>
      </c>
      <c r="L31" t="s">
        <v>17</v>
      </c>
      <c r="N31" t="s">
        <v>761</v>
      </c>
      <c r="O31">
        <f>COUNTIFS(C:C,"&gt;=200000")</f>
        <v>1</v>
      </c>
    </row>
    <row r="33" spans="13:15" x14ac:dyDescent="0.2">
      <c r="N33" t="s">
        <v>766</v>
      </c>
    </row>
    <row r="34" spans="13:15" x14ac:dyDescent="0.2">
      <c r="M34" t="str">
        <f>B2</f>
        <v>Alamofire/Alamofire</v>
      </c>
      <c r="N34">
        <f>A2</f>
        <v>22458259</v>
      </c>
      <c r="O34">
        <f>COUNTIF('Swift Edges'!B:B,Swift!N34)</f>
        <v>30</v>
      </c>
    </row>
    <row r="35" spans="13:15" x14ac:dyDescent="0.2">
      <c r="M35" t="str">
        <f t="shared" ref="M35:M63" si="0">B3</f>
        <v>vsouza/awesome-ios</v>
      </c>
      <c r="N35">
        <f t="shared" ref="N35:N63" si="1">A3</f>
        <v>21700699</v>
      </c>
      <c r="O35">
        <f>COUNTIF('Swift Edges'!B:B,Swift!N35)</f>
        <v>30</v>
      </c>
    </row>
    <row r="36" spans="13:15" x14ac:dyDescent="0.2">
      <c r="M36" t="str">
        <f t="shared" si="0"/>
        <v>ReactiveCocoa/ReactiveCocoa</v>
      </c>
      <c r="N36">
        <f t="shared" si="1"/>
        <v>3606624</v>
      </c>
      <c r="O36">
        <f>COUNTIF('Swift Edges'!B:B,Swift!N36)</f>
        <v>30</v>
      </c>
    </row>
    <row r="37" spans="13:15" x14ac:dyDescent="0.2">
      <c r="M37" t="str">
        <f t="shared" si="0"/>
        <v>SwiftyJSON/SwiftyJSON</v>
      </c>
      <c r="N37">
        <f t="shared" si="1"/>
        <v>20965586</v>
      </c>
      <c r="O37">
        <f>COUNTIF('Swift Edges'!B:B,Swift!N37)</f>
        <v>30</v>
      </c>
    </row>
    <row r="38" spans="13:15" x14ac:dyDescent="0.2">
      <c r="M38" t="str">
        <f t="shared" si="0"/>
        <v>danielgindi/Charts</v>
      </c>
      <c r="N38">
        <f t="shared" si="1"/>
        <v>32578467</v>
      </c>
      <c r="O38">
        <f>COUNTIF('Swift Edges'!B:B,Swift!N38)</f>
        <v>30</v>
      </c>
    </row>
    <row r="39" spans="13:15" x14ac:dyDescent="0.2">
      <c r="M39" t="str">
        <f t="shared" si="0"/>
        <v>dkhamsing/open-source-ios-apps</v>
      </c>
      <c r="N39">
        <f t="shared" si="1"/>
        <v>29887499</v>
      </c>
      <c r="O39">
        <f>COUNTIF('Swift Edges'!B:B,Swift!N39)</f>
        <v>30</v>
      </c>
    </row>
    <row r="40" spans="13:15" x14ac:dyDescent="0.2">
      <c r="M40" t="str">
        <f t="shared" si="0"/>
        <v>ipader/SwiftGuide</v>
      </c>
      <c r="N40">
        <f t="shared" si="1"/>
        <v>20822291</v>
      </c>
      <c r="O40">
        <f>COUNTIF('Swift Edges'!B:B,Swift!N40)</f>
        <v>20</v>
      </c>
    </row>
    <row r="41" spans="13:15" x14ac:dyDescent="0.2">
      <c r="M41" t="str">
        <f t="shared" si="0"/>
        <v>matteocrippa/awesome-swift</v>
      </c>
      <c r="N41">
        <f t="shared" si="1"/>
        <v>21696302</v>
      </c>
      <c r="O41">
        <f>COUNTIF('Swift Edges'!B:B,Swift!N41)</f>
        <v>30</v>
      </c>
    </row>
    <row r="42" spans="13:15" x14ac:dyDescent="0.2">
      <c r="M42" t="str">
        <f t="shared" si="0"/>
        <v>PerfectlySoft/Perfect</v>
      </c>
      <c r="N42">
        <f t="shared" si="1"/>
        <v>43568832</v>
      </c>
      <c r="O42">
        <f>COUNTIF('Swift Edges'!B:B,Swift!N42)</f>
        <v>30</v>
      </c>
    </row>
    <row r="43" spans="13:15" x14ac:dyDescent="0.2">
      <c r="M43" t="str">
        <f t="shared" si="0"/>
        <v>raywenderlich/swift-algorithm-club</v>
      </c>
      <c r="N43">
        <f t="shared" si="1"/>
        <v>50447720</v>
      </c>
      <c r="O43">
        <f>COUNTIF('Swift Edges'!B:B,Swift!N43)</f>
        <v>30</v>
      </c>
    </row>
    <row r="44" spans="13:15" x14ac:dyDescent="0.2">
      <c r="M44" t="str">
        <f t="shared" si="0"/>
        <v>MengTo/Spring</v>
      </c>
      <c r="N44">
        <f t="shared" si="1"/>
        <v>28513398</v>
      </c>
      <c r="O44">
        <f>COUNTIF('Swift Edges'!B:B,Swift!N44)</f>
        <v>21</v>
      </c>
    </row>
    <row r="45" spans="13:15" x14ac:dyDescent="0.2">
      <c r="M45" t="str">
        <f t="shared" si="0"/>
        <v>Carthage/Carthage</v>
      </c>
      <c r="N45">
        <f t="shared" si="1"/>
        <v>25050844</v>
      </c>
      <c r="O45">
        <f>COUNTIF('Swift Edges'!B:B,Swift!N45)</f>
        <v>30</v>
      </c>
    </row>
    <row r="46" spans="13:15" x14ac:dyDescent="0.2">
      <c r="M46" t="str">
        <f t="shared" si="0"/>
        <v>SnapKit/SnapKit</v>
      </c>
      <c r="N46">
        <f t="shared" si="1"/>
        <v>20541795</v>
      </c>
      <c r="O46">
        <f>COUNTIF('Swift Edges'!B:B,Swift!N46)</f>
        <v>30</v>
      </c>
    </row>
    <row r="47" spans="13:15" x14ac:dyDescent="0.2">
      <c r="M47" t="str">
        <f t="shared" si="0"/>
        <v>fullstackio/FlappySwift</v>
      </c>
      <c r="N47">
        <f t="shared" si="1"/>
        <v>20430314</v>
      </c>
      <c r="O47">
        <f>COUNTIF('Swift Edges'!B:B,Swift!N47)</f>
        <v>13</v>
      </c>
    </row>
    <row r="48" spans="13:15" x14ac:dyDescent="0.2">
      <c r="M48" t="str">
        <f t="shared" si="0"/>
        <v>allenwong/30DaysofSwift</v>
      </c>
      <c r="N48">
        <f t="shared" si="1"/>
        <v>51648174</v>
      </c>
      <c r="O48">
        <f>COUNTIF('Swift Edges'!B:B,Swift!N48)</f>
        <v>10</v>
      </c>
    </row>
    <row r="49" spans="13:18" x14ac:dyDescent="0.2">
      <c r="M49" t="str">
        <f t="shared" si="0"/>
        <v>vapor/vapor</v>
      </c>
      <c r="N49">
        <f t="shared" si="1"/>
        <v>49910095</v>
      </c>
      <c r="O49">
        <f>COUNTIF('Swift Edges'!B:B,Swift!N49)</f>
        <v>30</v>
      </c>
      <c r="Q49" t="s">
        <v>766</v>
      </c>
    </row>
    <row r="50" spans="13:18" x14ac:dyDescent="0.2">
      <c r="M50" t="str">
        <f t="shared" si="0"/>
        <v>ReactiveX/RxSwift</v>
      </c>
      <c r="N50">
        <f t="shared" si="1"/>
        <v>33569135</v>
      </c>
      <c r="O50">
        <f>COUNTIF('Swift Edges'!B:B,Swift!N50)</f>
        <v>30</v>
      </c>
      <c r="Q50" s="1" t="s">
        <v>769</v>
      </c>
      <c r="R50">
        <f>COUNTIF(O34:O63,"&lt;10")</f>
        <v>2</v>
      </c>
    </row>
    <row r="51" spans="13:18" x14ac:dyDescent="0.2">
      <c r="M51" t="str">
        <f t="shared" si="0"/>
        <v>ochococo/Design-Patterns-In-Swift</v>
      </c>
      <c r="N51">
        <f t="shared" si="1"/>
        <v>21796955</v>
      </c>
      <c r="O51">
        <f>COUNTIF('Swift Edges'!B:B,Swift!N51)</f>
        <v>18</v>
      </c>
      <c r="Q51" s="1" t="s">
        <v>770</v>
      </c>
      <c r="R51">
        <f>COUNTIFS(O34:O63,"&gt;9",O34:O63,"&lt;16")</f>
        <v>3</v>
      </c>
    </row>
    <row r="52" spans="13:18" x14ac:dyDescent="0.2">
      <c r="M52" t="str">
        <f t="shared" si="0"/>
        <v>JohnCoates/Aerial</v>
      </c>
      <c r="N52">
        <f t="shared" si="1"/>
        <v>44998092</v>
      </c>
      <c r="O52">
        <f>COUNTIF('Swift Edges'!B:B,Swift!N52)</f>
        <v>9</v>
      </c>
      <c r="Q52" s="1" t="s">
        <v>772</v>
      </c>
      <c r="R52">
        <f>COUNTIFS(O35:O64,"&gt;15",O35:O64,"&lt;21")</f>
        <v>3</v>
      </c>
    </row>
    <row r="53" spans="13:18" x14ac:dyDescent="0.2">
      <c r="M53" t="str">
        <f t="shared" si="0"/>
        <v>mozilla-mobile/firefox-ios</v>
      </c>
      <c r="N53">
        <f t="shared" si="1"/>
        <v>26133979</v>
      </c>
      <c r="O53">
        <f>COUNTIF('Swift Edges'!B:B,Swift!N53)</f>
        <v>30</v>
      </c>
      <c r="Q53" s="1" t="s">
        <v>773</v>
      </c>
      <c r="R53">
        <f>COUNTIFS(O36:O65,"&gt;20",O36:O65,"&lt;25")</f>
        <v>2</v>
      </c>
    </row>
    <row r="54" spans="13:18" x14ac:dyDescent="0.2">
      <c r="M54" t="str">
        <f t="shared" si="0"/>
        <v>onevcat/Kingfisher</v>
      </c>
      <c r="N54">
        <f t="shared" si="1"/>
        <v>33486016</v>
      </c>
      <c r="O54">
        <f>COUNTIF('Swift Edges'!B:B,Swift!N54)</f>
        <v>30</v>
      </c>
      <c r="Q54" s="1" t="s">
        <v>771</v>
      </c>
      <c r="R54">
        <f>COUNTIF(O34:O63,"&gt;25")</f>
        <v>20</v>
      </c>
    </row>
    <row r="55" spans="13:18" x14ac:dyDescent="0.2">
      <c r="M55" t="str">
        <f t="shared" si="0"/>
        <v>CosmicMind/Material</v>
      </c>
      <c r="N55">
        <f t="shared" si="1"/>
        <v>41215439</v>
      </c>
      <c r="O55">
        <f>COUNTIF('Swift Edges'!B:B,Swift!N55)</f>
        <v>20</v>
      </c>
      <c r="Q55" s="1"/>
    </row>
    <row r="56" spans="13:18" x14ac:dyDescent="0.2">
      <c r="M56" t="str">
        <f t="shared" si="0"/>
        <v>Ramotion/animated-tab-bar</v>
      </c>
      <c r="N56">
        <f t="shared" si="1"/>
        <v>26481815</v>
      </c>
      <c r="O56">
        <f>COUNTIF('Swift Edges'!B:B,Swift!N56)</f>
        <v>28</v>
      </c>
      <c r="Q56" s="1"/>
    </row>
    <row r="57" spans="13:18" x14ac:dyDescent="0.2">
      <c r="M57" t="str">
        <f t="shared" si="0"/>
        <v>mxcl/PromiseKit</v>
      </c>
      <c r="N57">
        <f t="shared" si="1"/>
        <v>18440563</v>
      </c>
      <c r="O57">
        <f>COUNTIF('Swift Edges'!B:B,Swift!N57)</f>
        <v>30</v>
      </c>
      <c r="Q57" s="1"/>
    </row>
    <row r="58" spans="13:18" x14ac:dyDescent="0.2">
      <c r="M58" t="str">
        <f t="shared" si="0"/>
        <v>IBAnimatable/IBAnimatable</v>
      </c>
      <c r="N58">
        <f t="shared" si="1"/>
        <v>46383222</v>
      </c>
      <c r="O58">
        <f>COUNTIF('Swift Edges'!B:B,Swift!N58)</f>
        <v>22</v>
      </c>
      <c r="Q58" s="1"/>
    </row>
    <row r="59" spans="13:18" x14ac:dyDescent="0.2">
      <c r="M59" t="str">
        <f t="shared" si="0"/>
        <v>Quick/Quick</v>
      </c>
      <c r="N59">
        <f t="shared" si="1"/>
        <v>20506004</v>
      </c>
      <c r="O59">
        <f>COUNTIF('Swift Edges'!B:B,Swift!N59)</f>
        <v>30</v>
      </c>
      <c r="Q59" s="1"/>
    </row>
    <row r="60" spans="13:18" x14ac:dyDescent="0.2">
      <c r="M60" t="str">
        <f t="shared" si="0"/>
        <v>realm/SwiftLint</v>
      </c>
      <c r="N60">
        <f t="shared" si="1"/>
        <v>35732214</v>
      </c>
      <c r="O60">
        <f>COUNTIF('Swift Edges'!B:B,Swift!N60)</f>
        <v>30</v>
      </c>
      <c r="Q60" s="1"/>
    </row>
    <row r="61" spans="13:18" x14ac:dyDescent="0.2">
      <c r="M61" t="str">
        <f t="shared" si="0"/>
        <v>CatchChat/Yep</v>
      </c>
      <c r="N61">
        <f t="shared" si="1"/>
        <v>32262438</v>
      </c>
      <c r="O61">
        <f>COUNTIF('Swift Edges'!B:B,Swift!N61)</f>
        <v>13</v>
      </c>
      <c r="Q61" s="1"/>
    </row>
    <row r="62" spans="13:18" x14ac:dyDescent="0.2">
      <c r="M62" t="str">
        <f t="shared" si="0"/>
        <v>lexrus/LTMorphingLabel</v>
      </c>
      <c r="N62">
        <f t="shared" si="1"/>
        <v>21190654</v>
      </c>
      <c r="O62">
        <f>COUNTIF('Swift Edges'!B:B,Swift!N62)</f>
        <v>7</v>
      </c>
      <c r="Q62" s="1"/>
    </row>
    <row r="63" spans="13:18" x14ac:dyDescent="0.2">
      <c r="M63" t="str">
        <f t="shared" si="0"/>
        <v>IBM-Swift/Kitura</v>
      </c>
      <c r="N63">
        <f t="shared" si="1"/>
        <v>51308720</v>
      </c>
      <c r="O63">
        <f>COUNTIF('Swift Edges'!B:B,Swift!N63)</f>
        <v>30</v>
      </c>
      <c r="Q63" s="1"/>
    </row>
    <row r="64" spans="13:18" x14ac:dyDescent="0.2">
      <c r="Q6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J2" zoomScale="94" workbookViewId="0">
      <selection activeCell="P39" sqref="P39"/>
    </sheetView>
  </sheetViews>
  <sheetFormatPr baseColWidth="10" defaultRowHeight="16" x14ac:dyDescent="0.2"/>
  <cols>
    <col min="1" max="1" width="12.1640625" customWidth="1"/>
    <col min="2" max="2" width="24.83203125" customWidth="1"/>
    <col min="3" max="3" width="8.6640625" customWidth="1"/>
    <col min="4" max="4" width="5.83203125" bestFit="1" customWidth="1"/>
    <col min="5" max="5" width="6.1640625" bestFit="1" customWidth="1"/>
    <col min="6" max="6" width="9" customWidth="1"/>
    <col min="7" max="7" width="6" bestFit="1" customWidth="1"/>
    <col min="8" max="8" width="11.5" bestFit="1" customWidth="1"/>
    <col min="9" max="9" width="9.1640625" bestFit="1" customWidth="1"/>
    <col min="10" max="11" width="19.5" bestFit="1" customWidth="1"/>
    <col min="12" max="12" width="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740</v>
      </c>
    </row>
    <row r="2" spans="1:15" x14ac:dyDescent="0.2">
      <c r="A2">
        <v>571770</v>
      </c>
      <c r="B2" t="s">
        <v>559</v>
      </c>
      <c r="C2">
        <v>23327</v>
      </c>
      <c r="D2" t="b">
        <v>0</v>
      </c>
      <c r="E2">
        <v>975</v>
      </c>
      <c r="F2">
        <v>7643</v>
      </c>
      <c r="G2">
        <v>445</v>
      </c>
      <c r="H2" t="s">
        <v>31</v>
      </c>
      <c r="I2" t="s">
        <v>560</v>
      </c>
      <c r="J2" t="s">
        <v>561</v>
      </c>
      <c r="K2" t="s">
        <v>562</v>
      </c>
      <c r="L2" t="s">
        <v>17</v>
      </c>
      <c r="N2" t="s">
        <v>13</v>
      </c>
      <c r="O2">
        <f>COUNTIF(H:H,"*Organization*")</f>
        <v>14</v>
      </c>
    </row>
    <row r="3" spans="1:15" x14ac:dyDescent="0.2">
      <c r="A3">
        <v>20787122</v>
      </c>
      <c r="B3" t="s">
        <v>563</v>
      </c>
      <c r="C3">
        <v>19884</v>
      </c>
      <c r="D3" t="b">
        <v>0</v>
      </c>
      <c r="E3">
        <v>321</v>
      </c>
      <c r="F3">
        <v>7593</v>
      </c>
      <c r="G3">
        <v>92</v>
      </c>
      <c r="H3" t="s">
        <v>31</v>
      </c>
      <c r="I3" t="s">
        <v>560</v>
      </c>
      <c r="J3" t="s">
        <v>564</v>
      </c>
      <c r="K3" t="s">
        <v>565</v>
      </c>
      <c r="L3" t="s">
        <v>17</v>
      </c>
      <c r="N3" t="s">
        <v>31</v>
      </c>
      <c r="O3">
        <f>COUNTIF(H:H,"*User*")</f>
        <v>16</v>
      </c>
    </row>
    <row r="4" spans="1:15" x14ac:dyDescent="0.2">
      <c r="A4">
        <v>6731432</v>
      </c>
      <c r="B4" t="s">
        <v>566</v>
      </c>
      <c r="C4">
        <v>2749</v>
      </c>
      <c r="D4" t="b">
        <v>0</v>
      </c>
      <c r="E4">
        <v>292</v>
      </c>
      <c r="F4">
        <v>5301</v>
      </c>
      <c r="G4">
        <v>217</v>
      </c>
      <c r="H4" t="s">
        <v>31</v>
      </c>
      <c r="I4" t="s">
        <v>560</v>
      </c>
      <c r="J4" t="s">
        <v>567</v>
      </c>
      <c r="K4" t="s">
        <v>383</v>
      </c>
      <c r="L4" t="s">
        <v>17</v>
      </c>
    </row>
    <row r="5" spans="1:15" x14ac:dyDescent="0.2">
      <c r="A5">
        <v>4072305</v>
      </c>
      <c r="B5" t="s">
        <v>568</v>
      </c>
      <c r="C5">
        <v>9930</v>
      </c>
      <c r="D5" t="b">
        <v>0</v>
      </c>
      <c r="E5">
        <v>274</v>
      </c>
      <c r="F5">
        <v>3481</v>
      </c>
      <c r="G5">
        <v>50</v>
      </c>
      <c r="H5" t="s">
        <v>13</v>
      </c>
      <c r="I5" t="s">
        <v>560</v>
      </c>
      <c r="J5" t="s">
        <v>569</v>
      </c>
      <c r="K5" t="s">
        <v>570</v>
      </c>
      <c r="L5" t="s">
        <v>17</v>
      </c>
      <c r="N5" t="s">
        <v>741</v>
      </c>
    </row>
    <row r="6" spans="1:15" x14ac:dyDescent="0.2">
      <c r="A6">
        <v>13206906</v>
      </c>
      <c r="B6" t="s">
        <v>571</v>
      </c>
      <c r="C6">
        <v>11120</v>
      </c>
      <c r="D6" t="b">
        <v>0</v>
      </c>
      <c r="E6">
        <v>259</v>
      </c>
      <c r="F6">
        <v>3097</v>
      </c>
      <c r="G6">
        <v>156</v>
      </c>
      <c r="H6" t="s">
        <v>13</v>
      </c>
      <c r="I6" t="s">
        <v>560</v>
      </c>
      <c r="J6" t="s">
        <v>572</v>
      </c>
      <c r="K6" t="s">
        <v>573</v>
      </c>
      <c r="L6" t="s">
        <v>17</v>
      </c>
      <c r="N6" t="s">
        <v>767</v>
      </c>
      <c r="O6">
        <f>COUNTIFS(F:F,"&gt;=0",F:F,"&lt;=10000")</f>
        <v>30</v>
      </c>
    </row>
    <row r="7" spans="1:15" x14ac:dyDescent="0.2">
      <c r="A7">
        <v>18379853</v>
      </c>
      <c r="B7" t="s">
        <v>574</v>
      </c>
      <c r="C7">
        <v>308</v>
      </c>
      <c r="D7" t="b">
        <v>0</v>
      </c>
      <c r="E7">
        <v>219</v>
      </c>
      <c r="F7">
        <v>2481</v>
      </c>
      <c r="G7">
        <v>4</v>
      </c>
      <c r="H7" t="s">
        <v>13</v>
      </c>
      <c r="I7" t="s">
        <v>560</v>
      </c>
      <c r="J7" t="s">
        <v>575</v>
      </c>
      <c r="K7" t="s">
        <v>576</v>
      </c>
      <c r="L7" t="s">
        <v>17</v>
      </c>
      <c r="N7" t="s">
        <v>768</v>
      </c>
      <c r="O7">
        <f>COUNTIFS(F:F,"&gt;=10000",F:F,"&lt;=20000")</f>
        <v>0</v>
      </c>
    </row>
    <row r="8" spans="1:15" x14ac:dyDescent="0.2">
      <c r="A8">
        <v>30597615</v>
      </c>
      <c r="B8" t="s">
        <v>577</v>
      </c>
      <c r="C8">
        <v>8201</v>
      </c>
      <c r="D8" t="b">
        <v>0</v>
      </c>
      <c r="E8">
        <v>103</v>
      </c>
      <c r="F8">
        <v>2060</v>
      </c>
      <c r="G8">
        <v>1</v>
      </c>
      <c r="H8" t="s">
        <v>31</v>
      </c>
      <c r="I8" t="s">
        <v>560</v>
      </c>
      <c r="J8" t="s">
        <v>578</v>
      </c>
      <c r="K8" t="s">
        <v>579</v>
      </c>
      <c r="L8" t="s">
        <v>17</v>
      </c>
      <c r="N8" t="s">
        <v>742</v>
      </c>
      <c r="O8">
        <f>COUNTIFS(F:F,"&gt;=20000",F:F,"&lt;=30000")</f>
        <v>0</v>
      </c>
    </row>
    <row r="9" spans="1:15" x14ac:dyDescent="0.2">
      <c r="A9">
        <v>34817922</v>
      </c>
      <c r="B9" t="s">
        <v>580</v>
      </c>
      <c r="C9">
        <v>9431</v>
      </c>
      <c r="D9" t="b">
        <v>0</v>
      </c>
      <c r="E9">
        <v>340</v>
      </c>
      <c r="F9">
        <v>2004</v>
      </c>
      <c r="G9">
        <v>526</v>
      </c>
      <c r="H9" t="s">
        <v>13</v>
      </c>
      <c r="I9" t="s">
        <v>560</v>
      </c>
      <c r="J9" t="s">
        <v>581</v>
      </c>
      <c r="K9" t="s">
        <v>582</v>
      </c>
      <c r="L9" t="s">
        <v>17</v>
      </c>
      <c r="N9" t="s">
        <v>743</v>
      </c>
      <c r="O9">
        <f>COUNTIFS(F:F,"&gt;=30000",F:F,"&lt;=40000")</f>
        <v>0</v>
      </c>
    </row>
    <row r="10" spans="1:15" x14ac:dyDescent="0.2">
      <c r="A10">
        <v>237904</v>
      </c>
      <c r="B10" t="s">
        <v>583</v>
      </c>
      <c r="C10">
        <v>9489</v>
      </c>
      <c r="D10" t="b">
        <v>0</v>
      </c>
      <c r="E10">
        <v>278</v>
      </c>
      <c r="F10">
        <v>1599</v>
      </c>
      <c r="G10">
        <v>86</v>
      </c>
      <c r="H10" t="s">
        <v>13</v>
      </c>
      <c r="I10" t="s">
        <v>560</v>
      </c>
      <c r="J10" t="s">
        <v>584</v>
      </c>
      <c r="K10" t="s">
        <v>585</v>
      </c>
      <c r="L10" t="s">
        <v>17</v>
      </c>
      <c r="N10" t="s">
        <v>744</v>
      </c>
      <c r="O10">
        <f>COUNTIFS(F:F,"&gt;=40000",F:F,"&lt;=50000")</f>
        <v>0</v>
      </c>
    </row>
    <row r="11" spans="1:15" x14ac:dyDescent="0.2">
      <c r="A11">
        <v>28814210</v>
      </c>
      <c r="B11" t="s">
        <v>586</v>
      </c>
      <c r="C11">
        <v>1069</v>
      </c>
      <c r="D11" t="b">
        <v>0</v>
      </c>
      <c r="E11">
        <v>115</v>
      </c>
      <c r="F11">
        <v>1504</v>
      </c>
      <c r="G11">
        <v>11</v>
      </c>
      <c r="H11" t="s">
        <v>31</v>
      </c>
      <c r="I11" t="s">
        <v>560</v>
      </c>
      <c r="J11" t="s">
        <v>587</v>
      </c>
      <c r="K11" t="s">
        <v>588</v>
      </c>
      <c r="L11" t="s">
        <v>17</v>
      </c>
      <c r="N11" t="s">
        <v>745</v>
      </c>
      <c r="O11">
        <f>COUNTIFS(F:F,"&gt;=50000",F:F,"&lt;=60000")</f>
        <v>0</v>
      </c>
    </row>
    <row r="12" spans="1:15" x14ac:dyDescent="0.2">
      <c r="A12">
        <v>849182</v>
      </c>
      <c r="B12" t="s">
        <v>589</v>
      </c>
      <c r="C12">
        <v>5310</v>
      </c>
      <c r="D12" t="b">
        <v>0</v>
      </c>
      <c r="E12">
        <v>111</v>
      </c>
      <c r="F12">
        <v>1482</v>
      </c>
      <c r="G12">
        <v>169</v>
      </c>
      <c r="H12" t="s">
        <v>13</v>
      </c>
      <c r="I12" t="s">
        <v>560</v>
      </c>
      <c r="J12" t="s">
        <v>590</v>
      </c>
      <c r="K12" t="s">
        <v>591</v>
      </c>
      <c r="L12" t="s">
        <v>17</v>
      </c>
      <c r="N12" t="s">
        <v>746</v>
      </c>
      <c r="O12">
        <f>COUNTIFS(F:F,"&gt;=60000")</f>
        <v>0</v>
      </c>
    </row>
    <row r="13" spans="1:15" x14ac:dyDescent="0.2">
      <c r="A13">
        <v>2386778</v>
      </c>
      <c r="B13" t="s">
        <v>592</v>
      </c>
      <c r="C13">
        <v>32098</v>
      </c>
      <c r="D13" t="b">
        <v>0</v>
      </c>
      <c r="E13">
        <v>392</v>
      </c>
      <c r="F13">
        <v>1449</v>
      </c>
      <c r="G13">
        <v>422</v>
      </c>
      <c r="H13" t="s">
        <v>13</v>
      </c>
      <c r="I13" t="s">
        <v>560</v>
      </c>
      <c r="J13" t="s">
        <v>593</v>
      </c>
      <c r="K13" t="s">
        <v>594</v>
      </c>
      <c r="L13" t="s">
        <v>17</v>
      </c>
    </row>
    <row r="14" spans="1:15" x14ac:dyDescent="0.2">
      <c r="A14">
        <v>392759</v>
      </c>
      <c r="B14" t="s">
        <v>595</v>
      </c>
      <c r="C14">
        <v>18916</v>
      </c>
      <c r="D14" t="b">
        <v>0</v>
      </c>
      <c r="E14">
        <v>247</v>
      </c>
      <c r="F14">
        <v>1426</v>
      </c>
      <c r="G14">
        <v>41</v>
      </c>
      <c r="H14" t="s">
        <v>31</v>
      </c>
      <c r="I14" t="s">
        <v>560</v>
      </c>
      <c r="J14" t="s">
        <v>596</v>
      </c>
      <c r="K14" t="s">
        <v>597</v>
      </c>
      <c r="L14" t="s">
        <v>17</v>
      </c>
      <c r="N14" t="s">
        <v>747</v>
      </c>
    </row>
    <row r="15" spans="1:15" x14ac:dyDescent="0.2">
      <c r="A15">
        <v>12373318</v>
      </c>
      <c r="B15" t="s">
        <v>598</v>
      </c>
      <c r="C15">
        <v>5988</v>
      </c>
      <c r="D15" t="b">
        <v>0</v>
      </c>
      <c r="E15">
        <v>147</v>
      </c>
      <c r="F15">
        <v>1394</v>
      </c>
      <c r="G15">
        <v>56</v>
      </c>
      <c r="H15" t="s">
        <v>31</v>
      </c>
      <c r="I15" t="s">
        <v>560</v>
      </c>
      <c r="J15" t="s">
        <v>599</v>
      </c>
      <c r="K15" t="s">
        <v>600</v>
      </c>
      <c r="L15" t="s">
        <v>17</v>
      </c>
      <c r="N15" t="s">
        <v>748</v>
      </c>
      <c r="O15">
        <f>COUNTIFS(G:G,"&gt;=0",G:G,"&lt;=300")</f>
        <v>27</v>
      </c>
    </row>
    <row r="16" spans="1:15" x14ac:dyDescent="0.2">
      <c r="A16">
        <v>3271130</v>
      </c>
      <c r="B16" t="s">
        <v>601</v>
      </c>
      <c r="C16">
        <v>673</v>
      </c>
      <c r="D16" t="b">
        <v>0</v>
      </c>
      <c r="E16">
        <v>73</v>
      </c>
      <c r="F16">
        <v>1301</v>
      </c>
      <c r="G16">
        <v>22</v>
      </c>
      <c r="H16" t="s">
        <v>31</v>
      </c>
      <c r="I16" t="s">
        <v>560</v>
      </c>
      <c r="J16" t="s">
        <v>602</v>
      </c>
      <c r="K16" t="s">
        <v>603</v>
      </c>
      <c r="L16" t="s">
        <v>17</v>
      </c>
      <c r="N16" t="s">
        <v>749</v>
      </c>
      <c r="O16">
        <f>COUNTIFS(G:G,"&gt;=300",G:G,"&lt;=600")</f>
        <v>3</v>
      </c>
    </row>
    <row r="17" spans="1:15" x14ac:dyDescent="0.2">
      <c r="A17">
        <v>72706</v>
      </c>
      <c r="B17" t="s">
        <v>604</v>
      </c>
      <c r="C17">
        <v>5772</v>
      </c>
      <c r="D17" t="b">
        <v>0</v>
      </c>
      <c r="E17">
        <v>159</v>
      </c>
      <c r="F17">
        <v>1266</v>
      </c>
      <c r="G17">
        <v>176</v>
      </c>
      <c r="H17" t="s">
        <v>31</v>
      </c>
      <c r="I17" t="s">
        <v>560</v>
      </c>
      <c r="J17" t="s">
        <v>605</v>
      </c>
      <c r="K17" t="s">
        <v>606</v>
      </c>
      <c r="L17" t="s">
        <v>17</v>
      </c>
      <c r="N17" t="s">
        <v>751</v>
      </c>
      <c r="O17">
        <f>COUNTIFS(G:G,"&gt;=600",G:G,"&lt;=900")</f>
        <v>0</v>
      </c>
    </row>
    <row r="18" spans="1:15" x14ac:dyDescent="0.2">
      <c r="A18">
        <v>1560597</v>
      </c>
      <c r="B18" t="s">
        <v>607</v>
      </c>
      <c r="C18">
        <v>172150</v>
      </c>
      <c r="D18" t="b">
        <v>0</v>
      </c>
      <c r="E18">
        <v>361</v>
      </c>
      <c r="F18">
        <v>1266</v>
      </c>
      <c r="G18">
        <v>0</v>
      </c>
      <c r="H18" t="s">
        <v>13</v>
      </c>
      <c r="I18" t="s">
        <v>560</v>
      </c>
      <c r="J18" t="s">
        <v>608</v>
      </c>
      <c r="K18" t="s">
        <v>609</v>
      </c>
      <c r="L18" t="s">
        <v>17</v>
      </c>
      <c r="N18" t="s">
        <v>750</v>
      </c>
      <c r="O18">
        <f>COUNTIFS(G:G,"&gt;=900")</f>
        <v>0</v>
      </c>
    </row>
    <row r="19" spans="1:15" x14ac:dyDescent="0.2">
      <c r="A19">
        <v>1745807</v>
      </c>
      <c r="B19" t="s">
        <v>610</v>
      </c>
      <c r="C19">
        <v>50573</v>
      </c>
      <c r="D19" t="b">
        <v>0</v>
      </c>
      <c r="E19">
        <v>95</v>
      </c>
      <c r="F19">
        <v>1223</v>
      </c>
      <c r="G19">
        <v>0</v>
      </c>
      <c r="H19" t="s">
        <v>31</v>
      </c>
      <c r="I19" t="s">
        <v>560</v>
      </c>
      <c r="J19" t="s">
        <v>611</v>
      </c>
      <c r="K19" t="s">
        <v>612</v>
      </c>
      <c r="L19" t="s">
        <v>17</v>
      </c>
    </row>
    <row r="20" spans="1:15" x14ac:dyDescent="0.2">
      <c r="A20">
        <v>58161011</v>
      </c>
      <c r="B20" t="s">
        <v>613</v>
      </c>
      <c r="C20">
        <v>731</v>
      </c>
      <c r="D20" t="b">
        <v>0</v>
      </c>
      <c r="E20">
        <v>58</v>
      </c>
      <c r="F20">
        <v>1212</v>
      </c>
      <c r="G20">
        <v>32</v>
      </c>
      <c r="H20" t="s">
        <v>31</v>
      </c>
      <c r="I20" t="s">
        <v>560</v>
      </c>
      <c r="J20" t="s">
        <v>614</v>
      </c>
      <c r="K20" t="s">
        <v>615</v>
      </c>
      <c r="L20" t="s">
        <v>17</v>
      </c>
      <c r="N20" t="s">
        <v>752</v>
      </c>
    </row>
    <row r="21" spans="1:15" x14ac:dyDescent="0.2">
      <c r="A21">
        <v>2616288</v>
      </c>
      <c r="B21" t="s">
        <v>616</v>
      </c>
      <c r="C21">
        <v>16412</v>
      </c>
      <c r="D21" t="b">
        <v>0</v>
      </c>
      <c r="E21">
        <v>49</v>
      </c>
      <c r="F21">
        <v>1163</v>
      </c>
      <c r="G21">
        <v>10</v>
      </c>
      <c r="H21" t="s">
        <v>13</v>
      </c>
      <c r="I21" t="s">
        <v>560</v>
      </c>
      <c r="J21" t="s">
        <v>617</v>
      </c>
      <c r="K21" t="s">
        <v>618</v>
      </c>
      <c r="L21" t="s">
        <v>17</v>
      </c>
      <c r="N21" t="s">
        <v>762</v>
      </c>
      <c r="O21">
        <f>COUNTIFS(E:E,"&gt;=0",E:E,"&lt;=5000")</f>
        <v>30</v>
      </c>
    </row>
    <row r="22" spans="1:15" x14ac:dyDescent="0.2">
      <c r="A22">
        <v>3272927</v>
      </c>
      <c r="B22" t="s">
        <v>619</v>
      </c>
      <c r="C22">
        <v>4781</v>
      </c>
      <c r="D22" t="b">
        <v>0</v>
      </c>
      <c r="E22">
        <v>99</v>
      </c>
      <c r="F22">
        <v>1144</v>
      </c>
      <c r="G22">
        <v>49</v>
      </c>
      <c r="H22" t="s">
        <v>31</v>
      </c>
      <c r="I22" t="s">
        <v>560</v>
      </c>
      <c r="J22" t="s">
        <v>620</v>
      </c>
      <c r="K22" t="s">
        <v>621</v>
      </c>
      <c r="L22" t="s">
        <v>17</v>
      </c>
      <c r="N22" t="s">
        <v>753</v>
      </c>
      <c r="O22">
        <f>COUNTIFS(E:E,"&gt;=5000",E:E,"&lt;=10000")</f>
        <v>0</v>
      </c>
    </row>
    <row r="23" spans="1:15" x14ac:dyDescent="0.2">
      <c r="A23">
        <v>5089764</v>
      </c>
      <c r="B23" t="s">
        <v>622</v>
      </c>
      <c r="C23">
        <v>17533</v>
      </c>
      <c r="D23" t="b">
        <v>0</v>
      </c>
      <c r="E23">
        <v>109</v>
      </c>
      <c r="F23">
        <v>1121</v>
      </c>
      <c r="G23">
        <v>20</v>
      </c>
      <c r="H23" t="s">
        <v>31</v>
      </c>
      <c r="I23" t="s">
        <v>560</v>
      </c>
      <c r="J23" t="s">
        <v>623</v>
      </c>
      <c r="K23" t="s">
        <v>624</v>
      </c>
      <c r="L23" t="s">
        <v>17</v>
      </c>
      <c r="N23" t="s">
        <v>754</v>
      </c>
      <c r="O23">
        <f>COUNTIFS(E:E,"&gt;=10000",E:E,"&lt;=15000")</f>
        <v>0</v>
      </c>
    </row>
    <row r="24" spans="1:15" x14ac:dyDescent="0.2">
      <c r="A24">
        <v>5134592</v>
      </c>
      <c r="B24" t="s">
        <v>625</v>
      </c>
      <c r="C24">
        <v>2775</v>
      </c>
      <c r="D24" t="b">
        <v>0</v>
      </c>
      <c r="E24">
        <v>84</v>
      </c>
      <c r="F24">
        <v>1108</v>
      </c>
      <c r="G24">
        <v>14</v>
      </c>
      <c r="H24" t="s">
        <v>13</v>
      </c>
      <c r="I24" t="s">
        <v>560</v>
      </c>
      <c r="J24" t="s">
        <v>626</v>
      </c>
      <c r="K24" t="s">
        <v>627</v>
      </c>
      <c r="L24" t="s">
        <v>17</v>
      </c>
      <c r="N24" t="s">
        <v>755</v>
      </c>
      <c r="O24">
        <f>COUNTIFS(E:E,"&gt;=15000")</f>
        <v>0</v>
      </c>
    </row>
    <row r="25" spans="1:15" x14ac:dyDescent="0.2">
      <c r="A25">
        <v>1335542</v>
      </c>
      <c r="B25" t="s">
        <v>628</v>
      </c>
      <c r="C25">
        <v>36774</v>
      </c>
      <c r="D25" t="b">
        <v>0</v>
      </c>
      <c r="E25">
        <v>153</v>
      </c>
      <c r="F25">
        <v>992</v>
      </c>
      <c r="G25">
        <v>159</v>
      </c>
      <c r="H25" t="s">
        <v>13</v>
      </c>
      <c r="I25" t="s">
        <v>560</v>
      </c>
      <c r="J25" t="s">
        <v>629</v>
      </c>
      <c r="K25" t="s">
        <v>630</v>
      </c>
      <c r="L25" t="s">
        <v>17</v>
      </c>
    </row>
    <row r="26" spans="1:15" x14ac:dyDescent="0.2">
      <c r="A26">
        <v>3077100</v>
      </c>
      <c r="B26" t="s">
        <v>631</v>
      </c>
      <c r="C26">
        <v>613</v>
      </c>
      <c r="D26" t="b">
        <v>0</v>
      </c>
      <c r="E26">
        <v>106</v>
      </c>
      <c r="F26">
        <v>972</v>
      </c>
      <c r="G26">
        <v>43</v>
      </c>
      <c r="H26" t="s">
        <v>13</v>
      </c>
      <c r="I26" t="s">
        <v>560</v>
      </c>
      <c r="J26" t="s">
        <v>632</v>
      </c>
      <c r="K26" t="s">
        <v>633</v>
      </c>
      <c r="L26" t="s">
        <v>17</v>
      </c>
      <c r="N26" t="s">
        <v>756</v>
      </c>
    </row>
    <row r="27" spans="1:15" x14ac:dyDescent="0.2">
      <c r="A27">
        <v>5185084</v>
      </c>
      <c r="B27" t="s">
        <v>634</v>
      </c>
      <c r="C27">
        <v>27105</v>
      </c>
      <c r="D27" t="b">
        <v>0</v>
      </c>
      <c r="E27">
        <v>159</v>
      </c>
      <c r="F27">
        <v>941</v>
      </c>
      <c r="G27">
        <v>55</v>
      </c>
      <c r="H27" t="s">
        <v>31</v>
      </c>
      <c r="I27" t="s">
        <v>560</v>
      </c>
      <c r="J27" t="s">
        <v>635</v>
      </c>
      <c r="K27" t="s">
        <v>636</v>
      </c>
      <c r="L27" t="s">
        <v>17</v>
      </c>
      <c r="N27" t="s">
        <v>757</v>
      </c>
      <c r="O27">
        <f>COUNTIFS(C:C,"&gt;=0",C:C,"&lt;=50000")</f>
        <v>28</v>
      </c>
    </row>
    <row r="28" spans="1:15" x14ac:dyDescent="0.2">
      <c r="A28">
        <v>18277389</v>
      </c>
      <c r="B28" t="s">
        <v>637</v>
      </c>
      <c r="C28">
        <v>4338</v>
      </c>
      <c r="D28" t="b">
        <v>0</v>
      </c>
      <c r="E28">
        <v>140</v>
      </c>
      <c r="F28">
        <v>884</v>
      </c>
      <c r="G28">
        <v>3</v>
      </c>
      <c r="H28" t="s">
        <v>31</v>
      </c>
      <c r="I28" t="s">
        <v>560</v>
      </c>
      <c r="J28" t="s">
        <v>638</v>
      </c>
      <c r="K28" t="s">
        <v>639</v>
      </c>
      <c r="L28" t="s">
        <v>17</v>
      </c>
      <c r="N28" t="s">
        <v>758</v>
      </c>
      <c r="O28">
        <f>COUNTIFS(C:C,"&gt;=50000",C:C,"&lt;=100000")</f>
        <v>1</v>
      </c>
    </row>
    <row r="29" spans="1:15" x14ac:dyDescent="0.2">
      <c r="A29">
        <v>638566</v>
      </c>
      <c r="B29" t="s">
        <v>640</v>
      </c>
      <c r="C29">
        <v>1105</v>
      </c>
      <c r="D29" t="b">
        <v>0</v>
      </c>
      <c r="E29">
        <v>198</v>
      </c>
      <c r="F29">
        <v>872</v>
      </c>
      <c r="G29">
        <v>26</v>
      </c>
      <c r="H29" t="s">
        <v>31</v>
      </c>
      <c r="I29" t="s">
        <v>560</v>
      </c>
      <c r="J29" t="s">
        <v>641</v>
      </c>
      <c r="K29" t="s">
        <v>642</v>
      </c>
      <c r="L29" t="s">
        <v>17</v>
      </c>
      <c r="N29" t="s">
        <v>759</v>
      </c>
      <c r="O29">
        <f>COUNTIFS(C:C,"&gt;=100000",C:C,"&lt;=150000")</f>
        <v>0</v>
      </c>
    </row>
    <row r="30" spans="1:15" x14ac:dyDescent="0.2">
      <c r="A30">
        <v>45027656</v>
      </c>
      <c r="B30" t="s">
        <v>643</v>
      </c>
      <c r="C30">
        <v>33270</v>
      </c>
      <c r="D30" t="b">
        <v>0</v>
      </c>
      <c r="E30">
        <v>24</v>
      </c>
      <c r="F30">
        <v>767</v>
      </c>
      <c r="G30">
        <v>15</v>
      </c>
      <c r="H30" t="s">
        <v>13</v>
      </c>
      <c r="I30" t="s">
        <v>560</v>
      </c>
      <c r="J30" t="s">
        <v>644</v>
      </c>
      <c r="K30" t="s">
        <v>645</v>
      </c>
      <c r="L30" t="s">
        <v>17</v>
      </c>
      <c r="N30" t="s">
        <v>760</v>
      </c>
      <c r="O30">
        <f>COUNTIFS(C:C,"&gt;=150000",C:C,"&lt;=200000")</f>
        <v>1</v>
      </c>
    </row>
    <row r="31" spans="1:15" x14ac:dyDescent="0.2">
      <c r="A31">
        <v>3871325</v>
      </c>
      <c r="B31" t="s">
        <v>646</v>
      </c>
      <c r="C31">
        <v>4112</v>
      </c>
      <c r="D31" t="b">
        <v>0</v>
      </c>
      <c r="E31">
        <v>62</v>
      </c>
      <c r="F31">
        <v>767</v>
      </c>
      <c r="G31">
        <v>31</v>
      </c>
      <c r="H31" t="s">
        <v>13</v>
      </c>
      <c r="I31" t="s">
        <v>560</v>
      </c>
      <c r="J31" t="s">
        <v>647</v>
      </c>
      <c r="K31" t="s">
        <v>648</v>
      </c>
      <c r="L31" t="s">
        <v>17</v>
      </c>
      <c r="N31" t="s">
        <v>761</v>
      </c>
      <c r="O31">
        <f>COUNTIFS(C:C,"&gt;=200000")</f>
        <v>0</v>
      </c>
    </row>
    <row r="33" spans="13:15" x14ac:dyDescent="0.2">
      <c r="N33" t="s">
        <v>766</v>
      </c>
    </row>
    <row r="34" spans="13:15" x14ac:dyDescent="0.2">
      <c r="M34" t="str">
        <f>B2</f>
        <v>jgm/pandoc</v>
      </c>
      <c r="N34">
        <f>A2</f>
        <v>571770</v>
      </c>
      <c r="O34">
        <f>COUNTIF('Haskell Edges'!B:B,Haskell!N34)</f>
        <v>30</v>
      </c>
    </row>
    <row r="35" spans="13:15" x14ac:dyDescent="0.2">
      <c r="M35" t="str">
        <f t="shared" ref="M35:M63" si="0">B3</f>
        <v>begriffs/postgrest</v>
      </c>
      <c r="N35">
        <f t="shared" ref="N35:N63" si="1">A3</f>
        <v>20787122</v>
      </c>
      <c r="O35">
        <f>COUNTIF('Haskell Edges'!B:B,Haskell!N35)</f>
        <v>30</v>
      </c>
    </row>
    <row r="36" spans="13:15" x14ac:dyDescent="0.2">
      <c r="M36" t="str">
        <f t="shared" si="0"/>
        <v>koalaman/shellcheck</v>
      </c>
      <c r="N36">
        <f t="shared" si="1"/>
        <v>6731432</v>
      </c>
      <c r="O36">
        <f>COUNTIF('Haskell Edges'!B:B,Haskell!N36)</f>
        <v>30</v>
      </c>
    </row>
    <row r="37" spans="13:15" x14ac:dyDescent="0.2">
      <c r="M37" t="str">
        <f t="shared" si="0"/>
        <v>elm-lang/elm-compiler</v>
      </c>
      <c r="N37">
        <f t="shared" si="1"/>
        <v>4072305</v>
      </c>
      <c r="O37">
        <f>COUNTIF('Haskell Edges'!B:B,Haskell!N37)</f>
        <v>30</v>
      </c>
    </row>
    <row r="38" spans="13:15" x14ac:dyDescent="0.2">
      <c r="M38" t="str">
        <f t="shared" si="0"/>
        <v>purescript/purescript</v>
      </c>
      <c r="N38">
        <f t="shared" si="1"/>
        <v>13206906</v>
      </c>
      <c r="O38">
        <f>COUNTIF('Haskell Edges'!B:B,Haskell!N38)</f>
        <v>30</v>
      </c>
    </row>
    <row r="39" spans="13:15" x14ac:dyDescent="0.2">
      <c r="M39" t="str">
        <f t="shared" si="0"/>
        <v>facebook/Haxl</v>
      </c>
      <c r="N39">
        <f t="shared" si="1"/>
        <v>18379853</v>
      </c>
      <c r="O39">
        <f>COUNTIF('Haskell Edges'!B:B,Haskell!N39)</f>
        <v>20</v>
      </c>
    </row>
    <row r="40" spans="13:15" x14ac:dyDescent="0.2">
      <c r="M40" t="str">
        <f t="shared" si="0"/>
        <v>caiorss/Functional-Programming</v>
      </c>
      <c r="N40">
        <f t="shared" si="1"/>
        <v>30597615</v>
      </c>
      <c r="O40">
        <f>COUNTIF('Haskell Edges'!B:B,Haskell!N40)</f>
        <v>15</v>
      </c>
    </row>
    <row r="41" spans="13:15" x14ac:dyDescent="0.2">
      <c r="M41" t="str">
        <f t="shared" si="0"/>
        <v>commercialhaskell/stack</v>
      </c>
      <c r="N41">
        <f t="shared" si="1"/>
        <v>34817922</v>
      </c>
      <c r="O41">
        <f>COUNTIF('Haskell Edges'!B:B,Haskell!N41)</f>
        <v>30</v>
      </c>
    </row>
    <row r="42" spans="13:15" x14ac:dyDescent="0.2">
      <c r="M42" t="str">
        <f t="shared" si="0"/>
        <v>yesodweb/yesod</v>
      </c>
      <c r="N42">
        <f t="shared" si="1"/>
        <v>237904</v>
      </c>
      <c r="O42">
        <f>COUNTIF('Haskell Edges'!B:B,Haskell!N42)</f>
        <v>30</v>
      </c>
    </row>
    <row r="43" spans="13:15" x14ac:dyDescent="0.2">
      <c r="M43" t="str">
        <f t="shared" si="0"/>
        <v>sdiehl/write-you-a-haskell</v>
      </c>
      <c r="N43">
        <f t="shared" si="1"/>
        <v>28814210</v>
      </c>
      <c r="O43">
        <f>COUNTIF('Haskell Edges'!B:B,Haskell!N43)</f>
        <v>30</v>
      </c>
    </row>
    <row r="44" spans="13:15" x14ac:dyDescent="0.2">
      <c r="M44" t="str">
        <f t="shared" si="0"/>
        <v>ghcjs/ghcjs</v>
      </c>
      <c r="N44">
        <f t="shared" si="1"/>
        <v>849182</v>
      </c>
      <c r="O44">
        <f>COUNTIF('Haskell Edges'!B:B,Haskell!N44)</f>
        <v>30</v>
      </c>
    </row>
    <row r="45" spans="13:15" x14ac:dyDescent="0.2">
      <c r="M45" t="str">
        <f t="shared" si="0"/>
        <v>idris-lang/Idris-dev</v>
      </c>
      <c r="N45">
        <f t="shared" si="1"/>
        <v>2386778</v>
      </c>
      <c r="O45">
        <f>COUNTIF('Haskell Edges'!B:B,Haskell!N45)</f>
        <v>30</v>
      </c>
    </row>
    <row r="46" spans="13:15" x14ac:dyDescent="0.2">
      <c r="M46" t="str">
        <f t="shared" si="0"/>
        <v>jaspervdj/hakyll</v>
      </c>
      <c r="N46">
        <f t="shared" si="1"/>
        <v>392759</v>
      </c>
      <c r="O46">
        <f>COUNTIF('Haskell Edges'!B:B,Haskell!N46)</f>
        <v>30</v>
      </c>
    </row>
    <row r="47" spans="13:15" x14ac:dyDescent="0.2">
      <c r="M47" t="str">
        <f t="shared" si="0"/>
        <v>gibiansky/IHaskell</v>
      </c>
      <c r="N47">
        <f t="shared" si="1"/>
        <v>12373318</v>
      </c>
      <c r="O47">
        <f>COUNTIF('Haskell Edges'!B:B,Haskell!N47)</f>
        <v>30</v>
      </c>
    </row>
    <row r="48" spans="13:15" x14ac:dyDescent="0.2">
      <c r="M48" t="str">
        <f t="shared" si="0"/>
        <v>joeyh/github-backup</v>
      </c>
      <c r="N48">
        <f t="shared" si="1"/>
        <v>3271130</v>
      </c>
      <c r="O48">
        <f>COUNTIF('Haskell Edges'!B:B,Haskell!N48)</f>
        <v>10</v>
      </c>
    </row>
    <row r="49" spans="13:18" x14ac:dyDescent="0.2">
      <c r="M49" t="str">
        <f t="shared" si="0"/>
        <v>jgm/gitit</v>
      </c>
      <c r="N49">
        <f t="shared" si="1"/>
        <v>72706</v>
      </c>
      <c r="O49">
        <f>COUNTIF('Haskell Edges'!B:B,Haskell!N49)</f>
        <v>30</v>
      </c>
      <c r="Q49" t="s">
        <v>766</v>
      </c>
    </row>
    <row r="50" spans="13:18" x14ac:dyDescent="0.2">
      <c r="M50" t="str">
        <f t="shared" si="0"/>
        <v>ghc/ghc</v>
      </c>
      <c r="N50">
        <f t="shared" si="1"/>
        <v>1560597</v>
      </c>
      <c r="O50">
        <f>COUNTIF('Haskell Edges'!B:B,Haskell!N50)</f>
        <v>30</v>
      </c>
      <c r="Q50" s="1" t="s">
        <v>769</v>
      </c>
      <c r="R50">
        <f>COUNTIF(O34:O63,"&lt;10")</f>
        <v>2</v>
      </c>
    </row>
    <row r="51" spans="13:18" x14ac:dyDescent="0.2">
      <c r="M51" t="str">
        <f t="shared" si="0"/>
        <v>joeyh/git-annex</v>
      </c>
      <c r="N51">
        <f t="shared" si="1"/>
        <v>1745807</v>
      </c>
      <c r="O51">
        <f>COUNTIF('Haskell Edges'!B:B,Haskell!N51)</f>
        <v>19</v>
      </c>
      <c r="Q51" s="1" t="s">
        <v>770</v>
      </c>
      <c r="R51">
        <f>COUNTIFS(O34:O63,"&gt;9",O34:O63,"&lt;16")</f>
        <v>6</v>
      </c>
    </row>
    <row r="52" spans="13:18" x14ac:dyDescent="0.2">
      <c r="M52" t="str">
        <f t="shared" si="0"/>
        <v>jameysharp/corrode</v>
      </c>
      <c r="N52">
        <f t="shared" si="1"/>
        <v>58161011</v>
      </c>
      <c r="O52">
        <f>COUNTIF('Haskell Edges'!B:B,Haskell!N52)</f>
        <v>13</v>
      </c>
      <c r="Q52" s="1" t="s">
        <v>772</v>
      </c>
      <c r="R52">
        <f>COUNTIFS(O35:O64,"&gt;15",O35:O64,"&lt;21")</f>
        <v>2</v>
      </c>
    </row>
    <row r="53" spans="13:18" x14ac:dyDescent="0.2">
      <c r="M53" t="str">
        <f t="shared" si="0"/>
        <v>lamdu/lamdu</v>
      </c>
      <c r="N53">
        <f t="shared" si="1"/>
        <v>2616288</v>
      </c>
      <c r="O53">
        <f>COUNTIF('Haskell Edges'!B:B,Haskell!N53)</f>
        <v>12</v>
      </c>
      <c r="Q53" s="1" t="s">
        <v>773</v>
      </c>
      <c r="R53">
        <f>COUNTIFS(O36:O65,"&gt;20",O36:O65,"&lt;25")</f>
        <v>0</v>
      </c>
    </row>
    <row r="54" spans="13:18" x14ac:dyDescent="0.2">
      <c r="M54" t="str">
        <f t="shared" si="0"/>
        <v>valderman/haste-compiler</v>
      </c>
      <c r="N54">
        <f t="shared" si="1"/>
        <v>3272927</v>
      </c>
      <c r="O54">
        <f>COUNTIF('Haskell Edges'!B:B,Haskell!N54)</f>
        <v>30</v>
      </c>
      <c r="Q54" s="1" t="s">
        <v>771</v>
      </c>
      <c r="R54">
        <f>COUNTIF(O34:O63,"&gt;25")</f>
        <v>20</v>
      </c>
    </row>
    <row r="55" spans="13:18" x14ac:dyDescent="0.2">
      <c r="M55" t="str">
        <f t="shared" si="0"/>
        <v>mikeizbicki/HLearn</v>
      </c>
      <c r="N55">
        <f t="shared" si="1"/>
        <v>5089764</v>
      </c>
      <c r="O55">
        <f>COUNTIF('Haskell Edges'!B:B,Haskell!N55)</f>
        <v>13</v>
      </c>
      <c r="Q55" s="1"/>
    </row>
    <row r="56" spans="13:18" x14ac:dyDescent="0.2">
      <c r="M56" t="str">
        <f t="shared" si="0"/>
        <v>faylang/fay</v>
      </c>
      <c r="N56">
        <f t="shared" si="1"/>
        <v>5134592</v>
      </c>
      <c r="O56">
        <f>COUNTIF('Haskell Edges'!B:B,Haskell!N56)</f>
        <v>30</v>
      </c>
      <c r="Q56" s="1"/>
    </row>
    <row r="57" spans="13:18" x14ac:dyDescent="0.2">
      <c r="M57" t="str">
        <f t="shared" si="0"/>
        <v>yi-editor/yi</v>
      </c>
      <c r="N57">
        <f t="shared" si="1"/>
        <v>1335542</v>
      </c>
      <c r="O57">
        <f>COUNTIF('Haskell Edges'!B:B,Haskell!N57)</f>
        <v>30</v>
      </c>
      <c r="Q57" s="1"/>
    </row>
    <row r="58" spans="13:18" x14ac:dyDescent="0.2">
      <c r="M58" t="str">
        <f t="shared" si="0"/>
        <v>scotty-web/scotty</v>
      </c>
      <c r="N58">
        <f t="shared" si="1"/>
        <v>3077100</v>
      </c>
      <c r="O58">
        <f>COUNTIF('Haskell Edges'!B:B,Haskell!N58)</f>
        <v>30</v>
      </c>
      <c r="Q58" s="1"/>
    </row>
    <row r="59" spans="13:18" x14ac:dyDescent="0.2">
      <c r="M59" t="str">
        <f t="shared" si="0"/>
        <v>ekmett/lens</v>
      </c>
      <c r="N59">
        <f t="shared" si="1"/>
        <v>5185084</v>
      </c>
      <c r="O59">
        <f>COUNTIF('Haskell Edges'!B:B,Haskell!N59)</f>
        <v>30</v>
      </c>
      <c r="Q59" s="1"/>
    </row>
    <row r="60" spans="13:18" x14ac:dyDescent="0.2">
      <c r="M60" t="str">
        <f t="shared" si="0"/>
        <v>sdiehl/wiwinwlh</v>
      </c>
      <c r="N60">
        <f t="shared" si="1"/>
        <v>18277389</v>
      </c>
      <c r="O60">
        <f>COUNTIF('Haskell Edges'!B:B,Haskell!N60)</f>
        <v>30</v>
      </c>
      <c r="Q60" s="1"/>
    </row>
    <row r="61" spans="13:18" x14ac:dyDescent="0.2">
      <c r="M61" t="str">
        <f t="shared" si="0"/>
        <v>olivierverdier/zsh-git-prompt</v>
      </c>
      <c r="N61">
        <f t="shared" si="1"/>
        <v>638566</v>
      </c>
      <c r="O61">
        <f>COUNTIF('Haskell Edges'!B:B,Haskell!N61)</f>
        <v>9</v>
      </c>
      <c r="Q61" s="1"/>
    </row>
    <row r="62" spans="13:18" x14ac:dyDescent="0.2">
      <c r="M62" t="str">
        <f t="shared" si="0"/>
        <v>oden-lang/oden</v>
      </c>
      <c r="N62">
        <f t="shared" si="1"/>
        <v>45027656</v>
      </c>
      <c r="O62">
        <f>COUNTIF('Haskell Edges'!B:B,Haskell!N62)</f>
        <v>6</v>
      </c>
      <c r="Q62" s="1"/>
    </row>
    <row r="63" spans="13:18" x14ac:dyDescent="0.2">
      <c r="M63" t="str">
        <f t="shared" si="0"/>
        <v>GaloisInc/HaLVM</v>
      </c>
      <c r="N63">
        <f t="shared" si="1"/>
        <v>3871325</v>
      </c>
      <c r="O63">
        <f>COUNTIF('Haskell Edges'!B:B,Haskell!N63)</f>
        <v>10</v>
      </c>
      <c r="Q63" s="1"/>
    </row>
    <row r="64" spans="13:18" x14ac:dyDescent="0.2">
      <c r="Q64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J1" zoomScale="94" workbookViewId="0">
      <selection activeCell="P16" sqref="P16"/>
    </sheetView>
  </sheetViews>
  <sheetFormatPr baseColWidth="10" defaultRowHeight="16" x14ac:dyDescent="0.2"/>
  <cols>
    <col min="1" max="1" width="12.1640625" customWidth="1"/>
    <col min="2" max="2" width="24.83203125" customWidth="1"/>
    <col min="3" max="3" width="8.6640625" customWidth="1"/>
    <col min="4" max="4" width="5.83203125" bestFit="1" customWidth="1"/>
    <col min="5" max="5" width="6.1640625" bestFit="1" customWidth="1"/>
    <col min="6" max="6" width="9" customWidth="1"/>
    <col min="7" max="7" width="6" bestFit="1" customWidth="1"/>
    <col min="8" max="8" width="11.5" bestFit="1" customWidth="1"/>
    <col min="9" max="9" width="9.1640625" bestFit="1" customWidth="1"/>
    <col min="10" max="11" width="19.5" bestFit="1" customWidth="1"/>
    <col min="12" max="12" width="4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740</v>
      </c>
    </row>
    <row r="2" spans="1:15" x14ac:dyDescent="0.2">
      <c r="A2">
        <v>10070738</v>
      </c>
      <c r="B2" t="s">
        <v>649</v>
      </c>
      <c r="C2">
        <v>142</v>
      </c>
      <c r="D2" t="b">
        <v>0</v>
      </c>
      <c r="E2">
        <v>334</v>
      </c>
      <c r="F2">
        <v>1575</v>
      </c>
      <c r="G2">
        <v>14</v>
      </c>
      <c r="H2" t="s">
        <v>13</v>
      </c>
      <c r="I2" t="s">
        <v>650</v>
      </c>
      <c r="J2" t="s">
        <v>651</v>
      </c>
      <c r="K2" t="s">
        <v>652</v>
      </c>
      <c r="L2" t="s">
        <v>17</v>
      </c>
      <c r="N2" t="s">
        <v>13</v>
      </c>
      <c r="O2">
        <f>COUNTIF(H:H,"*Organization*")</f>
        <v>11</v>
      </c>
    </row>
    <row r="3" spans="1:15" x14ac:dyDescent="0.2">
      <c r="A3">
        <v>29929783</v>
      </c>
      <c r="B3" t="s">
        <v>653</v>
      </c>
      <c r="C3">
        <v>13319</v>
      </c>
      <c r="D3" t="b">
        <v>0</v>
      </c>
      <c r="E3">
        <v>73</v>
      </c>
      <c r="F3">
        <v>1041</v>
      </c>
      <c r="G3">
        <v>22</v>
      </c>
      <c r="H3" t="s">
        <v>31</v>
      </c>
      <c r="I3" t="s">
        <v>650</v>
      </c>
      <c r="J3" t="s">
        <v>654</v>
      </c>
      <c r="K3" t="s">
        <v>655</v>
      </c>
      <c r="L3" t="s">
        <v>17</v>
      </c>
      <c r="N3" t="s">
        <v>31</v>
      </c>
      <c r="O3">
        <f>COUNTIF(H:H,"*User*")</f>
        <v>19</v>
      </c>
    </row>
    <row r="4" spans="1:15" x14ac:dyDescent="0.2">
      <c r="A4">
        <v>594087</v>
      </c>
      <c r="B4" t="s">
        <v>656</v>
      </c>
      <c r="C4">
        <v>19728</v>
      </c>
      <c r="D4" t="b">
        <v>0</v>
      </c>
      <c r="E4">
        <v>136</v>
      </c>
      <c r="F4">
        <v>871</v>
      </c>
      <c r="G4">
        <v>44</v>
      </c>
      <c r="H4" t="s">
        <v>31</v>
      </c>
      <c r="I4" t="s">
        <v>650</v>
      </c>
      <c r="J4" t="s">
        <v>657</v>
      </c>
      <c r="K4" t="s">
        <v>658</v>
      </c>
      <c r="L4" t="s">
        <v>17</v>
      </c>
    </row>
    <row r="5" spans="1:15" x14ac:dyDescent="0.2">
      <c r="A5">
        <v>4216967</v>
      </c>
      <c r="B5" t="s">
        <v>659</v>
      </c>
      <c r="C5">
        <v>5056</v>
      </c>
      <c r="D5" t="b">
        <v>0</v>
      </c>
      <c r="E5">
        <v>123</v>
      </c>
      <c r="F5">
        <v>745</v>
      </c>
      <c r="G5">
        <v>23</v>
      </c>
      <c r="H5" t="s">
        <v>13</v>
      </c>
      <c r="I5" t="s">
        <v>650</v>
      </c>
      <c r="J5" t="s">
        <v>660</v>
      </c>
      <c r="K5" t="s">
        <v>661</v>
      </c>
      <c r="L5" t="s">
        <v>17</v>
      </c>
      <c r="N5" t="s">
        <v>741</v>
      </c>
    </row>
    <row r="6" spans="1:15" x14ac:dyDescent="0.2">
      <c r="A6">
        <v>15344025</v>
      </c>
      <c r="B6" t="s">
        <v>662</v>
      </c>
      <c r="C6">
        <v>16213</v>
      </c>
      <c r="D6" t="b">
        <v>0</v>
      </c>
      <c r="E6">
        <v>159</v>
      </c>
      <c r="F6">
        <v>689</v>
      </c>
      <c r="G6">
        <v>136</v>
      </c>
      <c r="H6" t="s">
        <v>13</v>
      </c>
      <c r="I6" t="s">
        <v>650</v>
      </c>
      <c r="J6" t="s">
        <v>663</v>
      </c>
      <c r="K6" t="s">
        <v>664</v>
      </c>
      <c r="L6" t="s">
        <v>17</v>
      </c>
      <c r="N6" t="s">
        <v>767</v>
      </c>
      <c r="O6">
        <f>COUNTIFS(F:F,"&gt;=0",F:F,"&lt;=10000")</f>
        <v>30</v>
      </c>
    </row>
    <row r="7" spans="1:15" x14ac:dyDescent="0.2">
      <c r="A7">
        <v>1890957</v>
      </c>
      <c r="B7" t="s">
        <v>665</v>
      </c>
      <c r="C7">
        <v>51392</v>
      </c>
      <c r="D7" t="b">
        <v>0</v>
      </c>
      <c r="E7">
        <v>141</v>
      </c>
      <c r="F7">
        <v>645</v>
      </c>
      <c r="G7">
        <v>4</v>
      </c>
      <c r="H7" t="s">
        <v>13</v>
      </c>
      <c r="I7" t="s">
        <v>650</v>
      </c>
      <c r="J7" t="s">
        <v>666</v>
      </c>
      <c r="K7" t="s">
        <v>667</v>
      </c>
      <c r="L7" t="s">
        <v>17</v>
      </c>
      <c r="N7" t="s">
        <v>768</v>
      </c>
      <c r="O7">
        <f>COUNTIFS(F:F,"&gt;=10000",F:F,"&lt;=20000")</f>
        <v>0</v>
      </c>
    </row>
    <row r="8" spans="1:15" x14ac:dyDescent="0.2">
      <c r="A8">
        <v>16112664</v>
      </c>
      <c r="B8" t="s">
        <v>668</v>
      </c>
      <c r="C8">
        <v>415</v>
      </c>
      <c r="D8" t="b">
        <v>0</v>
      </c>
      <c r="E8">
        <v>27</v>
      </c>
      <c r="F8">
        <v>594</v>
      </c>
      <c r="G8">
        <v>56</v>
      </c>
      <c r="H8" t="s">
        <v>13</v>
      </c>
      <c r="I8" t="s">
        <v>650</v>
      </c>
      <c r="J8" t="s">
        <v>669</v>
      </c>
      <c r="K8" t="s">
        <v>670</v>
      </c>
      <c r="L8" t="s">
        <v>17</v>
      </c>
      <c r="N8" t="s">
        <v>742</v>
      </c>
      <c r="O8">
        <f>COUNTIFS(F:F,"&gt;=20000",F:F,"&lt;=30000")</f>
        <v>0</v>
      </c>
    </row>
    <row r="9" spans="1:15" x14ac:dyDescent="0.2">
      <c r="A9">
        <v>45371258</v>
      </c>
      <c r="B9" t="s">
        <v>671</v>
      </c>
      <c r="C9">
        <v>1280</v>
      </c>
      <c r="D9" t="b">
        <v>0</v>
      </c>
      <c r="E9">
        <v>26</v>
      </c>
      <c r="F9">
        <v>589</v>
      </c>
      <c r="G9">
        <v>5</v>
      </c>
      <c r="H9" t="s">
        <v>31</v>
      </c>
      <c r="I9" t="s">
        <v>650</v>
      </c>
      <c r="J9" t="s">
        <v>672</v>
      </c>
      <c r="K9" t="s">
        <v>673</v>
      </c>
      <c r="L9" t="s">
        <v>17</v>
      </c>
      <c r="N9" t="s">
        <v>743</v>
      </c>
      <c r="O9">
        <f>COUNTIFS(F:F,"&gt;=30000",F:F,"&lt;=40000")</f>
        <v>0</v>
      </c>
    </row>
    <row r="10" spans="1:15" x14ac:dyDescent="0.2">
      <c r="A10">
        <v>1244792</v>
      </c>
      <c r="B10" t="s">
        <v>674</v>
      </c>
      <c r="C10">
        <v>1858</v>
      </c>
      <c r="D10" t="b">
        <v>0</v>
      </c>
      <c r="E10">
        <v>61</v>
      </c>
      <c r="F10">
        <v>573</v>
      </c>
      <c r="G10">
        <v>22</v>
      </c>
      <c r="H10" t="s">
        <v>31</v>
      </c>
      <c r="I10" t="s">
        <v>650</v>
      </c>
      <c r="J10" t="s">
        <v>675</v>
      </c>
      <c r="K10" t="s">
        <v>676</v>
      </c>
      <c r="L10" t="s">
        <v>17</v>
      </c>
      <c r="N10" t="s">
        <v>744</v>
      </c>
      <c r="O10">
        <f>COUNTIFS(F:F,"&gt;=40000",F:F,"&lt;=50000")</f>
        <v>0</v>
      </c>
    </row>
    <row r="11" spans="1:15" x14ac:dyDescent="0.2">
      <c r="A11">
        <v>25205462</v>
      </c>
      <c r="B11" t="s">
        <v>677</v>
      </c>
      <c r="C11">
        <v>1803</v>
      </c>
      <c r="D11" t="b">
        <v>0</v>
      </c>
      <c r="E11">
        <v>31</v>
      </c>
      <c r="F11">
        <v>476</v>
      </c>
      <c r="G11">
        <v>6</v>
      </c>
      <c r="H11" t="s">
        <v>31</v>
      </c>
      <c r="I11" t="s">
        <v>650</v>
      </c>
      <c r="J11" t="s">
        <v>678</v>
      </c>
      <c r="K11" t="s">
        <v>679</v>
      </c>
      <c r="L11" t="s">
        <v>17</v>
      </c>
      <c r="N11" t="s">
        <v>745</v>
      </c>
      <c r="O11">
        <f>COUNTIFS(F:F,"&gt;=50000",F:F,"&lt;=60000")</f>
        <v>0</v>
      </c>
    </row>
    <row r="12" spans="1:15" x14ac:dyDescent="0.2">
      <c r="A12">
        <v>441286</v>
      </c>
      <c r="B12" t="s">
        <v>680</v>
      </c>
      <c r="C12">
        <v>49460</v>
      </c>
      <c r="D12" t="b">
        <v>0</v>
      </c>
      <c r="E12">
        <v>26</v>
      </c>
      <c r="F12">
        <v>473</v>
      </c>
      <c r="G12">
        <v>3</v>
      </c>
      <c r="H12" t="s">
        <v>31</v>
      </c>
      <c r="I12" t="s">
        <v>650</v>
      </c>
      <c r="J12" t="s">
        <v>681</v>
      </c>
      <c r="K12" t="s">
        <v>682</v>
      </c>
      <c r="L12" t="s">
        <v>17</v>
      </c>
      <c r="N12" t="s">
        <v>746</v>
      </c>
      <c r="O12">
        <f>COUNTIFS(F:F,"&gt;=60000")</f>
        <v>0</v>
      </c>
    </row>
    <row r="13" spans="1:15" x14ac:dyDescent="0.2">
      <c r="A13">
        <v>19028064</v>
      </c>
      <c r="B13" t="s">
        <v>683</v>
      </c>
      <c r="C13">
        <v>632</v>
      </c>
      <c r="D13" t="b">
        <v>0</v>
      </c>
      <c r="E13">
        <v>22</v>
      </c>
      <c r="F13">
        <v>457</v>
      </c>
      <c r="G13">
        <v>3</v>
      </c>
      <c r="H13" t="s">
        <v>31</v>
      </c>
      <c r="I13" t="s">
        <v>650</v>
      </c>
      <c r="J13" t="s">
        <v>684</v>
      </c>
      <c r="K13" t="s">
        <v>685</v>
      </c>
      <c r="L13" t="s">
        <v>17</v>
      </c>
    </row>
    <row r="14" spans="1:15" x14ac:dyDescent="0.2">
      <c r="A14">
        <v>5719635</v>
      </c>
      <c r="B14" t="s">
        <v>686</v>
      </c>
      <c r="C14">
        <v>5984</v>
      </c>
      <c r="D14" t="b">
        <v>0</v>
      </c>
      <c r="E14">
        <v>21</v>
      </c>
      <c r="F14">
        <v>434</v>
      </c>
      <c r="G14">
        <v>1</v>
      </c>
      <c r="H14" t="s">
        <v>31</v>
      </c>
      <c r="I14" t="s">
        <v>650</v>
      </c>
      <c r="J14" t="s">
        <v>687</v>
      </c>
      <c r="K14" t="s">
        <v>688</v>
      </c>
      <c r="L14" t="s">
        <v>17</v>
      </c>
      <c r="N14" t="s">
        <v>747</v>
      </c>
    </row>
    <row r="15" spans="1:15" x14ac:dyDescent="0.2">
      <c r="A15">
        <v>22390043</v>
      </c>
      <c r="B15" t="s">
        <v>689</v>
      </c>
      <c r="C15">
        <v>2062</v>
      </c>
      <c r="D15" t="b">
        <v>0</v>
      </c>
      <c r="E15">
        <v>41</v>
      </c>
      <c r="F15">
        <v>415</v>
      </c>
      <c r="G15">
        <v>33</v>
      </c>
      <c r="H15" t="s">
        <v>13</v>
      </c>
      <c r="I15" t="s">
        <v>650</v>
      </c>
      <c r="J15" t="s">
        <v>690</v>
      </c>
      <c r="K15" t="s">
        <v>691</v>
      </c>
      <c r="L15" t="s">
        <v>17</v>
      </c>
      <c r="N15" t="s">
        <v>748</v>
      </c>
      <c r="O15">
        <f>COUNTIFS(G:G,"&gt;=0",G:G,"&lt;=300")</f>
        <v>30</v>
      </c>
    </row>
    <row r="16" spans="1:15" x14ac:dyDescent="0.2">
      <c r="A16">
        <v>16252635</v>
      </c>
      <c r="B16" t="s">
        <v>692</v>
      </c>
      <c r="C16">
        <v>332</v>
      </c>
      <c r="D16" t="b">
        <v>0</v>
      </c>
      <c r="E16">
        <v>23</v>
      </c>
      <c r="F16">
        <v>406</v>
      </c>
      <c r="G16">
        <v>1</v>
      </c>
      <c r="H16" t="s">
        <v>31</v>
      </c>
      <c r="I16" t="s">
        <v>650</v>
      </c>
      <c r="J16" t="s">
        <v>693</v>
      </c>
      <c r="K16" t="s">
        <v>694</v>
      </c>
      <c r="L16" t="s">
        <v>17</v>
      </c>
      <c r="N16" t="s">
        <v>749</v>
      </c>
      <c r="O16">
        <f>COUNTIFS(G:G,"&gt;=300",G:G,"&lt;=600")</f>
        <v>0</v>
      </c>
    </row>
    <row r="17" spans="1:15" x14ac:dyDescent="0.2">
      <c r="A17">
        <v>20591124</v>
      </c>
      <c r="B17" t="s">
        <v>695</v>
      </c>
      <c r="C17">
        <v>15</v>
      </c>
      <c r="D17" t="b">
        <v>0</v>
      </c>
      <c r="E17">
        <v>11</v>
      </c>
      <c r="F17">
        <v>399</v>
      </c>
      <c r="G17">
        <v>0</v>
      </c>
      <c r="H17" t="s">
        <v>31</v>
      </c>
      <c r="I17" t="s">
        <v>650</v>
      </c>
      <c r="J17" t="s">
        <v>696</v>
      </c>
      <c r="K17" t="s">
        <v>697</v>
      </c>
      <c r="L17" t="s">
        <v>17</v>
      </c>
      <c r="N17" t="s">
        <v>751</v>
      </c>
      <c r="O17">
        <f>COUNTIFS(G:G,"&gt;=600",G:G,"&lt;=900")</f>
        <v>0</v>
      </c>
    </row>
    <row r="18" spans="1:15" x14ac:dyDescent="0.2">
      <c r="A18">
        <v>1414042</v>
      </c>
      <c r="B18" t="s">
        <v>698</v>
      </c>
      <c r="C18">
        <v>923</v>
      </c>
      <c r="D18" t="b">
        <v>0</v>
      </c>
      <c r="E18">
        <v>46</v>
      </c>
      <c r="F18">
        <v>392</v>
      </c>
      <c r="G18">
        <v>34</v>
      </c>
      <c r="H18" t="s">
        <v>31</v>
      </c>
      <c r="I18" t="s">
        <v>650</v>
      </c>
      <c r="J18" t="s">
        <v>699</v>
      </c>
      <c r="K18" t="s">
        <v>700</v>
      </c>
      <c r="L18" t="s">
        <v>17</v>
      </c>
      <c r="N18" t="s">
        <v>750</v>
      </c>
      <c r="O18">
        <f>COUNTIFS(G:G,"&gt;=900")</f>
        <v>0</v>
      </c>
    </row>
    <row r="19" spans="1:15" x14ac:dyDescent="0.2">
      <c r="A19">
        <v>2293105</v>
      </c>
      <c r="B19" t="s">
        <v>701</v>
      </c>
      <c r="C19">
        <v>1867</v>
      </c>
      <c r="D19" t="b">
        <v>0</v>
      </c>
      <c r="E19">
        <v>91</v>
      </c>
      <c r="F19">
        <v>377</v>
      </c>
      <c r="G19">
        <v>12</v>
      </c>
      <c r="H19" t="s">
        <v>13</v>
      </c>
      <c r="I19" t="s">
        <v>650</v>
      </c>
      <c r="J19" t="s">
        <v>702</v>
      </c>
      <c r="K19" t="s">
        <v>703</v>
      </c>
      <c r="L19" t="s">
        <v>17</v>
      </c>
    </row>
    <row r="20" spans="1:15" x14ac:dyDescent="0.2">
      <c r="A20">
        <v>6364653</v>
      </c>
      <c r="B20" t="s">
        <v>704</v>
      </c>
      <c r="C20">
        <v>11080</v>
      </c>
      <c r="D20" t="b">
        <v>0</v>
      </c>
      <c r="E20">
        <v>27</v>
      </c>
      <c r="F20">
        <v>362</v>
      </c>
      <c r="G20">
        <v>6</v>
      </c>
      <c r="H20" t="s">
        <v>31</v>
      </c>
      <c r="I20" t="s">
        <v>650</v>
      </c>
      <c r="J20" t="s">
        <v>705</v>
      </c>
      <c r="K20" t="s">
        <v>706</v>
      </c>
      <c r="L20" t="s">
        <v>17</v>
      </c>
      <c r="N20" t="s">
        <v>752</v>
      </c>
    </row>
    <row r="21" spans="1:15" x14ac:dyDescent="0.2">
      <c r="A21">
        <v>58106049</v>
      </c>
      <c r="B21" t="s">
        <v>707</v>
      </c>
      <c r="C21">
        <v>146</v>
      </c>
      <c r="D21" t="b">
        <v>0</v>
      </c>
      <c r="E21">
        <v>17</v>
      </c>
      <c r="F21">
        <v>357</v>
      </c>
      <c r="G21">
        <v>0</v>
      </c>
      <c r="H21" t="s">
        <v>31</v>
      </c>
      <c r="I21" t="s">
        <v>650</v>
      </c>
      <c r="J21" t="s">
        <v>708</v>
      </c>
      <c r="K21" t="s">
        <v>709</v>
      </c>
      <c r="L21" t="s">
        <v>17</v>
      </c>
      <c r="N21" t="s">
        <v>762</v>
      </c>
      <c r="O21">
        <f>COUNTIFS(E:E,"&gt;=0",E:E,"&lt;=5000")</f>
        <v>30</v>
      </c>
    </row>
    <row r="22" spans="1:15" x14ac:dyDescent="0.2">
      <c r="A22">
        <v>4218007</v>
      </c>
      <c r="B22" t="s">
        <v>710</v>
      </c>
      <c r="C22">
        <v>35174</v>
      </c>
      <c r="D22" t="b">
        <v>0</v>
      </c>
      <c r="E22">
        <v>22</v>
      </c>
      <c r="F22">
        <v>351</v>
      </c>
      <c r="G22">
        <v>31</v>
      </c>
      <c r="H22" t="s">
        <v>31</v>
      </c>
      <c r="I22" t="s">
        <v>650</v>
      </c>
      <c r="J22" t="s">
        <v>711</v>
      </c>
      <c r="K22" t="s">
        <v>712</v>
      </c>
      <c r="L22" t="s">
        <v>17</v>
      </c>
      <c r="N22" t="s">
        <v>753</v>
      </c>
      <c r="O22">
        <f>COUNTIFS(E:E,"&gt;=5000",E:E,"&lt;=10000")</f>
        <v>0</v>
      </c>
    </row>
    <row r="23" spans="1:15" x14ac:dyDescent="0.2">
      <c r="A23">
        <v>28796243</v>
      </c>
      <c r="B23" t="s">
        <v>713</v>
      </c>
      <c r="C23">
        <v>9576</v>
      </c>
      <c r="D23" t="b">
        <v>0</v>
      </c>
      <c r="E23">
        <v>57</v>
      </c>
      <c r="F23">
        <v>335</v>
      </c>
      <c r="G23">
        <v>4</v>
      </c>
      <c r="H23" t="s">
        <v>13</v>
      </c>
      <c r="I23" t="s">
        <v>650</v>
      </c>
      <c r="J23" t="s">
        <v>714</v>
      </c>
      <c r="K23" t="s">
        <v>715</v>
      </c>
      <c r="L23" t="s">
        <v>17</v>
      </c>
      <c r="N23" t="s">
        <v>754</v>
      </c>
      <c r="O23">
        <f>COUNTIFS(E:E,"&gt;=10000",E:E,"&lt;=15000")</f>
        <v>0</v>
      </c>
    </row>
    <row r="24" spans="1:15" x14ac:dyDescent="0.2">
      <c r="A24">
        <v>949339</v>
      </c>
      <c r="B24" t="s">
        <v>716</v>
      </c>
      <c r="C24">
        <v>2980</v>
      </c>
      <c r="D24" t="b">
        <v>0</v>
      </c>
      <c r="E24">
        <v>33</v>
      </c>
      <c r="F24">
        <v>328</v>
      </c>
      <c r="G24">
        <v>48</v>
      </c>
      <c r="H24" t="s">
        <v>13</v>
      </c>
      <c r="I24" t="s">
        <v>650</v>
      </c>
      <c r="J24" t="s">
        <v>717</v>
      </c>
      <c r="K24" t="s">
        <v>718</v>
      </c>
      <c r="L24" t="s">
        <v>17</v>
      </c>
      <c r="N24" t="s">
        <v>755</v>
      </c>
      <c r="O24">
        <f>COUNTIFS(E:E,"&gt;=15000")</f>
        <v>0</v>
      </c>
    </row>
    <row r="25" spans="1:15" x14ac:dyDescent="0.2">
      <c r="A25">
        <v>7440652</v>
      </c>
      <c r="B25" t="s">
        <v>719</v>
      </c>
      <c r="C25">
        <v>3665</v>
      </c>
      <c r="D25" t="b">
        <v>0</v>
      </c>
      <c r="E25">
        <v>66</v>
      </c>
      <c r="F25">
        <v>320</v>
      </c>
      <c r="G25">
        <v>42</v>
      </c>
      <c r="H25" t="s">
        <v>13</v>
      </c>
      <c r="I25" t="s">
        <v>650</v>
      </c>
      <c r="J25" t="s">
        <v>720</v>
      </c>
      <c r="K25" t="s">
        <v>721</v>
      </c>
      <c r="L25" t="s">
        <v>17</v>
      </c>
    </row>
    <row r="26" spans="1:15" x14ac:dyDescent="0.2">
      <c r="A26">
        <v>27461409</v>
      </c>
      <c r="B26" t="s">
        <v>722</v>
      </c>
      <c r="C26">
        <v>214</v>
      </c>
      <c r="D26" t="b">
        <v>0</v>
      </c>
      <c r="E26">
        <v>18</v>
      </c>
      <c r="F26">
        <v>282</v>
      </c>
      <c r="G26">
        <v>0</v>
      </c>
      <c r="H26" t="s">
        <v>31</v>
      </c>
      <c r="I26" t="s">
        <v>650</v>
      </c>
      <c r="J26" t="s">
        <v>723</v>
      </c>
      <c r="K26" t="s">
        <v>724</v>
      </c>
      <c r="L26" t="s">
        <v>17</v>
      </c>
      <c r="N26" t="s">
        <v>756</v>
      </c>
    </row>
    <row r="27" spans="1:15" x14ac:dyDescent="0.2">
      <c r="A27">
        <v>38983564</v>
      </c>
      <c r="B27" t="s">
        <v>725</v>
      </c>
      <c r="C27">
        <v>447</v>
      </c>
      <c r="D27" t="b">
        <v>0</v>
      </c>
      <c r="E27">
        <v>13</v>
      </c>
      <c r="F27">
        <v>257</v>
      </c>
      <c r="G27">
        <v>4</v>
      </c>
      <c r="H27" t="s">
        <v>13</v>
      </c>
      <c r="I27" t="s">
        <v>650</v>
      </c>
      <c r="J27" t="s">
        <v>726</v>
      </c>
      <c r="K27" t="s">
        <v>727</v>
      </c>
      <c r="L27" t="s">
        <v>17</v>
      </c>
      <c r="N27" t="s">
        <v>757</v>
      </c>
      <c r="O27">
        <f>COUNTIFS(C:C,"&gt;=0",C:C,"&lt;=50000")</f>
        <v>29</v>
      </c>
    </row>
    <row r="28" spans="1:15" x14ac:dyDescent="0.2">
      <c r="A28">
        <v>25027926</v>
      </c>
      <c r="B28" t="s">
        <v>728</v>
      </c>
      <c r="C28">
        <v>615</v>
      </c>
      <c r="D28" t="b">
        <v>0</v>
      </c>
      <c r="E28">
        <v>17</v>
      </c>
      <c r="F28">
        <v>253</v>
      </c>
      <c r="G28">
        <v>1</v>
      </c>
      <c r="H28" t="s">
        <v>31</v>
      </c>
      <c r="I28" t="s">
        <v>650</v>
      </c>
      <c r="J28" t="s">
        <v>729</v>
      </c>
      <c r="K28" t="s">
        <v>730</v>
      </c>
      <c r="L28" t="s">
        <v>17</v>
      </c>
      <c r="N28" t="s">
        <v>758</v>
      </c>
      <c r="O28">
        <f>COUNTIFS(C:C,"&gt;=50000",C:C,"&lt;=100000")</f>
        <v>1</v>
      </c>
    </row>
    <row r="29" spans="1:15" x14ac:dyDescent="0.2">
      <c r="A29">
        <v>199774</v>
      </c>
      <c r="B29" t="s">
        <v>731</v>
      </c>
      <c r="C29">
        <v>791</v>
      </c>
      <c r="D29" t="b">
        <v>0</v>
      </c>
      <c r="E29">
        <v>30</v>
      </c>
      <c r="F29">
        <v>223</v>
      </c>
      <c r="G29">
        <v>4</v>
      </c>
      <c r="H29" t="s">
        <v>31</v>
      </c>
      <c r="I29" t="s">
        <v>650</v>
      </c>
      <c r="J29" t="s">
        <v>732</v>
      </c>
      <c r="K29" t="s">
        <v>733</v>
      </c>
      <c r="L29" t="s">
        <v>17</v>
      </c>
      <c r="N29" t="s">
        <v>759</v>
      </c>
      <c r="O29">
        <f>COUNTIFS(C:C,"&gt;=100000",C:C,"&lt;=150000")</f>
        <v>0</v>
      </c>
    </row>
    <row r="30" spans="1:15" x14ac:dyDescent="0.2">
      <c r="A30">
        <v>22735290</v>
      </c>
      <c r="B30" t="s">
        <v>734</v>
      </c>
      <c r="C30">
        <v>203</v>
      </c>
      <c r="D30" t="b">
        <v>0</v>
      </c>
      <c r="E30">
        <v>19</v>
      </c>
      <c r="F30">
        <v>221</v>
      </c>
      <c r="G30">
        <v>24</v>
      </c>
      <c r="H30" t="s">
        <v>31</v>
      </c>
      <c r="I30" t="s">
        <v>650</v>
      </c>
      <c r="J30" t="s">
        <v>735</v>
      </c>
      <c r="K30" t="s">
        <v>736</v>
      </c>
      <c r="L30" t="s">
        <v>17</v>
      </c>
      <c r="N30" t="s">
        <v>760</v>
      </c>
      <c r="O30">
        <f>COUNTIFS(C:C,"&gt;=150000",C:C,"&lt;=200000")</f>
        <v>0</v>
      </c>
    </row>
    <row r="31" spans="1:15" x14ac:dyDescent="0.2">
      <c r="A31">
        <v>17603517</v>
      </c>
      <c r="B31" t="s">
        <v>737</v>
      </c>
      <c r="C31">
        <v>21816</v>
      </c>
      <c r="D31" t="b">
        <v>0</v>
      </c>
      <c r="E31">
        <v>15</v>
      </c>
      <c r="F31">
        <v>215</v>
      </c>
      <c r="G31">
        <v>27</v>
      </c>
      <c r="H31" t="s">
        <v>31</v>
      </c>
      <c r="I31" t="s">
        <v>650</v>
      </c>
      <c r="J31" t="s">
        <v>738</v>
      </c>
      <c r="K31" t="s">
        <v>739</v>
      </c>
      <c r="L31" t="s">
        <v>17</v>
      </c>
      <c r="N31" t="s">
        <v>761</v>
      </c>
      <c r="O31">
        <f>COUNTIFS(C:C,"&gt;=200000")</f>
        <v>0</v>
      </c>
    </row>
    <row r="33" spans="13:15" x14ac:dyDescent="0.2">
      <c r="N33" t="s">
        <v>766</v>
      </c>
    </row>
    <row r="34" spans="13:15" x14ac:dyDescent="0.2">
      <c r="M34" t="str">
        <f>B2</f>
        <v>google/lisp-koans</v>
      </c>
      <c r="N34">
        <f>A2</f>
        <v>10070738</v>
      </c>
      <c r="O34">
        <f>COUNTIF('Lisp Edges'!B:B,Lisp!N34)</f>
        <v>27</v>
      </c>
    </row>
    <row r="35" spans="13:15" x14ac:dyDescent="0.2">
      <c r="M35" t="str">
        <f t="shared" ref="M35:M63" si="0">B3</f>
        <v>froggey/Mezzano</v>
      </c>
      <c r="N35">
        <f t="shared" ref="N35:N63" si="1">A3</f>
        <v>29929783</v>
      </c>
      <c r="O35">
        <f>COUNTIF('Lisp Edges'!B:B,Lisp!N35)</f>
        <v>6</v>
      </c>
    </row>
    <row r="36" spans="13:15" x14ac:dyDescent="0.2">
      <c r="M36" t="str">
        <f t="shared" si="0"/>
        <v>dimitri/pgloader</v>
      </c>
      <c r="N36">
        <f t="shared" si="1"/>
        <v>594087</v>
      </c>
      <c r="O36">
        <f>COUNTIF('Lisp Edges'!B:B,Lisp!N36)</f>
        <v>30</v>
      </c>
    </row>
    <row r="37" spans="13:15" x14ac:dyDescent="0.2">
      <c r="M37" t="str">
        <f t="shared" si="0"/>
        <v>stumpwm/stumpwm</v>
      </c>
      <c r="N37">
        <f t="shared" si="1"/>
        <v>4216967</v>
      </c>
      <c r="O37">
        <f>COUNTIF('Lisp Edges'!B:B,Lisp!N37)</f>
        <v>30</v>
      </c>
    </row>
    <row r="38" spans="13:15" x14ac:dyDescent="0.2">
      <c r="M38" t="str">
        <f t="shared" si="0"/>
        <v>slime/slime</v>
      </c>
      <c r="N38">
        <f t="shared" si="1"/>
        <v>15344025</v>
      </c>
      <c r="O38">
        <f>COUNTIF('Lisp Edges'!B:B,Lisp!N38)</f>
        <v>30</v>
      </c>
    </row>
    <row r="39" spans="13:15" x14ac:dyDescent="0.2">
      <c r="M39" t="str">
        <f t="shared" si="0"/>
        <v>sbcl/sbcl</v>
      </c>
      <c r="N39">
        <f t="shared" si="1"/>
        <v>1890957</v>
      </c>
      <c r="O39">
        <f>COUNTIF('Lisp Edges'!B:B,Lisp!N39)</f>
        <v>30</v>
      </c>
    </row>
    <row r="40" spans="13:15" x14ac:dyDescent="0.2">
      <c r="M40" t="str">
        <f t="shared" si="0"/>
        <v>cl21/cl21</v>
      </c>
      <c r="N40">
        <f t="shared" si="1"/>
        <v>16112664</v>
      </c>
      <c r="O40">
        <f>COUNTIF('Lisp Edges'!B:B,Lisp!N40)</f>
        <v>7</v>
      </c>
    </row>
    <row r="41" spans="13:15" x14ac:dyDescent="0.2">
      <c r="M41" t="str">
        <f t="shared" si="0"/>
        <v>vydd/sketch</v>
      </c>
      <c r="N41">
        <f t="shared" si="1"/>
        <v>45371258</v>
      </c>
      <c r="O41">
        <f>COUNTIF('Lisp Edges'!B:B,Lisp!N41)</f>
        <v>3</v>
      </c>
    </row>
    <row r="42" spans="13:15" x14ac:dyDescent="0.2">
      <c r="M42" t="str">
        <f t="shared" si="0"/>
        <v>fukamachi/clack</v>
      </c>
      <c r="N42">
        <f t="shared" si="1"/>
        <v>1244792</v>
      </c>
      <c r="O42">
        <f>COUNTIF('Lisp Edges'!B:B,Lisp!N42)</f>
        <v>21</v>
      </c>
    </row>
    <row r="43" spans="13:15" x14ac:dyDescent="0.2">
      <c r="M43" t="str">
        <f t="shared" si="0"/>
        <v>fukamachi/woo</v>
      </c>
      <c r="N43">
        <f t="shared" si="1"/>
        <v>25205462</v>
      </c>
      <c r="O43">
        <f>COUNTIF('Lisp Edges'!B:B,Lisp!N43)</f>
        <v>10</v>
      </c>
    </row>
    <row r="44" spans="13:15" x14ac:dyDescent="0.2">
      <c r="M44" t="str">
        <f t="shared" si="0"/>
        <v>damelang/nile</v>
      </c>
      <c r="N44">
        <f t="shared" si="1"/>
        <v>441286</v>
      </c>
      <c r="O44">
        <f>COUNTIF('Lisp Edges'!B:B,Lisp!N44)</f>
        <v>3</v>
      </c>
    </row>
    <row r="45" spans="13:15" x14ac:dyDescent="0.2">
      <c r="M45" t="str">
        <f t="shared" si="0"/>
        <v>eudoxia0/cmacro</v>
      </c>
      <c r="N45">
        <f t="shared" si="1"/>
        <v>19028064</v>
      </c>
      <c r="O45">
        <f>COUNTIF('Lisp Edges'!B:B,Lisp!N45)</f>
        <v>3</v>
      </c>
    </row>
    <row r="46" spans="13:15" x14ac:dyDescent="0.2">
      <c r="M46" t="str">
        <f t="shared" si="0"/>
        <v>eudoxia0/corvus</v>
      </c>
      <c r="N46">
        <f t="shared" si="1"/>
        <v>5719635</v>
      </c>
      <c r="O46">
        <f>COUNTIF('Lisp Edges'!B:B,Lisp!N46)</f>
        <v>1</v>
      </c>
    </row>
    <row r="47" spans="13:15" x14ac:dyDescent="0.2">
      <c r="M47" t="str">
        <f t="shared" si="0"/>
        <v>roswell/roswell</v>
      </c>
      <c r="N47">
        <f t="shared" si="1"/>
        <v>22390043</v>
      </c>
      <c r="O47">
        <f>COUNTIF('Lisp Edges'!B:B,Lisp!N47)</f>
        <v>18</v>
      </c>
    </row>
    <row r="48" spans="13:15" x14ac:dyDescent="0.2">
      <c r="M48" t="str">
        <f t="shared" si="0"/>
        <v>whily/yalo</v>
      </c>
      <c r="N48">
        <f t="shared" si="1"/>
        <v>16252635</v>
      </c>
      <c r="O48">
        <f>COUNTIF('Lisp Edges'!B:B,Lisp!N48)</f>
        <v>1</v>
      </c>
    </row>
    <row r="49" spans="13:18" x14ac:dyDescent="0.2">
      <c r="M49" t="str">
        <f t="shared" si="0"/>
        <v>shinh/sedlisp</v>
      </c>
      <c r="N49">
        <f t="shared" si="1"/>
        <v>20591124</v>
      </c>
      <c r="O49">
        <f>COUNTIF('Lisp Edges'!B:B,Lisp!N49)</f>
        <v>3</v>
      </c>
      <c r="Q49" t="s">
        <v>766</v>
      </c>
    </row>
    <row r="50" spans="13:18" x14ac:dyDescent="0.2">
      <c r="M50" t="str">
        <f t="shared" si="0"/>
        <v>fukamachi/caveman</v>
      </c>
      <c r="N50">
        <f t="shared" si="1"/>
        <v>1414042</v>
      </c>
      <c r="O50">
        <f>COUNTIF('Lisp Edges'!B:B,Lisp!N50)</f>
        <v>7</v>
      </c>
      <c r="Q50" s="1" t="s">
        <v>769</v>
      </c>
      <c r="R50">
        <f>COUNTIF(O34:O63,"&lt;10")</f>
        <v>17</v>
      </c>
    </row>
    <row r="51" spans="13:18" x14ac:dyDescent="0.2">
      <c r="M51" t="str">
        <f t="shared" si="0"/>
        <v>edicl/hunchentoot</v>
      </c>
      <c r="N51">
        <f t="shared" si="1"/>
        <v>2293105</v>
      </c>
      <c r="O51">
        <f>COUNTIF('Lisp Edges'!B:B,Lisp!N51)</f>
        <v>30</v>
      </c>
      <c r="Q51" s="1" t="s">
        <v>770</v>
      </c>
      <c r="R51">
        <f>COUNTIFS(O34:O63,"&gt;9",O34:O63,"&lt;16")</f>
        <v>3</v>
      </c>
    </row>
    <row r="52" spans="13:18" x14ac:dyDescent="0.2">
      <c r="M52" t="str">
        <f t="shared" si="0"/>
        <v>robert-strandh/SICL</v>
      </c>
      <c r="N52">
        <f t="shared" si="1"/>
        <v>6364653</v>
      </c>
      <c r="O52">
        <f>COUNTIF('Lisp Edges'!B:B,Lisp!N52)</f>
        <v>10</v>
      </c>
      <c r="Q52" s="1" t="s">
        <v>772</v>
      </c>
      <c r="R52">
        <f>COUNTIFS(O35:O64,"&gt;15",O35:O64,"&lt;21")</f>
        <v>1</v>
      </c>
    </row>
    <row r="53" spans="13:18" x14ac:dyDescent="0.2">
      <c r="M53" t="str">
        <f t="shared" si="0"/>
        <v>eratosthenesia/lispc</v>
      </c>
      <c r="N53">
        <f t="shared" si="1"/>
        <v>58106049</v>
      </c>
      <c r="O53">
        <f>COUNTIF('Lisp Edges'!B:B,Lisp!N53)</f>
        <v>9</v>
      </c>
      <c r="Q53" s="1" t="s">
        <v>773</v>
      </c>
      <c r="R53">
        <f>COUNTIFS(O36:O65,"&gt;20",O36:O65,"&lt;25")</f>
        <v>2</v>
      </c>
    </row>
    <row r="54" spans="13:18" x14ac:dyDescent="0.2">
      <c r="M54" t="str">
        <f t="shared" si="0"/>
        <v>cbaggers/cepl</v>
      </c>
      <c r="N54">
        <f t="shared" si="1"/>
        <v>4218007</v>
      </c>
      <c r="O54">
        <f>COUNTIF('Lisp Edges'!B:B,Lisp!N54)</f>
        <v>4</v>
      </c>
      <c r="Q54" s="1" t="s">
        <v>771</v>
      </c>
      <c r="R54">
        <f>COUNTIF(O34:O63,"&gt;25")</f>
        <v>7</v>
      </c>
    </row>
    <row r="55" spans="13:18" x14ac:dyDescent="0.2">
      <c r="M55" t="str">
        <f t="shared" si="0"/>
        <v>sharplispers/cormanlisp</v>
      </c>
      <c r="N55">
        <f t="shared" si="1"/>
        <v>28796243</v>
      </c>
      <c r="O55">
        <f>COUNTIF('Lisp Edges'!B:B,Lisp!N55)</f>
        <v>5</v>
      </c>
      <c r="Q55" s="1"/>
    </row>
    <row r="56" spans="13:18" x14ac:dyDescent="0.2">
      <c r="M56" t="str">
        <f t="shared" si="0"/>
        <v>pallet/ritz</v>
      </c>
      <c r="N56">
        <f t="shared" si="1"/>
        <v>949339</v>
      </c>
      <c r="O56">
        <f>COUNTIF('Lisp Edges'!B:B,Lisp!N56)</f>
        <v>13</v>
      </c>
      <c r="Q56" s="1"/>
    </row>
    <row r="57" spans="13:18" x14ac:dyDescent="0.2">
      <c r="M57" t="str">
        <f t="shared" si="0"/>
        <v>jscl-project/jscl</v>
      </c>
      <c r="N57">
        <f t="shared" si="1"/>
        <v>7440652</v>
      </c>
      <c r="O57">
        <f>COUNTIF('Lisp Edges'!B:B,Lisp!N57)</f>
        <v>23</v>
      </c>
      <c r="Q57" s="1"/>
    </row>
    <row r="58" spans="13:18" x14ac:dyDescent="0.2">
      <c r="M58" t="str">
        <f t="shared" si="0"/>
        <v>Wukix/LambdaLite</v>
      </c>
      <c r="N58">
        <f t="shared" si="1"/>
        <v>27461409</v>
      </c>
      <c r="O58">
        <f>COUNTIF('Lisp Edges'!B:B,Lisp!N58)</f>
        <v>1</v>
      </c>
      <c r="Q58" s="1"/>
    </row>
    <row r="59" spans="13:18" x14ac:dyDescent="0.2">
      <c r="M59" t="str">
        <f t="shared" si="0"/>
        <v>ceramic/ceramic</v>
      </c>
      <c r="N59">
        <f t="shared" si="1"/>
        <v>38983564</v>
      </c>
      <c r="O59">
        <f>COUNTIF('Lisp Edges'!B:B,Lisp!N59)</f>
        <v>5</v>
      </c>
      <c r="Q59" s="1"/>
    </row>
    <row r="60" spans="13:18" x14ac:dyDescent="0.2">
      <c r="M60" t="str">
        <f t="shared" si="0"/>
        <v>fukamachi/fast-http</v>
      </c>
      <c r="N60">
        <f t="shared" si="1"/>
        <v>25027926</v>
      </c>
      <c r="O60">
        <f>COUNTIF('Lisp Edges'!B:B,Lisp!N60)</f>
        <v>5</v>
      </c>
      <c r="Q60" s="1"/>
    </row>
    <row r="61" spans="13:18" x14ac:dyDescent="0.2">
      <c r="M61" t="str">
        <f t="shared" si="0"/>
        <v>vii/teepeedee2</v>
      </c>
      <c r="N61">
        <f t="shared" si="1"/>
        <v>199774</v>
      </c>
      <c r="O61">
        <f>COUNTIF('Lisp Edges'!B:B,Lisp!N61)</f>
        <v>2</v>
      </c>
      <c r="Q61" s="1"/>
    </row>
    <row r="62" spans="13:18" x14ac:dyDescent="0.2">
      <c r="M62" t="str">
        <f t="shared" si="0"/>
        <v>AeroNotix/lispkit</v>
      </c>
      <c r="N62">
        <f t="shared" si="1"/>
        <v>22735290</v>
      </c>
      <c r="O62">
        <f>COUNTIF('Lisp Edges'!B:B,Lisp!N62)</f>
        <v>7</v>
      </c>
      <c r="Q62" s="1"/>
    </row>
    <row r="63" spans="13:18" x14ac:dyDescent="0.2">
      <c r="M63" t="str">
        <f t="shared" si="0"/>
        <v>joaotavora/sly</v>
      </c>
      <c r="N63">
        <f t="shared" si="1"/>
        <v>17603517</v>
      </c>
      <c r="O63">
        <f>COUNTIF('Lisp Edges'!B:B,Lisp!N63)</f>
        <v>30</v>
      </c>
      <c r="Q63" s="1"/>
    </row>
    <row r="64" spans="13:18" x14ac:dyDescent="0.2">
      <c r="Q6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1"/>
  <sheetViews>
    <sheetView workbookViewId="0">
      <selection activeCell="E35" sqref="E35"/>
    </sheetView>
  </sheetViews>
  <sheetFormatPr baseColWidth="10" defaultRowHeight="16" x14ac:dyDescent="0.2"/>
  <cols>
    <col min="1" max="2" width="9.1640625" bestFit="1" customWidth="1"/>
    <col min="3" max="3" width="6.6640625" bestFit="1" customWidth="1"/>
    <col min="8" max="8" width="12.5" customWidth="1"/>
  </cols>
  <sheetData>
    <row r="1" spans="1:3" x14ac:dyDescent="0.2">
      <c r="A1" t="s">
        <v>763</v>
      </c>
      <c r="B1" t="s">
        <v>764</v>
      </c>
      <c r="C1" t="s">
        <v>765</v>
      </c>
    </row>
    <row r="2" spans="1:3" x14ac:dyDescent="0.2">
      <c r="A2">
        <v>253398</v>
      </c>
      <c r="B2">
        <v>46629305</v>
      </c>
      <c r="C2">
        <v>66</v>
      </c>
    </row>
    <row r="3" spans="1:3" x14ac:dyDescent="0.2">
      <c r="A3">
        <v>88004</v>
      </c>
      <c r="B3">
        <v>46629305</v>
      </c>
      <c r="C3">
        <v>4</v>
      </c>
    </row>
    <row r="4" spans="1:3" x14ac:dyDescent="0.2">
      <c r="A4">
        <v>934169</v>
      </c>
      <c r="B4">
        <v>46629305</v>
      </c>
      <c r="C4">
        <v>4</v>
      </c>
    </row>
    <row r="5" spans="1:3" x14ac:dyDescent="0.2">
      <c r="A5">
        <v>1119267</v>
      </c>
      <c r="B5">
        <v>46629305</v>
      </c>
      <c r="C5">
        <v>3</v>
      </c>
    </row>
    <row r="6" spans="1:3" x14ac:dyDescent="0.2">
      <c r="A6">
        <v>2813838</v>
      </c>
      <c r="B6">
        <v>46629305</v>
      </c>
      <c r="C6">
        <v>2</v>
      </c>
    </row>
    <row r="7" spans="1:3" x14ac:dyDescent="0.2">
      <c r="A7">
        <v>8954574</v>
      </c>
      <c r="B7">
        <v>46629305</v>
      </c>
      <c r="C7">
        <v>2</v>
      </c>
    </row>
    <row r="8" spans="1:3" x14ac:dyDescent="0.2">
      <c r="A8">
        <v>198739</v>
      </c>
      <c r="B8">
        <v>46629305</v>
      </c>
      <c r="C8">
        <v>2</v>
      </c>
    </row>
    <row r="9" spans="1:3" x14ac:dyDescent="0.2">
      <c r="A9">
        <v>6765108</v>
      </c>
      <c r="B9">
        <v>46629305</v>
      </c>
      <c r="C9">
        <v>2</v>
      </c>
    </row>
    <row r="10" spans="1:3" x14ac:dyDescent="0.2">
      <c r="A10">
        <v>7588667</v>
      </c>
      <c r="B10">
        <v>46629305</v>
      </c>
      <c r="C10">
        <v>2</v>
      </c>
    </row>
    <row r="11" spans="1:3" x14ac:dyDescent="0.2">
      <c r="A11">
        <v>5674973</v>
      </c>
      <c r="B11">
        <v>46629305</v>
      </c>
      <c r="C11">
        <v>2</v>
      </c>
    </row>
    <row r="12" spans="1:3" x14ac:dyDescent="0.2">
      <c r="A12">
        <v>12937522</v>
      </c>
      <c r="B12">
        <v>46629305</v>
      </c>
      <c r="C12">
        <v>2</v>
      </c>
    </row>
    <row r="13" spans="1:3" x14ac:dyDescent="0.2">
      <c r="A13">
        <v>1504626</v>
      </c>
      <c r="B13">
        <v>46629305</v>
      </c>
      <c r="C13">
        <v>1</v>
      </c>
    </row>
    <row r="14" spans="1:3" x14ac:dyDescent="0.2">
      <c r="A14">
        <v>2557768</v>
      </c>
      <c r="B14">
        <v>46629305</v>
      </c>
      <c r="C14">
        <v>1</v>
      </c>
    </row>
    <row r="15" spans="1:3" x14ac:dyDescent="0.2">
      <c r="A15">
        <v>13528118</v>
      </c>
      <c r="B15">
        <v>46629305</v>
      </c>
      <c r="C15">
        <v>1</v>
      </c>
    </row>
    <row r="16" spans="1:3" x14ac:dyDescent="0.2">
      <c r="A16">
        <v>230805</v>
      </c>
      <c r="B16">
        <v>46629305</v>
      </c>
      <c r="C16">
        <v>1</v>
      </c>
    </row>
    <row r="17" spans="1:3" x14ac:dyDescent="0.2">
      <c r="A17">
        <v>615684</v>
      </c>
      <c r="B17">
        <v>46629305</v>
      </c>
      <c r="C17">
        <v>1</v>
      </c>
    </row>
    <row r="18" spans="1:3" x14ac:dyDescent="0.2">
      <c r="A18">
        <v>4529018</v>
      </c>
      <c r="B18">
        <v>46629305</v>
      </c>
      <c r="C18">
        <v>1</v>
      </c>
    </row>
    <row r="19" spans="1:3" x14ac:dyDescent="0.2">
      <c r="A19">
        <v>5651165</v>
      </c>
      <c r="B19">
        <v>46629305</v>
      </c>
      <c r="C19">
        <v>1</v>
      </c>
    </row>
    <row r="20" spans="1:3" x14ac:dyDescent="0.2">
      <c r="A20">
        <v>451164</v>
      </c>
      <c r="B20">
        <v>46629305</v>
      </c>
      <c r="C20">
        <v>1</v>
      </c>
    </row>
    <row r="21" spans="1:3" x14ac:dyDescent="0.2">
      <c r="A21">
        <v>11758828</v>
      </c>
      <c r="B21">
        <v>46629305</v>
      </c>
      <c r="C21">
        <v>1</v>
      </c>
    </row>
    <row r="22" spans="1:3" x14ac:dyDescent="0.2">
      <c r="A22">
        <v>5281091</v>
      </c>
      <c r="B22">
        <v>46629305</v>
      </c>
      <c r="C22">
        <v>1</v>
      </c>
    </row>
    <row r="23" spans="1:3" x14ac:dyDescent="0.2">
      <c r="A23">
        <v>125676</v>
      </c>
      <c r="B23">
        <v>46629305</v>
      </c>
      <c r="C23">
        <v>1</v>
      </c>
    </row>
    <row r="24" spans="1:3" x14ac:dyDescent="0.2">
      <c r="A24">
        <v>3893078</v>
      </c>
      <c r="B24">
        <v>46629305</v>
      </c>
      <c r="C24">
        <v>1</v>
      </c>
    </row>
    <row r="25" spans="1:3" x14ac:dyDescent="0.2">
      <c r="A25">
        <v>14061827</v>
      </c>
      <c r="B25">
        <v>46629305</v>
      </c>
      <c r="C25">
        <v>1</v>
      </c>
    </row>
    <row r="26" spans="1:3" x14ac:dyDescent="0.2">
      <c r="A26">
        <v>8123364</v>
      </c>
      <c r="B26">
        <v>46629305</v>
      </c>
      <c r="C26">
        <v>1</v>
      </c>
    </row>
    <row r="27" spans="1:3" x14ac:dyDescent="0.2">
      <c r="A27">
        <v>2483249</v>
      </c>
      <c r="B27">
        <v>46629305</v>
      </c>
      <c r="C27">
        <v>1</v>
      </c>
    </row>
    <row r="28" spans="1:3" x14ac:dyDescent="0.2">
      <c r="A28">
        <v>2379422</v>
      </c>
      <c r="B28">
        <v>46629305</v>
      </c>
      <c r="C28">
        <v>1</v>
      </c>
    </row>
    <row r="29" spans="1:3" x14ac:dyDescent="0.2">
      <c r="A29">
        <v>1539703</v>
      </c>
      <c r="B29">
        <v>46629305</v>
      </c>
      <c r="C29">
        <v>1</v>
      </c>
    </row>
    <row r="30" spans="1:3" x14ac:dyDescent="0.2">
      <c r="A30">
        <v>6994607</v>
      </c>
      <c r="B30">
        <v>46629305</v>
      </c>
      <c r="C30">
        <v>1</v>
      </c>
    </row>
    <row r="31" spans="1:3" x14ac:dyDescent="0.2">
      <c r="A31">
        <v>605277</v>
      </c>
      <c r="B31">
        <v>46629305</v>
      </c>
      <c r="C31">
        <v>1</v>
      </c>
    </row>
    <row r="32" spans="1:3" x14ac:dyDescent="0.2">
      <c r="A32">
        <v>244586</v>
      </c>
      <c r="B32">
        <v>1129010</v>
      </c>
      <c r="C32">
        <v>890</v>
      </c>
    </row>
    <row r="33" spans="1:3" x14ac:dyDescent="0.2">
      <c r="A33">
        <v>887297</v>
      </c>
      <c r="B33">
        <v>1129010</v>
      </c>
      <c r="C33">
        <v>3</v>
      </c>
    </row>
    <row r="34" spans="1:3" x14ac:dyDescent="0.2">
      <c r="A34">
        <v>4708925</v>
      </c>
      <c r="B34">
        <v>1129010</v>
      </c>
      <c r="C34">
        <v>3</v>
      </c>
    </row>
    <row r="35" spans="1:3" x14ac:dyDescent="0.2">
      <c r="A35">
        <v>419884</v>
      </c>
      <c r="B35">
        <v>1129010</v>
      </c>
      <c r="C35">
        <v>2</v>
      </c>
    </row>
    <row r="36" spans="1:3" x14ac:dyDescent="0.2">
      <c r="A36">
        <v>1042176</v>
      </c>
      <c r="B36">
        <v>1129010</v>
      </c>
      <c r="C36">
        <v>2</v>
      </c>
    </row>
    <row r="37" spans="1:3" x14ac:dyDescent="0.2">
      <c r="A37">
        <v>119841</v>
      </c>
      <c r="B37">
        <v>1129010</v>
      </c>
      <c r="C37">
        <v>2</v>
      </c>
    </row>
    <row r="38" spans="1:3" x14ac:dyDescent="0.2">
      <c r="A38">
        <v>1912952</v>
      </c>
      <c r="B38">
        <v>1129010</v>
      </c>
      <c r="C38">
        <v>2</v>
      </c>
    </row>
    <row r="39" spans="1:3" x14ac:dyDescent="0.2">
      <c r="A39">
        <v>4068533</v>
      </c>
      <c r="B39">
        <v>1129010</v>
      </c>
      <c r="C39">
        <v>2</v>
      </c>
    </row>
    <row r="40" spans="1:3" x14ac:dyDescent="0.2">
      <c r="A40">
        <v>420959</v>
      </c>
      <c r="B40">
        <v>1129010</v>
      </c>
      <c r="C40">
        <v>2</v>
      </c>
    </row>
    <row r="41" spans="1:3" x14ac:dyDescent="0.2">
      <c r="A41">
        <v>2099769</v>
      </c>
      <c r="B41">
        <v>1129010</v>
      </c>
      <c r="C41">
        <v>2</v>
      </c>
    </row>
    <row r="42" spans="1:3" x14ac:dyDescent="0.2">
      <c r="A42">
        <v>23212188</v>
      </c>
      <c r="B42">
        <v>1129010</v>
      </c>
      <c r="C42">
        <v>2</v>
      </c>
    </row>
    <row r="43" spans="1:3" x14ac:dyDescent="0.2">
      <c r="A43">
        <v>1054469</v>
      </c>
      <c r="B43">
        <v>1129010</v>
      </c>
      <c r="C43">
        <v>2</v>
      </c>
    </row>
    <row r="44" spans="1:3" x14ac:dyDescent="0.2">
      <c r="A44">
        <v>303487</v>
      </c>
      <c r="B44">
        <v>1129010</v>
      </c>
      <c r="C44">
        <v>2</v>
      </c>
    </row>
    <row r="45" spans="1:3" x14ac:dyDescent="0.2">
      <c r="A45">
        <v>525103</v>
      </c>
      <c r="B45">
        <v>1129010</v>
      </c>
      <c r="C45">
        <v>2</v>
      </c>
    </row>
    <row r="46" spans="1:3" x14ac:dyDescent="0.2">
      <c r="A46">
        <v>772220</v>
      </c>
      <c r="B46">
        <v>1129010</v>
      </c>
      <c r="C46">
        <v>1</v>
      </c>
    </row>
    <row r="47" spans="1:3" x14ac:dyDescent="0.2">
      <c r="A47">
        <v>1308273</v>
      </c>
      <c r="B47">
        <v>1129010</v>
      </c>
      <c r="C47">
        <v>1</v>
      </c>
    </row>
    <row r="48" spans="1:3" x14ac:dyDescent="0.2">
      <c r="A48">
        <v>1483306</v>
      </c>
      <c r="B48">
        <v>1129010</v>
      </c>
      <c r="C48">
        <v>1</v>
      </c>
    </row>
    <row r="49" spans="1:3" x14ac:dyDescent="0.2">
      <c r="A49">
        <v>6991100</v>
      </c>
      <c r="B49">
        <v>1129010</v>
      </c>
      <c r="C49">
        <v>1</v>
      </c>
    </row>
    <row r="50" spans="1:3" x14ac:dyDescent="0.2">
      <c r="A50">
        <v>2836547</v>
      </c>
      <c r="B50">
        <v>1129010</v>
      </c>
      <c r="C50">
        <v>1</v>
      </c>
    </row>
    <row r="51" spans="1:3" x14ac:dyDescent="0.2">
      <c r="A51">
        <v>70067</v>
      </c>
      <c r="B51">
        <v>1129010</v>
      </c>
      <c r="C51">
        <v>1</v>
      </c>
    </row>
    <row r="52" spans="1:3" x14ac:dyDescent="0.2">
      <c r="A52">
        <v>9949042</v>
      </c>
      <c r="B52">
        <v>1129010</v>
      </c>
      <c r="C52">
        <v>1</v>
      </c>
    </row>
    <row r="53" spans="1:3" x14ac:dyDescent="0.2">
      <c r="A53">
        <v>11786450</v>
      </c>
      <c r="B53">
        <v>1129010</v>
      </c>
      <c r="C53">
        <v>1</v>
      </c>
    </row>
    <row r="54" spans="1:3" x14ac:dyDescent="0.2">
      <c r="A54">
        <v>127199</v>
      </c>
      <c r="B54">
        <v>1129010</v>
      </c>
      <c r="C54">
        <v>1</v>
      </c>
    </row>
    <row r="55" spans="1:3" x14ac:dyDescent="0.2">
      <c r="A55">
        <v>5491058</v>
      </c>
      <c r="B55">
        <v>1129010</v>
      </c>
      <c r="C55">
        <v>1</v>
      </c>
    </row>
    <row r="56" spans="1:3" x14ac:dyDescent="0.2">
      <c r="A56">
        <v>898057</v>
      </c>
      <c r="B56">
        <v>1129010</v>
      </c>
      <c r="C56">
        <v>1</v>
      </c>
    </row>
    <row r="57" spans="1:3" x14ac:dyDescent="0.2">
      <c r="A57">
        <v>686784</v>
      </c>
      <c r="B57">
        <v>1129010</v>
      </c>
      <c r="C57">
        <v>1</v>
      </c>
    </row>
    <row r="58" spans="1:3" x14ac:dyDescent="0.2">
      <c r="A58">
        <v>184545</v>
      </c>
      <c r="B58">
        <v>1129010</v>
      </c>
      <c r="C58">
        <v>1</v>
      </c>
    </row>
    <row r="59" spans="1:3" x14ac:dyDescent="0.2">
      <c r="A59">
        <v>9685632</v>
      </c>
      <c r="B59">
        <v>1129010</v>
      </c>
      <c r="C59">
        <v>1</v>
      </c>
    </row>
    <row r="60" spans="1:3" x14ac:dyDescent="0.2">
      <c r="A60">
        <v>2370607</v>
      </c>
      <c r="B60">
        <v>1129010</v>
      </c>
      <c r="C60">
        <v>1</v>
      </c>
    </row>
    <row r="61" spans="1:3" x14ac:dyDescent="0.2">
      <c r="A61">
        <v>199681</v>
      </c>
      <c r="B61">
        <v>1129010</v>
      </c>
      <c r="C61">
        <v>1</v>
      </c>
    </row>
    <row r="62" spans="1:3" x14ac:dyDescent="0.2">
      <c r="A62">
        <v>161756</v>
      </c>
      <c r="B62">
        <v>1334369</v>
      </c>
      <c r="C62">
        <v>31</v>
      </c>
    </row>
    <row r="63" spans="1:3" x14ac:dyDescent="0.2">
      <c r="A63">
        <v>262560</v>
      </c>
      <c r="B63">
        <v>1334369</v>
      </c>
      <c r="C63">
        <v>25</v>
      </c>
    </row>
    <row r="64" spans="1:3" x14ac:dyDescent="0.2">
      <c r="A64">
        <v>41547</v>
      </c>
      <c r="B64">
        <v>1334369</v>
      </c>
      <c r="C64">
        <v>10</v>
      </c>
    </row>
    <row r="65" spans="1:3" x14ac:dyDescent="0.2">
      <c r="A65">
        <v>2164095</v>
      </c>
      <c r="B65">
        <v>1334369</v>
      </c>
      <c r="C65">
        <v>7</v>
      </c>
    </row>
    <row r="66" spans="1:3" x14ac:dyDescent="0.2">
      <c r="A66">
        <v>3691490</v>
      </c>
      <c r="B66">
        <v>1334369</v>
      </c>
      <c r="C66">
        <v>6</v>
      </c>
    </row>
    <row r="67" spans="1:3" x14ac:dyDescent="0.2">
      <c r="A67">
        <v>3892</v>
      </c>
      <c r="B67">
        <v>1334369</v>
      </c>
      <c r="C67">
        <v>4</v>
      </c>
    </row>
    <row r="68" spans="1:3" x14ac:dyDescent="0.2">
      <c r="A68">
        <v>865063</v>
      </c>
      <c r="B68">
        <v>1334369</v>
      </c>
      <c r="C68">
        <v>3</v>
      </c>
    </row>
    <row r="69" spans="1:3" x14ac:dyDescent="0.2">
      <c r="A69">
        <v>151337</v>
      </c>
      <c r="B69">
        <v>1334369</v>
      </c>
      <c r="C69">
        <v>3</v>
      </c>
    </row>
    <row r="70" spans="1:3" x14ac:dyDescent="0.2">
      <c r="A70">
        <v>1480063</v>
      </c>
      <c r="B70">
        <v>1334369</v>
      </c>
      <c r="C70">
        <v>3</v>
      </c>
    </row>
    <row r="71" spans="1:3" x14ac:dyDescent="0.2">
      <c r="A71">
        <v>71965</v>
      </c>
      <c r="B71">
        <v>1334369</v>
      </c>
      <c r="C71">
        <v>3</v>
      </c>
    </row>
    <row r="72" spans="1:3" x14ac:dyDescent="0.2">
      <c r="A72">
        <v>142910</v>
      </c>
      <c r="B72">
        <v>1334369</v>
      </c>
      <c r="C72">
        <v>3</v>
      </c>
    </row>
    <row r="73" spans="1:3" x14ac:dyDescent="0.2">
      <c r="A73">
        <v>23423</v>
      </c>
      <c r="B73">
        <v>1334369</v>
      </c>
      <c r="C73">
        <v>2</v>
      </c>
    </row>
    <row r="74" spans="1:3" x14ac:dyDescent="0.2">
      <c r="A74">
        <v>1312687</v>
      </c>
      <c r="B74">
        <v>1334369</v>
      </c>
      <c r="C74">
        <v>2</v>
      </c>
    </row>
    <row r="75" spans="1:3" x14ac:dyDescent="0.2">
      <c r="A75">
        <v>143099</v>
      </c>
      <c r="B75">
        <v>1334369</v>
      </c>
      <c r="C75">
        <v>2</v>
      </c>
    </row>
    <row r="76" spans="1:3" x14ac:dyDescent="0.2">
      <c r="A76">
        <v>659718</v>
      </c>
      <c r="B76">
        <v>1334369</v>
      </c>
      <c r="C76">
        <v>2</v>
      </c>
    </row>
    <row r="77" spans="1:3" x14ac:dyDescent="0.2">
      <c r="A77">
        <v>355637</v>
      </c>
      <c r="B77">
        <v>1334369</v>
      </c>
      <c r="C77">
        <v>2</v>
      </c>
    </row>
    <row r="78" spans="1:3" x14ac:dyDescent="0.2">
      <c r="A78">
        <v>31533</v>
      </c>
      <c r="B78">
        <v>1334369</v>
      </c>
      <c r="C78">
        <v>2</v>
      </c>
    </row>
    <row r="79" spans="1:3" x14ac:dyDescent="0.2">
      <c r="A79">
        <v>1642251</v>
      </c>
      <c r="B79">
        <v>1334369</v>
      </c>
      <c r="C79">
        <v>2</v>
      </c>
    </row>
    <row r="80" spans="1:3" x14ac:dyDescent="0.2">
      <c r="A80">
        <v>510794</v>
      </c>
      <c r="B80">
        <v>1334369</v>
      </c>
      <c r="C80">
        <v>2</v>
      </c>
    </row>
    <row r="81" spans="1:3" x14ac:dyDescent="0.2">
      <c r="A81">
        <v>14041572</v>
      </c>
      <c r="B81">
        <v>1334369</v>
      </c>
      <c r="C81">
        <v>2</v>
      </c>
    </row>
    <row r="82" spans="1:3" x14ac:dyDescent="0.2">
      <c r="A82">
        <v>202650</v>
      </c>
      <c r="B82">
        <v>1334369</v>
      </c>
      <c r="C82">
        <v>1</v>
      </c>
    </row>
    <row r="83" spans="1:3" x14ac:dyDescent="0.2">
      <c r="A83">
        <v>2888411</v>
      </c>
      <c r="B83">
        <v>1334369</v>
      </c>
      <c r="C83">
        <v>1</v>
      </c>
    </row>
    <row r="84" spans="1:3" x14ac:dyDescent="0.2">
      <c r="A84">
        <v>2233316</v>
      </c>
      <c r="B84">
        <v>1334369</v>
      </c>
      <c r="C84">
        <v>1</v>
      </c>
    </row>
    <row r="85" spans="1:3" x14ac:dyDescent="0.2">
      <c r="A85">
        <v>124255</v>
      </c>
      <c r="B85">
        <v>1334369</v>
      </c>
      <c r="C85">
        <v>1</v>
      </c>
    </row>
    <row r="86" spans="1:3" x14ac:dyDescent="0.2">
      <c r="A86">
        <v>375</v>
      </c>
      <c r="B86">
        <v>1334369</v>
      </c>
      <c r="C86">
        <v>1</v>
      </c>
    </row>
    <row r="87" spans="1:3" x14ac:dyDescent="0.2">
      <c r="A87">
        <v>1073681</v>
      </c>
      <c r="B87">
        <v>1334369</v>
      </c>
      <c r="C87">
        <v>1</v>
      </c>
    </row>
    <row r="88" spans="1:3" x14ac:dyDescent="0.2">
      <c r="A88">
        <v>3092978</v>
      </c>
      <c r="B88">
        <v>1334369</v>
      </c>
      <c r="C88">
        <v>1</v>
      </c>
    </row>
    <row r="89" spans="1:3" x14ac:dyDescent="0.2">
      <c r="A89">
        <v>1058150</v>
      </c>
      <c r="B89">
        <v>1334369</v>
      </c>
      <c r="C89">
        <v>1</v>
      </c>
    </row>
    <row r="90" spans="1:3" x14ac:dyDescent="0.2">
      <c r="A90">
        <v>26528</v>
      </c>
      <c r="B90">
        <v>1334369</v>
      </c>
      <c r="C90">
        <v>1</v>
      </c>
    </row>
    <row r="91" spans="1:3" x14ac:dyDescent="0.2">
      <c r="A91">
        <v>1198196</v>
      </c>
      <c r="B91">
        <v>1334369</v>
      </c>
      <c r="C91">
        <v>1</v>
      </c>
    </row>
    <row r="92" spans="1:3" x14ac:dyDescent="0.2">
      <c r="A92">
        <v>83575</v>
      </c>
      <c r="B92">
        <v>3065454</v>
      </c>
      <c r="C92">
        <v>197</v>
      </c>
    </row>
    <row r="93" spans="1:3" x14ac:dyDescent="0.2">
      <c r="A93">
        <v>835857</v>
      </c>
      <c r="B93">
        <v>3065454</v>
      </c>
      <c r="C93">
        <v>16</v>
      </c>
    </row>
    <row r="94" spans="1:3" x14ac:dyDescent="0.2">
      <c r="A94">
        <v>4303</v>
      </c>
      <c r="B94">
        <v>3065454</v>
      </c>
      <c r="C94">
        <v>6</v>
      </c>
    </row>
    <row r="95" spans="1:3" x14ac:dyDescent="0.2">
      <c r="A95">
        <v>3369266</v>
      </c>
      <c r="B95">
        <v>3065454</v>
      </c>
      <c r="C95">
        <v>4</v>
      </c>
    </row>
    <row r="96" spans="1:3" x14ac:dyDescent="0.2">
      <c r="A96">
        <v>175264</v>
      </c>
      <c r="B96">
        <v>3065454</v>
      </c>
      <c r="C96">
        <v>4</v>
      </c>
    </row>
    <row r="97" spans="1:3" x14ac:dyDescent="0.2">
      <c r="A97">
        <v>122434</v>
      </c>
      <c r="B97">
        <v>3065454</v>
      </c>
      <c r="C97">
        <v>3</v>
      </c>
    </row>
    <row r="98" spans="1:3" x14ac:dyDescent="0.2">
      <c r="A98">
        <v>92831</v>
      </c>
      <c r="B98">
        <v>3065454</v>
      </c>
      <c r="C98">
        <v>2</v>
      </c>
    </row>
    <row r="99" spans="1:3" x14ac:dyDescent="0.2">
      <c r="A99">
        <v>334485</v>
      </c>
      <c r="B99">
        <v>3065454</v>
      </c>
      <c r="C99">
        <v>2</v>
      </c>
    </row>
    <row r="100" spans="1:3" x14ac:dyDescent="0.2">
      <c r="A100">
        <v>1289472</v>
      </c>
      <c r="B100">
        <v>3065454</v>
      </c>
      <c r="C100">
        <v>2</v>
      </c>
    </row>
    <row r="101" spans="1:3" x14ac:dyDescent="0.2">
      <c r="A101">
        <v>495892</v>
      </c>
      <c r="B101">
        <v>3065454</v>
      </c>
      <c r="C101">
        <v>2</v>
      </c>
    </row>
    <row r="102" spans="1:3" x14ac:dyDescent="0.2">
      <c r="A102">
        <v>371516</v>
      </c>
      <c r="B102">
        <v>3065454</v>
      </c>
      <c r="C102">
        <v>2</v>
      </c>
    </row>
    <row r="103" spans="1:3" x14ac:dyDescent="0.2">
      <c r="A103">
        <v>247634</v>
      </c>
      <c r="B103">
        <v>3065454</v>
      </c>
      <c r="C103">
        <v>1</v>
      </c>
    </row>
    <row r="104" spans="1:3" x14ac:dyDescent="0.2">
      <c r="A104">
        <v>4458931</v>
      </c>
      <c r="B104">
        <v>3065454</v>
      </c>
      <c r="C104">
        <v>1</v>
      </c>
    </row>
    <row r="105" spans="1:3" x14ac:dyDescent="0.2">
      <c r="A105">
        <v>4775201</v>
      </c>
      <c r="B105">
        <v>3065454</v>
      </c>
      <c r="C105">
        <v>1</v>
      </c>
    </row>
    <row r="106" spans="1:3" x14ac:dyDescent="0.2">
      <c r="A106">
        <v>7643332</v>
      </c>
      <c r="B106">
        <v>3065454</v>
      </c>
      <c r="C106">
        <v>1</v>
      </c>
    </row>
    <row r="107" spans="1:3" x14ac:dyDescent="0.2">
      <c r="A107">
        <v>201320</v>
      </c>
      <c r="B107">
        <v>3065454</v>
      </c>
      <c r="C107">
        <v>1</v>
      </c>
    </row>
    <row r="108" spans="1:3" x14ac:dyDescent="0.2">
      <c r="A108">
        <v>134455</v>
      </c>
      <c r="B108">
        <v>3065454</v>
      </c>
      <c r="C108">
        <v>1</v>
      </c>
    </row>
    <row r="109" spans="1:3" x14ac:dyDescent="0.2">
      <c r="A109">
        <v>9481405</v>
      </c>
      <c r="B109">
        <v>3065454</v>
      </c>
      <c r="C109">
        <v>1</v>
      </c>
    </row>
    <row r="110" spans="1:3" x14ac:dyDescent="0.2">
      <c r="A110">
        <v>70075</v>
      </c>
      <c r="B110">
        <v>3065454</v>
      </c>
      <c r="C110">
        <v>1</v>
      </c>
    </row>
    <row r="111" spans="1:3" x14ac:dyDescent="0.2">
      <c r="A111">
        <v>1112049</v>
      </c>
      <c r="B111">
        <v>3065454</v>
      </c>
      <c r="C111">
        <v>1</v>
      </c>
    </row>
    <row r="112" spans="1:3" x14ac:dyDescent="0.2">
      <c r="A112">
        <v>6393838</v>
      </c>
      <c r="B112">
        <v>3065454</v>
      </c>
      <c r="C112">
        <v>1</v>
      </c>
    </row>
    <row r="113" spans="1:3" x14ac:dyDescent="0.2">
      <c r="A113">
        <v>19977</v>
      </c>
      <c r="B113">
        <v>3065454</v>
      </c>
      <c r="C113">
        <v>1</v>
      </c>
    </row>
    <row r="114" spans="1:3" x14ac:dyDescent="0.2">
      <c r="A114">
        <v>2482018</v>
      </c>
      <c r="B114">
        <v>3065454</v>
      </c>
      <c r="C114">
        <v>1</v>
      </c>
    </row>
    <row r="115" spans="1:3" x14ac:dyDescent="0.2">
      <c r="A115">
        <v>31223</v>
      </c>
      <c r="B115">
        <v>3065454</v>
      </c>
      <c r="C115">
        <v>1</v>
      </c>
    </row>
    <row r="116" spans="1:3" x14ac:dyDescent="0.2">
      <c r="A116">
        <v>971411</v>
      </c>
      <c r="B116">
        <v>3065454</v>
      </c>
      <c r="C116">
        <v>1</v>
      </c>
    </row>
    <row r="117" spans="1:3" x14ac:dyDescent="0.2">
      <c r="A117">
        <v>4111286</v>
      </c>
      <c r="B117">
        <v>3065454</v>
      </c>
      <c r="C117">
        <v>1</v>
      </c>
    </row>
    <row r="118" spans="1:3" x14ac:dyDescent="0.2">
      <c r="A118">
        <v>947110</v>
      </c>
      <c r="B118">
        <v>3065454</v>
      </c>
      <c r="C118">
        <v>1</v>
      </c>
    </row>
    <row r="119" spans="1:3" x14ac:dyDescent="0.2">
      <c r="A119">
        <v>99604</v>
      </c>
      <c r="B119">
        <v>3065454</v>
      </c>
      <c r="C119">
        <v>1</v>
      </c>
    </row>
    <row r="120" spans="1:3" x14ac:dyDescent="0.2">
      <c r="A120">
        <v>766440</v>
      </c>
      <c r="B120">
        <v>3065454</v>
      </c>
      <c r="C120">
        <v>1</v>
      </c>
    </row>
    <row r="121" spans="1:3" x14ac:dyDescent="0.2">
      <c r="A121">
        <v>617831</v>
      </c>
      <c r="B121">
        <v>3065454</v>
      </c>
      <c r="C121">
        <v>1</v>
      </c>
    </row>
    <row r="122" spans="1:3" x14ac:dyDescent="0.2">
      <c r="A122">
        <v>499550</v>
      </c>
      <c r="B122">
        <v>11730342</v>
      </c>
      <c r="C122">
        <v>1294</v>
      </c>
    </row>
    <row r="123" spans="1:3" x14ac:dyDescent="0.2">
      <c r="A123">
        <v>72989</v>
      </c>
      <c r="B123">
        <v>11730342</v>
      </c>
      <c r="C123">
        <v>22</v>
      </c>
    </row>
    <row r="124" spans="1:3" x14ac:dyDescent="0.2">
      <c r="A124">
        <v>2603918</v>
      </c>
      <c r="B124">
        <v>11730342</v>
      </c>
      <c r="C124">
        <v>20</v>
      </c>
    </row>
    <row r="125" spans="1:3" x14ac:dyDescent="0.2">
      <c r="A125">
        <v>206848</v>
      </c>
      <c r="B125">
        <v>11730342</v>
      </c>
      <c r="C125">
        <v>12</v>
      </c>
    </row>
    <row r="126" spans="1:3" x14ac:dyDescent="0.2">
      <c r="A126">
        <v>7272211</v>
      </c>
      <c r="B126">
        <v>11730342</v>
      </c>
      <c r="C126">
        <v>10</v>
      </c>
    </row>
    <row r="127" spans="1:3" x14ac:dyDescent="0.2">
      <c r="A127">
        <v>2327556</v>
      </c>
      <c r="B127">
        <v>11730342</v>
      </c>
      <c r="C127">
        <v>9</v>
      </c>
    </row>
    <row r="128" spans="1:3" x14ac:dyDescent="0.2">
      <c r="A128">
        <v>8056274</v>
      </c>
      <c r="B128">
        <v>11730342</v>
      </c>
      <c r="C128">
        <v>9</v>
      </c>
    </row>
    <row r="129" spans="1:3" x14ac:dyDescent="0.2">
      <c r="A129">
        <v>2194624</v>
      </c>
      <c r="B129">
        <v>11730342</v>
      </c>
      <c r="C129">
        <v>8</v>
      </c>
    </row>
    <row r="130" spans="1:3" x14ac:dyDescent="0.2">
      <c r="A130">
        <v>664177</v>
      </c>
      <c r="B130">
        <v>11730342</v>
      </c>
      <c r="C130">
        <v>7</v>
      </c>
    </row>
    <row r="131" spans="1:3" x14ac:dyDescent="0.2">
      <c r="A131">
        <v>2883231</v>
      </c>
      <c r="B131">
        <v>11730342</v>
      </c>
      <c r="C131">
        <v>7</v>
      </c>
    </row>
    <row r="132" spans="1:3" x14ac:dyDescent="0.2">
      <c r="A132">
        <v>5625395</v>
      </c>
      <c r="B132">
        <v>11730342</v>
      </c>
      <c r="C132">
        <v>6</v>
      </c>
    </row>
    <row r="133" spans="1:3" x14ac:dyDescent="0.2">
      <c r="A133">
        <v>3956876</v>
      </c>
      <c r="B133">
        <v>11730342</v>
      </c>
      <c r="C133">
        <v>2</v>
      </c>
    </row>
    <row r="134" spans="1:3" x14ac:dyDescent="0.2">
      <c r="A134">
        <v>5313274</v>
      </c>
      <c r="B134">
        <v>11730342</v>
      </c>
      <c r="C134">
        <v>2</v>
      </c>
    </row>
    <row r="135" spans="1:3" x14ac:dyDescent="0.2">
      <c r="A135">
        <v>457552</v>
      </c>
      <c r="B135">
        <v>11730342</v>
      </c>
      <c r="C135">
        <v>2</v>
      </c>
    </row>
    <row r="136" spans="1:3" x14ac:dyDescent="0.2">
      <c r="A136">
        <v>3715420</v>
      </c>
      <c r="B136">
        <v>11730342</v>
      </c>
      <c r="C136">
        <v>2</v>
      </c>
    </row>
    <row r="137" spans="1:3" x14ac:dyDescent="0.2">
      <c r="A137">
        <v>13602871</v>
      </c>
      <c r="B137">
        <v>11730342</v>
      </c>
      <c r="C137">
        <v>2</v>
      </c>
    </row>
    <row r="138" spans="1:3" x14ac:dyDescent="0.2">
      <c r="A138">
        <v>5391892</v>
      </c>
      <c r="B138">
        <v>11730342</v>
      </c>
      <c r="C138">
        <v>1</v>
      </c>
    </row>
    <row r="139" spans="1:3" x14ac:dyDescent="0.2">
      <c r="A139">
        <v>7248877</v>
      </c>
      <c r="B139">
        <v>11730342</v>
      </c>
      <c r="C139">
        <v>1</v>
      </c>
    </row>
    <row r="140" spans="1:3" x14ac:dyDescent="0.2">
      <c r="A140">
        <v>208149</v>
      </c>
      <c r="B140">
        <v>11730342</v>
      </c>
      <c r="C140">
        <v>1</v>
      </c>
    </row>
    <row r="141" spans="1:3" x14ac:dyDescent="0.2">
      <c r="A141">
        <v>158370</v>
      </c>
      <c r="B141">
        <v>11730342</v>
      </c>
      <c r="C141">
        <v>1</v>
      </c>
    </row>
    <row r="142" spans="1:3" x14ac:dyDescent="0.2">
      <c r="A142">
        <v>5625680</v>
      </c>
      <c r="B142">
        <v>11730342</v>
      </c>
      <c r="C142">
        <v>1</v>
      </c>
    </row>
    <row r="143" spans="1:3" x14ac:dyDescent="0.2">
      <c r="A143">
        <v>12535968</v>
      </c>
      <c r="B143">
        <v>11730342</v>
      </c>
      <c r="C143">
        <v>1</v>
      </c>
    </row>
    <row r="144" spans="1:3" x14ac:dyDescent="0.2">
      <c r="A144">
        <v>1973559</v>
      </c>
      <c r="B144">
        <v>11730342</v>
      </c>
      <c r="C144">
        <v>1</v>
      </c>
    </row>
    <row r="145" spans="1:3" x14ac:dyDescent="0.2">
      <c r="A145">
        <v>19603573</v>
      </c>
      <c r="B145">
        <v>11730342</v>
      </c>
      <c r="C145">
        <v>1</v>
      </c>
    </row>
    <row r="146" spans="1:3" x14ac:dyDescent="0.2">
      <c r="A146">
        <v>5779055</v>
      </c>
      <c r="B146">
        <v>11730342</v>
      </c>
      <c r="C146">
        <v>1</v>
      </c>
    </row>
    <row r="147" spans="1:3" x14ac:dyDescent="0.2">
      <c r="A147">
        <v>550229</v>
      </c>
      <c r="B147">
        <v>11730342</v>
      </c>
      <c r="C147">
        <v>1</v>
      </c>
    </row>
    <row r="148" spans="1:3" x14ac:dyDescent="0.2">
      <c r="A148">
        <v>19538283</v>
      </c>
      <c r="B148">
        <v>11730342</v>
      </c>
      <c r="C148">
        <v>1</v>
      </c>
    </row>
    <row r="149" spans="1:3" x14ac:dyDescent="0.2">
      <c r="A149">
        <v>12938935</v>
      </c>
      <c r="B149">
        <v>11730342</v>
      </c>
      <c r="C149">
        <v>1</v>
      </c>
    </row>
    <row r="150" spans="1:3" x14ac:dyDescent="0.2">
      <c r="A150">
        <v>147413</v>
      </c>
      <c r="B150">
        <v>11730342</v>
      </c>
      <c r="C150">
        <v>1</v>
      </c>
    </row>
    <row r="151" spans="1:3" x14ac:dyDescent="0.2">
      <c r="A151">
        <v>8401776</v>
      </c>
      <c r="B151">
        <v>11730342</v>
      </c>
      <c r="C151">
        <v>1</v>
      </c>
    </row>
    <row r="152" spans="1:3" x14ac:dyDescent="0.2">
      <c r="A152">
        <v>150330</v>
      </c>
      <c r="B152">
        <v>14440270</v>
      </c>
      <c r="C152">
        <v>1151</v>
      </c>
    </row>
    <row r="153" spans="1:3" x14ac:dyDescent="0.2">
      <c r="A153">
        <v>3682072</v>
      </c>
      <c r="B153">
        <v>14440270</v>
      </c>
      <c r="C153">
        <v>17</v>
      </c>
    </row>
    <row r="154" spans="1:3" x14ac:dyDescent="0.2">
      <c r="A154">
        <v>5736113</v>
      </c>
      <c r="B154">
        <v>14440270</v>
      </c>
      <c r="C154">
        <v>10</v>
      </c>
    </row>
    <row r="155" spans="1:3" x14ac:dyDescent="0.2">
      <c r="A155">
        <v>8932386</v>
      </c>
      <c r="B155">
        <v>14440270</v>
      </c>
      <c r="C155">
        <v>10</v>
      </c>
    </row>
    <row r="156" spans="1:3" x14ac:dyDescent="0.2">
      <c r="A156">
        <v>1768718</v>
      </c>
      <c r="B156">
        <v>14440270</v>
      </c>
      <c r="C156">
        <v>9</v>
      </c>
    </row>
    <row r="157" spans="1:3" x14ac:dyDescent="0.2">
      <c r="A157">
        <v>2958292</v>
      </c>
      <c r="B157">
        <v>14440270</v>
      </c>
      <c r="C157">
        <v>8</v>
      </c>
    </row>
    <row r="158" spans="1:3" x14ac:dyDescent="0.2">
      <c r="A158">
        <v>1165138</v>
      </c>
      <c r="B158">
        <v>14440270</v>
      </c>
      <c r="C158">
        <v>6</v>
      </c>
    </row>
    <row r="159" spans="1:3" x14ac:dyDescent="0.2">
      <c r="A159">
        <v>20627</v>
      </c>
      <c r="B159">
        <v>14440270</v>
      </c>
      <c r="C159">
        <v>5</v>
      </c>
    </row>
    <row r="160" spans="1:3" x14ac:dyDescent="0.2">
      <c r="A160">
        <v>2488333</v>
      </c>
      <c r="B160">
        <v>14440270</v>
      </c>
      <c r="C160">
        <v>5</v>
      </c>
    </row>
    <row r="161" spans="1:3" x14ac:dyDescent="0.2">
      <c r="A161">
        <v>152130</v>
      </c>
      <c r="B161">
        <v>14440270</v>
      </c>
      <c r="C161">
        <v>4</v>
      </c>
    </row>
    <row r="162" spans="1:3" x14ac:dyDescent="0.2">
      <c r="A162">
        <v>2614354</v>
      </c>
      <c r="B162">
        <v>14440270</v>
      </c>
      <c r="C162">
        <v>4</v>
      </c>
    </row>
    <row r="163" spans="1:3" x14ac:dyDescent="0.2">
      <c r="A163">
        <v>2435551</v>
      </c>
      <c r="B163">
        <v>14440270</v>
      </c>
      <c r="C163">
        <v>4</v>
      </c>
    </row>
    <row r="164" spans="1:3" x14ac:dyDescent="0.2">
      <c r="A164">
        <v>12477950</v>
      </c>
      <c r="B164">
        <v>14440270</v>
      </c>
      <c r="C164">
        <v>4</v>
      </c>
    </row>
    <row r="165" spans="1:3" x14ac:dyDescent="0.2">
      <c r="A165">
        <v>3574444</v>
      </c>
      <c r="B165">
        <v>14440270</v>
      </c>
      <c r="C165">
        <v>3</v>
      </c>
    </row>
    <row r="166" spans="1:3" x14ac:dyDescent="0.2">
      <c r="A166">
        <v>628431</v>
      </c>
      <c r="B166">
        <v>14440270</v>
      </c>
      <c r="C166">
        <v>3</v>
      </c>
    </row>
    <row r="167" spans="1:3" x14ac:dyDescent="0.2">
      <c r="A167">
        <v>6397708</v>
      </c>
      <c r="B167">
        <v>14440270</v>
      </c>
      <c r="C167">
        <v>3</v>
      </c>
    </row>
    <row r="168" spans="1:3" x14ac:dyDescent="0.2">
      <c r="A168">
        <v>45469</v>
      </c>
      <c r="B168">
        <v>14440270</v>
      </c>
      <c r="C168">
        <v>3</v>
      </c>
    </row>
    <row r="169" spans="1:3" x14ac:dyDescent="0.2">
      <c r="A169">
        <v>1227441</v>
      </c>
      <c r="B169">
        <v>14440270</v>
      </c>
      <c r="C169">
        <v>3</v>
      </c>
    </row>
    <row r="170" spans="1:3" x14ac:dyDescent="0.2">
      <c r="A170">
        <v>425732</v>
      </c>
      <c r="B170">
        <v>14440270</v>
      </c>
      <c r="C170">
        <v>3</v>
      </c>
    </row>
    <row r="171" spans="1:3" x14ac:dyDescent="0.2">
      <c r="A171">
        <v>1284070</v>
      </c>
      <c r="B171">
        <v>14440270</v>
      </c>
      <c r="C171">
        <v>3</v>
      </c>
    </row>
    <row r="172" spans="1:3" x14ac:dyDescent="0.2">
      <c r="A172">
        <v>281139</v>
      </c>
      <c r="B172">
        <v>14440270</v>
      </c>
      <c r="C172">
        <v>3</v>
      </c>
    </row>
    <row r="173" spans="1:3" x14ac:dyDescent="0.2">
      <c r="A173">
        <v>127009</v>
      </c>
      <c r="B173">
        <v>14440270</v>
      </c>
      <c r="C173">
        <v>3</v>
      </c>
    </row>
    <row r="174" spans="1:3" x14ac:dyDescent="0.2">
      <c r="A174">
        <v>969983</v>
      </c>
      <c r="B174">
        <v>14440270</v>
      </c>
      <c r="C174">
        <v>2</v>
      </c>
    </row>
    <row r="175" spans="1:3" x14ac:dyDescent="0.2">
      <c r="A175">
        <v>37303</v>
      </c>
      <c r="B175">
        <v>14440270</v>
      </c>
      <c r="C175">
        <v>2</v>
      </c>
    </row>
    <row r="176" spans="1:3" x14ac:dyDescent="0.2">
      <c r="A176">
        <v>115456</v>
      </c>
      <c r="B176">
        <v>14440270</v>
      </c>
      <c r="C176">
        <v>2</v>
      </c>
    </row>
    <row r="177" spans="1:3" x14ac:dyDescent="0.2">
      <c r="A177">
        <v>6980359</v>
      </c>
      <c r="B177">
        <v>14440270</v>
      </c>
      <c r="C177">
        <v>2</v>
      </c>
    </row>
    <row r="178" spans="1:3" x14ac:dyDescent="0.2">
      <c r="A178">
        <v>46655</v>
      </c>
      <c r="B178">
        <v>14440270</v>
      </c>
      <c r="C178">
        <v>2</v>
      </c>
    </row>
    <row r="179" spans="1:3" x14ac:dyDescent="0.2">
      <c r="A179">
        <v>39315</v>
      </c>
      <c r="B179">
        <v>14440270</v>
      </c>
      <c r="C179">
        <v>2</v>
      </c>
    </row>
    <row r="180" spans="1:3" x14ac:dyDescent="0.2">
      <c r="A180">
        <v>5015756</v>
      </c>
      <c r="B180">
        <v>14440270</v>
      </c>
      <c r="C180">
        <v>2</v>
      </c>
    </row>
    <row r="181" spans="1:3" x14ac:dyDescent="0.2">
      <c r="A181">
        <v>840935</v>
      </c>
      <c r="B181">
        <v>14440270</v>
      </c>
      <c r="C181">
        <v>2</v>
      </c>
    </row>
    <row r="182" spans="1:3" x14ac:dyDescent="0.2">
      <c r="A182">
        <v>13041</v>
      </c>
      <c r="B182">
        <v>557980</v>
      </c>
      <c r="C182">
        <v>1023</v>
      </c>
    </row>
    <row r="183" spans="1:3" x14ac:dyDescent="0.2">
      <c r="A183">
        <v>28071</v>
      </c>
      <c r="B183">
        <v>557980</v>
      </c>
      <c r="C183">
        <v>125</v>
      </c>
    </row>
    <row r="184" spans="1:3" x14ac:dyDescent="0.2">
      <c r="A184">
        <v>394360</v>
      </c>
      <c r="B184">
        <v>557980</v>
      </c>
      <c r="C184">
        <v>96</v>
      </c>
    </row>
    <row r="185" spans="1:3" x14ac:dyDescent="0.2">
      <c r="A185">
        <v>1220601</v>
      </c>
      <c r="B185">
        <v>557980</v>
      </c>
      <c r="C185">
        <v>36</v>
      </c>
    </row>
    <row r="186" spans="1:3" x14ac:dyDescent="0.2">
      <c r="A186">
        <v>13031701</v>
      </c>
      <c r="B186">
        <v>557980</v>
      </c>
      <c r="C186">
        <v>32</v>
      </c>
    </row>
    <row r="187" spans="1:3" x14ac:dyDescent="0.2">
      <c r="A187">
        <v>3232081</v>
      </c>
      <c r="B187">
        <v>557980</v>
      </c>
      <c r="C187">
        <v>28</v>
      </c>
    </row>
    <row r="188" spans="1:3" x14ac:dyDescent="0.2">
      <c r="A188">
        <v>775227</v>
      </c>
      <c r="B188">
        <v>557980</v>
      </c>
      <c r="C188">
        <v>26</v>
      </c>
    </row>
    <row r="189" spans="1:3" x14ac:dyDescent="0.2">
      <c r="A189">
        <v>744973</v>
      </c>
      <c r="B189">
        <v>557980</v>
      </c>
      <c r="C189">
        <v>24</v>
      </c>
    </row>
    <row r="190" spans="1:3" x14ac:dyDescent="0.2">
      <c r="A190">
        <v>3874318</v>
      </c>
      <c r="B190">
        <v>557980</v>
      </c>
      <c r="C190">
        <v>19</v>
      </c>
    </row>
    <row r="191" spans="1:3" x14ac:dyDescent="0.2">
      <c r="A191">
        <v>4322</v>
      </c>
      <c r="B191">
        <v>557980</v>
      </c>
      <c r="C191">
        <v>17</v>
      </c>
    </row>
    <row r="192" spans="1:3" x14ac:dyDescent="0.2">
      <c r="A192">
        <v>1209810</v>
      </c>
      <c r="B192">
        <v>557980</v>
      </c>
      <c r="C192">
        <v>15</v>
      </c>
    </row>
    <row r="193" spans="1:3" x14ac:dyDescent="0.2">
      <c r="A193">
        <v>6761424</v>
      </c>
      <c r="B193">
        <v>557980</v>
      </c>
      <c r="C193">
        <v>9</v>
      </c>
    </row>
    <row r="194" spans="1:3" x14ac:dyDescent="0.2">
      <c r="A194">
        <v>77941</v>
      </c>
      <c r="B194">
        <v>557980</v>
      </c>
      <c r="C194">
        <v>4</v>
      </c>
    </row>
    <row r="195" spans="1:3" x14ac:dyDescent="0.2">
      <c r="A195">
        <v>67641</v>
      </c>
      <c r="B195">
        <v>557980</v>
      </c>
      <c r="C195">
        <v>4</v>
      </c>
    </row>
    <row r="196" spans="1:3" x14ac:dyDescent="0.2">
      <c r="A196">
        <v>375744</v>
      </c>
      <c r="B196">
        <v>557980</v>
      </c>
      <c r="C196">
        <v>4</v>
      </c>
    </row>
    <row r="197" spans="1:3" x14ac:dyDescent="0.2">
      <c r="A197">
        <v>228985</v>
      </c>
      <c r="B197">
        <v>557980</v>
      </c>
      <c r="C197">
        <v>4</v>
      </c>
    </row>
    <row r="198" spans="1:3" x14ac:dyDescent="0.2">
      <c r="A198">
        <v>25254</v>
      </c>
      <c r="B198">
        <v>557980</v>
      </c>
      <c r="C198">
        <v>4</v>
      </c>
    </row>
    <row r="199" spans="1:3" x14ac:dyDescent="0.2">
      <c r="A199">
        <v>1052926</v>
      </c>
      <c r="B199">
        <v>557980</v>
      </c>
      <c r="C199">
        <v>3</v>
      </c>
    </row>
    <row r="200" spans="1:3" x14ac:dyDescent="0.2">
      <c r="A200">
        <v>404716</v>
      </c>
      <c r="B200">
        <v>557980</v>
      </c>
      <c r="C200">
        <v>3</v>
      </c>
    </row>
    <row r="201" spans="1:3" x14ac:dyDescent="0.2">
      <c r="A201">
        <v>84792</v>
      </c>
      <c r="B201">
        <v>557980</v>
      </c>
      <c r="C201">
        <v>3</v>
      </c>
    </row>
    <row r="202" spans="1:3" x14ac:dyDescent="0.2">
      <c r="A202">
        <v>985805</v>
      </c>
      <c r="B202">
        <v>557980</v>
      </c>
      <c r="C202">
        <v>3</v>
      </c>
    </row>
    <row r="203" spans="1:3" x14ac:dyDescent="0.2">
      <c r="A203">
        <v>1003146</v>
      </c>
      <c r="B203">
        <v>557980</v>
      </c>
      <c r="C203">
        <v>3</v>
      </c>
    </row>
    <row r="204" spans="1:3" x14ac:dyDescent="0.2">
      <c r="A204">
        <v>158797</v>
      </c>
      <c r="B204">
        <v>557980</v>
      </c>
      <c r="C204">
        <v>2</v>
      </c>
    </row>
    <row r="205" spans="1:3" x14ac:dyDescent="0.2">
      <c r="A205">
        <v>5774716</v>
      </c>
      <c r="B205">
        <v>557980</v>
      </c>
      <c r="C205">
        <v>2</v>
      </c>
    </row>
    <row r="206" spans="1:3" x14ac:dyDescent="0.2">
      <c r="A206">
        <v>131406</v>
      </c>
      <c r="B206">
        <v>557980</v>
      </c>
      <c r="C206">
        <v>2</v>
      </c>
    </row>
    <row r="207" spans="1:3" x14ac:dyDescent="0.2">
      <c r="A207">
        <v>418473</v>
      </c>
      <c r="B207">
        <v>557980</v>
      </c>
      <c r="C207">
        <v>2</v>
      </c>
    </row>
    <row r="208" spans="1:3" x14ac:dyDescent="0.2">
      <c r="A208">
        <v>168042</v>
      </c>
      <c r="B208">
        <v>557980</v>
      </c>
      <c r="C208">
        <v>2</v>
      </c>
    </row>
    <row r="209" spans="1:3" x14ac:dyDescent="0.2">
      <c r="A209">
        <v>71256</v>
      </c>
      <c r="B209">
        <v>557980</v>
      </c>
      <c r="C209">
        <v>2</v>
      </c>
    </row>
    <row r="210" spans="1:3" x14ac:dyDescent="0.2">
      <c r="A210">
        <v>3691490</v>
      </c>
      <c r="B210">
        <v>557980</v>
      </c>
      <c r="C210">
        <v>2</v>
      </c>
    </row>
    <row r="211" spans="1:3" x14ac:dyDescent="0.2">
      <c r="A211">
        <v>19803</v>
      </c>
      <c r="B211">
        <v>557980</v>
      </c>
      <c r="C211">
        <v>2</v>
      </c>
    </row>
    <row r="212" spans="1:3" x14ac:dyDescent="0.2">
      <c r="A212">
        <v>230541</v>
      </c>
      <c r="B212">
        <v>943149</v>
      </c>
      <c r="C212">
        <v>2911</v>
      </c>
    </row>
    <row r="213" spans="1:3" x14ac:dyDescent="0.2">
      <c r="A213">
        <v>31223</v>
      </c>
      <c r="B213">
        <v>943149</v>
      </c>
      <c r="C213">
        <v>776</v>
      </c>
    </row>
    <row r="214" spans="1:3" x14ac:dyDescent="0.2">
      <c r="A214">
        <v>1175380</v>
      </c>
      <c r="B214">
        <v>943149</v>
      </c>
      <c r="C214">
        <v>50</v>
      </c>
    </row>
    <row r="215" spans="1:3" x14ac:dyDescent="0.2">
      <c r="A215">
        <v>536984</v>
      </c>
      <c r="B215">
        <v>943149</v>
      </c>
      <c r="C215">
        <v>27</v>
      </c>
    </row>
    <row r="216" spans="1:3" x14ac:dyDescent="0.2">
      <c r="A216">
        <v>579233</v>
      </c>
      <c r="B216">
        <v>943149</v>
      </c>
      <c r="C216">
        <v>11</v>
      </c>
    </row>
    <row r="217" spans="1:3" x14ac:dyDescent="0.2">
      <c r="A217">
        <v>265902</v>
      </c>
      <c r="B217">
        <v>943149</v>
      </c>
      <c r="C217">
        <v>11</v>
      </c>
    </row>
    <row r="218" spans="1:3" x14ac:dyDescent="0.2">
      <c r="A218">
        <v>400538</v>
      </c>
      <c r="B218">
        <v>943149</v>
      </c>
      <c r="C218">
        <v>11</v>
      </c>
    </row>
    <row r="219" spans="1:3" x14ac:dyDescent="0.2">
      <c r="A219">
        <v>2523305</v>
      </c>
      <c r="B219">
        <v>943149</v>
      </c>
      <c r="C219">
        <v>9</v>
      </c>
    </row>
    <row r="220" spans="1:3" x14ac:dyDescent="0.2">
      <c r="A220">
        <v>189038</v>
      </c>
      <c r="B220">
        <v>943149</v>
      </c>
      <c r="C220">
        <v>9</v>
      </c>
    </row>
    <row r="221" spans="1:3" x14ac:dyDescent="0.2">
      <c r="A221">
        <v>202799</v>
      </c>
      <c r="B221">
        <v>943149</v>
      </c>
      <c r="C221">
        <v>8</v>
      </c>
    </row>
    <row r="222" spans="1:3" x14ac:dyDescent="0.2">
      <c r="A222">
        <v>444344</v>
      </c>
      <c r="B222">
        <v>943149</v>
      </c>
      <c r="C222">
        <v>8</v>
      </c>
    </row>
    <row r="223" spans="1:3" x14ac:dyDescent="0.2">
      <c r="A223">
        <v>1612169</v>
      </c>
      <c r="B223">
        <v>943149</v>
      </c>
      <c r="C223">
        <v>8</v>
      </c>
    </row>
    <row r="224" spans="1:3" x14ac:dyDescent="0.2">
      <c r="A224">
        <v>1294785</v>
      </c>
      <c r="B224">
        <v>943149</v>
      </c>
      <c r="C224">
        <v>7</v>
      </c>
    </row>
    <row r="225" spans="1:3" x14ac:dyDescent="0.2">
      <c r="A225">
        <v>382136</v>
      </c>
      <c r="B225">
        <v>943149</v>
      </c>
      <c r="C225">
        <v>7</v>
      </c>
    </row>
    <row r="226" spans="1:3" x14ac:dyDescent="0.2">
      <c r="A226">
        <v>471903</v>
      </c>
      <c r="B226">
        <v>943149</v>
      </c>
      <c r="C226">
        <v>7</v>
      </c>
    </row>
    <row r="227" spans="1:3" x14ac:dyDescent="0.2">
      <c r="A227">
        <v>4141669</v>
      </c>
      <c r="B227">
        <v>943149</v>
      </c>
      <c r="C227">
        <v>6</v>
      </c>
    </row>
    <row r="228" spans="1:3" x14ac:dyDescent="0.2">
      <c r="A228">
        <v>289174</v>
      </c>
      <c r="B228">
        <v>943149</v>
      </c>
      <c r="C228">
        <v>6</v>
      </c>
    </row>
    <row r="229" spans="1:3" x14ac:dyDescent="0.2">
      <c r="A229">
        <v>33569</v>
      </c>
      <c r="B229">
        <v>943149</v>
      </c>
      <c r="C229">
        <v>5</v>
      </c>
    </row>
    <row r="230" spans="1:3" x14ac:dyDescent="0.2">
      <c r="A230">
        <v>105151</v>
      </c>
      <c r="B230">
        <v>943149</v>
      </c>
      <c r="C230">
        <v>5</v>
      </c>
    </row>
    <row r="231" spans="1:3" x14ac:dyDescent="0.2">
      <c r="A231">
        <v>638</v>
      </c>
      <c r="B231">
        <v>943149</v>
      </c>
      <c r="C231">
        <v>5</v>
      </c>
    </row>
    <row r="232" spans="1:3" x14ac:dyDescent="0.2">
      <c r="A232">
        <v>98601</v>
      </c>
      <c r="B232">
        <v>943149</v>
      </c>
      <c r="C232">
        <v>4</v>
      </c>
    </row>
    <row r="233" spans="1:3" x14ac:dyDescent="0.2">
      <c r="A233">
        <v>9220038</v>
      </c>
      <c r="B233">
        <v>943149</v>
      </c>
      <c r="C233">
        <v>4</v>
      </c>
    </row>
    <row r="234" spans="1:3" x14ac:dyDescent="0.2">
      <c r="A234">
        <v>6148980</v>
      </c>
      <c r="B234">
        <v>943149</v>
      </c>
      <c r="C234">
        <v>4</v>
      </c>
    </row>
    <row r="235" spans="1:3" x14ac:dyDescent="0.2">
      <c r="A235">
        <v>57576</v>
      </c>
      <c r="B235">
        <v>943149</v>
      </c>
      <c r="C235">
        <v>4</v>
      </c>
    </row>
    <row r="236" spans="1:3" x14ac:dyDescent="0.2">
      <c r="A236">
        <v>145272</v>
      </c>
      <c r="B236">
        <v>943149</v>
      </c>
      <c r="C236">
        <v>3</v>
      </c>
    </row>
    <row r="237" spans="1:3" x14ac:dyDescent="0.2">
      <c r="A237">
        <v>68416</v>
      </c>
      <c r="B237">
        <v>943149</v>
      </c>
      <c r="C237">
        <v>3</v>
      </c>
    </row>
    <row r="238" spans="1:3" x14ac:dyDescent="0.2">
      <c r="A238">
        <v>12149</v>
      </c>
      <c r="B238">
        <v>943149</v>
      </c>
      <c r="C238">
        <v>3</v>
      </c>
    </row>
    <row r="239" spans="1:3" x14ac:dyDescent="0.2">
      <c r="A239">
        <v>46036</v>
      </c>
      <c r="B239">
        <v>943149</v>
      </c>
      <c r="C239">
        <v>3</v>
      </c>
    </row>
    <row r="240" spans="1:3" x14ac:dyDescent="0.2">
      <c r="A240">
        <v>402462</v>
      </c>
      <c r="B240">
        <v>943149</v>
      </c>
      <c r="C240">
        <v>3</v>
      </c>
    </row>
    <row r="241" spans="1:3" x14ac:dyDescent="0.2">
      <c r="A241">
        <v>1355481</v>
      </c>
      <c r="B241">
        <v>943149</v>
      </c>
      <c r="C241">
        <v>3</v>
      </c>
    </row>
    <row r="242" spans="1:3" x14ac:dyDescent="0.2">
      <c r="A242">
        <v>6757853</v>
      </c>
      <c r="B242">
        <v>8843683</v>
      </c>
      <c r="C242">
        <v>1138</v>
      </c>
    </row>
    <row r="243" spans="1:3" x14ac:dyDescent="0.2">
      <c r="A243">
        <v>5580297</v>
      </c>
      <c r="B243">
        <v>8843683</v>
      </c>
      <c r="C243">
        <v>311</v>
      </c>
    </row>
    <row r="244" spans="1:3" x14ac:dyDescent="0.2">
      <c r="A244">
        <v>1458051</v>
      </c>
      <c r="B244">
        <v>8843683</v>
      </c>
      <c r="C244">
        <v>114</v>
      </c>
    </row>
    <row r="245" spans="1:3" x14ac:dyDescent="0.2">
      <c r="A245">
        <v>3874900</v>
      </c>
      <c r="B245">
        <v>8843683</v>
      </c>
      <c r="C245">
        <v>77</v>
      </c>
    </row>
    <row r="246" spans="1:3" x14ac:dyDescent="0.2">
      <c r="A246">
        <v>7033952</v>
      </c>
      <c r="B246">
        <v>8843683</v>
      </c>
      <c r="C246">
        <v>62</v>
      </c>
    </row>
    <row r="247" spans="1:3" x14ac:dyDescent="0.2">
      <c r="A247">
        <v>382183</v>
      </c>
      <c r="B247">
        <v>8843683</v>
      </c>
      <c r="C247">
        <v>38</v>
      </c>
    </row>
    <row r="248" spans="1:3" x14ac:dyDescent="0.2">
      <c r="A248">
        <v>9217370</v>
      </c>
      <c r="B248">
        <v>8843683</v>
      </c>
      <c r="C248">
        <v>30</v>
      </c>
    </row>
    <row r="249" spans="1:3" x14ac:dyDescent="0.2">
      <c r="A249">
        <v>6392429</v>
      </c>
      <c r="B249">
        <v>8843683</v>
      </c>
      <c r="C249">
        <v>18</v>
      </c>
    </row>
    <row r="250" spans="1:3" x14ac:dyDescent="0.2">
      <c r="A250">
        <v>5385284</v>
      </c>
      <c r="B250">
        <v>8843683</v>
      </c>
      <c r="C250">
        <v>13</v>
      </c>
    </row>
    <row r="251" spans="1:3" x14ac:dyDescent="0.2">
      <c r="A251">
        <v>4368785</v>
      </c>
      <c r="B251">
        <v>8843683</v>
      </c>
      <c r="C251">
        <v>12</v>
      </c>
    </row>
    <row r="252" spans="1:3" x14ac:dyDescent="0.2">
      <c r="A252">
        <v>827703</v>
      </c>
      <c r="B252">
        <v>8843683</v>
      </c>
      <c r="C252">
        <v>11</v>
      </c>
    </row>
    <row r="253" spans="1:3" x14ac:dyDescent="0.2">
      <c r="A253">
        <v>3588778</v>
      </c>
      <c r="B253">
        <v>8843683</v>
      </c>
      <c r="C253">
        <v>11</v>
      </c>
    </row>
    <row r="254" spans="1:3" x14ac:dyDescent="0.2">
      <c r="A254">
        <v>365605</v>
      </c>
      <c r="B254">
        <v>8843683</v>
      </c>
      <c r="C254">
        <v>11</v>
      </c>
    </row>
    <row r="255" spans="1:3" x14ac:dyDescent="0.2">
      <c r="A255">
        <v>7993508</v>
      </c>
      <c r="B255">
        <v>8843683</v>
      </c>
      <c r="C255">
        <v>10</v>
      </c>
    </row>
    <row r="256" spans="1:3" x14ac:dyDescent="0.2">
      <c r="A256">
        <v>9395011</v>
      </c>
      <c r="B256">
        <v>8843683</v>
      </c>
      <c r="C256">
        <v>9</v>
      </c>
    </row>
    <row r="257" spans="1:3" x14ac:dyDescent="0.2">
      <c r="A257">
        <v>1020579</v>
      </c>
      <c r="B257">
        <v>8843683</v>
      </c>
      <c r="C257">
        <v>8</v>
      </c>
    </row>
    <row r="258" spans="1:3" x14ac:dyDescent="0.2">
      <c r="A258">
        <v>8146903</v>
      </c>
      <c r="B258">
        <v>8843683</v>
      </c>
      <c r="C258">
        <v>8</v>
      </c>
    </row>
    <row r="259" spans="1:3" x14ac:dyDescent="0.2">
      <c r="A259">
        <v>14797221</v>
      </c>
      <c r="B259">
        <v>8843683</v>
      </c>
      <c r="C259">
        <v>7</v>
      </c>
    </row>
    <row r="260" spans="1:3" x14ac:dyDescent="0.2">
      <c r="A260">
        <v>20819694</v>
      </c>
      <c r="B260">
        <v>8843683</v>
      </c>
      <c r="C260">
        <v>7</v>
      </c>
    </row>
    <row r="261" spans="1:3" x14ac:dyDescent="0.2">
      <c r="A261">
        <v>1049938</v>
      </c>
      <c r="B261">
        <v>8843683</v>
      </c>
      <c r="C261">
        <v>7</v>
      </c>
    </row>
    <row r="262" spans="1:3" x14ac:dyDescent="0.2">
      <c r="A262">
        <v>863711</v>
      </c>
      <c r="B262">
        <v>8843683</v>
      </c>
      <c r="C262">
        <v>7</v>
      </c>
    </row>
    <row r="263" spans="1:3" x14ac:dyDescent="0.2">
      <c r="A263">
        <v>1433040</v>
      </c>
      <c r="B263">
        <v>8843683</v>
      </c>
      <c r="C263">
        <v>6</v>
      </c>
    </row>
    <row r="264" spans="1:3" x14ac:dyDescent="0.2">
      <c r="A264">
        <v>5540535</v>
      </c>
      <c r="B264">
        <v>8843683</v>
      </c>
      <c r="C264">
        <v>6</v>
      </c>
    </row>
    <row r="265" spans="1:3" x14ac:dyDescent="0.2">
      <c r="A265">
        <v>1079027</v>
      </c>
      <c r="B265">
        <v>8843683</v>
      </c>
      <c r="C265">
        <v>5</v>
      </c>
    </row>
    <row r="266" spans="1:3" x14ac:dyDescent="0.2">
      <c r="A266">
        <v>7009354</v>
      </c>
      <c r="B266">
        <v>8843683</v>
      </c>
      <c r="C266">
        <v>5</v>
      </c>
    </row>
    <row r="267" spans="1:3" x14ac:dyDescent="0.2">
      <c r="A267">
        <v>2334621</v>
      </c>
      <c r="B267">
        <v>8843683</v>
      </c>
      <c r="C267">
        <v>4</v>
      </c>
    </row>
    <row r="268" spans="1:3" x14ac:dyDescent="0.2">
      <c r="A268">
        <v>856721</v>
      </c>
      <c r="B268">
        <v>8843683</v>
      </c>
      <c r="C268">
        <v>4</v>
      </c>
    </row>
    <row r="269" spans="1:3" x14ac:dyDescent="0.2">
      <c r="A269">
        <v>10061146</v>
      </c>
      <c r="B269">
        <v>8843683</v>
      </c>
      <c r="C269">
        <v>4</v>
      </c>
    </row>
    <row r="270" spans="1:3" x14ac:dyDescent="0.2">
      <c r="A270">
        <v>5458070</v>
      </c>
      <c r="B270">
        <v>8843683</v>
      </c>
      <c r="C270">
        <v>4</v>
      </c>
    </row>
    <row r="271" spans="1:3" x14ac:dyDescent="0.2">
      <c r="A271">
        <v>1053087</v>
      </c>
      <c r="B271">
        <v>8843683</v>
      </c>
      <c r="C271">
        <v>4</v>
      </c>
    </row>
    <row r="272" spans="1:3" x14ac:dyDescent="0.2">
      <c r="A272">
        <v>25254</v>
      </c>
      <c r="B272">
        <v>237159</v>
      </c>
      <c r="C272">
        <v>3881</v>
      </c>
    </row>
    <row r="273" spans="1:3" x14ac:dyDescent="0.2">
      <c r="A273">
        <v>67512</v>
      </c>
      <c r="B273">
        <v>237159</v>
      </c>
      <c r="C273">
        <v>812</v>
      </c>
    </row>
    <row r="274" spans="1:3" x14ac:dyDescent="0.2">
      <c r="A274">
        <v>643505</v>
      </c>
      <c r="B274">
        <v>237159</v>
      </c>
      <c r="C274">
        <v>84</v>
      </c>
    </row>
    <row r="275" spans="1:3" x14ac:dyDescent="0.2">
      <c r="A275">
        <v>84792</v>
      </c>
      <c r="B275">
        <v>237159</v>
      </c>
      <c r="C275">
        <v>70</v>
      </c>
    </row>
    <row r="276" spans="1:3" x14ac:dyDescent="0.2">
      <c r="A276">
        <v>166834</v>
      </c>
      <c r="B276">
        <v>237159</v>
      </c>
      <c r="C276">
        <v>51</v>
      </c>
    </row>
    <row r="277" spans="1:3" x14ac:dyDescent="0.2">
      <c r="A277">
        <v>55368</v>
      </c>
      <c r="B277">
        <v>237159</v>
      </c>
      <c r="C277">
        <v>26</v>
      </c>
    </row>
    <row r="278" spans="1:3" x14ac:dyDescent="0.2">
      <c r="A278">
        <v>5991</v>
      </c>
      <c r="B278">
        <v>237159</v>
      </c>
      <c r="C278">
        <v>21</v>
      </c>
    </row>
    <row r="279" spans="1:3" x14ac:dyDescent="0.2">
      <c r="A279">
        <v>2034877</v>
      </c>
      <c r="B279">
        <v>237159</v>
      </c>
      <c r="C279">
        <v>8</v>
      </c>
    </row>
    <row r="280" spans="1:3" x14ac:dyDescent="0.2">
      <c r="A280">
        <v>1088987</v>
      </c>
      <c r="B280">
        <v>237159</v>
      </c>
      <c r="C280">
        <v>7</v>
      </c>
    </row>
    <row r="281" spans="1:3" x14ac:dyDescent="0.2">
      <c r="A281">
        <v>13041</v>
      </c>
      <c r="B281">
        <v>237159</v>
      </c>
      <c r="C281">
        <v>7</v>
      </c>
    </row>
    <row r="282" spans="1:3" x14ac:dyDescent="0.2">
      <c r="A282">
        <v>171663</v>
      </c>
      <c r="B282">
        <v>237159</v>
      </c>
      <c r="C282">
        <v>6</v>
      </c>
    </row>
    <row r="283" spans="1:3" x14ac:dyDescent="0.2">
      <c r="A283">
        <v>938164</v>
      </c>
      <c r="B283">
        <v>237159</v>
      </c>
      <c r="C283">
        <v>6</v>
      </c>
    </row>
    <row r="284" spans="1:3" x14ac:dyDescent="0.2">
      <c r="A284">
        <v>195439</v>
      </c>
      <c r="B284">
        <v>237159</v>
      </c>
      <c r="C284">
        <v>5</v>
      </c>
    </row>
    <row r="285" spans="1:3" x14ac:dyDescent="0.2">
      <c r="A285">
        <v>1163358</v>
      </c>
      <c r="B285">
        <v>237159</v>
      </c>
      <c r="C285">
        <v>4</v>
      </c>
    </row>
    <row r="286" spans="1:3" x14ac:dyDescent="0.2">
      <c r="A286">
        <v>131406</v>
      </c>
      <c r="B286">
        <v>237159</v>
      </c>
      <c r="C286">
        <v>4</v>
      </c>
    </row>
    <row r="287" spans="1:3" x14ac:dyDescent="0.2">
      <c r="A287">
        <v>32551</v>
      </c>
      <c r="B287">
        <v>237159</v>
      </c>
      <c r="C287">
        <v>3</v>
      </c>
    </row>
    <row r="288" spans="1:3" x14ac:dyDescent="0.2">
      <c r="A288">
        <v>1093990</v>
      </c>
      <c r="B288">
        <v>237159</v>
      </c>
      <c r="C288">
        <v>3</v>
      </c>
    </row>
    <row r="289" spans="1:3" x14ac:dyDescent="0.2">
      <c r="A289">
        <v>1829014</v>
      </c>
      <c r="B289">
        <v>237159</v>
      </c>
      <c r="C289">
        <v>3</v>
      </c>
    </row>
    <row r="290" spans="1:3" x14ac:dyDescent="0.2">
      <c r="A290">
        <v>939</v>
      </c>
      <c r="B290">
        <v>237159</v>
      </c>
      <c r="C290">
        <v>3</v>
      </c>
    </row>
    <row r="291" spans="1:3" x14ac:dyDescent="0.2">
      <c r="A291">
        <v>1658949</v>
      </c>
      <c r="B291">
        <v>237159</v>
      </c>
      <c r="C291">
        <v>3</v>
      </c>
    </row>
    <row r="292" spans="1:3" x14ac:dyDescent="0.2">
      <c r="A292">
        <v>2256154</v>
      </c>
      <c r="B292">
        <v>237159</v>
      </c>
      <c r="C292">
        <v>3</v>
      </c>
    </row>
    <row r="293" spans="1:3" x14ac:dyDescent="0.2">
      <c r="A293">
        <v>223829</v>
      </c>
      <c r="B293">
        <v>237159</v>
      </c>
      <c r="C293">
        <v>2</v>
      </c>
    </row>
    <row r="294" spans="1:3" x14ac:dyDescent="0.2">
      <c r="A294">
        <v>4126</v>
      </c>
      <c r="B294">
        <v>237159</v>
      </c>
      <c r="C294">
        <v>2</v>
      </c>
    </row>
    <row r="295" spans="1:3" x14ac:dyDescent="0.2">
      <c r="A295">
        <v>67218</v>
      </c>
      <c r="B295">
        <v>237159</v>
      </c>
      <c r="C295">
        <v>2</v>
      </c>
    </row>
    <row r="296" spans="1:3" x14ac:dyDescent="0.2">
      <c r="A296">
        <v>5719</v>
      </c>
      <c r="B296">
        <v>237159</v>
      </c>
      <c r="C296">
        <v>2</v>
      </c>
    </row>
    <row r="297" spans="1:3" x14ac:dyDescent="0.2">
      <c r="A297">
        <v>23594</v>
      </c>
      <c r="B297">
        <v>237159</v>
      </c>
      <c r="C297">
        <v>2</v>
      </c>
    </row>
    <row r="298" spans="1:3" x14ac:dyDescent="0.2">
      <c r="A298">
        <v>4322</v>
      </c>
      <c r="B298">
        <v>237159</v>
      </c>
      <c r="C298">
        <v>2</v>
      </c>
    </row>
    <row r="299" spans="1:3" x14ac:dyDescent="0.2">
      <c r="A299">
        <v>2512</v>
      </c>
      <c r="B299">
        <v>237159</v>
      </c>
      <c r="C299">
        <v>2</v>
      </c>
    </row>
    <row r="300" spans="1:3" x14ac:dyDescent="0.2">
      <c r="A300">
        <v>458155</v>
      </c>
      <c r="B300">
        <v>237159</v>
      </c>
      <c r="C300">
        <v>2</v>
      </c>
    </row>
    <row r="301" spans="1:3" x14ac:dyDescent="0.2">
      <c r="A301">
        <v>1316951</v>
      </c>
      <c r="B301">
        <v>237159</v>
      </c>
      <c r="C301">
        <v>2</v>
      </c>
    </row>
    <row r="302" spans="1:3" x14ac:dyDescent="0.2">
      <c r="A302">
        <v>23123</v>
      </c>
      <c r="B302">
        <v>9309093</v>
      </c>
      <c r="C302">
        <v>5176</v>
      </c>
    </row>
    <row r="303" spans="1:3" x14ac:dyDescent="0.2">
      <c r="A303">
        <v>1591598</v>
      </c>
      <c r="B303">
        <v>9309093</v>
      </c>
      <c r="C303">
        <v>480</v>
      </c>
    </row>
    <row r="304" spans="1:3" x14ac:dyDescent="0.2">
      <c r="A304">
        <v>2119212</v>
      </c>
      <c r="B304">
        <v>9309093</v>
      </c>
      <c r="C304">
        <v>51</v>
      </c>
    </row>
    <row r="305" spans="1:3" x14ac:dyDescent="0.2">
      <c r="A305">
        <v>4712046</v>
      </c>
      <c r="B305">
        <v>9309093</v>
      </c>
      <c r="C305">
        <v>35</v>
      </c>
    </row>
    <row r="306" spans="1:3" x14ac:dyDescent="0.2">
      <c r="A306">
        <v>6148980</v>
      </c>
      <c r="B306">
        <v>9309093</v>
      </c>
      <c r="C306">
        <v>20</v>
      </c>
    </row>
    <row r="307" spans="1:3" x14ac:dyDescent="0.2">
      <c r="A307">
        <v>116345</v>
      </c>
      <c r="B307">
        <v>9309093</v>
      </c>
      <c r="C307">
        <v>17</v>
      </c>
    </row>
    <row r="308" spans="1:3" x14ac:dyDescent="0.2">
      <c r="A308">
        <v>713711</v>
      </c>
      <c r="B308">
        <v>9309093</v>
      </c>
      <c r="C308">
        <v>14</v>
      </c>
    </row>
    <row r="309" spans="1:3" x14ac:dyDescent="0.2">
      <c r="A309">
        <v>5768813</v>
      </c>
      <c r="B309">
        <v>9309093</v>
      </c>
      <c r="C309">
        <v>12</v>
      </c>
    </row>
    <row r="310" spans="1:3" x14ac:dyDescent="0.2">
      <c r="A310">
        <v>359847</v>
      </c>
      <c r="B310">
        <v>9309093</v>
      </c>
      <c r="C310">
        <v>12</v>
      </c>
    </row>
    <row r="311" spans="1:3" x14ac:dyDescent="0.2">
      <c r="A311">
        <v>276500</v>
      </c>
      <c r="B311">
        <v>9309093</v>
      </c>
      <c r="C311">
        <v>11</v>
      </c>
    </row>
    <row r="312" spans="1:3" x14ac:dyDescent="0.2">
      <c r="A312">
        <v>936069</v>
      </c>
      <c r="B312">
        <v>9309093</v>
      </c>
      <c r="C312">
        <v>8</v>
      </c>
    </row>
    <row r="313" spans="1:3" x14ac:dyDescent="0.2">
      <c r="A313">
        <v>1538523</v>
      </c>
      <c r="B313">
        <v>9309093</v>
      </c>
      <c r="C313">
        <v>8</v>
      </c>
    </row>
    <row r="314" spans="1:3" x14ac:dyDescent="0.2">
      <c r="A314">
        <v>23245341</v>
      </c>
      <c r="B314">
        <v>9309093</v>
      </c>
      <c r="C314">
        <v>7</v>
      </c>
    </row>
    <row r="315" spans="1:3" x14ac:dyDescent="0.2">
      <c r="A315">
        <v>5940454</v>
      </c>
      <c r="B315">
        <v>9309093</v>
      </c>
      <c r="C315">
        <v>6</v>
      </c>
    </row>
    <row r="316" spans="1:3" x14ac:dyDescent="0.2">
      <c r="A316">
        <v>2955932</v>
      </c>
      <c r="B316">
        <v>9309093</v>
      </c>
      <c r="C316">
        <v>6</v>
      </c>
    </row>
    <row r="317" spans="1:3" x14ac:dyDescent="0.2">
      <c r="A317">
        <v>1562646</v>
      </c>
      <c r="B317">
        <v>9309093</v>
      </c>
      <c r="C317">
        <v>5</v>
      </c>
    </row>
    <row r="318" spans="1:3" x14ac:dyDescent="0.2">
      <c r="A318">
        <v>5085054</v>
      </c>
      <c r="B318">
        <v>9309093</v>
      </c>
      <c r="C318">
        <v>5</v>
      </c>
    </row>
    <row r="319" spans="1:3" x14ac:dyDescent="0.2">
      <c r="A319">
        <v>1004525</v>
      </c>
      <c r="B319">
        <v>9309093</v>
      </c>
      <c r="C319">
        <v>5</v>
      </c>
    </row>
    <row r="320" spans="1:3" x14ac:dyDescent="0.2">
      <c r="A320">
        <v>823545</v>
      </c>
      <c r="B320">
        <v>9309093</v>
      </c>
      <c r="C320">
        <v>5</v>
      </c>
    </row>
    <row r="321" spans="1:3" x14ac:dyDescent="0.2">
      <c r="A321">
        <v>1030080</v>
      </c>
      <c r="B321">
        <v>9309093</v>
      </c>
      <c r="C321">
        <v>5</v>
      </c>
    </row>
    <row r="322" spans="1:3" x14ac:dyDescent="0.2">
      <c r="A322">
        <v>388373</v>
      </c>
      <c r="B322">
        <v>9309093</v>
      </c>
      <c r="C322">
        <v>4</v>
      </c>
    </row>
    <row r="323" spans="1:3" x14ac:dyDescent="0.2">
      <c r="A323">
        <v>143816</v>
      </c>
      <c r="B323">
        <v>9309093</v>
      </c>
      <c r="C323">
        <v>4</v>
      </c>
    </row>
    <row r="324" spans="1:3" x14ac:dyDescent="0.2">
      <c r="A324">
        <v>126204</v>
      </c>
      <c r="B324">
        <v>9309093</v>
      </c>
      <c r="C324">
        <v>4</v>
      </c>
    </row>
    <row r="325" spans="1:3" x14ac:dyDescent="0.2">
      <c r="A325">
        <v>7635168</v>
      </c>
      <c r="B325">
        <v>9309093</v>
      </c>
      <c r="C325">
        <v>4</v>
      </c>
    </row>
    <row r="326" spans="1:3" x14ac:dyDescent="0.2">
      <c r="A326">
        <v>33569</v>
      </c>
      <c r="B326">
        <v>9309093</v>
      </c>
      <c r="C326">
        <v>3</v>
      </c>
    </row>
    <row r="327" spans="1:3" x14ac:dyDescent="0.2">
      <c r="A327">
        <v>133645</v>
      </c>
      <c r="B327">
        <v>9309093</v>
      </c>
      <c r="C327">
        <v>3</v>
      </c>
    </row>
    <row r="328" spans="1:3" x14ac:dyDescent="0.2">
      <c r="A328">
        <v>1733348</v>
      </c>
      <c r="B328">
        <v>9309093</v>
      </c>
      <c r="C328">
        <v>3</v>
      </c>
    </row>
    <row r="329" spans="1:3" x14ac:dyDescent="0.2">
      <c r="A329">
        <v>3056412</v>
      </c>
      <c r="B329">
        <v>9309093</v>
      </c>
      <c r="C329">
        <v>3</v>
      </c>
    </row>
    <row r="330" spans="1:3" x14ac:dyDescent="0.2">
      <c r="A330">
        <v>50580</v>
      </c>
      <c r="B330">
        <v>9309093</v>
      </c>
      <c r="C330">
        <v>3</v>
      </c>
    </row>
    <row r="331" spans="1:3" x14ac:dyDescent="0.2">
      <c r="A331">
        <v>405440</v>
      </c>
      <c r="B331">
        <v>9309093</v>
      </c>
      <c r="C331">
        <v>3</v>
      </c>
    </row>
    <row r="332" spans="1:3" x14ac:dyDescent="0.2">
      <c r="A332">
        <v>39191</v>
      </c>
      <c r="B332">
        <v>486550</v>
      </c>
      <c r="C332">
        <v>420</v>
      </c>
    </row>
    <row r="333" spans="1:3" x14ac:dyDescent="0.2">
      <c r="A333">
        <v>239676</v>
      </c>
      <c r="B333">
        <v>486550</v>
      </c>
      <c r="C333">
        <v>167</v>
      </c>
    </row>
    <row r="334" spans="1:3" x14ac:dyDescent="0.2">
      <c r="A334">
        <v>1223565</v>
      </c>
      <c r="B334">
        <v>486550</v>
      </c>
      <c r="C334">
        <v>149</v>
      </c>
    </row>
    <row r="335" spans="1:3" x14ac:dyDescent="0.2">
      <c r="A335">
        <v>81942</v>
      </c>
      <c r="B335">
        <v>486550</v>
      </c>
      <c r="C335">
        <v>58</v>
      </c>
    </row>
    <row r="336" spans="1:3" x14ac:dyDescent="0.2">
      <c r="A336">
        <v>502487</v>
      </c>
      <c r="B336">
        <v>486550</v>
      </c>
      <c r="C336">
        <v>43</v>
      </c>
    </row>
    <row r="337" spans="1:3" x14ac:dyDescent="0.2">
      <c r="A337">
        <v>153513</v>
      </c>
      <c r="B337">
        <v>486550</v>
      </c>
      <c r="C337">
        <v>27</v>
      </c>
    </row>
    <row r="338" spans="1:3" x14ac:dyDescent="0.2">
      <c r="A338">
        <v>8667317</v>
      </c>
      <c r="B338">
        <v>486550</v>
      </c>
      <c r="C338">
        <v>26</v>
      </c>
    </row>
    <row r="339" spans="1:3" x14ac:dyDescent="0.2">
      <c r="A339">
        <v>361421</v>
      </c>
      <c r="B339">
        <v>486550</v>
      </c>
      <c r="C339">
        <v>23</v>
      </c>
    </row>
    <row r="340" spans="1:3" x14ac:dyDescent="0.2">
      <c r="A340">
        <v>585604</v>
      </c>
      <c r="B340">
        <v>486550</v>
      </c>
      <c r="C340">
        <v>18</v>
      </c>
    </row>
    <row r="341" spans="1:3" x14ac:dyDescent="0.2">
      <c r="A341">
        <v>6025224</v>
      </c>
      <c r="B341">
        <v>486550</v>
      </c>
      <c r="C341">
        <v>16</v>
      </c>
    </row>
    <row r="342" spans="1:3" x14ac:dyDescent="0.2">
      <c r="A342">
        <v>14790466</v>
      </c>
      <c r="B342">
        <v>486550</v>
      </c>
      <c r="C342">
        <v>12</v>
      </c>
    </row>
    <row r="343" spans="1:3" x14ac:dyDescent="0.2">
      <c r="A343">
        <v>349621</v>
      </c>
      <c r="B343">
        <v>486550</v>
      </c>
      <c r="C343">
        <v>12</v>
      </c>
    </row>
    <row r="344" spans="1:3" x14ac:dyDescent="0.2">
      <c r="A344">
        <v>17961</v>
      </c>
      <c r="B344">
        <v>486550</v>
      </c>
      <c r="C344">
        <v>11</v>
      </c>
    </row>
    <row r="345" spans="1:3" x14ac:dyDescent="0.2">
      <c r="A345">
        <v>146392</v>
      </c>
      <c r="B345">
        <v>486550</v>
      </c>
      <c r="C345">
        <v>10</v>
      </c>
    </row>
    <row r="346" spans="1:3" x14ac:dyDescent="0.2">
      <c r="A346">
        <v>600744</v>
      </c>
      <c r="B346">
        <v>486550</v>
      </c>
      <c r="C346">
        <v>10</v>
      </c>
    </row>
    <row r="347" spans="1:3" x14ac:dyDescent="0.2">
      <c r="A347">
        <v>709375</v>
      </c>
      <c r="B347">
        <v>486550</v>
      </c>
      <c r="C347">
        <v>8</v>
      </c>
    </row>
    <row r="348" spans="1:3" x14ac:dyDescent="0.2">
      <c r="A348">
        <v>25766</v>
      </c>
      <c r="B348">
        <v>486550</v>
      </c>
      <c r="C348">
        <v>8</v>
      </c>
    </row>
    <row r="349" spans="1:3" x14ac:dyDescent="0.2">
      <c r="A349">
        <v>8575712</v>
      </c>
      <c r="B349">
        <v>486550</v>
      </c>
      <c r="C349">
        <v>7</v>
      </c>
    </row>
    <row r="350" spans="1:3" x14ac:dyDescent="0.2">
      <c r="A350">
        <v>33387</v>
      </c>
      <c r="B350">
        <v>486550</v>
      </c>
      <c r="C350">
        <v>7</v>
      </c>
    </row>
    <row r="351" spans="1:3" x14ac:dyDescent="0.2">
      <c r="A351">
        <v>279664</v>
      </c>
      <c r="B351">
        <v>486550</v>
      </c>
      <c r="C351">
        <v>6</v>
      </c>
    </row>
    <row r="352" spans="1:3" x14ac:dyDescent="0.2">
      <c r="A352">
        <v>15045</v>
      </c>
      <c r="B352">
        <v>486550</v>
      </c>
      <c r="C352">
        <v>6</v>
      </c>
    </row>
    <row r="353" spans="1:3" x14ac:dyDescent="0.2">
      <c r="A353">
        <v>200611</v>
      </c>
      <c r="B353">
        <v>486550</v>
      </c>
      <c r="C353">
        <v>5</v>
      </c>
    </row>
    <row r="354" spans="1:3" x14ac:dyDescent="0.2">
      <c r="A354">
        <v>688073</v>
      </c>
      <c r="B354">
        <v>486550</v>
      </c>
      <c r="C354">
        <v>5</v>
      </c>
    </row>
    <row r="355" spans="1:3" x14ac:dyDescent="0.2">
      <c r="A355">
        <v>1081113</v>
      </c>
      <c r="B355">
        <v>486550</v>
      </c>
      <c r="C355">
        <v>5</v>
      </c>
    </row>
    <row r="356" spans="1:3" x14ac:dyDescent="0.2">
      <c r="A356">
        <v>134252</v>
      </c>
      <c r="B356">
        <v>486550</v>
      </c>
      <c r="C356">
        <v>5</v>
      </c>
    </row>
    <row r="357" spans="1:3" x14ac:dyDescent="0.2">
      <c r="A357">
        <v>844778</v>
      </c>
      <c r="B357">
        <v>486550</v>
      </c>
      <c r="C357">
        <v>5</v>
      </c>
    </row>
    <row r="358" spans="1:3" x14ac:dyDescent="0.2">
      <c r="A358">
        <v>206775</v>
      </c>
      <c r="B358">
        <v>486550</v>
      </c>
      <c r="C358">
        <v>4</v>
      </c>
    </row>
    <row r="359" spans="1:3" x14ac:dyDescent="0.2">
      <c r="A359">
        <v>99067</v>
      </c>
      <c r="B359">
        <v>486550</v>
      </c>
      <c r="C359">
        <v>3</v>
      </c>
    </row>
    <row r="360" spans="1:3" x14ac:dyDescent="0.2">
      <c r="A360">
        <v>424038</v>
      </c>
      <c r="B360">
        <v>486550</v>
      </c>
      <c r="C360">
        <v>3</v>
      </c>
    </row>
    <row r="361" spans="1:3" x14ac:dyDescent="0.2">
      <c r="A361">
        <v>308588</v>
      </c>
      <c r="B361">
        <v>486550</v>
      </c>
      <c r="C361">
        <v>3</v>
      </c>
    </row>
    <row r="362" spans="1:3" x14ac:dyDescent="0.2">
      <c r="A362">
        <v>425716</v>
      </c>
      <c r="B362">
        <v>11167738</v>
      </c>
      <c r="C362">
        <v>475</v>
      </c>
    </row>
    <row r="363" spans="1:3" x14ac:dyDescent="0.2">
      <c r="A363">
        <v>992373</v>
      </c>
      <c r="B363">
        <v>11167738</v>
      </c>
      <c r="C363">
        <v>65</v>
      </c>
    </row>
    <row r="364" spans="1:3" x14ac:dyDescent="0.2">
      <c r="A364">
        <v>170270</v>
      </c>
      <c r="B364">
        <v>11167738</v>
      </c>
      <c r="C364">
        <v>52</v>
      </c>
    </row>
    <row r="365" spans="1:3" x14ac:dyDescent="0.2">
      <c r="A365">
        <v>664956</v>
      </c>
      <c r="B365">
        <v>11167738</v>
      </c>
      <c r="C365">
        <v>43</v>
      </c>
    </row>
    <row r="366" spans="1:3" x14ac:dyDescent="0.2">
      <c r="A366">
        <v>1004324</v>
      </c>
      <c r="B366">
        <v>11167738</v>
      </c>
      <c r="C366">
        <v>13</v>
      </c>
    </row>
    <row r="367" spans="1:3" x14ac:dyDescent="0.2">
      <c r="A367">
        <v>25367</v>
      </c>
      <c r="B367">
        <v>11167738</v>
      </c>
      <c r="C367">
        <v>12</v>
      </c>
    </row>
    <row r="368" spans="1:3" x14ac:dyDescent="0.2">
      <c r="A368">
        <v>195878</v>
      </c>
      <c r="B368">
        <v>11167738</v>
      </c>
      <c r="C368">
        <v>10</v>
      </c>
    </row>
    <row r="369" spans="1:3" x14ac:dyDescent="0.2">
      <c r="A369">
        <v>365089</v>
      </c>
      <c r="B369">
        <v>11167738</v>
      </c>
      <c r="C369">
        <v>10</v>
      </c>
    </row>
    <row r="370" spans="1:3" x14ac:dyDescent="0.2">
      <c r="A370">
        <v>6316590</v>
      </c>
      <c r="B370">
        <v>11167738</v>
      </c>
      <c r="C370">
        <v>9</v>
      </c>
    </row>
    <row r="371" spans="1:3" x14ac:dyDescent="0.2">
      <c r="A371">
        <v>472830</v>
      </c>
      <c r="B371">
        <v>11167738</v>
      </c>
      <c r="C371">
        <v>8</v>
      </c>
    </row>
    <row r="372" spans="1:3" x14ac:dyDescent="0.2">
      <c r="A372">
        <v>1866161</v>
      </c>
      <c r="B372">
        <v>11167738</v>
      </c>
      <c r="C372">
        <v>6</v>
      </c>
    </row>
    <row r="373" spans="1:3" x14ac:dyDescent="0.2">
      <c r="A373">
        <v>5648999</v>
      </c>
      <c r="B373">
        <v>11167738</v>
      </c>
      <c r="C373">
        <v>6</v>
      </c>
    </row>
    <row r="374" spans="1:3" x14ac:dyDescent="0.2">
      <c r="A374">
        <v>2562992</v>
      </c>
      <c r="B374">
        <v>11167738</v>
      </c>
      <c r="C374">
        <v>5</v>
      </c>
    </row>
    <row r="375" spans="1:3" x14ac:dyDescent="0.2">
      <c r="A375">
        <v>509533</v>
      </c>
      <c r="B375">
        <v>11167738</v>
      </c>
      <c r="C375">
        <v>5</v>
      </c>
    </row>
    <row r="376" spans="1:3" x14ac:dyDescent="0.2">
      <c r="A376">
        <v>4569111</v>
      </c>
      <c r="B376">
        <v>11167738</v>
      </c>
      <c r="C376">
        <v>4</v>
      </c>
    </row>
    <row r="377" spans="1:3" x14ac:dyDescent="0.2">
      <c r="A377">
        <v>21979</v>
      </c>
      <c r="B377">
        <v>11167738</v>
      </c>
      <c r="C377">
        <v>4</v>
      </c>
    </row>
    <row r="378" spans="1:3" x14ac:dyDescent="0.2">
      <c r="A378">
        <v>1588321</v>
      </c>
      <c r="B378">
        <v>11167738</v>
      </c>
      <c r="C378">
        <v>4</v>
      </c>
    </row>
    <row r="379" spans="1:3" x14ac:dyDescent="0.2">
      <c r="A379">
        <v>156715</v>
      </c>
      <c r="B379">
        <v>11167738</v>
      </c>
      <c r="C379">
        <v>4</v>
      </c>
    </row>
    <row r="380" spans="1:3" x14ac:dyDescent="0.2">
      <c r="A380">
        <v>201344</v>
      </c>
      <c r="B380">
        <v>11167738</v>
      </c>
      <c r="C380">
        <v>4</v>
      </c>
    </row>
    <row r="381" spans="1:3" x14ac:dyDescent="0.2">
      <c r="A381">
        <v>741001</v>
      </c>
      <c r="B381">
        <v>11167738</v>
      </c>
      <c r="C381">
        <v>4</v>
      </c>
    </row>
    <row r="382" spans="1:3" x14ac:dyDescent="0.2">
      <c r="A382">
        <v>557895</v>
      </c>
      <c r="B382">
        <v>11167738</v>
      </c>
      <c r="C382">
        <v>4</v>
      </c>
    </row>
    <row r="383" spans="1:3" x14ac:dyDescent="0.2">
      <c r="A383">
        <v>613956</v>
      </c>
      <c r="B383">
        <v>11167738</v>
      </c>
      <c r="C383">
        <v>4</v>
      </c>
    </row>
    <row r="384" spans="1:3" x14ac:dyDescent="0.2">
      <c r="A384">
        <v>199747</v>
      </c>
      <c r="B384">
        <v>11167738</v>
      </c>
      <c r="C384">
        <v>3</v>
      </c>
    </row>
    <row r="385" spans="1:3" x14ac:dyDescent="0.2">
      <c r="A385">
        <v>2552790</v>
      </c>
      <c r="B385">
        <v>11167738</v>
      </c>
      <c r="C385">
        <v>3</v>
      </c>
    </row>
    <row r="386" spans="1:3" x14ac:dyDescent="0.2">
      <c r="A386">
        <v>1299073</v>
      </c>
      <c r="B386">
        <v>11167738</v>
      </c>
      <c r="C386">
        <v>3</v>
      </c>
    </row>
    <row r="387" spans="1:3" x14ac:dyDescent="0.2">
      <c r="A387">
        <v>569817</v>
      </c>
      <c r="B387">
        <v>11167738</v>
      </c>
      <c r="C387">
        <v>3</v>
      </c>
    </row>
    <row r="388" spans="1:3" x14ac:dyDescent="0.2">
      <c r="A388">
        <v>1058243</v>
      </c>
      <c r="B388">
        <v>11167738</v>
      </c>
      <c r="C388">
        <v>3</v>
      </c>
    </row>
    <row r="389" spans="1:3" x14ac:dyDescent="0.2">
      <c r="A389">
        <v>141903</v>
      </c>
      <c r="B389">
        <v>11167738</v>
      </c>
      <c r="C389">
        <v>3</v>
      </c>
    </row>
    <row r="390" spans="1:3" x14ac:dyDescent="0.2">
      <c r="A390">
        <v>973550</v>
      </c>
      <c r="B390">
        <v>11167738</v>
      </c>
      <c r="C390">
        <v>3</v>
      </c>
    </row>
    <row r="391" spans="1:3" x14ac:dyDescent="0.2">
      <c r="A391">
        <v>273509</v>
      </c>
      <c r="B391">
        <v>11167738</v>
      </c>
      <c r="C391">
        <v>3</v>
      </c>
    </row>
    <row r="392" spans="1:3" x14ac:dyDescent="0.2">
      <c r="A392">
        <v>4732</v>
      </c>
      <c r="B392">
        <v>952189</v>
      </c>
      <c r="C392">
        <v>1337</v>
      </c>
    </row>
    <row r="393" spans="1:3" x14ac:dyDescent="0.2">
      <c r="A393">
        <v>11674</v>
      </c>
      <c r="B393">
        <v>952189</v>
      </c>
      <c r="C393">
        <v>415</v>
      </c>
    </row>
    <row r="394" spans="1:3" x14ac:dyDescent="0.2">
      <c r="A394">
        <v>931368</v>
      </c>
      <c r="B394">
        <v>952189</v>
      </c>
      <c r="C394">
        <v>317</v>
      </c>
    </row>
    <row r="395" spans="1:3" x14ac:dyDescent="0.2">
      <c r="A395">
        <v>112982</v>
      </c>
      <c r="B395">
        <v>952189</v>
      </c>
      <c r="C395">
        <v>177</v>
      </c>
    </row>
    <row r="396" spans="1:3" x14ac:dyDescent="0.2">
      <c r="A396">
        <v>1181237</v>
      </c>
      <c r="B396">
        <v>952189</v>
      </c>
      <c r="C396">
        <v>151</v>
      </c>
    </row>
    <row r="397" spans="1:3" x14ac:dyDescent="0.2">
      <c r="A397">
        <v>154748</v>
      </c>
      <c r="B397">
        <v>952189</v>
      </c>
      <c r="C397">
        <v>91</v>
      </c>
    </row>
    <row r="398" spans="1:3" x14ac:dyDescent="0.2">
      <c r="A398">
        <v>3475472</v>
      </c>
      <c r="B398">
        <v>952189</v>
      </c>
      <c r="C398">
        <v>57</v>
      </c>
    </row>
    <row r="399" spans="1:3" x14ac:dyDescent="0.2">
      <c r="A399">
        <v>160028</v>
      </c>
      <c r="B399">
        <v>952189</v>
      </c>
      <c r="C399">
        <v>47</v>
      </c>
    </row>
    <row r="400" spans="1:3" x14ac:dyDescent="0.2">
      <c r="A400">
        <v>604618</v>
      </c>
      <c r="B400">
        <v>952189</v>
      </c>
      <c r="C400">
        <v>25</v>
      </c>
    </row>
    <row r="401" spans="1:3" x14ac:dyDescent="0.2">
      <c r="A401">
        <v>162735</v>
      </c>
      <c r="B401">
        <v>952189</v>
      </c>
      <c r="C401">
        <v>25</v>
      </c>
    </row>
    <row r="402" spans="1:3" x14ac:dyDescent="0.2">
      <c r="A402">
        <v>44229</v>
      </c>
      <c r="B402">
        <v>952189</v>
      </c>
      <c r="C402">
        <v>24</v>
      </c>
    </row>
    <row r="403" spans="1:3" x14ac:dyDescent="0.2">
      <c r="A403">
        <v>97612</v>
      </c>
      <c r="B403">
        <v>952189</v>
      </c>
      <c r="C403">
        <v>20</v>
      </c>
    </row>
    <row r="404" spans="1:3" x14ac:dyDescent="0.2">
      <c r="A404">
        <v>181635</v>
      </c>
      <c r="B404">
        <v>952189</v>
      </c>
      <c r="C404">
        <v>17</v>
      </c>
    </row>
    <row r="405" spans="1:3" x14ac:dyDescent="0.2">
      <c r="A405">
        <v>55365</v>
      </c>
      <c r="B405">
        <v>952189</v>
      </c>
      <c r="C405">
        <v>15</v>
      </c>
    </row>
    <row r="406" spans="1:3" x14ac:dyDescent="0.2">
      <c r="A406">
        <v>249764</v>
      </c>
      <c r="B406">
        <v>952189</v>
      </c>
      <c r="C406">
        <v>14</v>
      </c>
    </row>
    <row r="407" spans="1:3" x14ac:dyDescent="0.2">
      <c r="A407">
        <v>4303</v>
      </c>
      <c r="B407">
        <v>952189</v>
      </c>
      <c r="C407">
        <v>11</v>
      </c>
    </row>
    <row r="408" spans="1:3" x14ac:dyDescent="0.2">
      <c r="A408">
        <v>18690</v>
      </c>
      <c r="B408">
        <v>952189</v>
      </c>
      <c r="C408">
        <v>10</v>
      </c>
    </row>
    <row r="409" spans="1:3" x14ac:dyDescent="0.2">
      <c r="A409">
        <v>6545515</v>
      </c>
      <c r="B409">
        <v>952189</v>
      </c>
      <c r="C409">
        <v>10</v>
      </c>
    </row>
    <row r="410" spans="1:3" x14ac:dyDescent="0.2">
      <c r="A410">
        <v>670670</v>
      </c>
      <c r="B410">
        <v>952189</v>
      </c>
      <c r="C410">
        <v>9</v>
      </c>
    </row>
    <row r="411" spans="1:3" x14ac:dyDescent="0.2">
      <c r="A411">
        <v>192</v>
      </c>
      <c r="B411">
        <v>952189</v>
      </c>
      <c r="C411">
        <v>9</v>
      </c>
    </row>
    <row r="412" spans="1:3" x14ac:dyDescent="0.2">
      <c r="A412">
        <v>12453</v>
      </c>
      <c r="B412">
        <v>952189</v>
      </c>
      <c r="C412">
        <v>8</v>
      </c>
    </row>
    <row r="413" spans="1:3" x14ac:dyDescent="0.2">
      <c r="A413">
        <v>75190</v>
      </c>
      <c r="B413">
        <v>952189</v>
      </c>
      <c r="C413">
        <v>7</v>
      </c>
    </row>
    <row r="414" spans="1:3" x14ac:dyDescent="0.2">
      <c r="A414">
        <v>322576</v>
      </c>
      <c r="B414">
        <v>952189</v>
      </c>
      <c r="C414">
        <v>7</v>
      </c>
    </row>
    <row r="415" spans="1:3" x14ac:dyDescent="0.2">
      <c r="A415">
        <v>1355481</v>
      </c>
      <c r="B415">
        <v>952189</v>
      </c>
      <c r="C415">
        <v>6</v>
      </c>
    </row>
    <row r="416" spans="1:3" x14ac:dyDescent="0.2">
      <c r="A416">
        <v>46313</v>
      </c>
      <c r="B416">
        <v>952189</v>
      </c>
      <c r="C416">
        <v>6</v>
      </c>
    </row>
    <row r="417" spans="1:3" x14ac:dyDescent="0.2">
      <c r="A417">
        <v>2603</v>
      </c>
      <c r="B417">
        <v>952189</v>
      </c>
      <c r="C417">
        <v>6</v>
      </c>
    </row>
    <row r="418" spans="1:3" x14ac:dyDescent="0.2">
      <c r="A418">
        <v>284282</v>
      </c>
      <c r="B418">
        <v>952189</v>
      </c>
      <c r="C418">
        <v>6</v>
      </c>
    </row>
    <row r="419" spans="1:3" x14ac:dyDescent="0.2">
      <c r="A419">
        <v>2028470</v>
      </c>
      <c r="B419">
        <v>952189</v>
      </c>
      <c r="C419">
        <v>6</v>
      </c>
    </row>
    <row r="420" spans="1:3" x14ac:dyDescent="0.2">
      <c r="A420">
        <v>41079</v>
      </c>
      <c r="B420">
        <v>952189</v>
      </c>
      <c r="C420">
        <v>5</v>
      </c>
    </row>
    <row r="421" spans="1:3" x14ac:dyDescent="0.2">
      <c r="A421">
        <v>38358</v>
      </c>
      <c r="B421">
        <v>952189</v>
      </c>
      <c r="C421">
        <v>5</v>
      </c>
    </row>
    <row r="422" spans="1:3" x14ac:dyDescent="0.2">
      <c r="A422">
        <v>1615</v>
      </c>
      <c r="B422">
        <v>167174</v>
      </c>
      <c r="C422">
        <v>1714</v>
      </c>
    </row>
    <row r="423" spans="1:3" x14ac:dyDescent="0.2">
      <c r="A423">
        <v>192451</v>
      </c>
      <c r="B423">
        <v>167174</v>
      </c>
      <c r="C423">
        <v>636</v>
      </c>
    </row>
    <row r="424" spans="1:3" x14ac:dyDescent="0.2">
      <c r="A424">
        <v>157858</v>
      </c>
      <c r="B424">
        <v>167174</v>
      </c>
      <c r="C424">
        <v>579</v>
      </c>
    </row>
    <row r="425" spans="1:3" x14ac:dyDescent="0.2">
      <c r="A425">
        <v>52585</v>
      </c>
      <c r="B425">
        <v>167174</v>
      </c>
      <c r="C425">
        <v>336</v>
      </c>
    </row>
    <row r="426" spans="1:3" x14ac:dyDescent="0.2">
      <c r="A426">
        <v>27985</v>
      </c>
      <c r="B426">
        <v>167174</v>
      </c>
      <c r="C426">
        <v>315</v>
      </c>
    </row>
    <row r="427" spans="1:3" x14ac:dyDescent="0.2">
      <c r="A427">
        <v>945528</v>
      </c>
      <c r="B427">
        <v>167174</v>
      </c>
      <c r="C427">
        <v>266</v>
      </c>
    </row>
    <row r="428" spans="1:3" x14ac:dyDescent="0.2">
      <c r="A428">
        <v>13718</v>
      </c>
      <c r="B428">
        <v>167174</v>
      </c>
      <c r="C428">
        <v>250</v>
      </c>
    </row>
    <row r="429" spans="1:3" x14ac:dyDescent="0.2">
      <c r="A429">
        <v>1199584</v>
      </c>
      <c r="B429">
        <v>167174</v>
      </c>
      <c r="C429">
        <v>228</v>
      </c>
    </row>
    <row r="430" spans="1:3" x14ac:dyDescent="0.2">
      <c r="A430">
        <v>1758366</v>
      </c>
      <c r="B430">
        <v>167174</v>
      </c>
      <c r="C430">
        <v>218</v>
      </c>
    </row>
    <row r="431" spans="1:3" x14ac:dyDescent="0.2">
      <c r="A431">
        <v>38258</v>
      </c>
      <c r="B431">
        <v>167174</v>
      </c>
      <c r="C431">
        <v>200</v>
      </c>
    </row>
    <row r="432" spans="1:3" x14ac:dyDescent="0.2">
      <c r="A432">
        <v>364532</v>
      </c>
      <c r="B432">
        <v>167174</v>
      </c>
      <c r="C432">
        <v>85</v>
      </c>
    </row>
    <row r="433" spans="1:3" x14ac:dyDescent="0.2">
      <c r="A433">
        <v>229244</v>
      </c>
      <c r="B433">
        <v>167174</v>
      </c>
      <c r="C433">
        <v>71</v>
      </c>
    </row>
    <row r="434" spans="1:3" x14ac:dyDescent="0.2">
      <c r="A434">
        <v>109334</v>
      </c>
      <c r="B434">
        <v>167174</v>
      </c>
      <c r="C434">
        <v>67</v>
      </c>
    </row>
    <row r="435" spans="1:3" x14ac:dyDescent="0.2">
      <c r="A435">
        <v>4</v>
      </c>
      <c r="B435">
        <v>167174</v>
      </c>
      <c r="C435">
        <v>59</v>
      </c>
    </row>
    <row r="436" spans="1:3" x14ac:dyDescent="0.2">
      <c r="A436">
        <v>549355</v>
      </c>
      <c r="B436">
        <v>167174</v>
      </c>
      <c r="C436">
        <v>55</v>
      </c>
    </row>
    <row r="437" spans="1:3" x14ac:dyDescent="0.2">
      <c r="A437">
        <v>39374</v>
      </c>
      <c r="B437">
        <v>167174</v>
      </c>
      <c r="C437">
        <v>47</v>
      </c>
    </row>
    <row r="438" spans="1:3" x14ac:dyDescent="0.2">
      <c r="A438">
        <v>414129</v>
      </c>
      <c r="B438">
        <v>167174</v>
      </c>
      <c r="C438">
        <v>35</v>
      </c>
    </row>
    <row r="439" spans="1:3" x14ac:dyDescent="0.2">
      <c r="A439">
        <v>141167</v>
      </c>
      <c r="B439">
        <v>167174</v>
      </c>
      <c r="C439">
        <v>34</v>
      </c>
    </row>
    <row r="440" spans="1:3" x14ac:dyDescent="0.2">
      <c r="A440">
        <v>156867</v>
      </c>
      <c r="B440">
        <v>167174</v>
      </c>
      <c r="C440">
        <v>24</v>
      </c>
    </row>
    <row r="441" spans="1:3" x14ac:dyDescent="0.2">
      <c r="A441">
        <v>38577</v>
      </c>
      <c r="B441">
        <v>167174</v>
      </c>
      <c r="C441">
        <v>22</v>
      </c>
    </row>
    <row r="442" spans="1:3" x14ac:dyDescent="0.2">
      <c r="A442">
        <v>307962</v>
      </c>
      <c r="B442">
        <v>167174</v>
      </c>
      <c r="C442">
        <v>17</v>
      </c>
    </row>
    <row r="443" spans="1:3" x14ac:dyDescent="0.2">
      <c r="A443">
        <v>146477</v>
      </c>
      <c r="B443">
        <v>167174</v>
      </c>
      <c r="C443">
        <v>15</v>
      </c>
    </row>
    <row r="444" spans="1:3" x14ac:dyDescent="0.2">
      <c r="A444">
        <v>54051</v>
      </c>
      <c r="B444">
        <v>167174</v>
      </c>
      <c r="C444">
        <v>12</v>
      </c>
    </row>
    <row r="445" spans="1:3" x14ac:dyDescent="0.2">
      <c r="A445">
        <v>3485</v>
      </c>
      <c r="B445">
        <v>167174</v>
      </c>
      <c r="C445">
        <v>12</v>
      </c>
    </row>
    <row r="446" spans="1:3" x14ac:dyDescent="0.2">
      <c r="A446">
        <v>89246</v>
      </c>
      <c r="B446">
        <v>167174</v>
      </c>
      <c r="C446">
        <v>12</v>
      </c>
    </row>
    <row r="447" spans="1:3" x14ac:dyDescent="0.2">
      <c r="A447">
        <v>46987</v>
      </c>
      <c r="B447">
        <v>167174</v>
      </c>
      <c r="C447">
        <v>11</v>
      </c>
    </row>
    <row r="448" spans="1:3" x14ac:dyDescent="0.2">
      <c r="A448">
        <v>28185</v>
      </c>
      <c r="B448">
        <v>167174</v>
      </c>
      <c r="C448">
        <v>11</v>
      </c>
    </row>
    <row r="449" spans="1:3" x14ac:dyDescent="0.2">
      <c r="A449">
        <v>86454</v>
      </c>
      <c r="B449">
        <v>167174</v>
      </c>
      <c r="C449">
        <v>10</v>
      </c>
    </row>
    <row r="450" spans="1:3" x14ac:dyDescent="0.2">
      <c r="A450">
        <v>81942</v>
      </c>
      <c r="B450">
        <v>167174</v>
      </c>
      <c r="C450">
        <v>9</v>
      </c>
    </row>
    <row r="451" spans="1:3" x14ac:dyDescent="0.2">
      <c r="A451">
        <v>43004</v>
      </c>
      <c r="B451">
        <v>167174</v>
      </c>
      <c r="C451">
        <v>9</v>
      </c>
    </row>
    <row r="452" spans="1:3" x14ac:dyDescent="0.2">
      <c r="A452">
        <v>757060</v>
      </c>
      <c r="B452">
        <v>1424470</v>
      </c>
      <c r="C452">
        <v>1093</v>
      </c>
    </row>
    <row r="453" spans="1:3" x14ac:dyDescent="0.2">
      <c r="A453">
        <v>643885</v>
      </c>
      <c r="B453">
        <v>1424470</v>
      </c>
      <c r="C453">
        <v>807</v>
      </c>
    </row>
    <row r="454" spans="1:3" x14ac:dyDescent="0.2">
      <c r="A454">
        <v>244988</v>
      </c>
      <c r="B454">
        <v>1424470</v>
      </c>
      <c r="C454">
        <v>215</v>
      </c>
    </row>
    <row r="455" spans="1:3" x14ac:dyDescent="0.2">
      <c r="A455">
        <v>595597</v>
      </c>
      <c r="B455">
        <v>1424470</v>
      </c>
      <c r="C455">
        <v>33</v>
      </c>
    </row>
    <row r="456" spans="1:3" x14ac:dyDescent="0.2">
      <c r="A456">
        <v>1396388</v>
      </c>
      <c r="B456">
        <v>1424470</v>
      </c>
      <c r="C456">
        <v>30</v>
      </c>
    </row>
    <row r="457" spans="1:3" x14ac:dyDescent="0.2">
      <c r="A457">
        <v>46739</v>
      </c>
      <c r="B457">
        <v>1424470</v>
      </c>
      <c r="C457">
        <v>23</v>
      </c>
    </row>
    <row r="458" spans="1:3" x14ac:dyDescent="0.2">
      <c r="A458">
        <v>1886786</v>
      </c>
      <c r="B458">
        <v>1424470</v>
      </c>
      <c r="C458">
        <v>21</v>
      </c>
    </row>
    <row r="459" spans="1:3" x14ac:dyDescent="0.2">
      <c r="A459">
        <v>8503331</v>
      </c>
      <c r="B459">
        <v>1424470</v>
      </c>
      <c r="C459">
        <v>20</v>
      </c>
    </row>
    <row r="460" spans="1:3" x14ac:dyDescent="0.2">
      <c r="A460">
        <v>216041</v>
      </c>
      <c r="B460">
        <v>1424470</v>
      </c>
      <c r="C460">
        <v>17</v>
      </c>
    </row>
    <row r="461" spans="1:3" x14ac:dyDescent="0.2">
      <c r="A461">
        <v>7581399</v>
      </c>
      <c r="B461">
        <v>1424470</v>
      </c>
      <c r="C461">
        <v>16</v>
      </c>
    </row>
    <row r="462" spans="1:3" x14ac:dyDescent="0.2">
      <c r="A462">
        <v>1171793</v>
      </c>
      <c r="B462">
        <v>1424470</v>
      </c>
      <c r="C462">
        <v>13</v>
      </c>
    </row>
    <row r="463" spans="1:3" x14ac:dyDescent="0.2">
      <c r="A463">
        <v>1489214</v>
      </c>
      <c r="B463">
        <v>1424470</v>
      </c>
      <c r="C463">
        <v>13</v>
      </c>
    </row>
    <row r="464" spans="1:3" x14ac:dyDescent="0.2">
      <c r="A464">
        <v>121695</v>
      </c>
      <c r="B464">
        <v>1424470</v>
      </c>
      <c r="C464">
        <v>12</v>
      </c>
    </row>
    <row r="465" spans="1:3" x14ac:dyDescent="0.2">
      <c r="A465">
        <v>3829159</v>
      </c>
      <c r="B465">
        <v>1424470</v>
      </c>
      <c r="C465">
        <v>12</v>
      </c>
    </row>
    <row r="466" spans="1:3" x14ac:dyDescent="0.2">
      <c r="A466">
        <v>6054610</v>
      </c>
      <c r="B466">
        <v>1424470</v>
      </c>
      <c r="C466">
        <v>12</v>
      </c>
    </row>
    <row r="467" spans="1:3" x14ac:dyDescent="0.2">
      <c r="A467">
        <v>14007809</v>
      </c>
      <c r="B467">
        <v>1424470</v>
      </c>
      <c r="C467">
        <v>11</v>
      </c>
    </row>
    <row r="468" spans="1:3" x14ac:dyDescent="0.2">
      <c r="A468">
        <v>1143642</v>
      </c>
      <c r="B468">
        <v>1424470</v>
      </c>
      <c r="C468">
        <v>9</v>
      </c>
    </row>
    <row r="469" spans="1:3" x14ac:dyDescent="0.2">
      <c r="A469">
        <v>324189</v>
      </c>
      <c r="B469">
        <v>1424470</v>
      </c>
      <c r="C469">
        <v>8</v>
      </c>
    </row>
    <row r="470" spans="1:3" x14ac:dyDescent="0.2">
      <c r="A470">
        <v>150717</v>
      </c>
      <c r="B470">
        <v>1424470</v>
      </c>
      <c r="C470">
        <v>7</v>
      </c>
    </row>
    <row r="471" spans="1:3" x14ac:dyDescent="0.2">
      <c r="A471">
        <v>1182361</v>
      </c>
      <c r="B471">
        <v>1424470</v>
      </c>
      <c r="C471">
        <v>7</v>
      </c>
    </row>
    <row r="472" spans="1:3" x14ac:dyDescent="0.2">
      <c r="A472">
        <v>687961</v>
      </c>
      <c r="B472">
        <v>1424470</v>
      </c>
      <c r="C472">
        <v>7</v>
      </c>
    </row>
    <row r="473" spans="1:3" x14ac:dyDescent="0.2">
      <c r="A473">
        <v>3630346</v>
      </c>
      <c r="B473">
        <v>1424470</v>
      </c>
      <c r="C473">
        <v>7</v>
      </c>
    </row>
    <row r="474" spans="1:3" x14ac:dyDescent="0.2">
      <c r="A474">
        <v>1784948</v>
      </c>
      <c r="B474">
        <v>1424470</v>
      </c>
      <c r="C474">
        <v>7</v>
      </c>
    </row>
    <row r="475" spans="1:3" x14ac:dyDescent="0.2">
      <c r="A475">
        <v>3846329</v>
      </c>
      <c r="B475">
        <v>1424470</v>
      </c>
      <c r="C475">
        <v>7</v>
      </c>
    </row>
    <row r="476" spans="1:3" x14ac:dyDescent="0.2">
      <c r="A476">
        <v>367574</v>
      </c>
      <c r="B476">
        <v>1424470</v>
      </c>
      <c r="C476">
        <v>6</v>
      </c>
    </row>
    <row r="477" spans="1:3" x14ac:dyDescent="0.2">
      <c r="A477">
        <v>1271812</v>
      </c>
      <c r="B477">
        <v>1424470</v>
      </c>
      <c r="C477">
        <v>6</v>
      </c>
    </row>
    <row r="478" spans="1:3" x14ac:dyDescent="0.2">
      <c r="A478">
        <v>726818</v>
      </c>
      <c r="B478">
        <v>1424470</v>
      </c>
      <c r="C478">
        <v>6</v>
      </c>
    </row>
    <row r="479" spans="1:3" x14ac:dyDescent="0.2">
      <c r="A479">
        <v>33569</v>
      </c>
      <c r="B479">
        <v>1424470</v>
      </c>
      <c r="C479">
        <v>6</v>
      </c>
    </row>
    <row r="480" spans="1:3" x14ac:dyDescent="0.2">
      <c r="A480">
        <v>598730</v>
      </c>
      <c r="B480">
        <v>1424470</v>
      </c>
      <c r="C480">
        <v>6</v>
      </c>
    </row>
    <row r="481" spans="1:3" x14ac:dyDescent="0.2">
      <c r="A481">
        <v>1355481</v>
      </c>
      <c r="B481">
        <v>1424470</v>
      </c>
      <c r="C481">
        <v>6</v>
      </c>
    </row>
    <row r="482" spans="1:3" x14ac:dyDescent="0.2">
      <c r="A482">
        <v>2775751</v>
      </c>
      <c r="B482">
        <v>23974149</v>
      </c>
      <c r="C482">
        <v>1160</v>
      </c>
    </row>
    <row r="483" spans="1:3" x14ac:dyDescent="0.2">
      <c r="A483">
        <v>28045</v>
      </c>
      <c r="B483">
        <v>23974149</v>
      </c>
      <c r="C483">
        <v>1081</v>
      </c>
    </row>
    <row r="484" spans="1:3" x14ac:dyDescent="0.2">
      <c r="A484">
        <v>1892501</v>
      </c>
      <c r="B484">
        <v>23974149</v>
      </c>
      <c r="C484">
        <v>35</v>
      </c>
    </row>
    <row r="485" spans="1:3" x14ac:dyDescent="0.2">
      <c r="A485">
        <v>3642176</v>
      </c>
      <c r="B485">
        <v>23974149</v>
      </c>
      <c r="C485">
        <v>26</v>
      </c>
    </row>
    <row r="486" spans="1:3" x14ac:dyDescent="0.2">
      <c r="A486">
        <v>8052933</v>
      </c>
      <c r="B486">
        <v>23974149</v>
      </c>
      <c r="C486">
        <v>15</v>
      </c>
    </row>
    <row r="487" spans="1:3" x14ac:dyDescent="0.2">
      <c r="A487">
        <v>498465</v>
      </c>
      <c r="B487">
        <v>23974149</v>
      </c>
      <c r="C487">
        <v>12</v>
      </c>
    </row>
    <row r="488" spans="1:3" x14ac:dyDescent="0.2">
      <c r="A488">
        <v>4173376</v>
      </c>
      <c r="B488">
        <v>23974149</v>
      </c>
      <c r="C488">
        <v>10</v>
      </c>
    </row>
    <row r="489" spans="1:3" x14ac:dyDescent="0.2">
      <c r="A489">
        <v>10064887</v>
      </c>
      <c r="B489">
        <v>23974149</v>
      </c>
      <c r="C489">
        <v>9</v>
      </c>
    </row>
    <row r="490" spans="1:3" x14ac:dyDescent="0.2">
      <c r="A490">
        <v>4633984</v>
      </c>
      <c r="B490">
        <v>23974149</v>
      </c>
      <c r="C490">
        <v>7</v>
      </c>
    </row>
    <row r="491" spans="1:3" x14ac:dyDescent="0.2">
      <c r="A491">
        <v>228502</v>
      </c>
      <c r="B491">
        <v>23974149</v>
      </c>
      <c r="C491">
        <v>7</v>
      </c>
    </row>
    <row r="492" spans="1:3" x14ac:dyDescent="0.2">
      <c r="A492">
        <v>3721994</v>
      </c>
      <c r="B492">
        <v>23974149</v>
      </c>
      <c r="C492">
        <v>6</v>
      </c>
    </row>
    <row r="493" spans="1:3" x14ac:dyDescent="0.2">
      <c r="A493">
        <v>1158178</v>
      </c>
      <c r="B493">
        <v>23974149</v>
      </c>
      <c r="C493">
        <v>5</v>
      </c>
    </row>
    <row r="494" spans="1:3" x14ac:dyDescent="0.2">
      <c r="A494">
        <v>5251724</v>
      </c>
      <c r="B494">
        <v>23974149</v>
      </c>
      <c r="C494">
        <v>5</v>
      </c>
    </row>
    <row r="495" spans="1:3" x14ac:dyDescent="0.2">
      <c r="A495">
        <v>7851191</v>
      </c>
      <c r="B495">
        <v>23974149</v>
      </c>
      <c r="C495">
        <v>5</v>
      </c>
    </row>
    <row r="496" spans="1:3" x14ac:dyDescent="0.2">
      <c r="A496">
        <v>2662835</v>
      </c>
      <c r="B496">
        <v>23974149</v>
      </c>
      <c r="C496">
        <v>5</v>
      </c>
    </row>
    <row r="497" spans="1:3" x14ac:dyDescent="0.2">
      <c r="A497">
        <v>4452380</v>
      </c>
      <c r="B497">
        <v>23974149</v>
      </c>
      <c r="C497">
        <v>5</v>
      </c>
    </row>
    <row r="498" spans="1:3" x14ac:dyDescent="0.2">
      <c r="A498">
        <v>10301434</v>
      </c>
      <c r="B498">
        <v>23974149</v>
      </c>
      <c r="C498">
        <v>4</v>
      </c>
    </row>
    <row r="499" spans="1:3" x14ac:dyDescent="0.2">
      <c r="A499">
        <v>109951</v>
      </c>
      <c r="B499">
        <v>23974149</v>
      </c>
      <c r="C499">
        <v>4</v>
      </c>
    </row>
    <row r="500" spans="1:3" x14ac:dyDescent="0.2">
      <c r="A500">
        <v>4773811</v>
      </c>
      <c r="B500">
        <v>23974149</v>
      </c>
      <c r="C500">
        <v>4</v>
      </c>
    </row>
    <row r="501" spans="1:3" x14ac:dyDescent="0.2">
      <c r="A501">
        <v>706996</v>
      </c>
      <c r="B501">
        <v>23974149</v>
      </c>
      <c r="C501">
        <v>4</v>
      </c>
    </row>
    <row r="502" spans="1:3" x14ac:dyDescent="0.2">
      <c r="A502">
        <v>2644431</v>
      </c>
      <c r="B502">
        <v>23974149</v>
      </c>
      <c r="C502">
        <v>4</v>
      </c>
    </row>
    <row r="503" spans="1:3" x14ac:dyDescent="0.2">
      <c r="A503">
        <v>6148980</v>
      </c>
      <c r="B503">
        <v>23974149</v>
      </c>
      <c r="C503">
        <v>4</v>
      </c>
    </row>
    <row r="504" spans="1:3" x14ac:dyDescent="0.2">
      <c r="A504">
        <v>1122217</v>
      </c>
      <c r="B504">
        <v>23974149</v>
      </c>
      <c r="C504">
        <v>3</v>
      </c>
    </row>
    <row r="505" spans="1:3" x14ac:dyDescent="0.2">
      <c r="A505">
        <v>6073063</v>
      </c>
      <c r="B505">
        <v>23974149</v>
      </c>
      <c r="C505">
        <v>3</v>
      </c>
    </row>
    <row r="506" spans="1:3" x14ac:dyDescent="0.2">
      <c r="A506">
        <v>9383548</v>
      </c>
      <c r="B506">
        <v>23974149</v>
      </c>
      <c r="C506">
        <v>3</v>
      </c>
    </row>
    <row r="507" spans="1:3" x14ac:dyDescent="0.2">
      <c r="A507">
        <v>2261897</v>
      </c>
      <c r="B507">
        <v>23974149</v>
      </c>
      <c r="C507">
        <v>3</v>
      </c>
    </row>
    <row r="508" spans="1:3" x14ac:dyDescent="0.2">
      <c r="A508">
        <v>1283200</v>
      </c>
      <c r="B508">
        <v>23974149</v>
      </c>
      <c r="C508">
        <v>3</v>
      </c>
    </row>
    <row r="509" spans="1:3" x14ac:dyDescent="0.2">
      <c r="A509">
        <v>44133</v>
      </c>
      <c r="B509">
        <v>23974149</v>
      </c>
      <c r="C509">
        <v>3</v>
      </c>
    </row>
    <row r="510" spans="1:3" x14ac:dyDescent="0.2">
      <c r="A510">
        <v>933957</v>
      </c>
      <c r="B510">
        <v>23974149</v>
      </c>
      <c r="C510">
        <v>3</v>
      </c>
    </row>
    <row r="511" spans="1:3" x14ac:dyDescent="0.2">
      <c r="A511">
        <v>3151129</v>
      </c>
      <c r="B511">
        <v>23974149</v>
      </c>
      <c r="C511">
        <v>3</v>
      </c>
    </row>
    <row r="512" spans="1:3" x14ac:dyDescent="0.2">
      <c r="A512">
        <v>1197144</v>
      </c>
      <c r="B512">
        <v>2935735</v>
      </c>
      <c r="C512">
        <v>1840</v>
      </c>
    </row>
    <row r="513" spans="1:3" x14ac:dyDescent="0.2">
      <c r="A513">
        <v>1148713</v>
      </c>
      <c r="B513">
        <v>2935735</v>
      </c>
      <c r="C513">
        <v>1724</v>
      </c>
    </row>
    <row r="514" spans="1:3" x14ac:dyDescent="0.2">
      <c r="A514">
        <v>697759</v>
      </c>
      <c r="B514">
        <v>2935735</v>
      </c>
      <c r="C514">
        <v>1433</v>
      </c>
    </row>
    <row r="515" spans="1:3" x14ac:dyDescent="0.2">
      <c r="A515">
        <v>1197510</v>
      </c>
      <c r="B515">
        <v>2935735</v>
      </c>
      <c r="C515">
        <v>1064</v>
      </c>
    </row>
    <row r="516" spans="1:3" x14ac:dyDescent="0.2">
      <c r="A516">
        <v>1060119</v>
      </c>
      <c r="B516">
        <v>2935735</v>
      </c>
      <c r="C516">
        <v>1003</v>
      </c>
    </row>
    <row r="517" spans="1:3" x14ac:dyDescent="0.2">
      <c r="A517">
        <v>55970</v>
      </c>
      <c r="B517">
        <v>2935735</v>
      </c>
      <c r="C517">
        <v>904</v>
      </c>
    </row>
    <row r="518" spans="1:3" x14ac:dyDescent="0.2">
      <c r="A518">
        <v>1542488</v>
      </c>
      <c r="B518">
        <v>2935735</v>
      </c>
      <c r="C518">
        <v>904</v>
      </c>
    </row>
    <row r="519" spans="1:3" x14ac:dyDescent="0.2">
      <c r="A519">
        <v>1184639</v>
      </c>
      <c r="B519">
        <v>2935735</v>
      </c>
      <c r="C519">
        <v>591</v>
      </c>
    </row>
    <row r="520" spans="1:3" x14ac:dyDescent="0.2">
      <c r="A520">
        <v>2641501</v>
      </c>
      <c r="B520">
        <v>2935735</v>
      </c>
      <c r="C520">
        <v>502</v>
      </c>
    </row>
    <row r="521" spans="1:3" x14ac:dyDescent="0.2">
      <c r="A521">
        <v>1299997</v>
      </c>
      <c r="B521">
        <v>2935735</v>
      </c>
      <c r="C521">
        <v>413</v>
      </c>
    </row>
    <row r="522" spans="1:3" x14ac:dyDescent="0.2">
      <c r="A522">
        <v>1495261</v>
      </c>
      <c r="B522">
        <v>2935735</v>
      </c>
      <c r="C522">
        <v>400</v>
      </c>
    </row>
    <row r="523" spans="1:3" x14ac:dyDescent="0.2">
      <c r="A523">
        <v>2049361</v>
      </c>
      <c r="B523">
        <v>2935735</v>
      </c>
      <c r="C523">
        <v>380</v>
      </c>
    </row>
    <row r="524" spans="1:3" x14ac:dyDescent="0.2">
      <c r="A524">
        <v>1075154</v>
      </c>
      <c r="B524">
        <v>2935735</v>
      </c>
      <c r="C524">
        <v>339</v>
      </c>
    </row>
    <row r="525" spans="1:3" x14ac:dyDescent="0.2">
      <c r="A525">
        <v>1514099</v>
      </c>
      <c r="B525">
        <v>2935735</v>
      </c>
      <c r="C525">
        <v>305</v>
      </c>
    </row>
    <row r="526" spans="1:3" x14ac:dyDescent="0.2">
      <c r="A526">
        <v>86214</v>
      </c>
      <c r="B526">
        <v>2935735</v>
      </c>
      <c r="C526">
        <v>297</v>
      </c>
    </row>
    <row r="527" spans="1:3" x14ac:dyDescent="0.2">
      <c r="A527">
        <v>5336369</v>
      </c>
      <c r="B527">
        <v>2935735</v>
      </c>
      <c r="C527">
        <v>217</v>
      </c>
    </row>
    <row r="528" spans="1:3" x14ac:dyDescent="0.2">
      <c r="A528">
        <v>2150814</v>
      </c>
      <c r="B528">
        <v>2935735</v>
      </c>
      <c r="C528">
        <v>202</v>
      </c>
    </row>
    <row r="529" spans="1:3" x14ac:dyDescent="0.2">
      <c r="A529">
        <v>3368515</v>
      </c>
      <c r="B529">
        <v>2935735</v>
      </c>
      <c r="C529">
        <v>199</v>
      </c>
    </row>
    <row r="530" spans="1:3" x14ac:dyDescent="0.2">
      <c r="A530">
        <v>908679</v>
      </c>
      <c r="B530">
        <v>2935735</v>
      </c>
      <c r="C530">
        <v>192</v>
      </c>
    </row>
    <row r="531" spans="1:3" x14ac:dyDescent="0.2">
      <c r="A531">
        <v>1457701</v>
      </c>
      <c r="B531">
        <v>2935735</v>
      </c>
      <c r="C531">
        <v>168</v>
      </c>
    </row>
    <row r="532" spans="1:3" x14ac:dyDescent="0.2">
      <c r="A532">
        <v>905006</v>
      </c>
      <c r="B532">
        <v>2935735</v>
      </c>
      <c r="C532">
        <v>167</v>
      </c>
    </row>
    <row r="533" spans="1:3" x14ac:dyDescent="0.2">
      <c r="A533">
        <v>1067319</v>
      </c>
      <c r="B533">
        <v>2935735</v>
      </c>
      <c r="C533">
        <v>152</v>
      </c>
    </row>
    <row r="534" spans="1:3" x14ac:dyDescent="0.2">
      <c r="A534">
        <v>1564859</v>
      </c>
      <c r="B534">
        <v>2935735</v>
      </c>
      <c r="C534">
        <v>150</v>
      </c>
    </row>
    <row r="535" spans="1:3" x14ac:dyDescent="0.2">
      <c r="A535">
        <v>458642</v>
      </c>
      <c r="B535">
        <v>2935735</v>
      </c>
      <c r="C535">
        <v>147</v>
      </c>
    </row>
    <row r="536" spans="1:3" x14ac:dyDescent="0.2">
      <c r="A536">
        <v>3752015</v>
      </c>
      <c r="B536">
        <v>2935735</v>
      </c>
      <c r="C536">
        <v>133</v>
      </c>
    </row>
    <row r="537" spans="1:3" x14ac:dyDescent="0.2">
      <c r="A537">
        <v>1774931</v>
      </c>
      <c r="B537">
        <v>2935735</v>
      </c>
      <c r="C537">
        <v>128</v>
      </c>
    </row>
    <row r="538" spans="1:3" x14ac:dyDescent="0.2">
      <c r="A538">
        <v>1577184</v>
      </c>
      <c r="B538">
        <v>2935735</v>
      </c>
      <c r="C538">
        <v>115</v>
      </c>
    </row>
    <row r="539" spans="1:3" x14ac:dyDescent="0.2">
      <c r="A539">
        <v>3670146</v>
      </c>
      <c r="B539">
        <v>2935735</v>
      </c>
      <c r="C539">
        <v>109</v>
      </c>
    </row>
    <row r="540" spans="1:3" x14ac:dyDescent="0.2">
      <c r="A540">
        <v>1584287</v>
      </c>
      <c r="B540">
        <v>2935735</v>
      </c>
      <c r="C540">
        <v>109</v>
      </c>
    </row>
    <row r="541" spans="1:3" x14ac:dyDescent="0.2">
      <c r="A541">
        <v>887904</v>
      </c>
      <c r="B541">
        <v>2935735</v>
      </c>
      <c r="C541">
        <v>106</v>
      </c>
    </row>
    <row r="542" spans="1:3" x14ac:dyDescent="0.2">
      <c r="A542">
        <v>810438</v>
      </c>
      <c r="B542">
        <v>36535156</v>
      </c>
      <c r="C542">
        <v>1055</v>
      </c>
    </row>
    <row r="543" spans="1:3" x14ac:dyDescent="0.2">
      <c r="A543">
        <v>17882</v>
      </c>
      <c r="B543">
        <v>36535156</v>
      </c>
      <c r="C543">
        <v>87</v>
      </c>
    </row>
    <row r="544" spans="1:3" x14ac:dyDescent="0.2">
      <c r="A544">
        <v>1128784</v>
      </c>
      <c r="B544">
        <v>36535156</v>
      </c>
      <c r="C544">
        <v>69</v>
      </c>
    </row>
    <row r="545" spans="1:3" x14ac:dyDescent="0.2">
      <c r="A545">
        <v>6018379</v>
      </c>
      <c r="B545">
        <v>36535156</v>
      </c>
      <c r="C545">
        <v>68</v>
      </c>
    </row>
    <row r="546" spans="1:3" x14ac:dyDescent="0.2">
      <c r="A546">
        <v>668674</v>
      </c>
      <c r="B546">
        <v>36535156</v>
      </c>
      <c r="C546">
        <v>52</v>
      </c>
    </row>
    <row r="547" spans="1:3" x14ac:dyDescent="0.2">
      <c r="A547">
        <v>3624098</v>
      </c>
      <c r="B547">
        <v>36535156</v>
      </c>
      <c r="C547">
        <v>47</v>
      </c>
    </row>
    <row r="548" spans="1:3" x14ac:dyDescent="0.2">
      <c r="A548">
        <v>1110551</v>
      </c>
      <c r="B548">
        <v>36535156</v>
      </c>
      <c r="C548">
        <v>27</v>
      </c>
    </row>
    <row r="549" spans="1:3" x14ac:dyDescent="0.2">
      <c r="A549">
        <v>934638</v>
      </c>
      <c r="B549">
        <v>36535156</v>
      </c>
      <c r="C549">
        <v>22</v>
      </c>
    </row>
    <row r="550" spans="1:3" x14ac:dyDescent="0.2">
      <c r="A550">
        <v>3382565</v>
      </c>
      <c r="B550">
        <v>36535156</v>
      </c>
      <c r="C550">
        <v>20</v>
      </c>
    </row>
    <row r="551" spans="1:3" x14ac:dyDescent="0.2">
      <c r="A551">
        <v>2524280</v>
      </c>
      <c r="B551">
        <v>36535156</v>
      </c>
      <c r="C551">
        <v>20</v>
      </c>
    </row>
    <row r="552" spans="1:3" x14ac:dyDescent="0.2">
      <c r="A552">
        <v>857709</v>
      </c>
      <c r="B552">
        <v>36535156</v>
      </c>
      <c r="C552">
        <v>18</v>
      </c>
    </row>
    <row r="553" spans="1:3" x14ac:dyDescent="0.2">
      <c r="A553">
        <v>7525670</v>
      </c>
      <c r="B553">
        <v>36535156</v>
      </c>
      <c r="C553">
        <v>13</v>
      </c>
    </row>
    <row r="554" spans="1:3" x14ac:dyDescent="0.2">
      <c r="A554">
        <v>1410314</v>
      </c>
      <c r="B554">
        <v>36535156</v>
      </c>
      <c r="C554">
        <v>13</v>
      </c>
    </row>
    <row r="555" spans="1:3" x14ac:dyDescent="0.2">
      <c r="A555">
        <v>41694</v>
      </c>
      <c r="B555">
        <v>36535156</v>
      </c>
      <c r="C555">
        <v>13</v>
      </c>
    </row>
    <row r="556" spans="1:3" x14ac:dyDescent="0.2">
      <c r="A556">
        <v>682943</v>
      </c>
      <c r="B556">
        <v>36535156</v>
      </c>
      <c r="C556">
        <v>9</v>
      </c>
    </row>
    <row r="557" spans="1:3" x14ac:dyDescent="0.2">
      <c r="A557">
        <v>3112509</v>
      </c>
      <c r="B557">
        <v>36535156</v>
      </c>
      <c r="C557">
        <v>9</v>
      </c>
    </row>
    <row r="558" spans="1:3" x14ac:dyDescent="0.2">
      <c r="A558">
        <v>302674</v>
      </c>
      <c r="B558">
        <v>36535156</v>
      </c>
      <c r="C558">
        <v>8</v>
      </c>
    </row>
    <row r="559" spans="1:3" x14ac:dyDescent="0.2">
      <c r="A559">
        <v>1688997</v>
      </c>
      <c r="B559">
        <v>36535156</v>
      </c>
      <c r="C559">
        <v>7</v>
      </c>
    </row>
    <row r="560" spans="1:3" x14ac:dyDescent="0.2">
      <c r="A560">
        <v>2669819</v>
      </c>
      <c r="B560">
        <v>36535156</v>
      </c>
      <c r="C560">
        <v>7</v>
      </c>
    </row>
    <row r="561" spans="1:3" x14ac:dyDescent="0.2">
      <c r="A561">
        <v>321738</v>
      </c>
      <c r="B561">
        <v>36535156</v>
      </c>
      <c r="C561">
        <v>7</v>
      </c>
    </row>
    <row r="562" spans="1:3" x14ac:dyDescent="0.2">
      <c r="A562">
        <v>456426</v>
      </c>
      <c r="B562">
        <v>36535156</v>
      </c>
      <c r="C562">
        <v>7</v>
      </c>
    </row>
    <row r="563" spans="1:3" x14ac:dyDescent="0.2">
      <c r="A563">
        <v>3802023</v>
      </c>
      <c r="B563">
        <v>36535156</v>
      </c>
      <c r="C563">
        <v>7</v>
      </c>
    </row>
    <row r="564" spans="1:3" x14ac:dyDescent="0.2">
      <c r="A564">
        <v>6439050</v>
      </c>
      <c r="B564">
        <v>36535156</v>
      </c>
      <c r="C564">
        <v>7</v>
      </c>
    </row>
    <row r="565" spans="1:3" x14ac:dyDescent="0.2">
      <c r="A565">
        <v>12019797</v>
      </c>
      <c r="B565">
        <v>36535156</v>
      </c>
      <c r="C565">
        <v>6</v>
      </c>
    </row>
    <row r="566" spans="1:3" x14ac:dyDescent="0.2">
      <c r="A566">
        <v>376268</v>
      </c>
      <c r="B566">
        <v>36535156</v>
      </c>
      <c r="C566">
        <v>6</v>
      </c>
    </row>
    <row r="567" spans="1:3" x14ac:dyDescent="0.2">
      <c r="A567">
        <v>168498</v>
      </c>
      <c r="B567">
        <v>36535156</v>
      </c>
      <c r="C567">
        <v>6</v>
      </c>
    </row>
    <row r="568" spans="1:3" x14ac:dyDescent="0.2">
      <c r="A568">
        <v>1929486</v>
      </c>
      <c r="B568">
        <v>36535156</v>
      </c>
      <c r="C568">
        <v>6</v>
      </c>
    </row>
    <row r="569" spans="1:3" x14ac:dyDescent="0.2">
      <c r="A569">
        <v>1851364</v>
      </c>
      <c r="B569">
        <v>36535156</v>
      </c>
      <c r="C569">
        <v>6</v>
      </c>
    </row>
    <row r="570" spans="1:3" x14ac:dyDescent="0.2">
      <c r="A570">
        <v>3470207</v>
      </c>
      <c r="B570">
        <v>36535156</v>
      </c>
      <c r="C570">
        <v>6</v>
      </c>
    </row>
    <row r="571" spans="1:3" x14ac:dyDescent="0.2">
      <c r="A571">
        <v>617358</v>
      </c>
      <c r="B571">
        <v>36535156</v>
      </c>
      <c r="C571">
        <v>6</v>
      </c>
    </row>
    <row r="572" spans="1:3" x14ac:dyDescent="0.2">
      <c r="A572">
        <v>13631168</v>
      </c>
      <c r="B572">
        <v>2573058</v>
      </c>
      <c r="C572">
        <v>1831</v>
      </c>
    </row>
    <row r="573" spans="1:3" x14ac:dyDescent="0.2">
      <c r="A573">
        <v>1142001</v>
      </c>
      <c r="B573">
        <v>2573058</v>
      </c>
      <c r="C573">
        <v>1535</v>
      </c>
    </row>
    <row r="574" spans="1:3" x14ac:dyDescent="0.2">
      <c r="A574">
        <v>535897</v>
      </c>
      <c r="B574">
        <v>2573058</v>
      </c>
      <c r="C574">
        <v>1332</v>
      </c>
    </row>
    <row r="575" spans="1:3" x14ac:dyDescent="0.2">
      <c r="A575">
        <v>125222</v>
      </c>
      <c r="B575">
        <v>2573058</v>
      </c>
      <c r="C575">
        <v>1008</v>
      </c>
    </row>
    <row r="576" spans="1:3" x14ac:dyDescent="0.2">
      <c r="A576">
        <v>5652085</v>
      </c>
      <c r="B576">
        <v>2573058</v>
      </c>
      <c r="C576">
        <v>690</v>
      </c>
    </row>
    <row r="577" spans="1:3" x14ac:dyDescent="0.2">
      <c r="A577">
        <v>44007</v>
      </c>
      <c r="B577">
        <v>2573058</v>
      </c>
      <c r="C577">
        <v>522</v>
      </c>
    </row>
    <row r="578" spans="1:3" x14ac:dyDescent="0.2">
      <c r="A578">
        <v>1609616</v>
      </c>
      <c r="B578">
        <v>2573058</v>
      </c>
      <c r="C578">
        <v>470</v>
      </c>
    </row>
    <row r="579" spans="1:3" x14ac:dyDescent="0.2">
      <c r="A579">
        <v>1015416</v>
      </c>
      <c r="B579">
        <v>2573058</v>
      </c>
      <c r="C579">
        <v>249</v>
      </c>
    </row>
    <row r="580" spans="1:3" x14ac:dyDescent="0.2">
      <c r="A580">
        <v>3254361</v>
      </c>
      <c r="B580">
        <v>2573058</v>
      </c>
      <c r="C580">
        <v>247</v>
      </c>
    </row>
    <row r="581" spans="1:3" x14ac:dyDescent="0.2">
      <c r="A581">
        <v>1295166</v>
      </c>
      <c r="B581">
        <v>2573058</v>
      </c>
      <c r="C581">
        <v>214</v>
      </c>
    </row>
    <row r="582" spans="1:3" x14ac:dyDescent="0.2">
      <c r="A582">
        <v>5192601</v>
      </c>
      <c r="B582">
        <v>2573058</v>
      </c>
      <c r="C582">
        <v>196</v>
      </c>
    </row>
    <row r="583" spans="1:3" x14ac:dyDescent="0.2">
      <c r="A583">
        <v>5520141</v>
      </c>
      <c r="B583">
        <v>2573058</v>
      </c>
      <c r="C583">
        <v>185</v>
      </c>
    </row>
    <row r="584" spans="1:3" x14ac:dyDescent="0.2">
      <c r="A584">
        <v>4280373</v>
      </c>
      <c r="B584">
        <v>2573058</v>
      </c>
      <c r="C584">
        <v>163</v>
      </c>
    </row>
    <row r="585" spans="1:3" x14ac:dyDescent="0.2">
      <c r="A585">
        <v>7873403</v>
      </c>
      <c r="B585">
        <v>2573058</v>
      </c>
      <c r="C585">
        <v>127</v>
      </c>
    </row>
    <row r="586" spans="1:3" x14ac:dyDescent="0.2">
      <c r="A586">
        <v>4453733</v>
      </c>
      <c r="B586">
        <v>2573058</v>
      </c>
      <c r="C586">
        <v>104</v>
      </c>
    </row>
    <row r="587" spans="1:3" x14ac:dyDescent="0.2">
      <c r="A587">
        <v>8383</v>
      </c>
      <c r="B587">
        <v>2573058</v>
      </c>
      <c r="C587">
        <v>101</v>
      </c>
    </row>
    <row r="588" spans="1:3" x14ac:dyDescent="0.2">
      <c r="A588">
        <v>409279</v>
      </c>
      <c r="B588">
        <v>2573058</v>
      </c>
      <c r="C588">
        <v>101</v>
      </c>
    </row>
    <row r="589" spans="1:3" x14ac:dyDescent="0.2">
      <c r="A589">
        <v>9939075</v>
      </c>
      <c r="B589">
        <v>2573058</v>
      </c>
      <c r="C589">
        <v>92</v>
      </c>
    </row>
    <row r="590" spans="1:3" x14ac:dyDescent="0.2">
      <c r="A590">
        <v>73229</v>
      </c>
      <c r="B590">
        <v>2573058</v>
      </c>
      <c r="C590">
        <v>81</v>
      </c>
    </row>
    <row r="591" spans="1:3" x14ac:dyDescent="0.2">
      <c r="A591">
        <v>9207</v>
      </c>
      <c r="B591">
        <v>2573058</v>
      </c>
      <c r="C591">
        <v>66</v>
      </c>
    </row>
    <row r="592" spans="1:3" x14ac:dyDescent="0.2">
      <c r="A592">
        <v>1223224</v>
      </c>
      <c r="B592">
        <v>2573058</v>
      </c>
      <c r="C592">
        <v>62</v>
      </c>
    </row>
    <row r="593" spans="1:3" x14ac:dyDescent="0.2">
      <c r="A593">
        <v>1267404</v>
      </c>
      <c r="B593">
        <v>2573058</v>
      </c>
      <c r="C593">
        <v>59</v>
      </c>
    </row>
    <row r="594" spans="1:3" x14ac:dyDescent="0.2">
      <c r="A594">
        <v>7770587</v>
      </c>
      <c r="B594">
        <v>2573058</v>
      </c>
      <c r="C594">
        <v>57</v>
      </c>
    </row>
    <row r="595" spans="1:3" x14ac:dyDescent="0.2">
      <c r="A595">
        <v>6061021</v>
      </c>
      <c r="B595">
        <v>2573058</v>
      </c>
      <c r="C595">
        <v>57</v>
      </c>
    </row>
    <row r="596" spans="1:3" x14ac:dyDescent="0.2">
      <c r="A596">
        <v>8417506</v>
      </c>
      <c r="B596">
        <v>2573058</v>
      </c>
      <c r="C596">
        <v>51</v>
      </c>
    </row>
    <row r="597" spans="1:3" x14ac:dyDescent="0.2">
      <c r="A597">
        <v>156634</v>
      </c>
      <c r="B597">
        <v>2573058</v>
      </c>
      <c r="C597">
        <v>50</v>
      </c>
    </row>
    <row r="598" spans="1:3" x14ac:dyDescent="0.2">
      <c r="A598">
        <v>225628</v>
      </c>
      <c r="B598">
        <v>2573058</v>
      </c>
      <c r="C598">
        <v>46</v>
      </c>
    </row>
    <row r="599" spans="1:3" x14ac:dyDescent="0.2">
      <c r="A599">
        <v>2072706</v>
      </c>
      <c r="B599">
        <v>2573058</v>
      </c>
      <c r="C599">
        <v>32</v>
      </c>
    </row>
    <row r="600" spans="1:3" x14ac:dyDescent="0.2">
      <c r="A600">
        <v>3229979</v>
      </c>
      <c r="B600">
        <v>2573058</v>
      </c>
      <c r="C600">
        <v>32</v>
      </c>
    </row>
    <row r="601" spans="1:3" x14ac:dyDescent="0.2">
      <c r="A601">
        <v>177020</v>
      </c>
      <c r="B601">
        <v>2573058</v>
      </c>
      <c r="C601">
        <v>29</v>
      </c>
    </row>
    <row r="602" spans="1:3" x14ac:dyDescent="0.2">
      <c r="A602">
        <v>197597</v>
      </c>
      <c r="B602">
        <v>29028775</v>
      </c>
      <c r="C602">
        <v>430</v>
      </c>
    </row>
    <row r="603" spans="1:3" x14ac:dyDescent="0.2">
      <c r="A603">
        <v>346214</v>
      </c>
      <c r="B603">
        <v>29028775</v>
      </c>
      <c r="C603">
        <v>408</v>
      </c>
    </row>
    <row r="604" spans="1:3" x14ac:dyDescent="0.2">
      <c r="A604">
        <v>546885</v>
      </c>
      <c r="B604">
        <v>29028775</v>
      </c>
      <c r="C604">
        <v>383</v>
      </c>
    </row>
    <row r="605" spans="1:3" x14ac:dyDescent="0.2">
      <c r="A605">
        <v>764414</v>
      </c>
      <c r="B605">
        <v>29028775</v>
      </c>
      <c r="C605">
        <v>325</v>
      </c>
    </row>
    <row r="606" spans="1:3" x14ac:dyDescent="0.2">
      <c r="A606">
        <v>5676</v>
      </c>
      <c r="B606">
        <v>29028775</v>
      </c>
      <c r="C606">
        <v>304</v>
      </c>
    </row>
    <row r="607" spans="1:3" x14ac:dyDescent="0.2">
      <c r="A607">
        <v>379606</v>
      </c>
      <c r="B607">
        <v>29028775</v>
      </c>
      <c r="C607">
        <v>290</v>
      </c>
    </row>
    <row r="608" spans="1:3" x14ac:dyDescent="0.2">
      <c r="A608">
        <v>1509831</v>
      </c>
      <c r="B608">
        <v>29028775</v>
      </c>
      <c r="C608">
        <v>263</v>
      </c>
    </row>
    <row r="609" spans="1:3" x14ac:dyDescent="0.2">
      <c r="A609">
        <v>192222</v>
      </c>
      <c r="B609">
        <v>29028775</v>
      </c>
      <c r="C609">
        <v>246</v>
      </c>
    </row>
    <row r="610" spans="1:3" x14ac:dyDescent="0.2">
      <c r="A610">
        <v>2121048</v>
      </c>
      <c r="B610">
        <v>29028775</v>
      </c>
      <c r="C610">
        <v>196</v>
      </c>
    </row>
    <row r="611" spans="1:3" x14ac:dyDescent="0.2">
      <c r="A611">
        <v>587518</v>
      </c>
      <c r="B611">
        <v>29028775</v>
      </c>
      <c r="C611">
        <v>191</v>
      </c>
    </row>
    <row r="612" spans="1:3" x14ac:dyDescent="0.2">
      <c r="A612">
        <v>158859</v>
      </c>
      <c r="B612">
        <v>29028775</v>
      </c>
      <c r="C612">
        <v>187</v>
      </c>
    </row>
    <row r="613" spans="1:3" x14ac:dyDescent="0.2">
      <c r="A613">
        <v>535661</v>
      </c>
      <c r="B613">
        <v>29028775</v>
      </c>
      <c r="C613">
        <v>187</v>
      </c>
    </row>
    <row r="614" spans="1:3" x14ac:dyDescent="0.2">
      <c r="A614">
        <v>1525924</v>
      </c>
      <c r="B614">
        <v>29028775</v>
      </c>
      <c r="C614">
        <v>146</v>
      </c>
    </row>
    <row r="615" spans="1:3" x14ac:dyDescent="0.2">
      <c r="A615">
        <v>90494</v>
      </c>
      <c r="B615">
        <v>29028775</v>
      </c>
      <c r="C615">
        <v>145</v>
      </c>
    </row>
    <row r="616" spans="1:3" x14ac:dyDescent="0.2">
      <c r="A616">
        <v>1483597</v>
      </c>
      <c r="B616">
        <v>29028775</v>
      </c>
      <c r="C616">
        <v>135</v>
      </c>
    </row>
    <row r="617" spans="1:3" x14ac:dyDescent="0.2">
      <c r="A617">
        <v>594924</v>
      </c>
      <c r="B617">
        <v>29028775</v>
      </c>
      <c r="C617">
        <v>134</v>
      </c>
    </row>
    <row r="618" spans="1:3" x14ac:dyDescent="0.2">
      <c r="A618">
        <v>6615092</v>
      </c>
      <c r="B618">
        <v>29028775</v>
      </c>
      <c r="C618">
        <v>127</v>
      </c>
    </row>
    <row r="619" spans="1:3" x14ac:dyDescent="0.2">
      <c r="A619">
        <v>412054</v>
      </c>
      <c r="B619">
        <v>29028775</v>
      </c>
      <c r="C619">
        <v>121</v>
      </c>
    </row>
    <row r="620" spans="1:3" x14ac:dyDescent="0.2">
      <c r="A620">
        <v>1504439</v>
      </c>
      <c r="B620">
        <v>29028775</v>
      </c>
      <c r="C620">
        <v>106</v>
      </c>
    </row>
    <row r="621" spans="1:3" x14ac:dyDescent="0.2">
      <c r="A621">
        <v>6820</v>
      </c>
      <c r="B621">
        <v>29028775</v>
      </c>
      <c r="C621">
        <v>106</v>
      </c>
    </row>
    <row r="622" spans="1:3" x14ac:dyDescent="0.2">
      <c r="A622">
        <v>241156</v>
      </c>
      <c r="B622">
        <v>29028775</v>
      </c>
      <c r="C622">
        <v>102</v>
      </c>
    </row>
    <row r="623" spans="1:3" x14ac:dyDescent="0.2">
      <c r="A623">
        <v>2677334</v>
      </c>
      <c r="B623">
        <v>29028775</v>
      </c>
      <c r="C623">
        <v>100</v>
      </c>
    </row>
    <row r="624" spans="1:3" x14ac:dyDescent="0.2">
      <c r="A624">
        <v>726445</v>
      </c>
      <c r="B624">
        <v>29028775</v>
      </c>
      <c r="C624">
        <v>93</v>
      </c>
    </row>
    <row r="625" spans="1:3" x14ac:dyDescent="0.2">
      <c r="A625">
        <v>13352</v>
      </c>
      <c r="B625">
        <v>29028775</v>
      </c>
      <c r="C625">
        <v>83</v>
      </c>
    </row>
    <row r="626" spans="1:3" x14ac:dyDescent="0.2">
      <c r="A626">
        <v>191973</v>
      </c>
      <c r="B626">
        <v>29028775</v>
      </c>
      <c r="C626">
        <v>80</v>
      </c>
    </row>
    <row r="627" spans="1:3" x14ac:dyDescent="0.2">
      <c r="A627">
        <v>1174278</v>
      </c>
      <c r="B627">
        <v>29028775</v>
      </c>
      <c r="C627">
        <v>79</v>
      </c>
    </row>
    <row r="628" spans="1:3" x14ac:dyDescent="0.2">
      <c r="A628">
        <v>4934258</v>
      </c>
      <c r="B628">
        <v>29028775</v>
      </c>
      <c r="C628">
        <v>67</v>
      </c>
    </row>
    <row r="629" spans="1:3" x14ac:dyDescent="0.2">
      <c r="A629">
        <v>55161</v>
      </c>
      <c r="B629">
        <v>29028775</v>
      </c>
      <c r="C629">
        <v>60</v>
      </c>
    </row>
    <row r="630" spans="1:3" x14ac:dyDescent="0.2">
      <c r="A630">
        <v>290225</v>
      </c>
      <c r="B630">
        <v>29028775</v>
      </c>
      <c r="C630">
        <v>57</v>
      </c>
    </row>
    <row r="631" spans="1:3" x14ac:dyDescent="0.2">
      <c r="A631">
        <v>615282</v>
      </c>
      <c r="B631">
        <v>29028775</v>
      </c>
      <c r="C631">
        <v>56</v>
      </c>
    </row>
    <row r="632" spans="1:3" x14ac:dyDescent="0.2">
      <c r="A632">
        <v>629429</v>
      </c>
      <c r="B632">
        <v>1861458</v>
      </c>
      <c r="C632">
        <v>1358</v>
      </c>
    </row>
    <row r="633" spans="1:3" x14ac:dyDescent="0.2">
      <c r="A633">
        <v>79478</v>
      </c>
      <c r="B633">
        <v>1861458</v>
      </c>
      <c r="C633">
        <v>29</v>
      </c>
    </row>
    <row r="634" spans="1:3" x14ac:dyDescent="0.2">
      <c r="A634">
        <v>441011</v>
      </c>
      <c r="B634">
        <v>1861458</v>
      </c>
      <c r="C634">
        <v>28</v>
      </c>
    </row>
    <row r="635" spans="1:3" x14ac:dyDescent="0.2">
      <c r="A635">
        <v>2024917</v>
      </c>
      <c r="B635">
        <v>1861458</v>
      </c>
      <c r="C635">
        <v>16</v>
      </c>
    </row>
    <row r="636" spans="1:3" x14ac:dyDescent="0.2">
      <c r="A636">
        <v>631832</v>
      </c>
      <c r="B636">
        <v>1861458</v>
      </c>
      <c r="C636">
        <v>16</v>
      </c>
    </row>
    <row r="637" spans="1:3" x14ac:dyDescent="0.2">
      <c r="A637">
        <v>1836017</v>
      </c>
      <c r="B637">
        <v>1861458</v>
      </c>
      <c r="C637">
        <v>13</v>
      </c>
    </row>
    <row r="638" spans="1:3" x14ac:dyDescent="0.2">
      <c r="A638">
        <v>58987</v>
      </c>
      <c r="B638">
        <v>1861458</v>
      </c>
      <c r="C638">
        <v>12</v>
      </c>
    </row>
    <row r="639" spans="1:3" x14ac:dyDescent="0.2">
      <c r="A639">
        <v>33569</v>
      </c>
      <c r="B639">
        <v>1861458</v>
      </c>
      <c r="C639">
        <v>11</v>
      </c>
    </row>
    <row r="640" spans="1:3" x14ac:dyDescent="0.2">
      <c r="A640">
        <v>3533037</v>
      </c>
      <c r="B640">
        <v>1861458</v>
      </c>
      <c r="C640">
        <v>7</v>
      </c>
    </row>
    <row r="641" spans="1:3" x14ac:dyDescent="0.2">
      <c r="A641">
        <v>450168</v>
      </c>
      <c r="B641">
        <v>1861458</v>
      </c>
      <c r="C641">
        <v>6</v>
      </c>
    </row>
    <row r="642" spans="1:3" x14ac:dyDescent="0.2">
      <c r="A642">
        <v>308601</v>
      </c>
      <c r="B642">
        <v>1861458</v>
      </c>
      <c r="C642">
        <v>5</v>
      </c>
    </row>
    <row r="643" spans="1:3" x14ac:dyDescent="0.2">
      <c r="A643">
        <v>1310437</v>
      </c>
      <c r="B643">
        <v>1861458</v>
      </c>
      <c r="C643">
        <v>5</v>
      </c>
    </row>
    <row r="644" spans="1:3" x14ac:dyDescent="0.2">
      <c r="A644">
        <v>5782626</v>
      </c>
      <c r="B644">
        <v>1861458</v>
      </c>
      <c r="C644">
        <v>5</v>
      </c>
    </row>
    <row r="645" spans="1:3" x14ac:dyDescent="0.2">
      <c r="A645">
        <v>813865</v>
      </c>
      <c r="B645">
        <v>1861458</v>
      </c>
      <c r="C645">
        <v>4</v>
      </c>
    </row>
    <row r="646" spans="1:3" x14ac:dyDescent="0.2">
      <c r="A646">
        <v>159</v>
      </c>
      <c r="B646">
        <v>1861458</v>
      </c>
      <c r="C646">
        <v>4</v>
      </c>
    </row>
    <row r="647" spans="1:3" x14ac:dyDescent="0.2">
      <c r="A647">
        <v>456426</v>
      </c>
      <c r="B647">
        <v>1861458</v>
      </c>
      <c r="C647">
        <v>4</v>
      </c>
    </row>
    <row r="648" spans="1:3" x14ac:dyDescent="0.2">
      <c r="A648">
        <v>1297909</v>
      </c>
      <c r="B648">
        <v>1861458</v>
      </c>
      <c r="C648">
        <v>4</v>
      </c>
    </row>
    <row r="649" spans="1:3" x14ac:dyDescent="0.2">
      <c r="A649">
        <v>1536390</v>
      </c>
      <c r="B649">
        <v>1861458</v>
      </c>
      <c r="C649">
        <v>4</v>
      </c>
    </row>
    <row r="650" spans="1:3" x14ac:dyDescent="0.2">
      <c r="A650">
        <v>7390650</v>
      </c>
      <c r="B650">
        <v>1861458</v>
      </c>
      <c r="C650">
        <v>4</v>
      </c>
    </row>
    <row r="651" spans="1:3" x14ac:dyDescent="0.2">
      <c r="A651">
        <v>119972</v>
      </c>
      <c r="B651">
        <v>1861458</v>
      </c>
      <c r="C651">
        <v>3</v>
      </c>
    </row>
    <row r="652" spans="1:3" x14ac:dyDescent="0.2">
      <c r="A652">
        <v>6341204</v>
      </c>
      <c r="B652">
        <v>1861458</v>
      </c>
      <c r="C652">
        <v>3</v>
      </c>
    </row>
    <row r="653" spans="1:3" x14ac:dyDescent="0.2">
      <c r="A653">
        <v>63899</v>
      </c>
      <c r="B653">
        <v>1861458</v>
      </c>
      <c r="C653">
        <v>3</v>
      </c>
    </row>
    <row r="654" spans="1:3" x14ac:dyDescent="0.2">
      <c r="A654">
        <v>300981</v>
      </c>
      <c r="B654">
        <v>1861458</v>
      </c>
      <c r="C654">
        <v>3</v>
      </c>
    </row>
    <row r="655" spans="1:3" x14ac:dyDescent="0.2">
      <c r="A655">
        <v>1530504</v>
      </c>
      <c r="B655">
        <v>1861458</v>
      </c>
      <c r="C655">
        <v>3</v>
      </c>
    </row>
    <row r="656" spans="1:3" x14ac:dyDescent="0.2">
      <c r="A656">
        <v>217588</v>
      </c>
      <c r="B656">
        <v>1861458</v>
      </c>
      <c r="C656">
        <v>3</v>
      </c>
    </row>
    <row r="657" spans="1:3" x14ac:dyDescent="0.2">
      <c r="A657">
        <v>1271616</v>
      </c>
      <c r="B657">
        <v>1861458</v>
      </c>
      <c r="C657">
        <v>3</v>
      </c>
    </row>
    <row r="658" spans="1:3" x14ac:dyDescent="0.2">
      <c r="A658">
        <v>55860</v>
      </c>
      <c r="B658">
        <v>1861458</v>
      </c>
      <c r="C658">
        <v>3</v>
      </c>
    </row>
    <row r="659" spans="1:3" x14ac:dyDescent="0.2">
      <c r="A659">
        <v>563460</v>
      </c>
      <c r="B659">
        <v>1861458</v>
      </c>
      <c r="C659">
        <v>3</v>
      </c>
    </row>
    <row r="660" spans="1:3" x14ac:dyDescent="0.2">
      <c r="A660">
        <v>3913032</v>
      </c>
      <c r="B660">
        <v>1861458</v>
      </c>
      <c r="C660">
        <v>2</v>
      </c>
    </row>
    <row r="661" spans="1:3" x14ac:dyDescent="0.2">
      <c r="A661">
        <v>654041</v>
      </c>
      <c r="B661">
        <v>1861458</v>
      </c>
      <c r="C661">
        <v>2</v>
      </c>
    </row>
    <row r="662" spans="1:3" x14ac:dyDescent="0.2">
      <c r="A662">
        <v>45469</v>
      </c>
      <c r="B662">
        <v>6498492</v>
      </c>
      <c r="C662">
        <v>362</v>
      </c>
    </row>
    <row r="663" spans="1:3" x14ac:dyDescent="0.2">
      <c r="A663">
        <v>339208</v>
      </c>
      <c r="B663">
        <v>6498492</v>
      </c>
      <c r="C663">
        <v>295</v>
      </c>
    </row>
    <row r="664" spans="1:3" x14ac:dyDescent="0.2">
      <c r="A664">
        <v>296279</v>
      </c>
      <c r="B664">
        <v>6498492</v>
      </c>
      <c r="C664">
        <v>70</v>
      </c>
    </row>
    <row r="665" spans="1:3" x14ac:dyDescent="0.2">
      <c r="A665">
        <v>10632</v>
      </c>
      <c r="B665">
        <v>6498492</v>
      </c>
      <c r="C665">
        <v>54</v>
      </c>
    </row>
    <row r="666" spans="1:3" x14ac:dyDescent="0.2">
      <c r="A666">
        <v>195534</v>
      </c>
      <c r="B666">
        <v>6498492</v>
      </c>
      <c r="C666">
        <v>45</v>
      </c>
    </row>
    <row r="667" spans="1:3" x14ac:dyDescent="0.2">
      <c r="A667">
        <v>4624660</v>
      </c>
      <c r="B667">
        <v>6498492</v>
      </c>
      <c r="C667">
        <v>19</v>
      </c>
    </row>
    <row r="668" spans="1:3" x14ac:dyDescent="0.2">
      <c r="A668">
        <v>29612</v>
      </c>
      <c r="B668">
        <v>6498492</v>
      </c>
      <c r="C668">
        <v>13</v>
      </c>
    </row>
    <row r="669" spans="1:3" x14ac:dyDescent="0.2">
      <c r="A669">
        <v>8410793</v>
      </c>
      <c r="B669">
        <v>6498492</v>
      </c>
      <c r="C669">
        <v>10</v>
      </c>
    </row>
    <row r="670" spans="1:3" x14ac:dyDescent="0.2">
      <c r="A670">
        <v>546900</v>
      </c>
      <c r="B670">
        <v>6498492</v>
      </c>
      <c r="C670">
        <v>9</v>
      </c>
    </row>
    <row r="671" spans="1:3" x14ac:dyDescent="0.2">
      <c r="A671">
        <v>133937</v>
      </c>
      <c r="B671">
        <v>6498492</v>
      </c>
      <c r="C671">
        <v>9</v>
      </c>
    </row>
    <row r="672" spans="1:3" x14ac:dyDescent="0.2">
      <c r="A672">
        <v>1404810</v>
      </c>
      <c r="B672">
        <v>6498492</v>
      </c>
      <c r="C672">
        <v>8</v>
      </c>
    </row>
    <row r="673" spans="1:3" x14ac:dyDescent="0.2">
      <c r="A673">
        <v>498479</v>
      </c>
      <c r="B673">
        <v>6498492</v>
      </c>
      <c r="C673">
        <v>8</v>
      </c>
    </row>
    <row r="674" spans="1:3" x14ac:dyDescent="0.2">
      <c r="A674">
        <v>3507287</v>
      </c>
      <c r="B674">
        <v>6498492</v>
      </c>
      <c r="C674">
        <v>7</v>
      </c>
    </row>
    <row r="675" spans="1:3" x14ac:dyDescent="0.2">
      <c r="A675">
        <v>3112159</v>
      </c>
      <c r="B675">
        <v>6498492</v>
      </c>
      <c r="C675">
        <v>6</v>
      </c>
    </row>
    <row r="676" spans="1:3" x14ac:dyDescent="0.2">
      <c r="A676">
        <v>308196</v>
      </c>
      <c r="B676">
        <v>6498492</v>
      </c>
      <c r="C676">
        <v>5</v>
      </c>
    </row>
    <row r="677" spans="1:3" x14ac:dyDescent="0.2">
      <c r="A677">
        <v>4316501</v>
      </c>
      <c r="B677">
        <v>6498492</v>
      </c>
      <c r="C677">
        <v>5</v>
      </c>
    </row>
    <row r="678" spans="1:3" x14ac:dyDescent="0.2">
      <c r="A678">
        <v>1703219</v>
      </c>
      <c r="B678">
        <v>6498492</v>
      </c>
      <c r="C678">
        <v>5</v>
      </c>
    </row>
    <row r="679" spans="1:3" x14ac:dyDescent="0.2">
      <c r="A679">
        <v>175515</v>
      </c>
      <c r="B679">
        <v>6498492</v>
      </c>
      <c r="C679">
        <v>4</v>
      </c>
    </row>
    <row r="680" spans="1:3" x14ac:dyDescent="0.2">
      <c r="A680">
        <v>9549760</v>
      </c>
      <c r="B680">
        <v>6498492</v>
      </c>
      <c r="C680">
        <v>4</v>
      </c>
    </row>
    <row r="681" spans="1:3" x14ac:dyDescent="0.2">
      <c r="A681">
        <v>874148</v>
      </c>
      <c r="B681">
        <v>6498492</v>
      </c>
      <c r="C681">
        <v>4</v>
      </c>
    </row>
    <row r="682" spans="1:3" x14ac:dyDescent="0.2">
      <c r="A682">
        <v>5244945</v>
      </c>
      <c r="B682">
        <v>6498492</v>
      </c>
      <c r="C682">
        <v>3</v>
      </c>
    </row>
    <row r="683" spans="1:3" x14ac:dyDescent="0.2">
      <c r="A683">
        <v>412180</v>
      </c>
      <c r="B683">
        <v>6498492</v>
      </c>
      <c r="C683">
        <v>3</v>
      </c>
    </row>
    <row r="684" spans="1:3" x14ac:dyDescent="0.2">
      <c r="A684">
        <v>2029031</v>
      </c>
      <c r="B684">
        <v>6498492</v>
      </c>
      <c r="C684">
        <v>3</v>
      </c>
    </row>
    <row r="685" spans="1:3" x14ac:dyDescent="0.2">
      <c r="A685">
        <v>2872969</v>
      </c>
      <c r="B685">
        <v>6498492</v>
      </c>
      <c r="C685">
        <v>3</v>
      </c>
    </row>
    <row r="686" spans="1:3" x14ac:dyDescent="0.2">
      <c r="A686">
        <v>1883524</v>
      </c>
      <c r="B686">
        <v>6498492</v>
      </c>
      <c r="C686">
        <v>3</v>
      </c>
    </row>
    <row r="687" spans="1:3" x14ac:dyDescent="0.2">
      <c r="A687">
        <v>1824298</v>
      </c>
      <c r="B687">
        <v>6498492</v>
      </c>
      <c r="C687">
        <v>3</v>
      </c>
    </row>
    <row r="688" spans="1:3" x14ac:dyDescent="0.2">
      <c r="A688">
        <v>3505878</v>
      </c>
      <c r="B688">
        <v>6498492</v>
      </c>
      <c r="C688">
        <v>3</v>
      </c>
    </row>
    <row r="689" spans="1:3" x14ac:dyDescent="0.2">
      <c r="A689">
        <v>176037</v>
      </c>
      <c r="B689">
        <v>6498492</v>
      </c>
      <c r="C689">
        <v>3</v>
      </c>
    </row>
    <row r="690" spans="1:3" x14ac:dyDescent="0.2">
      <c r="A690">
        <v>2303846</v>
      </c>
      <c r="B690">
        <v>6498492</v>
      </c>
      <c r="C690">
        <v>3</v>
      </c>
    </row>
    <row r="691" spans="1:3" x14ac:dyDescent="0.2">
      <c r="A691">
        <v>25086</v>
      </c>
      <c r="B691">
        <v>6498492</v>
      </c>
      <c r="C691">
        <v>3</v>
      </c>
    </row>
    <row r="692" spans="1:3" x14ac:dyDescent="0.2">
      <c r="A692">
        <v>98681</v>
      </c>
      <c r="B692">
        <v>2126244</v>
      </c>
      <c r="C692">
        <v>7751</v>
      </c>
    </row>
    <row r="693" spans="1:3" x14ac:dyDescent="0.2">
      <c r="A693">
        <v>419884</v>
      </c>
      <c r="B693">
        <v>2126244</v>
      </c>
      <c r="C693">
        <v>2759</v>
      </c>
    </row>
    <row r="694" spans="1:3" x14ac:dyDescent="0.2">
      <c r="A694">
        <v>169705</v>
      </c>
      <c r="B694">
        <v>2126244</v>
      </c>
      <c r="C694">
        <v>1185</v>
      </c>
    </row>
    <row r="695" spans="1:3" x14ac:dyDescent="0.2">
      <c r="A695">
        <v>349621</v>
      </c>
      <c r="B695">
        <v>2126244</v>
      </c>
      <c r="C695">
        <v>572</v>
      </c>
    </row>
    <row r="696" spans="1:3" x14ac:dyDescent="0.2">
      <c r="A696">
        <v>1068978</v>
      </c>
      <c r="B696">
        <v>2126244</v>
      </c>
      <c r="C696">
        <v>222</v>
      </c>
    </row>
    <row r="697" spans="1:3" x14ac:dyDescent="0.2">
      <c r="A697">
        <v>895831</v>
      </c>
      <c r="B697">
        <v>2126244</v>
      </c>
      <c r="C697">
        <v>210</v>
      </c>
    </row>
    <row r="698" spans="1:3" x14ac:dyDescent="0.2">
      <c r="A698">
        <v>3535675</v>
      </c>
      <c r="B698">
        <v>2126244</v>
      </c>
      <c r="C698">
        <v>129</v>
      </c>
    </row>
    <row r="699" spans="1:3" x14ac:dyDescent="0.2">
      <c r="A699">
        <v>9835569</v>
      </c>
      <c r="B699">
        <v>2126244</v>
      </c>
      <c r="C699">
        <v>95</v>
      </c>
    </row>
    <row r="700" spans="1:3" x14ac:dyDescent="0.2">
      <c r="A700">
        <v>947110</v>
      </c>
      <c r="B700">
        <v>2126244</v>
      </c>
      <c r="C700">
        <v>74</v>
      </c>
    </row>
    <row r="701" spans="1:3" x14ac:dyDescent="0.2">
      <c r="A701">
        <v>3757319</v>
      </c>
      <c r="B701">
        <v>2126244</v>
      </c>
      <c r="C701">
        <v>47</v>
      </c>
    </row>
    <row r="702" spans="1:3" x14ac:dyDescent="0.2">
      <c r="A702">
        <v>368084</v>
      </c>
      <c r="B702">
        <v>2126244</v>
      </c>
      <c r="C702">
        <v>38</v>
      </c>
    </row>
    <row r="703" spans="1:3" x14ac:dyDescent="0.2">
      <c r="A703">
        <v>80144</v>
      </c>
      <c r="B703">
        <v>2126244</v>
      </c>
      <c r="C703">
        <v>36</v>
      </c>
    </row>
    <row r="704" spans="1:3" x14ac:dyDescent="0.2">
      <c r="A704">
        <v>171054</v>
      </c>
      <c r="B704">
        <v>2126244</v>
      </c>
      <c r="C704">
        <v>34</v>
      </c>
    </row>
    <row r="705" spans="1:3" x14ac:dyDescent="0.2">
      <c r="A705">
        <v>216339</v>
      </c>
      <c r="B705">
        <v>2126244</v>
      </c>
      <c r="C705">
        <v>34</v>
      </c>
    </row>
    <row r="706" spans="1:3" x14ac:dyDescent="0.2">
      <c r="A706">
        <v>197928</v>
      </c>
      <c r="B706">
        <v>2126244</v>
      </c>
      <c r="C706">
        <v>32</v>
      </c>
    </row>
    <row r="707" spans="1:3" x14ac:dyDescent="0.2">
      <c r="A707">
        <v>954055</v>
      </c>
      <c r="B707">
        <v>2126244</v>
      </c>
      <c r="C707">
        <v>29</v>
      </c>
    </row>
    <row r="708" spans="1:3" x14ac:dyDescent="0.2">
      <c r="A708">
        <v>750822</v>
      </c>
      <c r="B708">
        <v>2126244</v>
      </c>
      <c r="C708">
        <v>26</v>
      </c>
    </row>
    <row r="709" spans="1:3" x14ac:dyDescent="0.2">
      <c r="A709">
        <v>1073681</v>
      </c>
      <c r="B709">
        <v>2126244</v>
      </c>
      <c r="C709">
        <v>26</v>
      </c>
    </row>
    <row r="710" spans="1:3" x14ac:dyDescent="0.2">
      <c r="A710">
        <v>5115488</v>
      </c>
      <c r="B710">
        <v>2126244</v>
      </c>
      <c r="C710">
        <v>25</v>
      </c>
    </row>
    <row r="711" spans="1:3" x14ac:dyDescent="0.2">
      <c r="A711">
        <v>1261809</v>
      </c>
      <c r="B711">
        <v>2126244</v>
      </c>
      <c r="C711">
        <v>24</v>
      </c>
    </row>
    <row r="712" spans="1:3" x14ac:dyDescent="0.2">
      <c r="A712">
        <v>2002591</v>
      </c>
      <c r="B712">
        <v>2126244</v>
      </c>
      <c r="C712">
        <v>21</v>
      </c>
    </row>
    <row r="713" spans="1:3" x14ac:dyDescent="0.2">
      <c r="A713">
        <v>1016458</v>
      </c>
      <c r="B713">
        <v>2126244</v>
      </c>
      <c r="C713">
        <v>17</v>
      </c>
    </row>
    <row r="714" spans="1:3" x14ac:dyDescent="0.2">
      <c r="A714">
        <v>1689750</v>
      </c>
      <c r="B714">
        <v>2126244</v>
      </c>
      <c r="C714">
        <v>17</v>
      </c>
    </row>
    <row r="715" spans="1:3" x14ac:dyDescent="0.2">
      <c r="A715">
        <v>29612</v>
      </c>
      <c r="B715">
        <v>2126244</v>
      </c>
      <c r="C715">
        <v>17</v>
      </c>
    </row>
    <row r="716" spans="1:3" x14ac:dyDescent="0.2">
      <c r="A716">
        <v>85355</v>
      </c>
      <c r="B716">
        <v>2126244</v>
      </c>
      <c r="C716">
        <v>16</v>
      </c>
    </row>
    <row r="717" spans="1:3" x14ac:dyDescent="0.2">
      <c r="A717">
        <v>1086582</v>
      </c>
      <c r="B717">
        <v>2126244</v>
      </c>
      <c r="C717">
        <v>16</v>
      </c>
    </row>
    <row r="718" spans="1:3" x14ac:dyDescent="0.2">
      <c r="A718">
        <v>134294</v>
      </c>
      <c r="B718">
        <v>2126244</v>
      </c>
      <c r="C718">
        <v>16</v>
      </c>
    </row>
    <row r="719" spans="1:3" x14ac:dyDescent="0.2">
      <c r="A719">
        <v>1106331</v>
      </c>
      <c r="B719">
        <v>2126244</v>
      </c>
      <c r="C719">
        <v>14</v>
      </c>
    </row>
    <row r="720" spans="1:3" x14ac:dyDescent="0.2">
      <c r="A720">
        <v>556268</v>
      </c>
      <c r="B720">
        <v>2126244</v>
      </c>
      <c r="C720">
        <v>14</v>
      </c>
    </row>
    <row r="721" spans="1:3" x14ac:dyDescent="0.2">
      <c r="A721">
        <v>33141</v>
      </c>
      <c r="B721">
        <v>2126244</v>
      </c>
      <c r="C721">
        <v>14</v>
      </c>
    </row>
    <row r="722" spans="1:3" x14ac:dyDescent="0.2">
      <c r="A722">
        <v>216296</v>
      </c>
      <c r="B722">
        <v>460078</v>
      </c>
      <c r="C722">
        <v>1438</v>
      </c>
    </row>
    <row r="723" spans="1:3" x14ac:dyDescent="0.2">
      <c r="A723">
        <v>15655</v>
      </c>
      <c r="B723">
        <v>460078</v>
      </c>
      <c r="C723">
        <v>783</v>
      </c>
    </row>
    <row r="724" spans="1:3" x14ac:dyDescent="0.2">
      <c r="A724">
        <v>111951</v>
      </c>
      <c r="B724">
        <v>460078</v>
      </c>
      <c r="C724">
        <v>730</v>
      </c>
    </row>
    <row r="725" spans="1:3" x14ac:dyDescent="0.2">
      <c r="A725">
        <v>93018</v>
      </c>
      <c r="B725">
        <v>460078</v>
      </c>
      <c r="C725">
        <v>372</v>
      </c>
    </row>
    <row r="726" spans="1:3" x14ac:dyDescent="0.2">
      <c r="A726">
        <v>46647</v>
      </c>
      <c r="B726">
        <v>460078</v>
      </c>
      <c r="C726">
        <v>364</v>
      </c>
    </row>
    <row r="727" spans="1:3" x14ac:dyDescent="0.2">
      <c r="A727">
        <v>1153097</v>
      </c>
      <c r="B727">
        <v>460078</v>
      </c>
      <c r="C727">
        <v>301</v>
      </c>
    </row>
    <row r="728" spans="1:3" x14ac:dyDescent="0.2">
      <c r="A728">
        <v>8604205</v>
      </c>
      <c r="B728">
        <v>460078</v>
      </c>
      <c r="C728">
        <v>261</v>
      </c>
    </row>
    <row r="729" spans="1:3" x14ac:dyDescent="0.2">
      <c r="A729">
        <v>2294695</v>
      </c>
      <c r="B729">
        <v>460078</v>
      </c>
      <c r="C729">
        <v>196</v>
      </c>
    </row>
    <row r="730" spans="1:3" x14ac:dyDescent="0.2">
      <c r="A730">
        <v>474988</v>
      </c>
      <c r="B730">
        <v>460078</v>
      </c>
      <c r="C730">
        <v>192</v>
      </c>
    </row>
    <row r="731" spans="1:3" x14ac:dyDescent="0.2">
      <c r="A731">
        <v>391394</v>
      </c>
      <c r="B731">
        <v>460078</v>
      </c>
      <c r="C731">
        <v>128</v>
      </c>
    </row>
    <row r="732" spans="1:3" x14ac:dyDescent="0.2">
      <c r="A732">
        <v>690815</v>
      </c>
      <c r="B732">
        <v>460078</v>
      </c>
      <c r="C732">
        <v>100</v>
      </c>
    </row>
    <row r="733" spans="1:3" x14ac:dyDescent="0.2">
      <c r="A733">
        <v>1758366</v>
      </c>
      <c r="B733">
        <v>460078</v>
      </c>
      <c r="C733">
        <v>87</v>
      </c>
    </row>
    <row r="734" spans="1:3" x14ac:dyDescent="0.2">
      <c r="A734">
        <v>1764161</v>
      </c>
      <c r="B734">
        <v>460078</v>
      </c>
      <c r="C734">
        <v>80</v>
      </c>
    </row>
    <row r="735" spans="1:3" x14ac:dyDescent="0.2">
      <c r="A735">
        <v>89246</v>
      </c>
      <c r="B735">
        <v>460078</v>
      </c>
      <c r="C735">
        <v>76</v>
      </c>
    </row>
    <row r="736" spans="1:3" x14ac:dyDescent="0.2">
      <c r="A736">
        <v>463703</v>
      </c>
      <c r="B736">
        <v>460078</v>
      </c>
      <c r="C736">
        <v>65</v>
      </c>
    </row>
    <row r="737" spans="1:3" x14ac:dyDescent="0.2">
      <c r="A737">
        <v>2081709</v>
      </c>
      <c r="B737">
        <v>460078</v>
      </c>
      <c r="C737">
        <v>57</v>
      </c>
    </row>
    <row r="738" spans="1:3" x14ac:dyDescent="0.2">
      <c r="A738">
        <v>37704</v>
      </c>
      <c r="B738">
        <v>460078</v>
      </c>
      <c r="C738">
        <v>52</v>
      </c>
    </row>
    <row r="739" spans="1:3" x14ac:dyDescent="0.2">
      <c r="A739">
        <v>1331190</v>
      </c>
      <c r="B739">
        <v>460078</v>
      </c>
      <c r="C739">
        <v>50</v>
      </c>
    </row>
    <row r="740" spans="1:3" x14ac:dyDescent="0.2">
      <c r="A740">
        <v>973550</v>
      </c>
      <c r="B740">
        <v>460078</v>
      </c>
      <c r="C740">
        <v>48</v>
      </c>
    </row>
    <row r="741" spans="1:3" x14ac:dyDescent="0.2">
      <c r="A741">
        <v>94334</v>
      </c>
      <c r="B741">
        <v>460078</v>
      </c>
      <c r="C741">
        <v>38</v>
      </c>
    </row>
    <row r="742" spans="1:3" x14ac:dyDescent="0.2">
      <c r="A742">
        <v>1271410</v>
      </c>
      <c r="B742">
        <v>460078</v>
      </c>
      <c r="C742">
        <v>29</v>
      </c>
    </row>
    <row r="743" spans="1:3" x14ac:dyDescent="0.2">
      <c r="A743">
        <v>588473</v>
      </c>
      <c r="B743">
        <v>460078</v>
      </c>
      <c r="C743">
        <v>25</v>
      </c>
    </row>
    <row r="744" spans="1:3" x14ac:dyDescent="0.2">
      <c r="A744">
        <v>1703387</v>
      </c>
      <c r="B744">
        <v>460078</v>
      </c>
      <c r="C744">
        <v>22</v>
      </c>
    </row>
    <row r="745" spans="1:3" x14ac:dyDescent="0.2">
      <c r="A745">
        <v>628508</v>
      </c>
      <c r="B745">
        <v>460078</v>
      </c>
      <c r="C745">
        <v>21</v>
      </c>
    </row>
    <row r="746" spans="1:3" x14ac:dyDescent="0.2">
      <c r="A746">
        <v>163352</v>
      </c>
      <c r="B746">
        <v>460078</v>
      </c>
      <c r="C746">
        <v>21</v>
      </c>
    </row>
    <row r="747" spans="1:3" x14ac:dyDescent="0.2">
      <c r="A747">
        <v>43582</v>
      </c>
      <c r="B747">
        <v>460078</v>
      </c>
      <c r="C747">
        <v>20</v>
      </c>
    </row>
    <row r="748" spans="1:3" x14ac:dyDescent="0.2">
      <c r="A748">
        <v>415779</v>
      </c>
      <c r="B748">
        <v>460078</v>
      </c>
      <c r="C748">
        <v>20</v>
      </c>
    </row>
    <row r="749" spans="1:3" x14ac:dyDescent="0.2">
      <c r="A749">
        <v>54418</v>
      </c>
      <c r="B749">
        <v>460078</v>
      </c>
      <c r="C749">
        <v>20</v>
      </c>
    </row>
    <row r="750" spans="1:3" x14ac:dyDescent="0.2">
      <c r="A750">
        <v>6412</v>
      </c>
      <c r="B750">
        <v>460078</v>
      </c>
      <c r="C750">
        <v>19</v>
      </c>
    </row>
    <row r="751" spans="1:3" x14ac:dyDescent="0.2">
      <c r="A751">
        <v>3735902</v>
      </c>
      <c r="B751">
        <v>460078</v>
      </c>
      <c r="C751">
        <v>19</v>
      </c>
    </row>
    <row r="752" spans="1:3" x14ac:dyDescent="0.2">
      <c r="A752">
        <v>985197</v>
      </c>
      <c r="B752">
        <v>28457823</v>
      </c>
      <c r="C752">
        <v>2329</v>
      </c>
    </row>
    <row r="753" spans="1:3" x14ac:dyDescent="0.2">
      <c r="A753">
        <v>6775919</v>
      </c>
      <c r="B753">
        <v>28457823</v>
      </c>
      <c r="C753">
        <v>1687</v>
      </c>
    </row>
    <row r="754" spans="1:3" x14ac:dyDescent="0.2">
      <c r="A754">
        <v>544954</v>
      </c>
      <c r="B754">
        <v>28457823</v>
      </c>
      <c r="C754">
        <v>1261</v>
      </c>
    </row>
    <row r="755" spans="1:3" x14ac:dyDescent="0.2">
      <c r="A755">
        <v>1911390</v>
      </c>
      <c r="B755">
        <v>28457823</v>
      </c>
      <c r="C755">
        <v>658</v>
      </c>
    </row>
    <row r="756" spans="1:3" x14ac:dyDescent="0.2">
      <c r="A756">
        <v>1381313</v>
      </c>
      <c r="B756">
        <v>28457823</v>
      </c>
      <c r="C756">
        <v>381</v>
      </c>
    </row>
    <row r="757" spans="1:3" x14ac:dyDescent="0.2">
      <c r="A757">
        <v>553494</v>
      </c>
      <c r="B757">
        <v>28457823</v>
      </c>
      <c r="C757">
        <v>366</v>
      </c>
    </row>
    <row r="758" spans="1:3" x14ac:dyDescent="0.2">
      <c r="A758">
        <v>10749142</v>
      </c>
      <c r="B758">
        <v>28457823</v>
      </c>
      <c r="C758">
        <v>298</v>
      </c>
    </row>
    <row r="759" spans="1:3" x14ac:dyDescent="0.2">
      <c r="A759">
        <v>1884376</v>
      </c>
      <c r="B759">
        <v>28457823</v>
      </c>
      <c r="C759">
        <v>247</v>
      </c>
    </row>
    <row r="760" spans="1:3" x14ac:dyDescent="0.2">
      <c r="A760">
        <v>13225220</v>
      </c>
      <c r="B760">
        <v>28457823</v>
      </c>
      <c r="C760">
        <v>198</v>
      </c>
    </row>
    <row r="761" spans="1:3" x14ac:dyDescent="0.2">
      <c r="A761">
        <v>11198912</v>
      </c>
      <c r="B761">
        <v>28457823</v>
      </c>
      <c r="C761">
        <v>178</v>
      </c>
    </row>
    <row r="762" spans="1:3" x14ac:dyDescent="0.2">
      <c r="A762">
        <v>2754821</v>
      </c>
      <c r="B762">
        <v>28457823</v>
      </c>
      <c r="C762">
        <v>166</v>
      </c>
    </row>
    <row r="763" spans="1:3" x14ac:dyDescent="0.2">
      <c r="A763">
        <v>1029200</v>
      </c>
      <c r="B763">
        <v>28457823</v>
      </c>
      <c r="C763">
        <v>120</v>
      </c>
    </row>
    <row r="764" spans="1:3" x14ac:dyDescent="0.2">
      <c r="A764">
        <v>3090888</v>
      </c>
      <c r="B764">
        <v>28457823</v>
      </c>
      <c r="C764">
        <v>109</v>
      </c>
    </row>
    <row r="765" spans="1:3" x14ac:dyDescent="0.2">
      <c r="A765">
        <v>14790466</v>
      </c>
      <c r="B765">
        <v>28457823</v>
      </c>
      <c r="C765">
        <v>66</v>
      </c>
    </row>
    <row r="766" spans="1:3" x14ac:dyDescent="0.2">
      <c r="A766">
        <v>5279150</v>
      </c>
      <c r="B766">
        <v>28457823</v>
      </c>
      <c r="C766">
        <v>60</v>
      </c>
    </row>
    <row r="767" spans="1:3" x14ac:dyDescent="0.2">
      <c r="A767">
        <v>7917512</v>
      </c>
      <c r="B767">
        <v>28457823</v>
      </c>
      <c r="C767">
        <v>54</v>
      </c>
    </row>
    <row r="768" spans="1:3" x14ac:dyDescent="0.2">
      <c r="A768">
        <v>18572518</v>
      </c>
      <c r="B768">
        <v>28457823</v>
      </c>
      <c r="C768">
        <v>53</v>
      </c>
    </row>
    <row r="769" spans="1:3" x14ac:dyDescent="0.2">
      <c r="A769">
        <v>2107110</v>
      </c>
      <c r="B769">
        <v>28457823</v>
      </c>
      <c r="C769">
        <v>45</v>
      </c>
    </row>
    <row r="770" spans="1:3" x14ac:dyDescent="0.2">
      <c r="A770">
        <v>701221</v>
      </c>
      <c r="B770">
        <v>28457823</v>
      </c>
      <c r="C770">
        <v>40</v>
      </c>
    </row>
    <row r="771" spans="1:3" x14ac:dyDescent="0.2">
      <c r="A771">
        <v>8263430</v>
      </c>
      <c r="B771">
        <v>28457823</v>
      </c>
      <c r="C771">
        <v>35</v>
      </c>
    </row>
    <row r="772" spans="1:3" x14ac:dyDescent="0.2">
      <c r="A772">
        <v>15965601</v>
      </c>
      <c r="B772">
        <v>28457823</v>
      </c>
      <c r="C772">
        <v>35</v>
      </c>
    </row>
    <row r="773" spans="1:3" x14ac:dyDescent="0.2">
      <c r="A773">
        <v>11958359</v>
      </c>
      <c r="B773">
        <v>28457823</v>
      </c>
      <c r="C773">
        <v>30</v>
      </c>
    </row>
    <row r="774" spans="1:3" x14ac:dyDescent="0.2">
      <c r="A774">
        <v>10660283</v>
      </c>
      <c r="B774">
        <v>28457823</v>
      </c>
      <c r="C774">
        <v>28</v>
      </c>
    </row>
    <row r="775" spans="1:3" x14ac:dyDescent="0.2">
      <c r="A775">
        <v>12584257</v>
      </c>
      <c r="B775">
        <v>28457823</v>
      </c>
      <c r="C775">
        <v>25</v>
      </c>
    </row>
    <row r="776" spans="1:3" x14ac:dyDescent="0.2">
      <c r="A776">
        <v>12993334</v>
      </c>
      <c r="B776">
        <v>28457823</v>
      </c>
      <c r="C776">
        <v>19</v>
      </c>
    </row>
    <row r="777" spans="1:3" x14ac:dyDescent="0.2">
      <c r="A777">
        <v>9719214</v>
      </c>
      <c r="B777">
        <v>28457823</v>
      </c>
      <c r="C777">
        <v>19</v>
      </c>
    </row>
    <row r="778" spans="1:3" x14ac:dyDescent="0.2">
      <c r="A778">
        <v>963773</v>
      </c>
      <c r="B778">
        <v>28457823</v>
      </c>
      <c r="C778">
        <v>18</v>
      </c>
    </row>
    <row r="779" spans="1:3" x14ac:dyDescent="0.2">
      <c r="A779">
        <v>5444765</v>
      </c>
      <c r="B779">
        <v>28457823</v>
      </c>
      <c r="C779">
        <v>16</v>
      </c>
    </row>
    <row r="780" spans="1:3" x14ac:dyDescent="0.2">
      <c r="A780">
        <v>920841</v>
      </c>
      <c r="B780">
        <v>28457823</v>
      </c>
      <c r="C780">
        <v>15</v>
      </c>
    </row>
    <row r="781" spans="1:3" x14ac:dyDescent="0.2">
      <c r="A781">
        <v>7098232</v>
      </c>
      <c r="B781">
        <v>28457823</v>
      </c>
      <c r="C781">
        <v>15</v>
      </c>
    </row>
    <row r="782" spans="1:3" x14ac:dyDescent="0.2">
      <c r="A782">
        <v>8445</v>
      </c>
      <c r="B782">
        <v>10270250</v>
      </c>
      <c r="C782">
        <v>1758</v>
      </c>
    </row>
    <row r="783" spans="1:3" x14ac:dyDescent="0.2">
      <c r="A783">
        <v>6820</v>
      </c>
      <c r="B783">
        <v>10270250</v>
      </c>
      <c r="C783">
        <v>1158</v>
      </c>
    </row>
    <row r="784" spans="1:3" x14ac:dyDescent="0.2">
      <c r="A784">
        <v>63648</v>
      </c>
      <c r="B784">
        <v>10270250</v>
      </c>
      <c r="C784">
        <v>540</v>
      </c>
    </row>
    <row r="785" spans="1:3" x14ac:dyDescent="0.2">
      <c r="A785">
        <v>9595985</v>
      </c>
      <c r="B785">
        <v>10270250</v>
      </c>
      <c r="C785">
        <v>456</v>
      </c>
    </row>
    <row r="786" spans="1:3" x14ac:dyDescent="0.2">
      <c r="A786">
        <v>239742</v>
      </c>
      <c r="B786">
        <v>10270250</v>
      </c>
      <c r="C786">
        <v>332</v>
      </c>
    </row>
    <row r="787" spans="1:3" x14ac:dyDescent="0.2">
      <c r="A787">
        <v>810438</v>
      </c>
      <c r="B787">
        <v>10270250</v>
      </c>
      <c r="C787">
        <v>315</v>
      </c>
    </row>
    <row r="788" spans="1:3" x14ac:dyDescent="0.2">
      <c r="A788">
        <v>1909539</v>
      </c>
      <c r="B788">
        <v>10270250</v>
      </c>
      <c r="C788">
        <v>222</v>
      </c>
    </row>
    <row r="789" spans="1:3" x14ac:dyDescent="0.2">
      <c r="A789">
        <v>197597</v>
      </c>
      <c r="B789">
        <v>10270250</v>
      </c>
      <c r="C789">
        <v>203</v>
      </c>
    </row>
    <row r="790" spans="1:3" x14ac:dyDescent="0.2">
      <c r="A790">
        <v>5750</v>
      </c>
      <c r="B790">
        <v>10270250</v>
      </c>
      <c r="C790">
        <v>140</v>
      </c>
    </row>
    <row r="791" spans="1:3" x14ac:dyDescent="0.2">
      <c r="A791">
        <v>4117</v>
      </c>
      <c r="B791">
        <v>10270250</v>
      </c>
      <c r="C791">
        <v>115</v>
      </c>
    </row>
    <row r="792" spans="1:3" x14ac:dyDescent="0.2">
      <c r="A792">
        <v>55161</v>
      </c>
      <c r="B792">
        <v>10270250</v>
      </c>
      <c r="C792">
        <v>109</v>
      </c>
    </row>
    <row r="793" spans="1:3" x14ac:dyDescent="0.2">
      <c r="A793">
        <v>1714255</v>
      </c>
      <c r="B793">
        <v>10270250</v>
      </c>
      <c r="C793">
        <v>77</v>
      </c>
    </row>
    <row r="794" spans="1:3" x14ac:dyDescent="0.2">
      <c r="A794">
        <v>13352</v>
      </c>
      <c r="B794">
        <v>10270250</v>
      </c>
      <c r="C794">
        <v>65</v>
      </c>
    </row>
    <row r="795" spans="1:3" x14ac:dyDescent="0.2">
      <c r="A795">
        <v>3624098</v>
      </c>
      <c r="B795">
        <v>10270250</v>
      </c>
      <c r="C795">
        <v>60</v>
      </c>
    </row>
    <row r="796" spans="1:3" x14ac:dyDescent="0.2">
      <c r="A796">
        <v>128431</v>
      </c>
      <c r="B796">
        <v>10270250</v>
      </c>
      <c r="C796">
        <v>45</v>
      </c>
    </row>
    <row r="797" spans="1:3" x14ac:dyDescent="0.2">
      <c r="A797">
        <v>7623979</v>
      </c>
      <c r="B797">
        <v>10270250</v>
      </c>
      <c r="C797">
        <v>39</v>
      </c>
    </row>
    <row r="798" spans="1:3" x14ac:dyDescent="0.2">
      <c r="A798">
        <v>250407</v>
      </c>
      <c r="B798">
        <v>10270250</v>
      </c>
      <c r="C798">
        <v>32</v>
      </c>
    </row>
    <row r="799" spans="1:3" x14ac:dyDescent="0.2">
      <c r="A799">
        <v>1507086</v>
      </c>
      <c r="B799">
        <v>10270250</v>
      </c>
      <c r="C799">
        <v>29</v>
      </c>
    </row>
    <row r="800" spans="1:3" x14ac:dyDescent="0.2">
      <c r="A800">
        <v>61091</v>
      </c>
      <c r="B800">
        <v>10270250</v>
      </c>
      <c r="C800">
        <v>26</v>
      </c>
    </row>
    <row r="801" spans="1:3" x14ac:dyDescent="0.2">
      <c r="A801">
        <v>180404</v>
      </c>
      <c r="B801">
        <v>10270250</v>
      </c>
      <c r="C801">
        <v>24</v>
      </c>
    </row>
    <row r="802" spans="1:3" x14ac:dyDescent="0.2">
      <c r="A802">
        <v>2268452</v>
      </c>
      <c r="B802">
        <v>10270250</v>
      </c>
      <c r="C802">
        <v>24</v>
      </c>
    </row>
    <row r="803" spans="1:3" x14ac:dyDescent="0.2">
      <c r="A803">
        <v>2823852</v>
      </c>
      <c r="B803">
        <v>10270250</v>
      </c>
      <c r="C803">
        <v>21</v>
      </c>
    </row>
    <row r="804" spans="1:3" x14ac:dyDescent="0.2">
      <c r="A804">
        <v>240284</v>
      </c>
      <c r="B804">
        <v>10270250</v>
      </c>
      <c r="C804">
        <v>21</v>
      </c>
    </row>
    <row r="805" spans="1:3" x14ac:dyDescent="0.2">
      <c r="A805">
        <v>6886061</v>
      </c>
      <c r="B805">
        <v>10270250</v>
      </c>
      <c r="C805">
        <v>20</v>
      </c>
    </row>
    <row r="806" spans="1:3" x14ac:dyDescent="0.2">
      <c r="A806">
        <v>590904</v>
      </c>
      <c r="B806">
        <v>10270250</v>
      </c>
      <c r="C806">
        <v>16</v>
      </c>
    </row>
    <row r="807" spans="1:3" x14ac:dyDescent="0.2">
      <c r="A807">
        <v>169760</v>
      </c>
      <c r="B807">
        <v>10270250</v>
      </c>
      <c r="C807">
        <v>15</v>
      </c>
    </row>
    <row r="808" spans="1:3" x14ac:dyDescent="0.2">
      <c r="A808">
        <v>28530</v>
      </c>
      <c r="B808">
        <v>10270250</v>
      </c>
      <c r="C808">
        <v>15</v>
      </c>
    </row>
    <row r="809" spans="1:3" x14ac:dyDescent="0.2">
      <c r="A809">
        <v>977348</v>
      </c>
      <c r="B809">
        <v>10270250</v>
      </c>
      <c r="C809">
        <v>15</v>
      </c>
    </row>
    <row r="810" spans="1:3" x14ac:dyDescent="0.2">
      <c r="A810">
        <v>1309177</v>
      </c>
      <c r="B810">
        <v>10270250</v>
      </c>
      <c r="C810">
        <v>14</v>
      </c>
    </row>
    <row r="811" spans="1:3" x14ac:dyDescent="0.2">
      <c r="A811">
        <v>91933</v>
      </c>
      <c r="B811">
        <v>10270250</v>
      </c>
      <c r="C811">
        <v>14</v>
      </c>
    </row>
    <row r="812" spans="1:3" x14ac:dyDescent="0.2">
      <c r="A812">
        <v>97088</v>
      </c>
      <c r="B812">
        <v>576201</v>
      </c>
      <c r="C812">
        <v>9156</v>
      </c>
    </row>
    <row r="813" spans="1:3" x14ac:dyDescent="0.2">
      <c r="A813">
        <v>438022</v>
      </c>
      <c r="B813">
        <v>576201</v>
      </c>
      <c r="C813">
        <v>1753</v>
      </c>
    </row>
    <row r="814" spans="1:3" x14ac:dyDescent="0.2">
      <c r="A814">
        <v>588541</v>
      </c>
      <c r="B814">
        <v>576201</v>
      </c>
      <c r="C814">
        <v>832</v>
      </c>
    </row>
    <row r="815" spans="1:3" x14ac:dyDescent="0.2">
      <c r="A815">
        <v>155535</v>
      </c>
      <c r="B815">
        <v>576201</v>
      </c>
      <c r="C815">
        <v>322</v>
      </c>
    </row>
    <row r="816" spans="1:3" x14ac:dyDescent="0.2">
      <c r="A816">
        <v>314997</v>
      </c>
      <c r="B816">
        <v>576201</v>
      </c>
      <c r="C816">
        <v>307</v>
      </c>
    </row>
    <row r="817" spans="1:3" x14ac:dyDescent="0.2">
      <c r="A817">
        <v>1000017</v>
      </c>
      <c r="B817">
        <v>576201</v>
      </c>
      <c r="C817">
        <v>230</v>
      </c>
    </row>
    <row r="818" spans="1:3" x14ac:dyDescent="0.2">
      <c r="A818">
        <v>5307958</v>
      </c>
      <c r="B818">
        <v>576201</v>
      </c>
      <c r="C818">
        <v>200</v>
      </c>
    </row>
    <row r="819" spans="1:3" x14ac:dyDescent="0.2">
      <c r="A819">
        <v>3916357</v>
      </c>
      <c r="B819">
        <v>576201</v>
      </c>
      <c r="C819">
        <v>187</v>
      </c>
    </row>
    <row r="820" spans="1:3" x14ac:dyDescent="0.2">
      <c r="A820">
        <v>5276909</v>
      </c>
      <c r="B820">
        <v>576201</v>
      </c>
      <c r="C820">
        <v>169</v>
      </c>
    </row>
    <row r="821" spans="1:3" x14ac:dyDescent="0.2">
      <c r="A821">
        <v>12612165</v>
      </c>
      <c r="B821">
        <v>576201</v>
      </c>
      <c r="C821">
        <v>160</v>
      </c>
    </row>
    <row r="822" spans="1:3" x14ac:dyDescent="0.2">
      <c r="A822">
        <v>502810</v>
      </c>
      <c r="B822">
        <v>576201</v>
      </c>
      <c r="C822">
        <v>131</v>
      </c>
    </row>
    <row r="823" spans="1:3" x14ac:dyDescent="0.2">
      <c r="A823">
        <v>7637832</v>
      </c>
      <c r="B823">
        <v>576201</v>
      </c>
      <c r="C823">
        <v>120</v>
      </c>
    </row>
    <row r="824" spans="1:3" x14ac:dyDescent="0.2">
      <c r="A824">
        <v>6534764</v>
      </c>
      <c r="B824">
        <v>576201</v>
      </c>
      <c r="C824">
        <v>91</v>
      </c>
    </row>
    <row r="825" spans="1:3" x14ac:dyDescent="0.2">
      <c r="A825">
        <v>17364910</v>
      </c>
      <c r="B825">
        <v>576201</v>
      </c>
      <c r="C825">
        <v>83</v>
      </c>
    </row>
    <row r="826" spans="1:3" x14ac:dyDescent="0.2">
      <c r="A826">
        <v>8649151</v>
      </c>
      <c r="B826">
        <v>576201</v>
      </c>
      <c r="C826">
        <v>78</v>
      </c>
    </row>
    <row r="827" spans="1:3" x14ac:dyDescent="0.2">
      <c r="A827">
        <v>5609</v>
      </c>
      <c r="B827">
        <v>576201</v>
      </c>
      <c r="C827">
        <v>63</v>
      </c>
    </row>
    <row r="828" spans="1:3" x14ac:dyDescent="0.2">
      <c r="A828">
        <v>10807661</v>
      </c>
      <c r="B828">
        <v>576201</v>
      </c>
      <c r="C828">
        <v>62</v>
      </c>
    </row>
    <row r="829" spans="1:3" x14ac:dyDescent="0.2">
      <c r="A829">
        <v>1588648</v>
      </c>
      <c r="B829">
        <v>576201</v>
      </c>
      <c r="C829">
        <v>60</v>
      </c>
    </row>
    <row r="830" spans="1:3" x14ac:dyDescent="0.2">
      <c r="A830">
        <v>1263177</v>
      </c>
      <c r="B830">
        <v>576201</v>
      </c>
      <c r="C830">
        <v>50</v>
      </c>
    </row>
    <row r="831" spans="1:3" x14ac:dyDescent="0.2">
      <c r="A831">
        <v>1142958</v>
      </c>
      <c r="B831">
        <v>576201</v>
      </c>
      <c r="C831">
        <v>48</v>
      </c>
    </row>
    <row r="832" spans="1:3" x14ac:dyDescent="0.2">
      <c r="A832">
        <v>1109289</v>
      </c>
      <c r="B832">
        <v>576201</v>
      </c>
      <c r="C832">
        <v>44</v>
      </c>
    </row>
    <row r="833" spans="1:3" x14ac:dyDescent="0.2">
      <c r="A833">
        <v>708984</v>
      </c>
      <c r="B833">
        <v>576201</v>
      </c>
      <c r="C833">
        <v>35</v>
      </c>
    </row>
    <row r="834" spans="1:3" x14ac:dyDescent="0.2">
      <c r="A834">
        <v>566660</v>
      </c>
      <c r="B834">
        <v>576201</v>
      </c>
      <c r="C834">
        <v>31</v>
      </c>
    </row>
    <row r="835" spans="1:3" x14ac:dyDescent="0.2">
      <c r="A835">
        <v>251610</v>
      </c>
      <c r="B835">
        <v>576201</v>
      </c>
      <c r="C835">
        <v>30</v>
      </c>
    </row>
    <row r="836" spans="1:3" x14ac:dyDescent="0.2">
      <c r="A836">
        <v>731885</v>
      </c>
      <c r="B836">
        <v>576201</v>
      </c>
      <c r="C836">
        <v>30</v>
      </c>
    </row>
    <row r="837" spans="1:3" x14ac:dyDescent="0.2">
      <c r="A837">
        <v>1349865</v>
      </c>
      <c r="B837">
        <v>576201</v>
      </c>
      <c r="C837">
        <v>29</v>
      </c>
    </row>
    <row r="838" spans="1:3" x14ac:dyDescent="0.2">
      <c r="A838">
        <v>3289562</v>
      </c>
      <c r="B838">
        <v>576201</v>
      </c>
      <c r="C838">
        <v>29</v>
      </c>
    </row>
    <row r="839" spans="1:3" x14ac:dyDescent="0.2">
      <c r="A839">
        <v>242577</v>
      </c>
      <c r="B839">
        <v>576201</v>
      </c>
      <c r="C839">
        <v>28</v>
      </c>
    </row>
    <row r="840" spans="1:3" x14ac:dyDescent="0.2">
      <c r="A840">
        <v>1069125</v>
      </c>
      <c r="B840">
        <v>576201</v>
      </c>
      <c r="C840">
        <v>28</v>
      </c>
    </row>
    <row r="841" spans="1:3" x14ac:dyDescent="0.2">
      <c r="A841">
        <v>1274146</v>
      </c>
      <c r="B841">
        <v>576201</v>
      </c>
      <c r="C841">
        <v>27</v>
      </c>
    </row>
    <row r="842" spans="1:3" x14ac:dyDescent="0.2">
      <c r="A842">
        <v>80</v>
      </c>
      <c r="B842">
        <v>27193779</v>
      </c>
      <c r="C842">
        <v>3021</v>
      </c>
    </row>
    <row r="843" spans="1:3" x14ac:dyDescent="0.2">
      <c r="A843">
        <v>275871</v>
      </c>
      <c r="B843">
        <v>27193779</v>
      </c>
      <c r="C843">
        <v>1929</v>
      </c>
    </row>
    <row r="844" spans="1:3" x14ac:dyDescent="0.2">
      <c r="A844">
        <v>9287</v>
      </c>
      <c r="B844">
        <v>27193779</v>
      </c>
      <c r="C844">
        <v>1647</v>
      </c>
    </row>
    <row r="845" spans="1:3" x14ac:dyDescent="0.2">
      <c r="A845">
        <v>238531</v>
      </c>
      <c r="B845">
        <v>27193779</v>
      </c>
      <c r="C845">
        <v>743</v>
      </c>
    </row>
    <row r="846" spans="1:3" x14ac:dyDescent="0.2">
      <c r="A846">
        <v>218257</v>
      </c>
      <c r="B846">
        <v>27193779</v>
      </c>
      <c r="C846">
        <v>597</v>
      </c>
    </row>
    <row r="847" spans="1:3" x14ac:dyDescent="0.2">
      <c r="A847">
        <v>718899</v>
      </c>
      <c r="B847">
        <v>27193779</v>
      </c>
      <c r="C847">
        <v>562</v>
      </c>
    </row>
    <row r="848" spans="1:3" x14ac:dyDescent="0.2">
      <c r="A848">
        <v>146447</v>
      </c>
      <c r="B848">
        <v>27193779</v>
      </c>
      <c r="C848">
        <v>332</v>
      </c>
    </row>
    <row r="849" spans="1:3" x14ac:dyDescent="0.2">
      <c r="A849">
        <v>289174</v>
      </c>
      <c r="B849">
        <v>27193779</v>
      </c>
      <c r="C849">
        <v>331</v>
      </c>
    </row>
    <row r="850" spans="1:3" x14ac:dyDescent="0.2">
      <c r="A850">
        <v>495647</v>
      </c>
      <c r="B850">
        <v>27193779</v>
      </c>
      <c r="C850">
        <v>289</v>
      </c>
    </row>
    <row r="851" spans="1:3" x14ac:dyDescent="0.2">
      <c r="A851">
        <v>71256</v>
      </c>
      <c r="B851">
        <v>27193779</v>
      </c>
      <c r="C851">
        <v>197</v>
      </c>
    </row>
    <row r="852" spans="1:3" x14ac:dyDescent="0.2">
      <c r="A852">
        <v>54666</v>
      </c>
      <c r="B852">
        <v>27193779</v>
      </c>
      <c r="C852">
        <v>192</v>
      </c>
    </row>
    <row r="853" spans="1:3" x14ac:dyDescent="0.2">
      <c r="A853">
        <v>2512748</v>
      </c>
      <c r="B853">
        <v>27193779</v>
      </c>
      <c r="C853">
        <v>179</v>
      </c>
    </row>
    <row r="854" spans="1:3" x14ac:dyDescent="0.2">
      <c r="A854">
        <v>439929</v>
      </c>
      <c r="B854">
        <v>27193779</v>
      </c>
      <c r="C854">
        <v>172</v>
      </c>
    </row>
    <row r="855" spans="1:3" x14ac:dyDescent="0.2">
      <c r="A855">
        <v>355825</v>
      </c>
      <c r="B855">
        <v>27193779</v>
      </c>
      <c r="C855">
        <v>157</v>
      </c>
    </row>
    <row r="856" spans="1:3" x14ac:dyDescent="0.2">
      <c r="A856">
        <v>899444</v>
      </c>
      <c r="B856">
        <v>27193779</v>
      </c>
      <c r="C856">
        <v>126</v>
      </c>
    </row>
    <row r="857" spans="1:3" x14ac:dyDescent="0.2">
      <c r="A857">
        <v>15000</v>
      </c>
      <c r="B857">
        <v>27193779</v>
      </c>
      <c r="C857">
        <v>124</v>
      </c>
    </row>
    <row r="858" spans="1:3" x14ac:dyDescent="0.2">
      <c r="A858">
        <v>1093990</v>
      </c>
      <c r="B858">
        <v>27193779</v>
      </c>
      <c r="C858">
        <v>118</v>
      </c>
    </row>
    <row r="859" spans="1:3" x14ac:dyDescent="0.2">
      <c r="A859">
        <v>677994</v>
      </c>
      <c r="B859">
        <v>27193779</v>
      </c>
      <c r="C859">
        <v>107</v>
      </c>
    </row>
    <row r="860" spans="1:3" x14ac:dyDescent="0.2">
      <c r="A860">
        <v>696611</v>
      </c>
      <c r="B860">
        <v>27193779</v>
      </c>
      <c r="C860">
        <v>105</v>
      </c>
    </row>
    <row r="861" spans="1:3" x14ac:dyDescent="0.2">
      <c r="A861">
        <v>2352663</v>
      </c>
      <c r="B861">
        <v>27193779</v>
      </c>
      <c r="C861">
        <v>101</v>
      </c>
    </row>
    <row r="862" spans="1:3" x14ac:dyDescent="0.2">
      <c r="A862">
        <v>79017</v>
      </c>
      <c r="B862">
        <v>27193779</v>
      </c>
      <c r="C862">
        <v>77</v>
      </c>
    </row>
    <row r="863" spans="1:3" x14ac:dyDescent="0.2">
      <c r="A863">
        <v>505333</v>
      </c>
      <c r="B863">
        <v>27193779</v>
      </c>
      <c r="C863">
        <v>77</v>
      </c>
    </row>
    <row r="864" spans="1:3" x14ac:dyDescent="0.2">
      <c r="A864">
        <v>17607</v>
      </c>
      <c r="B864">
        <v>27193779</v>
      </c>
      <c r="C864">
        <v>76</v>
      </c>
    </row>
    <row r="865" spans="1:3" x14ac:dyDescent="0.2">
      <c r="A865">
        <v>176984</v>
      </c>
      <c r="B865">
        <v>27193779</v>
      </c>
      <c r="C865">
        <v>74</v>
      </c>
    </row>
    <row r="866" spans="1:3" x14ac:dyDescent="0.2">
      <c r="A866">
        <v>1625870</v>
      </c>
      <c r="B866">
        <v>27193779</v>
      </c>
      <c r="C866">
        <v>73</v>
      </c>
    </row>
    <row r="867" spans="1:3" x14ac:dyDescent="0.2">
      <c r="A867">
        <v>115237</v>
      </c>
      <c r="B867">
        <v>27193779</v>
      </c>
      <c r="C867">
        <v>68</v>
      </c>
    </row>
    <row r="868" spans="1:3" x14ac:dyDescent="0.2">
      <c r="A868">
        <v>1084056</v>
      </c>
      <c r="B868">
        <v>27193779</v>
      </c>
      <c r="C868">
        <v>66</v>
      </c>
    </row>
    <row r="869" spans="1:3" x14ac:dyDescent="0.2">
      <c r="A869">
        <v>498775</v>
      </c>
      <c r="B869">
        <v>27193779</v>
      </c>
      <c r="C869">
        <v>65</v>
      </c>
    </row>
    <row r="870" spans="1:3" x14ac:dyDescent="0.2">
      <c r="A870">
        <v>692459</v>
      </c>
      <c r="B870">
        <v>27193779</v>
      </c>
      <c r="C870">
        <v>58</v>
      </c>
    </row>
    <row r="871" spans="1:3" x14ac:dyDescent="0.2">
      <c r="A871">
        <v>1935767</v>
      </c>
      <c r="B871">
        <v>27193779</v>
      </c>
      <c r="C871">
        <v>55</v>
      </c>
    </row>
    <row r="872" spans="1:3" x14ac:dyDescent="0.2">
      <c r="A872">
        <v>16724</v>
      </c>
      <c r="B872">
        <v>3214406</v>
      </c>
      <c r="C872">
        <v>3650</v>
      </c>
    </row>
    <row r="873" spans="1:3" x14ac:dyDescent="0.2">
      <c r="A873">
        <v>155814</v>
      </c>
      <c r="B873">
        <v>3214406</v>
      </c>
      <c r="C873">
        <v>1977</v>
      </c>
    </row>
    <row r="874" spans="1:3" x14ac:dyDescent="0.2">
      <c r="A874">
        <v>5750</v>
      </c>
      <c r="B874">
        <v>3214406</v>
      </c>
      <c r="C874">
        <v>1641</v>
      </c>
    </row>
    <row r="875" spans="1:3" x14ac:dyDescent="0.2">
      <c r="A875">
        <v>2608446</v>
      </c>
      <c r="B875">
        <v>3214406</v>
      </c>
      <c r="C875">
        <v>1533</v>
      </c>
    </row>
    <row r="876" spans="1:3" x14ac:dyDescent="0.2">
      <c r="A876">
        <v>448783</v>
      </c>
      <c r="B876">
        <v>3214406</v>
      </c>
      <c r="C876">
        <v>1317</v>
      </c>
    </row>
    <row r="877" spans="1:3" x14ac:dyDescent="0.2">
      <c r="A877">
        <v>37586</v>
      </c>
      <c r="B877">
        <v>3214406</v>
      </c>
      <c r="C877">
        <v>1097</v>
      </c>
    </row>
    <row r="878" spans="1:3" x14ac:dyDescent="0.2">
      <c r="A878">
        <v>284356</v>
      </c>
      <c r="B878">
        <v>3214406</v>
      </c>
      <c r="C878">
        <v>1054</v>
      </c>
    </row>
    <row r="879" spans="1:3" x14ac:dyDescent="0.2">
      <c r="A879">
        <v>143488</v>
      </c>
      <c r="B879">
        <v>3214406</v>
      </c>
      <c r="C879">
        <v>614</v>
      </c>
    </row>
    <row r="880" spans="1:3" x14ac:dyDescent="0.2">
      <c r="A880">
        <v>5854061</v>
      </c>
      <c r="B880">
        <v>3214406</v>
      </c>
      <c r="C880">
        <v>565</v>
      </c>
    </row>
    <row r="881" spans="1:3" x14ac:dyDescent="0.2">
      <c r="A881">
        <v>1633505</v>
      </c>
      <c r="B881">
        <v>3214406</v>
      </c>
      <c r="C881">
        <v>373</v>
      </c>
    </row>
    <row r="882" spans="1:3" x14ac:dyDescent="0.2">
      <c r="A882">
        <v>54485</v>
      </c>
      <c r="B882">
        <v>3214406</v>
      </c>
      <c r="C882">
        <v>354</v>
      </c>
    </row>
    <row r="883" spans="1:3" x14ac:dyDescent="0.2">
      <c r="A883">
        <v>100893</v>
      </c>
      <c r="B883">
        <v>3214406</v>
      </c>
      <c r="C883">
        <v>342</v>
      </c>
    </row>
    <row r="884" spans="1:3" x14ac:dyDescent="0.2">
      <c r="A884">
        <v>132554</v>
      </c>
      <c r="B884">
        <v>3214406</v>
      </c>
      <c r="C884">
        <v>302</v>
      </c>
    </row>
    <row r="885" spans="1:3" x14ac:dyDescent="0.2">
      <c r="A885">
        <v>2458431</v>
      </c>
      <c r="B885">
        <v>3214406</v>
      </c>
      <c r="C885">
        <v>223</v>
      </c>
    </row>
    <row r="886" spans="1:3" x14ac:dyDescent="0.2">
      <c r="A886">
        <v>143754</v>
      </c>
      <c r="B886">
        <v>3214406</v>
      </c>
      <c r="C886">
        <v>131</v>
      </c>
    </row>
    <row r="887" spans="1:3" x14ac:dyDescent="0.2">
      <c r="A887">
        <v>204768</v>
      </c>
      <c r="B887">
        <v>3214406</v>
      </c>
      <c r="C887">
        <v>130</v>
      </c>
    </row>
    <row r="888" spans="1:3" x14ac:dyDescent="0.2">
      <c r="A888">
        <v>81672</v>
      </c>
      <c r="B888">
        <v>3214406</v>
      </c>
      <c r="C888">
        <v>91</v>
      </c>
    </row>
    <row r="889" spans="1:3" x14ac:dyDescent="0.2">
      <c r="A889">
        <v>585279</v>
      </c>
      <c r="B889">
        <v>3214406</v>
      </c>
      <c r="C889">
        <v>79</v>
      </c>
    </row>
    <row r="890" spans="1:3" x14ac:dyDescent="0.2">
      <c r="A890">
        <v>841294</v>
      </c>
      <c r="B890">
        <v>3214406</v>
      </c>
      <c r="C890">
        <v>63</v>
      </c>
    </row>
    <row r="891" spans="1:3" x14ac:dyDescent="0.2">
      <c r="A891">
        <v>3237064</v>
      </c>
      <c r="B891">
        <v>3214406</v>
      </c>
      <c r="C891">
        <v>52</v>
      </c>
    </row>
    <row r="892" spans="1:3" x14ac:dyDescent="0.2">
      <c r="A892">
        <v>2545261</v>
      </c>
      <c r="B892">
        <v>3214406</v>
      </c>
      <c r="C892">
        <v>48</v>
      </c>
    </row>
    <row r="893" spans="1:3" x14ac:dyDescent="0.2">
      <c r="A893">
        <v>19700</v>
      </c>
      <c r="B893">
        <v>3214406</v>
      </c>
      <c r="C893">
        <v>43</v>
      </c>
    </row>
    <row r="894" spans="1:3" x14ac:dyDescent="0.2">
      <c r="A894">
        <v>502777</v>
      </c>
      <c r="B894">
        <v>3214406</v>
      </c>
      <c r="C894">
        <v>37</v>
      </c>
    </row>
    <row r="895" spans="1:3" x14ac:dyDescent="0.2">
      <c r="A895">
        <v>1730702</v>
      </c>
      <c r="B895">
        <v>3214406</v>
      </c>
      <c r="C895">
        <v>36</v>
      </c>
    </row>
    <row r="896" spans="1:3" x14ac:dyDescent="0.2">
      <c r="A896">
        <v>33569</v>
      </c>
      <c r="B896">
        <v>3214406</v>
      </c>
      <c r="C896">
        <v>32</v>
      </c>
    </row>
    <row r="897" spans="1:3" x14ac:dyDescent="0.2">
      <c r="A897">
        <v>499550</v>
      </c>
      <c r="B897">
        <v>3214406</v>
      </c>
      <c r="C897">
        <v>26</v>
      </c>
    </row>
    <row r="898" spans="1:3" x14ac:dyDescent="0.2">
      <c r="A898">
        <v>3112329</v>
      </c>
      <c r="B898">
        <v>3214406</v>
      </c>
      <c r="C898">
        <v>22</v>
      </c>
    </row>
    <row r="899" spans="1:3" x14ac:dyDescent="0.2">
      <c r="A899">
        <v>137740</v>
      </c>
      <c r="B899">
        <v>3214406</v>
      </c>
      <c r="C899">
        <v>21</v>
      </c>
    </row>
    <row r="900" spans="1:3" x14ac:dyDescent="0.2">
      <c r="A900">
        <v>823890</v>
      </c>
      <c r="B900">
        <v>3214406</v>
      </c>
      <c r="C900">
        <v>19</v>
      </c>
    </row>
    <row r="901" spans="1:3" x14ac:dyDescent="0.2">
      <c r="A901">
        <v>88471</v>
      </c>
      <c r="B901">
        <v>3214406</v>
      </c>
      <c r="C90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JS</vt:lpstr>
      <vt:lpstr>PHP</vt:lpstr>
      <vt:lpstr>Ruby</vt:lpstr>
      <vt:lpstr>Python</vt:lpstr>
      <vt:lpstr>Java</vt:lpstr>
      <vt:lpstr>Swift</vt:lpstr>
      <vt:lpstr>Haskell</vt:lpstr>
      <vt:lpstr>Lisp</vt:lpstr>
      <vt:lpstr>JS Edges</vt:lpstr>
      <vt:lpstr>PHP Edges</vt:lpstr>
      <vt:lpstr>Ruby Edges</vt:lpstr>
      <vt:lpstr>Python Edges</vt:lpstr>
      <vt:lpstr>Java Edges</vt:lpstr>
      <vt:lpstr>Swift Edges</vt:lpstr>
      <vt:lpstr>Haskell Edges</vt:lpstr>
      <vt:lpstr>Lisp Edges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2016-12-19T08:58:09Z</dcterms:created>
  <dcterms:modified xsi:type="dcterms:W3CDTF">2016-12-19T12:10:45Z</dcterms:modified>
</cp:coreProperties>
</file>