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ence\SmartHelmetProj\final docs for publish\"/>
    </mc:Choice>
  </mc:AlternateContent>
  <xr:revisionPtr revIDLastSave="0" documentId="8_{85B2DA3B-2615-480E-A407-C3D9CD3B3C22}" xr6:coauthVersionLast="47" xr6:coauthVersionMax="47" xr10:uidLastSave="{00000000-0000-0000-0000-000000000000}"/>
  <bookViews>
    <workbookView xWindow="28680" yWindow="-120" windowWidth="29040" windowHeight="15720" activeTab="1" xr2:uid="{6F0AD45F-8453-4952-81DF-60450C4DDB74}"/>
  </bookViews>
  <sheets>
    <sheet name="BOM PROJ" sheetId="2" r:id="rId1"/>
    <sheet name="Controlled impedance" sheetId="10" r:id="rId2"/>
    <sheet name="BOM+POWER" sheetId="9" r:id="rId3"/>
    <sheet name="Stuck up" sheetId="8" r:id="rId4"/>
    <sheet name="DDRMemory" sheetId="4" r:id="rId5"/>
    <sheet name="Timelin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I20" i="9"/>
  <c r="G24" i="2"/>
  <c r="G20" i="9"/>
  <c r="P8" i="2" l="1"/>
  <c r="P6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Saban Home</author>
  </authors>
  <commentList>
    <comment ref="H20" authorId="0" shapeId="0" xr:uid="{8A85306C-4D98-4B1B-9D98-E75187D70B21}">
      <text>
        <r>
          <rPr>
            <b/>
            <sz val="9"/>
            <color indexed="81"/>
            <rFont val="Tahoma"/>
            <charset val="1"/>
          </rPr>
          <t>Saban Home: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<sst xmlns="http://schemas.openxmlformats.org/spreadsheetml/2006/main" count="521" uniqueCount="272">
  <si>
    <t>Description</t>
  </si>
  <si>
    <t>Qty</t>
  </si>
  <si>
    <t>MFG</t>
  </si>
  <si>
    <t>unit price(usd)</t>
  </si>
  <si>
    <t>Mounting</t>
  </si>
  <si>
    <t>Manfacturer PN</t>
  </si>
  <si>
    <t>data sheet</t>
  </si>
  <si>
    <t>my note</t>
  </si>
  <si>
    <t>FPGA+ARM</t>
  </si>
  <si>
    <t>Data sheet</t>
  </si>
  <si>
    <t>data</t>
  </si>
  <si>
    <t>MT41K256M16TW-107</t>
  </si>
  <si>
    <t xml:space="preserve">MT25QL128ABA8E12-0SIT </t>
  </si>
  <si>
    <t>MTFC8GAKAJCN-4M</t>
  </si>
  <si>
    <t>part page</t>
  </si>
  <si>
    <t>Part Page</t>
  </si>
  <si>
    <t>Micron</t>
  </si>
  <si>
    <t>temp</t>
  </si>
  <si>
    <t>memory type</t>
  </si>
  <si>
    <t>memories</t>
  </si>
  <si>
    <t>Max current[A]</t>
  </si>
  <si>
    <t>Max power[W]</t>
  </si>
  <si>
    <t>Micron QSPI flash memory (for Zync FPGA Logic)
NOR Flash SPI FLASH NOR SLC 32MX4 TBGA</t>
  </si>
  <si>
    <t>voltage[v]</t>
  </si>
  <si>
    <t>note</t>
  </si>
  <si>
    <t>0.35mA RMS!!</t>
  </si>
  <si>
    <t>Micron on-board eMMC flash memory (for the embedded CPU - OS)</t>
  </si>
  <si>
    <t>EMMC requested model does not manufactured anymore - found a different model with same requested features</t>
  </si>
  <si>
    <t>SFEM064GB2ED1TO-I-6F-111-STD</t>
  </si>
  <si>
    <t>OUT OF STOCK</t>
  </si>
  <si>
    <t>on-board eMMC flash memory (for the embedded CPU - OS)</t>
  </si>
  <si>
    <t>Swissbit</t>
  </si>
  <si>
    <t>clk</t>
  </si>
  <si>
    <t xml:space="preserve"> 0-200MHz</t>
  </si>
  <si>
    <t>No CAD Model found yet</t>
  </si>
  <si>
    <t>power datasheet</t>
  </si>
  <si>
    <t>datasheet</t>
  </si>
  <si>
    <t>Data Sheet</t>
  </si>
  <si>
    <t>Standard Clock Oscillators MEMS Oscillator, Low Power, -40C-85C, 25ppm</t>
  </si>
  <si>
    <t>DSC1001DI1-024.0000T Oscillator</t>
  </si>
  <si>
    <t>33.33MHz for Zynq</t>
  </si>
  <si>
    <t>ABS07AIG-32.768KHZ-1-T crystal</t>
  </si>
  <si>
    <t>ABM8G-12.000MHZ-B4Y-T crystal</t>
  </si>
  <si>
    <t>clk - osc</t>
  </si>
  <si>
    <t>clk - Crystal</t>
  </si>
  <si>
    <r>
      <t>Micron DDR3L memory (DRAM or SDRAM)
32 Meg x 16 x 8 banks
TW = 96-ball (8mm x 14mm)</t>
    </r>
    <r>
      <rPr>
        <sz val="12"/>
        <color theme="9" tint="-0.249977111117893"/>
        <rFont val="Calibri "/>
      </rPr>
      <t xml:space="preserve"> </t>
    </r>
    <r>
      <rPr>
        <b/>
        <sz val="12"/>
        <color theme="9" tint="-0.249977111117893"/>
        <rFont val="Calibri "/>
      </rPr>
      <t>Rev. P</t>
    </r>
    <r>
      <rPr>
        <sz val="12"/>
        <color theme="9" tint="-0.249977111117893"/>
        <rFont val="Calibri "/>
      </rPr>
      <t xml:space="preserve"> </t>
    </r>
    <r>
      <rPr>
        <sz val="12"/>
        <color rgb="FF333333"/>
        <rFont val="Calibri "/>
      </rPr>
      <t xml:space="preserve">
Timing – cycle time – 1.07ns @ CL = 13 (DDR3-1866) -107</t>
    </r>
  </si>
  <si>
    <t>24MHz</t>
  </si>
  <si>
    <t>Murate Wireless Radio Module</t>
  </si>
  <si>
    <t xml:space="preserve">LBEE5KL1DX </t>
  </si>
  <si>
    <t>USB3320 EVB</t>
  </si>
  <si>
    <t>USB3320C</t>
  </si>
  <si>
    <t>USB 2.0 ULPI Transceiver</t>
  </si>
  <si>
    <t>Microchip part page</t>
  </si>
  <si>
    <t>12 pin pmod connector</t>
  </si>
  <si>
    <t>SoC FPGA XC7Z007S-1CLG225C
Zynq 7000 series
2 parts:
PS (processing system includes interfaces like SPI USB MMC etc') + 
PL Processing Logic</t>
  </si>
  <si>
    <t>EVB by DIGILENT(Pmods)</t>
  </si>
  <si>
    <t>MP34DT05</t>
  </si>
  <si>
    <t>microphone input</t>
  </si>
  <si>
    <t>2.4MHz</t>
  </si>
  <si>
    <t>I2C or SPI</t>
  </si>
  <si>
    <r>
      <t xml:space="preserve">SDIO-UART interface for Murate </t>
    </r>
    <r>
      <rPr>
        <sz val="12"/>
        <color rgb="FFFF0000"/>
        <rFont val="Calibri "/>
      </rPr>
      <t>(check for Pull ups resistors)</t>
    </r>
  </si>
  <si>
    <t>33.33MHz</t>
  </si>
  <si>
    <t>LIS2DS12</t>
  </si>
  <si>
    <t xml:space="preserve">push button </t>
  </si>
  <si>
    <t>TBD</t>
  </si>
  <si>
    <t>yellow/Amber Led for WIFI active</t>
  </si>
  <si>
    <t>motion and temp sensor</t>
  </si>
  <si>
    <t>green LED for board power</t>
  </si>
  <si>
    <t>Blue LED for bluetooth is active</t>
  </si>
  <si>
    <t>SOC LED - bi-fiament LED( 4 states: off, red, green or amber)</t>
  </si>
  <si>
    <t>Leds</t>
  </si>
  <si>
    <t>Leds-4state</t>
  </si>
  <si>
    <t>Power management</t>
  </si>
  <si>
    <t>DA9062</t>
  </si>
  <si>
    <t>24-ball T-PBGA, 05/6mm x 8mm
(TBGA24)</t>
  </si>
  <si>
    <t>FBGA 8mm x 14mm</t>
  </si>
  <si>
    <t>13x13mm</t>
  </si>
  <si>
    <t>BGA 11.5 x 13mm</t>
  </si>
  <si>
    <t xml:space="preserve"> 40-pin QFN 6 mm × 6 mm package, 0.5 mm pitch (exposed paddle)</t>
  </si>
  <si>
    <t>DSC1001DI1-033.3333T</t>
  </si>
  <si>
    <t>2.5x2.0mm</t>
  </si>
  <si>
    <t>7.15x5.35mm</t>
  </si>
  <si>
    <t>QFN 5x5mm</t>
  </si>
  <si>
    <t>DSC1001DI1-024.0000T</t>
  </si>
  <si>
    <t>1.5x3.2</t>
  </si>
  <si>
    <t>Murata</t>
  </si>
  <si>
    <t>LGA-12 2.1 x 2.1 mm x 0.81mm</t>
  </si>
  <si>
    <t>USB Interface IC USB HS to Dual UART/ FIFO/SPI/JTAG/I2C</t>
  </si>
  <si>
    <t>FT2232HQ-REEL</t>
  </si>
  <si>
    <t xml:space="preserve">PMOD Header 12 female </t>
  </si>
  <si>
    <t>WURTH OPTION</t>
  </si>
  <si>
    <t>Samtec Option</t>
  </si>
  <si>
    <t>15.24mm x 12.6mm x 5mm</t>
  </si>
  <si>
    <t>PDR</t>
  </si>
  <si>
    <t>CDR Schematic View</t>
  </si>
  <si>
    <t>Weeks</t>
  </si>
  <si>
    <t>Complete PCB Layout</t>
  </si>
  <si>
    <t>Complete Layout + simulations</t>
  </si>
  <si>
    <t>Completed Assembly</t>
  </si>
  <si>
    <t>First integration</t>
  </si>
  <si>
    <t>full integration</t>
  </si>
  <si>
    <t>Smat helmet time line</t>
  </si>
  <si>
    <t>Tasks</t>
  </si>
  <si>
    <t>5v</t>
  </si>
  <si>
    <t>Microchip</t>
  </si>
  <si>
    <t>1.8V</t>
  </si>
  <si>
    <t>clk for Murata ( crystal)</t>
  </si>
  <si>
    <t>clk for FDTI (crystal)</t>
  </si>
  <si>
    <t>clk for USB PHY ( CMOS OSC)</t>
  </si>
  <si>
    <t>clk for the Zync</t>
  </si>
  <si>
    <t>emmc</t>
  </si>
  <si>
    <t>PIMIC POWER</t>
  </si>
  <si>
    <t>USB To JTAG</t>
  </si>
  <si>
    <t>external peripherals</t>
  </si>
  <si>
    <t>Zync</t>
  </si>
  <si>
    <t>general</t>
  </si>
  <si>
    <t>DDR3L</t>
  </si>
  <si>
    <t>QSPI Flash</t>
  </si>
  <si>
    <t>add functionallality for uC anf FPGA's like 
ADC 
GPS module
7 segments
H Bridges
USB to UART converters
https://digilent.com/blog/where-to-plug-in-your-pmod-fpga/</t>
  </si>
  <si>
    <t>USB PHY</t>
  </si>
  <si>
    <t>USB data to FPGA</t>
  </si>
  <si>
    <t>RF WIFI+Bluetooth</t>
  </si>
  <si>
    <t>PMOSs</t>
  </si>
  <si>
    <t>PRICE SUM</t>
  </si>
  <si>
    <t>usd</t>
  </si>
  <si>
    <t>1.8 or 2.5 or  3.3</t>
  </si>
  <si>
    <t>VDD = VDDQ = 1.35V (1.283–1.45V)</t>
  </si>
  <si>
    <t>1.35v</t>
  </si>
  <si>
    <t>3.3v, 1.8V, 1V, 2.5V</t>
  </si>
  <si>
    <t>3.3v</t>
  </si>
  <si>
    <t>1.8v or 3.3v</t>
  </si>
  <si>
    <t xml:space="preserve">1.8V </t>
  </si>
  <si>
    <t>motion sensor</t>
  </si>
  <si>
    <t>microphone sensor</t>
  </si>
  <si>
    <t>sensors</t>
  </si>
  <si>
    <r>
      <t xml:space="preserve">power management integrated circuit (PMIC) (4LDO and 4Bucks), </t>
    </r>
    <r>
      <rPr>
        <b/>
        <sz val="12"/>
        <color rgb="FF333333"/>
        <rFont val="Arial"/>
        <family val="2"/>
      </rPr>
      <t>5V input and up to 8A Output</t>
    </r>
  </si>
  <si>
    <t>10 layers</t>
  </si>
  <si>
    <t>L1</t>
  </si>
  <si>
    <t>Signal</t>
  </si>
  <si>
    <t>L2</t>
  </si>
  <si>
    <t>GND</t>
  </si>
  <si>
    <t>L3</t>
  </si>
  <si>
    <t>L4</t>
  </si>
  <si>
    <t>L5</t>
  </si>
  <si>
    <t>L6</t>
  </si>
  <si>
    <t>L7</t>
  </si>
  <si>
    <t>L8</t>
  </si>
  <si>
    <t>L9</t>
  </si>
  <si>
    <t>L10</t>
  </si>
  <si>
    <t>POWER</t>
  </si>
  <si>
    <t>layer</t>
  </si>
  <si>
    <t>Signal + Power ( Low speed only, PMODs)</t>
  </si>
  <si>
    <t>Signal (for high speed and leaves less Stub)</t>
  </si>
  <si>
    <t>8 layers</t>
  </si>
  <si>
    <t>Type</t>
  </si>
  <si>
    <t>Layer</t>
  </si>
  <si>
    <t>Signal (High speed, less Stub)</t>
  </si>
  <si>
    <t>CURRENT SUM without FPGA</t>
  </si>
  <si>
    <t>Total Price[$]</t>
  </si>
  <si>
    <r>
      <t xml:space="preserve">Current SUM </t>
    </r>
    <r>
      <rPr>
        <b/>
        <sz val="12"/>
        <color rgb="FF333333"/>
        <rFont val="Calibri "/>
      </rPr>
      <t>without FPGA [A]</t>
    </r>
  </si>
  <si>
    <t>Part</t>
  </si>
  <si>
    <t xml:space="preserve"> XC7Z007S-1CLG225C</t>
  </si>
  <si>
    <t>XC7Z007S-1CLG225C</t>
  </si>
  <si>
    <t>16.8mm x26.8mm x.3.2mm</t>
  </si>
  <si>
    <t>SARA-G450-01C-01</t>
  </si>
  <si>
    <t>GSM Module for SMS</t>
  </si>
  <si>
    <t>SMA conn for Antttena connection</t>
  </si>
  <si>
    <r>
      <rPr>
        <b/>
        <sz val="12"/>
        <color rgb="FF333333"/>
        <rFont val="Arial"/>
        <family val="2"/>
      </rPr>
      <t>SARA-G450</t>
    </r>
    <r>
      <rPr>
        <sz val="12"/>
        <color rgb="FF333333"/>
        <rFont val="Arial"/>
        <family val="2"/>
      </rPr>
      <t xml:space="preserve"> Quad-band GSM/GPRS module</t>
    </r>
  </si>
  <si>
    <t>526-5791</t>
  </si>
  <si>
    <t>6.35 x 6.35mm</t>
  </si>
  <si>
    <t>SMA straight female for 1.2mm PCB Edge</t>
  </si>
  <si>
    <t>part size</t>
  </si>
  <si>
    <t>Molex</t>
  </si>
  <si>
    <t>RS</t>
  </si>
  <si>
    <t>SMS part</t>
  </si>
  <si>
    <t>3.8v @ 2A peaks</t>
  </si>
  <si>
    <t>12.5mm x 9mm</t>
  </si>
  <si>
    <t xml:space="preserve">	
6 Position Card Connector NANO SIM Surface Mount, Right Angle Gold</t>
  </si>
  <si>
    <t>nano sim card holder</t>
  </si>
  <si>
    <t>PMODS</t>
  </si>
  <si>
    <t>green led</t>
  </si>
  <si>
    <t>LSM0603453V</t>
  </si>
  <si>
    <t xml:space="preserve">	
LED GREEN CLEAR CHIP 0603 SMD - 	
Green 572nm LED Indication - Discrete 2V 0603 (1608 Metric)</t>
  </si>
  <si>
    <t>LED SMD GREEN</t>
  </si>
  <si>
    <t>Visual Communications Company - VCC</t>
  </si>
  <si>
    <t>CG0402MLU-3.3G</t>
  </si>
  <si>
    <t>ESD Suppressors / TVS Diodes CHIP GUARD 3.3VOLT</t>
  </si>
  <si>
    <t>ESD TVS Diods</t>
  </si>
  <si>
    <t>PESD3V3L1BA</t>
  </si>
  <si>
    <t>ESD TVS Diiodw option2</t>
  </si>
  <si>
    <t>MOSFET Transistor( for LED support)</t>
  </si>
  <si>
    <t>T2N7002AK,LM</t>
  </si>
  <si>
    <t>MOSFET</t>
  </si>
  <si>
    <t>Push Button</t>
  </si>
  <si>
    <r>
      <t>MT25QL128ABA</t>
    </r>
    <r>
      <rPr>
        <b/>
        <sz val="12"/>
        <color rgb="FF333333"/>
        <rFont val="Arial"/>
        <family val="2"/>
      </rPr>
      <t>8E12</t>
    </r>
    <r>
      <rPr>
        <sz val="12"/>
        <color rgb="FF333333"/>
        <rFont val="Arial"/>
        <family val="2"/>
      </rPr>
      <t xml:space="preserve">-0SIT </t>
    </r>
  </si>
  <si>
    <t>memories. Package code 12 – 24-ball T-PBGA, 05/6mm x 8mm
(TBGA24)</t>
  </si>
  <si>
    <t>USB Micro AB with Pin ID</t>
  </si>
  <si>
    <t>USB Type C</t>
  </si>
  <si>
    <t>GMSB0522132EU</t>
  </si>
  <si>
    <t>USB - mini B USB 2.0 Receptacle Connector 5 Position Through Hole, Right Angle</t>
  </si>
  <si>
    <t>Amphenol</t>
  </si>
  <si>
    <t xml:space="preserve">	
USB - mini B USB 2.0 Receptacle Connector 5 Position Through Hole, Right Angle</t>
  </si>
  <si>
    <t>USB PHY - data to the FPGA</t>
  </si>
  <si>
    <t>Power Switch/driver</t>
  </si>
  <si>
    <t>Power switch to the USB PHY</t>
  </si>
  <si>
    <t>Data Shhet</t>
  </si>
  <si>
    <t xml:space="preserve">	
MIC2099-1YMT-TR</t>
  </si>
  <si>
    <t>Shotky didoe 10v 3A SMD</t>
  </si>
  <si>
    <t xml:space="preserve">	
Diode 10 V 3A Surface Mount SOD-323F</t>
  </si>
  <si>
    <t>PMEG1030EJ,115</t>
  </si>
  <si>
    <t xml:space="preserve">	
Nexperia USA Inc.</t>
  </si>
  <si>
    <t>Ublox Design guide</t>
  </si>
  <si>
    <t>LDO for 3.8V</t>
  </si>
  <si>
    <t>TI - recommended by the  GSM</t>
  </si>
  <si>
    <t>parts for the SIM connection</t>
  </si>
  <si>
    <t>parts fro the GSM connections</t>
  </si>
  <si>
    <t>specific from data sheets</t>
  </si>
  <si>
    <t>Amphenol SMA 50 ohm</t>
  </si>
  <si>
    <t>PMOD SPEC</t>
  </si>
  <si>
    <t>3 color diode</t>
  </si>
  <si>
    <r>
      <t xml:space="preserve">Signal + </t>
    </r>
    <r>
      <rPr>
        <sz val="11"/>
        <color rgb="FFC00000"/>
        <rFont val="Calibri"/>
        <family val="2"/>
        <scheme val="minor"/>
      </rPr>
      <t>Power ( Low speed only, PMODs)</t>
    </r>
  </si>
  <si>
    <r>
      <t xml:space="preserve">Signal + </t>
    </r>
    <r>
      <rPr>
        <sz val="11"/>
        <color rgb="FFC00000"/>
        <rFont val="Calibri"/>
        <family val="2"/>
        <scheme val="minor"/>
      </rPr>
      <t>Power</t>
    </r>
  </si>
  <si>
    <r>
      <t xml:space="preserve">Signal (High speed, less Stub)  + </t>
    </r>
    <r>
      <rPr>
        <sz val="11"/>
        <color rgb="FFC00000"/>
        <rFont val="Calibri"/>
        <family val="2"/>
        <scheme val="minor"/>
      </rPr>
      <t xml:space="preserve">Power </t>
    </r>
  </si>
  <si>
    <t xml:space="preserve">Signal (High speed) </t>
  </si>
  <si>
    <r>
      <t xml:space="preserve">Signal (low speed, PMODS) + </t>
    </r>
    <r>
      <rPr>
        <sz val="11"/>
        <color rgb="FFC00000"/>
        <rFont val="Calibri"/>
        <family val="2"/>
        <scheme val="minor"/>
      </rPr>
      <t>Power</t>
    </r>
  </si>
  <si>
    <t>prepreg</t>
  </si>
  <si>
    <t>dk</t>
  </si>
  <si>
    <t>solder mask</t>
  </si>
  <si>
    <t>df</t>
  </si>
  <si>
    <t>1oz</t>
  </si>
  <si>
    <t>0.035mm</t>
  </si>
  <si>
    <t>0.07mm</t>
  </si>
  <si>
    <t>0.15mm</t>
  </si>
  <si>
    <t>0.133mm</t>
  </si>
  <si>
    <t>0.134mm</t>
  </si>
  <si>
    <t>0.134nn</t>
  </si>
  <si>
    <t>0.2054mm</t>
  </si>
  <si>
    <t>Thikness</t>
  </si>
  <si>
    <t>Weight</t>
  </si>
  <si>
    <t>Prepreg</t>
  </si>
  <si>
    <t>Core</t>
  </si>
  <si>
    <t>Trace Thickness</t>
  </si>
  <si>
    <t>substrate height</t>
  </si>
  <si>
    <t>trace width</t>
  </si>
  <si>
    <t>W</t>
  </si>
  <si>
    <t>H</t>
  </si>
  <si>
    <t>T</t>
  </si>
  <si>
    <t>Substrate Dielectric</t>
  </si>
  <si>
    <t>Er</t>
  </si>
  <si>
    <t>size</t>
  </si>
  <si>
    <t>units</t>
  </si>
  <si>
    <t>-</t>
  </si>
  <si>
    <t>80 ohm diff microstrip</t>
  </si>
  <si>
    <t>microstrip - external</t>
  </si>
  <si>
    <t>strip line  - internal</t>
  </si>
  <si>
    <t>100 ohm diff strip line</t>
  </si>
  <si>
    <t>90 ohm diff(USB) - microstrip</t>
  </si>
  <si>
    <t>90 ohm diff(USB) -  strip line</t>
  </si>
  <si>
    <t>80 ohm diff Strip line</t>
  </si>
  <si>
    <r>
      <t xml:space="preserve">50 ohm SE </t>
    </r>
    <r>
      <rPr>
        <b/>
        <sz val="11"/>
        <color theme="1"/>
        <rFont val="Calibri"/>
        <family val="2"/>
        <scheme val="minor"/>
      </rPr>
      <t>microstrip</t>
    </r>
  </si>
  <si>
    <t>40 ohm SE microstrip</t>
  </si>
  <si>
    <r>
      <t xml:space="preserve">50 ohm SE </t>
    </r>
    <r>
      <rPr>
        <b/>
        <sz val="11"/>
        <color theme="1"/>
        <rFont val="Calibri"/>
        <family val="2"/>
        <scheme val="minor"/>
      </rPr>
      <t>stripline</t>
    </r>
  </si>
  <si>
    <t>40 ohm SE stripline</t>
  </si>
  <si>
    <t>Trace Thickness
T</t>
  </si>
  <si>
    <t>substrate height
H</t>
  </si>
  <si>
    <t>trace width
W</t>
  </si>
  <si>
    <t>Spacing
S</t>
  </si>
  <si>
    <t>Substrate Dielectric
Er</t>
  </si>
  <si>
    <t>100 ohm diff microstrip</t>
  </si>
  <si>
    <t>https://www.pcbway.com/pcb_prototype/impedance_calculator.html</t>
  </si>
  <si>
    <t>https://www.eeweb.com/tools/microstrip/</t>
  </si>
  <si>
    <t>Controlled impedance
all units in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</si>
</sst>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Calibri "/>
    </font>
    <font>
      <b/>
      <sz val="11"/>
      <color theme="1"/>
      <name val="Calibri"/>
      <family val="2"/>
      <scheme val="minor"/>
    </font>
    <font>
      <b/>
      <sz val="12"/>
      <color rgb="FF333333"/>
      <name val="Calibri 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36"/>
      <color theme="1"/>
      <name val="Calibri"/>
      <family val="2"/>
      <scheme val="minor"/>
    </font>
    <font>
      <sz val="12"/>
      <color theme="9" tint="-0.249977111117893"/>
      <name val="Calibri "/>
    </font>
    <font>
      <b/>
      <sz val="12"/>
      <color theme="9" tint="-0.249977111117893"/>
      <name val="Calibri "/>
    </font>
    <font>
      <sz val="12"/>
      <color rgb="FFFF0000"/>
      <name val="Calibri 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Arial"/>
      <family val="2"/>
    </font>
    <font>
      <u/>
      <sz val="12"/>
      <color rgb="FFFF0000"/>
      <name val="Calibri"/>
      <family val="2"/>
      <scheme val="minor"/>
    </font>
    <font>
      <sz val="14"/>
      <color rgb="FF222222"/>
      <name val="Arial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1" fillId="0" borderId="1" xfId="1" applyBorder="1"/>
    <xf numFmtId="0" fontId="2" fillId="0" borderId="1" xfId="0" applyFont="1" applyBorder="1"/>
    <xf numFmtId="0" fontId="2" fillId="2" borderId="1" xfId="0" applyFont="1" applyFill="1" applyBorder="1"/>
    <xf numFmtId="0" fontId="5" fillId="0" borderId="0" xfId="0" applyFont="1"/>
    <xf numFmtId="0" fontId="2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7" fillId="3" borderId="0" xfId="0" applyFont="1" applyFill="1"/>
    <xf numFmtId="0" fontId="0" fillId="3" borderId="0" xfId="0" applyFill="1"/>
    <xf numFmtId="0" fontId="0" fillId="4" borderId="1" xfId="0" applyFill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2" fillId="0" borderId="0" xfId="0" applyFont="1"/>
    <xf numFmtId="0" fontId="1" fillId="0" borderId="0" xfId="1" applyBorder="1"/>
    <xf numFmtId="0" fontId="2" fillId="0" borderId="0" xfId="0" applyFont="1" applyAlignment="1">
      <alignment wrapText="1"/>
    </xf>
    <xf numFmtId="0" fontId="5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1" applyFont="1" applyBorder="1"/>
    <xf numFmtId="0" fontId="12" fillId="0" borderId="1" xfId="1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5" fillId="5" borderId="1" xfId="0" applyFont="1" applyFill="1" applyBorder="1"/>
    <xf numFmtId="0" fontId="11" fillId="5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5" fillId="0" borderId="2" xfId="0" applyFont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4" fillId="8" borderId="1" xfId="0" applyFont="1" applyFill="1" applyBorder="1"/>
    <xf numFmtId="0" fontId="2" fillId="7" borderId="1" xfId="0" applyFont="1" applyFill="1" applyBorder="1"/>
    <xf numFmtId="0" fontId="15" fillId="7" borderId="1" xfId="0" applyFont="1" applyFill="1" applyBorder="1"/>
    <xf numFmtId="0" fontId="1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5" fillId="0" borderId="4" xfId="0" applyFont="1" applyBorder="1"/>
    <xf numFmtId="0" fontId="0" fillId="4" borderId="3" xfId="0" applyFill="1" applyBorder="1"/>
    <xf numFmtId="0" fontId="5" fillId="0" borderId="3" xfId="0" applyFont="1" applyBorder="1"/>
    <xf numFmtId="0" fontId="5" fillId="0" borderId="3" xfId="0" applyFont="1" applyBorder="1" applyAlignment="1">
      <alignment vertical="center"/>
    </xf>
    <xf numFmtId="0" fontId="5" fillId="5" borderId="3" xfId="0" applyFont="1" applyFill="1" applyBorder="1"/>
    <xf numFmtId="0" fontId="19" fillId="6" borderId="1" xfId="1" applyFont="1" applyFill="1" applyBorder="1"/>
    <xf numFmtId="0" fontId="18" fillId="9" borderId="1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0" fontId="15" fillId="3" borderId="1" xfId="0" applyFont="1" applyFill="1" applyBorder="1"/>
    <xf numFmtId="0" fontId="6" fillId="0" borderId="1" xfId="0" applyFont="1" applyBorder="1" applyAlignment="1">
      <alignment wrapText="1"/>
    </xf>
    <xf numFmtId="0" fontId="0" fillId="9" borderId="0" xfId="0" applyFill="1" applyAlignment="1">
      <alignment horizontal="left" vertical="center" wrapText="1"/>
    </xf>
    <xf numFmtId="0" fontId="5" fillId="4" borderId="3" xfId="0" applyFont="1" applyFill="1" applyBorder="1"/>
    <xf numFmtId="0" fontId="1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12" fillId="4" borderId="1" xfId="1" applyFont="1" applyFill="1" applyBorder="1"/>
    <xf numFmtId="0" fontId="1" fillId="9" borderId="1" xfId="1" applyFill="1" applyBorder="1" applyAlignment="1">
      <alignment horizontal="left" vertical="center" wrapText="1"/>
    </xf>
    <xf numFmtId="0" fontId="6" fillId="6" borderId="1" xfId="0" applyFont="1" applyFill="1" applyBorder="1" applyAlignment="1">
      <alignment wrapText="1"/>
    </xf>
    <xf numFmtId="0" fontId="1" fillId="6" borderId="1" xfId="1" applyFill="1" applyBorder="1"/>
    <xf numFmtId="0" fontId="5" fillId="0" borderId="3" xfId="0" applyFont="1" applyBorder="1" applyAlignment="1">
      <alignment wrapText="1"/>
    </xf>
    <xf numFmtId="0" fontId="20" fillId="0" borderId="0" xfId="0" applyFont="1"/>
    <xf numFmtId="0" fontId="18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4" borderId="0" xfId="0" applyFill="1"/>
    <xf numFmtId="0" fontId="5" fillId="4" borderId="0" xfId="0" applyFont="1" applyFill="1"/>
    <xf numFmtId="0" fontId="1" fillId="4" borderId="1" xfId="1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21" fillId="12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6" fillId="0" borderId="2" xfId="0" applyFont="1" applyBorder="1" applyAlignment="1">
      <alignment wrapText="1"/>
    </xf>
    <xf numFmtId="0" fontId="1" fillId="0" borderId="2" xfId="1" applyBorder="1"/>
    <xf numFmtId="0" fontId="0" fillId="0" borderId="2" xfId="0" applyBorder="1"/>
    <xf numFmtId="0" fontId="2" fillId="0" borderId="6" xfId="0" applyFont="1" applyBorder="1"/>
    <xf numFmtId="0" fontId="2" fillId="0" borderId="4" xfId="0" applyFont="1" applyBorder="1" applyAlignment="1">
      <alignment wrapText="1"/>
    </xf>
    <xf numFmtId="0" fontId="1" fillId="0" borderId="0" xfId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/>
    <xf numFmtId="0" fontId="0" fillId="2" borderId="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118381</xdr:colOff>
      <xdr:row>0</xdr:row>
      <xdr:rowOff>0</xdr:rowOff>
    </xdr:from>
    <xdr:to>
      <xdr:col>34</xdr:col>
      <xdr:colOff>186347</xdr:colOff>
      <xdr:row>21</xdr:row>
      <xdr:rowOff>354527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77F3D-8B8E-6EC1-EC1B-E08B954F3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0060" y="0"/>
          <a:ext cx="9252784" cy="7857840"/>
        </a:xfrm>
        <a:prstGeom prst="rect">
          <a:avLst/>
        </a:prstGeom>
      </xdr:spPr>
    </xdr:pic>
    <xdr:clientData/>
  </xdr:twoCellAnchor>
  <xdr:twoCellAnchor editAs="oneCell">
    <xdr:from>
      <xdr:col>18</xdr:col>
      <xdr:colOff>286755</xdr:colOff>
      <xdr:row>47</xdr:row>
      <xdr:rowOff>47240</xdr:rowOff>
    </xdr:from>
    <xdr:to>
      <xdr:col>33</xdr:col>
      <xdr:colOff>207035</xdr:colOff>
      <xdr:row>64</xdr:row>
      <xdr:rowOff>73252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1D56B-F382-691F-D4BE-04B45E2AA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3318" y="14977678"/>
          <a:ext cx="9207155" cy="3312137"/>
        </a:xfrm>
        <a:prstGeom prst="rect">
          <a:avLst/>
        </a:prstGeom>
      </xdr:spPr>
    </xdr:pic>
    <xdr:clientData/>
  </xdr:twoCellAnchor>
  <xdr:twoCellAnchor editAs="oneCell">
    <xdr:from>
      <xdr:col>20</xdr:col>
      <xdr:colOff>470452</xdr:colOff>
      <xdr:row>66</xdr:row>
      <xdr:rowOff>111193</xdr:rowOff>
    </xdr:from>
    <xdr:to>
      <xdr:col>26</xdr:col>
      <xdr:colOff>175643</xdr:colOff>
      <xdr:row>79</xdr:row>
      <xdr:rowOff>140118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70AB7F-EF3B-EDAC-4172-1D40F1C6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55265" y="18708756"/>
          <a:ext cx="3419941" cy="250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16</xdr:row>
      <xdr:rowOff>19050</xdr:rowOff>
    </xdr:from>
    <xdr:to>
      <xdr:col>12</xdr:col>
      <xdr:colOff>387884</xdr:colOff>
      <xdr:row>23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7BEF-3A1B-3634-ABF0-4E8FDF8C1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67050"/>
          <a:ext cx="3064409" cy="1476375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6</xdr:row>
      <xdr:rowOff>180975</xdr:rowOff>
    </xdr:from>
    <xdr:to>
      <xdr:col>13</xdr:col>
      <xdr:colOff>95719</xdr:colOff>
      <xdr:row>13</xdr:row>
      <xdr:rowOff>104977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7DA8D2-818A-DAFF-294A-2784A2DD1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1323975"/>
          <a:ext cx="3362794" cy="1448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141194</xdr:colOff>
      <xdr:row>37</xdr:row>
      <xdr:rowOff>101974</xdr:rowOff>
    </xdr:from>
    <xdr:to>
      <xdr:col>7</xdr:col>
      <xdr:colOff>388844</xdr:colOff>
      <xdr:row>72</xdr:row>
      <xdr:rowOff>28692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802E7-5283-E62A-6D9E-BF3F18D9D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9851092"/>
          <a:ext cx="11565591" cy="65942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217714</xdr:colOff>
      <xdr:row>47</xdr:row>
      <xdr:rowOff>160565</xdr:rowOff>
    </xdr:from>
    <xdr:to>
      <xdr:col>18</xdr:col>
      <xdr:colOff>123897</xdr:colOff>
      <xdr:row>90</xdr:row>
      <xdr:rowOff>161708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D1AC7-5EB5-7ECF-726B-A59DABC2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5" y="9114065"/>
          <a:ext cx="10315648" cy="8192643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</xdr:row>
      <xdr:rowOff>108856</xdr:rowOff>
    </xdr:from>
    <xdr:to>
      <xdr:col>13</xdr:col>
      <xdr:colOff>429681</xdr:colOff>
      <xdr:row>44</xdr:row>
      <xdr:rowOff>81420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4700E4-C8DF-F2AD-6FF5-50B3D65F0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28" y="299356"/>
          <a:ext cx="7573432" cy="8164064"/>
        </a:xfrm>
        <a:prstGeom prst="rect">
          <a:avLst/>
        </a:prstGeom>
      </xdr:spPr>
    </xdr:pic>
    <xdr:clientData/>
  </xdr:twoCellAnchor>
  <xdr:twoCellAnchor editAs="oneCell">
    <xdr:from>
      <xdr:col>15</xdr:col>
      <xdr:colOff>122465</xdr:colOff>
      <xdr:row>2</xdr:row>
      <xdr:rowOff>27214</xdr:rowOff>
    </xdr:from>
    <xdr:to>
      <xdr:col>37</xdr:col>
      <xdr:colOff>93044</xdr:colOff>
      <xdr:row>44</xdr:row>
      <xdr:rowOff>56910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3B2D46-235B-5FE9-0630-E22B5A78D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7286" y="408214"/>
          <a:ext cx="13441651" cy="8030696"/>
        </a:xfrm>
        <a:prstGeom prst="rect">
          <a:avLst/>
        </a:prstGeom>
      </xdr:spPr>
    </xdr:pic>
    <xdr:clientData/>
  </xdr:twoCellAnchor>
  <xdr:twoCellAnchor editAs="oneCell">
    <xdr:from>
      <xdr:col>18</xdr:col>
      <xdr:colOff>312964</xdr:colOff>
      <xdr:row>46</xdr:row>
      <xdr:rowOff>64325</xdr:rowOff>
    </xdr:from>
    <xdr:to>
      <xdr:col>39</xdr:col>
      <xdr:colOff>257601</xdr:colOff>
      <xdr:row>75</xdr:row>
      <xdr:rowOff>160359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785F84-F73F-DA2D-BE6D-6E2D59040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3419" y="8827325"/>
          <a:ext cx="12673500" cy="5620534"/>
        </a:xfrm>
        <a:prstGeom prst="rect">
          <a:avLst/>
        </a:prstGeom>
      </xdr:spPr>
    </xdr:pic>
    <xdr:clientData/>
  </xdr:twoCellAnchor>
  <xdr:twoCellAnchor editAs="oneCell">
    <xdr:from>
      <xdr:col>17</xdr:col>
      <xdr:colOff>432955</xdr:colOff>
      <xdr:row>119</xdr:row>
      <xdr:rowOff>155863</xdr:rowOff>
    </xdr:from>
    <xdr:to>
      <xdr:col>33</xdr:col>
      <xdr:colOff>289461</xdr:colOff>
      <xdr:row>164</xdr:row>
      <xdr:rowOff>31357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005E0B-D966-96FE-44C8-78AB7FCC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37273" y="22825363"/>
          <a:ext cx="9554688" cy="8447994"/>
        </a:xfrm>
        <a:prstGeom prst="rect">
          <a:avLst/>
        </a:prstGeom>
      </xdr:spPr>
    </xdr:pic>
    <xdr:clientData/>
  </xdr:twoCellAnchor>
  <xdr:twoCellAnchor editAs="oneCell">
    <xdr:from>
      <xdr:col>3</xdr:col>
      <xdr:colOff>225136</xdr:colOff>
      <xdr:row>119</xdr:row>
      <xdr:rowOff>34636</xdr:rowOff>
    </xdr:from>
    <xdr:to>
      <xdr:col>17</xdr:col>
      <xdr:colOff>122397</xdr:colOff>
      <xdr:row>168</xdr:row>
      <xdr:rowOff>121676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E36B10-E4AE-B604-95D4-50F6CBA72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3545" y="22704136"/>
          <a:ext cx="8383170" cy="94215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18</xdr:col>
      <xdr:colOff>239264</xdr:colOff>
      <xdr:row>213</xdr:row>
      <xdr:rowOff>96380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06643F-F46E-1A35-2870-0C7118E67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32575500"/>
          <a:ext cx="8164064" cy="809738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168</xdr:row>
      <xdr:rowOff>114300</xdr:rowOff>
    </xdr:from>
    <xdr:to>
      <xdr:col>42</xdr:col>
      <xdr:colOff>125767</xdr:colOff>
      <xdr:row>211</xdr:row>
      <xdr:rowOff>124970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37B247-BEA0-BF35-174F-8509007D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11000" y="32118300"/>
          <a:ext cx="13917967" cy="8202170"/>
        </a:xfrm>
        <a:prstGeom prst="rect">
          <a:avLst/>
        </a:prstGeom>
      </xdr:spPr>
    </xdr:pic>
    <xdr:clientData/>
  </xdr:twoCellAnchor>
  <xdr:twoCellAnchor editAs="oneCell">
    <xdr:from>
      <xdr:col>36</xdr:col>
      <xdr:colOff>228600</xdr:colOff>
      <xdr:row>131</xdr:row>
      <xdr:rowOff>108823</xdr:rowOff>
    </xdr:from>
    <xdr:to>
      <xdr:col>44</xdr:col>
      <xdr:colOff>343325</xdr:colOff>
      <xdr:row>159</xdr:row>
      <xdr:rowOff>171910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3DD5DC-EEA2-1725-1A19-D0F660A9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174200" y="25064323"/>
          <a:ext cx="4991525" cy="5397087"/>
        </a:xfrm>
        <a:prstGeom prst="rect">
          <a:avLst/>
        </a:prstGeom>
      </xdr:spPr>
    </xdr:pic>
    <xdr:clientData/>
  </xdr:twoCellAnchor>
  <xdr:twoCellAnchor editAs="oneCell">
    <xdr:from>
      <xdr:col>37</xdr:col>
      <xdr:colOff>457200</xdr:colOff>
      <xdr:row>0</xdr:row>
      <xdr:rowOff>152400</xdr:rowOff>
    </xdr:from>
    <xdr:to>
      <xdr:col>49</xdr:col>
      <xdr:colOff>362580</xdr:colOff>
      <xdr:row>39</xdr:row>
      <xdr:rowOff>34880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68DE76-A2F0-F064-9A2C-834CB1E89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012400" y="152400"/>
          <a:ext cx="7220580" cy="73119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225</xdr:row>
      <xdr:rowOff>0</xdr:rowOff>
    </xdr:from>
    <xdr:to>
      <xdr:col>44</xdr:col>
      <xdr:colOff>207818</xdr:colOff>
      <xdr:row>267</xdr:row>
      <xdr:rowOff>72323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16BEDE-0657-075B-B4DD-B22DF507B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36818" y="43260818"/>
          <a:ext cx="23241000" cy="8073323"/>
        </a:xfrm>
        <a:prstGeom prst="rect">
          <a:avLst/>
        </a:prstGeom>
      </xdr:spPr>
    </xdr:pic>
    <xdr:clientData/>
  </xdr:twoCellAnchor>
  <xdr:twoCellAnchor editAs="oneCell">
    <xdr:from>
      <xdr:col>5</xdr:col>
      <xdr:colOff>606135</xdr:colOff>
      <xdr:row>284</xdr:row>
      <xdr:rowOff>0</xdr:rowOff>
    </xdr:from>
    <xdr:to>
      <xdr:col>25</xdr:col>
      <xdr:colOff>27297</xdr:colOff>
      <xdr:row>331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FDAE81-0EE9-9DA1-578B-4ABFBE89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6817" y="54500318"/>
          <a:ext cx="11543889" cy="8953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335</xdr:row>
      <xdr:rowOff>0</xdr:rowOff>
    </xdr:from>
    <xdr:to>
      <xdr:col>24</xdr:col>
      <xdr:colOff>313990</xdr:colOff>
      <xdr:row>351</xdr:row>
      <xdr:rowOff>105215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DD3FCCD-EB4E-AFCF-EEDA-0BB308695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49091" y="64215818"/>
          <a:ext cx="10012172" cy="31532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131883</xdr:colOff>
      <xdr:row>0</xdr:row>
      <xdr:rowOff>81945</xdr:rowOff>
    </xdr:from>
    <xdr:to>
      <xdr:col>20</xdr:col>
      <xdr:colOff>321752</xdr:colOff>
      <xdr:row>15</xdr:row>
      <xdr:rowOff>59523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CAAEC-C3D5-BE6A-10AF-E6FA497EA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9287" y="81945"/>
          <a:ext cx="6271215" cy="283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.il/datasheet/2/698/REN_DA9062_Datasheet_3v7_DST_20210816-3075917.pdf" TargetMode="External"/><Relationship Id="rId21" Type="http://schemas.openxmlformats.org/officeDocument/2006/relationships/hyperlink" Target="https://www.mouser.co.il/datasheet/2/268/MCHP_S_A0002156256_1-2520794.pdf" TargetMode="External"/><Relationship Id="rId42" Type="http://schemas.openxmlformats.org/officeDocument/2006/relationships/hyperlink" Target="https://vcclite.com/wp-content/uploads/wpallimport/files/files/LSM0603453V.pdf" TargetMode="External"/><Relationship Id="rId47" Type="http://schemas.openxmlformats.org/officeDocument/2006/relationships/hyperlink" Target="https://www.mouser.com/ProductDetail/Nexperia/PESD3V3L1BA115?qs=LOCUfHb8d9tfcQwAsqvzKg%3D%3D" TargetMode="External"/><Relationship Id="rId63" Type="http://schemas.openxmlformats.org/officeDocument/2006/relationships/hyperlink" Target="https://www.digikey.co.il/en/products/detail/liteon/LTST-C193TBKT-5A/2053656" TargetMode="External"/><Relationship Id="rId68" Type="http://schemas.openxmlformats.org/officeDocument/2006/relationships/hyperlink" Target="https://www.mouser.co.il/ProductDetail/Broadcom-Avago/ASCQFA30-B2231A2A305?qs=OcgtsXO%252B3gtEGLIgdE%252Ba1Q%3D%3D" TargetMode="External"/><Relationship Id="rId2" Type="http://schemas.openxmlformats.org/officeDocument/2006/relationships/hyperlink" Target="https://www.mouser.co.il/ProductDetail/Micron/MT41K256M16TW-107-ITP-TR?qs=j%252B1pi9TdxUZrh5jataDD0g%3D%3D" TargetMode="External"/><Relationship Id="rId16" Type="http://schemas.openxmlformats.org/officeDocument/2006/relationships/hyperlink" Target="https://www.mouser.co.il/ProductDetail/ABRACON/ABS07AIG-32.768KHZ-1-T?qs=gG6m684uYP7xmHDWBIXcGg%3D%3D" TargetMode="External"/><Relationship Id="rId29" Type="http://schemas.openxmlformats.org/officeDocument/2006/relationships/hyperlink" Target="https://www.mouser.co.il/datasheet/2/527/ssw_th-2854740.pdf" TargetMode="External"/><Relationship Id="rId11" Type="http://schemas.openxmlformats.org/officeDocument/2006/relationships/hyperlink" Target="https://www.mouser.co.il/ProductDetail/Microchip-Technology/DSC1001DI2-0333333T?qs=moDRE%2FDosU1qvbr67xV6LQ%3D%3D&amp;gad_source=1&amp;gclid=CjwKCAjwseSoBhBXEiwA9iZtxjK-LTFfK727MvGbTCGh0hwUWjTmbxE-7bn0wc66w6jgstub6Txx0hoCuJ0QAvD_BwE" TargetMode="External"/><Relationship Id="rId24" Type="http://schemas.openxmlformats.org/officeDocument/2006/relationships/hyperlink" Target="https://www.mouser.co.il/datasheet/2/615/EM_30_fact_sheet-2853778.pdf" TargetMode="External"/><Relationship Id="rId32" Type="http://schemas.openxmlformats.org/officeDocument/2006/relationships/hyperlink" Target="https://www.st.com/resource/en/datasheet/lis2ds12.pdf" TargetMode="External"/><Relationship Id="rId37" Type="http://schemas.openxmlformats.org/officeDocument/2006/relationships/hyperlink" Target="https://docs.rs-online.com/11a1/0900766b81585db2.pdf" TargetMode="External"/><Relationship Id="rId40" Type="http://schemas.openxmlformats.org/officeDocument/2006/relationships/hyperlink" Target="https://www.mouser.co.il/datasheet/2/690/zybo_z7_rm-2488608.pdf" TargetMode="External"/><Relationship Id="rId45" Type="http://schemas.openxmlformats.org/officeDocument/2006/relationships/hyperlink" Target="https://www.mouser.co.il/ProductDetail/Bourns/CG0402MLU-3.3G?qs=m8myXnDJXpWVM8EQWErxtQ%3D%3D" TargetMode="External"/><Relationship Id="rId53" Type="http://schemas.openxmlformats.org/officeDocument/2006/relationships/hyperlink" Target="https://www.digikey.com/en/products/detail/nexperia-usa-inc/PMEG1030EJ-115/1157660" TargetMode="External"/><Relationship Id="rId58" Type="http://schemas.openxmlformats.org/officeDocument/2006/relationships/hyperlink" Target="https://www.mouser.co.il/ProductDetail/Amphenol-RF/132134?qs=b8dDPpdgesvQEpS4IQp3aA%3D%3D&amp;utm_source=digipart&amp;utm_medium=aggregator&amp;utm_campaign=132134&amp;utm_term=SMA6251A1-3GT50G-50&amp;utm_content=Amphenol&amp;_gl=1*1jvo6t7*_ga*MTM4ODU1MTU1Ny4xNzAyMjI4ODA1*_ga_15W4STQT4T*MTcwNjY5MjE2NC4yMS4wLjE3MDY2OTIxNjYuNTguMC4w*_ga_1KQLCYKRX3*MTcwNjY5MjE2NC44LjAuMTcwNjY5MjE2Ni4wLjAuMA.." TargetMode="External"/><Relationship Id="rId66" Type="http://schemas.openxmlformats.org/officeDocument/2006/relationships/hyperlink" Target="https://www.mouser.co.il/ProductDetail/ROHM-Semiconductor/SMLD12EN1WT86?qs=qSfuJ%252Bfl%2Fd4fR%252B9yZydIwg%3D%3D" TargetMode="External"/><Relationship Id="rId5" Type="http://schemas.openxmlformats.org/officeDocument/2006/relationships/hyperlink" Target="https://eu.mouser.com/datasheet/2/671/mict_s_a0008511421_1-2290752.pdf" TargetMode="External"/><Relationship Id="rId61" Type="http://schemas.openxmlformats.org/officeDocument/2006/relationships/hyperlink" Target="https://eu.mouser.com/ProductDetail/ams-OSRAM/SFH-7018A?qs=Z%252BL2brAPG1KhTRHB2PjUmw%3D%3D" TargetMode="External"/><Relationship Id="rId19" Type="http://schemas.openxmlformats.org/officeDocument/2006/relationships/hyperlink" Target="https://www.murata.com/products/productdata/8813651165214/type1dx.pdf" TargetMode="External"/><Relationship Id="rId14" Type="http://schemas.openxmlformats.org/officeDocument/2006/relationships/hyperlink" Target="https://abracon.com/Resonators/ABM8G.pdf" TargetMode="External"/><Relationship Id="rId22" Type="http://schemas.openxmlformats.org/officeDocument/2006/relationships/hyperlink" Target="https://www.mouser.co.il/ProductDetail/Microchip-Technology/USB3320C-EZK-TR?qs=pA5MXup5wxFLWWzXkMzUXA%3D%3D" TargetMode="External"/><Relationship Id="rId27" Type="http://schemas.openxmlformats.org/officeDocument/2006/relationships/hyperlink" Target="https://www.mouser.co.il/ProductDetail/FTDI/FT2232HQ-REEL?qs=D1%2FPMqvA103kEu75rXS7PA%3D%3D" TargetMode="External"/><Relationship Id="rId30" Type="http://schemas.openxmlformats.org/officeDocument/2006/relationships/hyperlink" Target="https://www.we-online.com/components/products/datasheet/613012243121.pdf" TargetMode="External"/><Relationship Id="rId35" Type="http://schemas.openxmlformats.org/officeDocument/2006/relationships/hyperlink" Target="https://www.mouser.co.il/ProductDetail/u-blox/SARA-G450-00C?qs=81r%252BiQLm7BRTBXA%2FtkZ8AA%3D%3D" TargetMode="External"/><Relationship Id="rId43" Type="http://schemas.openxmlformats.org/officeDocument/2006/relationships/hyperlink" Target="https://www.digikey.co.il/en/supplier-centers/visual-communications-company" TargetMode="External"/><Relationship Id="rId48" Type="http://schemas.openxmlformats.org/officeDocument/2006/relationships/hyperlink" Target="https://www.mouser.com/datasheet/2/916/PESD3V3L1BA-3162553.pdf" TargetMode="External"/><Relationship Id="rId56" Type="http://schemas.openxmlformats.org/officeDocument/2006/relationships/hyperlink" Target="https://www.ti.com/lit/ds/symlink/lp38503-adj.pdf?ts=1706618967037" TargetMode="External"/><Relationship Id="rId64" Type="http://schemas.openxmlformats.org/officeDocument/2006/relationships/hyperlink" Target="https://look.ams-osram.com/m/25a835d5c1c9b935/original/SFH-7018A.pdf" TargetMode="External"/><Relationship Id="rId69" Type="http://schemas.openxmlformats.org/officeDocument/2006/relationships/hyperlink" Target="https://docs.broadcom.com/doc/ASCQxx30-Series-DS" TargetMode="External"/><Relationship Id="rId8" Type="http://schemas.openxmlformats.org/officeDocument/2006/relationships/hyperlink" Target="https://www.mouser.co.il/ProductDetail/Swissbit/SFEM064GB2ED1TO-I-6F-111-STD?qs=vvQtp7zwQdNidUY6RlQZ%252Bw%3D%3D" TargetMode="External"/><Relationship Id="rId51" Type="http://schemas.openxmlformats.org/officeDocument/2006/relationships/hyperlink" Target="https://www.digikey.co.il/en/products/detail/microchip-technology/MIC2099-1YMT-TR/2465911?s=N4IgTCBcDaILIEkDCYAMBOdBaAjATTgBVCAlEAXQF8g" TargetMode="External"/><Relationship Id="rId72" Type="http://schemas.openxmlformats.org/officeDocument/2006/relationships/vmlDrawing" Target="../drawings/vmlDrawing1.vml"/><Relationship Id="rId3" Type="http://schemas.openxmlformats.org/officeDocument/2006/relationships/hyperlink" Target="https://www.mouser.co.il/datasheet/2/671/4Gb_DDR3L-1283964.pdf" TargetMode="External"/><Relationship Id="rId12" Type="http://schemas.openxmlformats.org/officeDocument/2006/relationships/hyperlink" Target="https://www.mouser.co.il/ProductDetail/Microchip-Technology/DSC1001DI1-024.0000T?qs=moDRE%2FDosU0R3Vs4o3HoDQ%3D%3D" TargetMode="External"/><Relationship Id="rId17" Type="http://schemas.openxmlformats.org/officeDocument/2006/relationships/hyperlink" Target="https://abracon.com/datasheets/ABS07AIG.pdf" TargetMode="External"/><Relationship Id="rId25" Type="http://schemas.openxmlformats.org/officeDocument/2006/relationships/hyperlink" Target="https://www.digikey.at/en/products/detail/renesas-design-germany-gmbh/DA9062-A0AM1/18717073" TargetMode="External"/><Relationship Id="rId33" Type="http://schemas.openxmlformats.org/officeDocument/2006/relationships/hyperlink" Target="https://www.st.com/resource/en/datasheet/mp34dt05-a.pdf" TargetMode="External"/><Relationship Id="rId38" Type="http://schemas.openxmlformats.org/officeDocument/2006/relationships/hyperlink" Target="https://www.digikey.co.il/en/products/detail/w%C3%BCrth-elektronik/693043020611/5047621?utm_adgroup=&amp;utm_source=google&amp;utm_medium=cpc&amp;utm_campaign=PMax_Supplier_Focus%20Suppliers&amp;utm_term=&amp;productid=5047621&amp;utm_content=&amp;utm_id=go_cmp-20151045071_adg-_ad-__dev-c_ext-_prd-5047621_sig-Cj0KCQiAwP6sBhDAARIsAPfK_waLKWr0vPpyGVpSCJQOe0cT_FZrf4z1daGZ_KlSMOPKJawInSPTWgUaApa5EALw_wcB&amp;gad_source=1&amp;gclid=Cj0KCQiAwP6sBhDAARIsAPfK_waLKWr0vPpyGVpSCJQOe0cT_FZrf4z1daGZ_KlSMOPKJawInSPTWgUaApa5EALw_wcB" TargetMode="External"/><Relationship Id="rId46" Type="http://schemas.openxmlformats.org/officeDocument/2006/relationships/hyperlink" Target="https://www.mouser.co.il/datasheet/2/54/MLU-778323.pdf" TargetMode="External"/><Relationship Id="rId59" Type="http://schemas.openxmlformats.org/officeDocument/2006/relationships/hyperlink" Target="https://digilent.com/reference/_media/reference/pmod/pmod-interface-specification-1_3_1.pdf" TargetMode="External"/><Relationship Id="rId67" Type="http://schemas.openxmlformats.org/officeDocument/2006/relationships/hyperlink" Target="https://fscdn.rohm.com/en/products/databook/datasheet/opto/led/chip_mono/smld12en1wt86-e.pdf" TargetMode="External"/><Relationship Id="rId20" Type="http://schemas.openxmlformats.org/officeDocument/2006/relationships/hyperlink" Target="https://ww1.microchip.com/downloads/en/DeviceDoc/evb3320user.pdf" TargetMode="External"/><Relationship Id="rId41" Type="http://schemas.openxmlformats.org/officeDocument/2006/relationships/hyperlink" Target="https://www.we-online.com/components/products/datasheet/693043020611.pdf" TargetMode="External"/><Relationship Id="rId54" Type="http://schemas.openxmlformats.org/officeDocument/2006/relationships/hyperlink" Target="https://assets.nexperia.com/documents/data-sheet/PMEG1030EJ.pdf" TargetMode="External"/><Relationship Id="rId62" Type="http://schemas.openxmlformats.org/officeDocument/2006/relationships/hyperlink" Target="https://mm.digikey.com/Volume0/opasdata/d220001/medias/docus/641/LTST-C193TBKT-5A.pdf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.il/datasheet/2/903/ds190_Zynq_7000_Overview-1595492.pdf" TargetMode="External"/><Relationship Id="rId6" Type="http://schemas.openxmlformats.org/officeDocument/2006/relationships/hyperlink" Target="https://www.mouser.co.il/ProductDetail/Swissbit/SFEM064GB2ED1TO-I-6F-111-STD?qs=vvQtp7zwQdNidUY6RlQZ%252Bw%3D%3D" TargetMode="External"/><Relationship Id="rId15" Type="http://schemas.openxmlformats.org/officeDocument/2006/relationships/hyperlink" Target="https://www.mouser.co.il/ProductDetail/ABRACON/ABM8G-12000MHZ-B4Y-T?qs=3LVMET7lfiPZ3%2FCRQHtXGQ%3D%3D&amp;gad_source=1&amp;gclid=CjwKCAjwseSoBhBXEiwA9iZtxqYiJa1rlwbPHzZHn6VX_WThz-Ck4n9wPtIyPjZCPsZFRnVSy-YEgRoCTpMQAvD_BwE" TargetMode="External"/><Relationship Id="rId23" Type="http://schemas.openxmlformats.org/officeDocument/2006/relationships/hyperlink" Target="https://www.microchip.com/en-us/product/usb3320" TargetMode="External"/><Relationship Id="rId28" Type="http://schemas.openxmlformats.org/officeDocument/2006/relationships/hyperlink" Target="https://www.mouser.co.il/datasheet/2/163/DS_FT2232H-1621240.pdf" TargetMode="External"/><Relationship Id="rId36" Type="http://schemas.openxmlformats.org/officeDocument/2006/relationships/hyperlink" Target="https://my.rs-online.com/web/p/coaxial-connectors/5265791" TargetMode="External"/><Relationship Id="rId49" Type="http://schemas.openxmlformats.org/officeDocument/2006/relationships/hyperlink" Target="https://www.digikey.co.il/en/products/detail/amphenol-icc-commercial-products/gmsb0522132eu/13683079" TargetMode="External"/><Relationship Id="rId57" Type="http://schemas.openxmlformats.org/officeDocument/2006/relationships/hyperlink" Target="https://www.mouser.com/ProductDetail/Amphenol-RF/132134?qs=b8dDPpdgesvQEpS4IQp3aA%3D%3D&amp;utm_source=digipart&amp;utm_medium=aggregator&amp;utm_campaign=132134&amp;utm_term=SMA6251A1-3GT50G-50&amp;utm_content=Amphenol" TargetMode="External"/><Relationship Id="rId10" Type="http://schemas.openxmlformats.org/officeDocument/2006/relationships/hyperlink" Target="https://www.mouser.co.il/datasheet/2/268/MCHP_S_A0001148674_1-2520716.pdf" TargetMode="External"/><Relationship Id="rId31" Type="http://schemas.openxmlformats.org/officeDocument/2006/relationships/hyperlink" Target="https://www.mouser.co.il/ProductDetail/Xilinx/XC7Z007S-1CLG225C?qs=rrS6PyfT74fgOhuz6L0Z5g%3D%3D" TargetMode="External"/><Relationship Id="rId44" Type="http://schemas.openxmlformats.org/officeDocument/2006/relationships/hyperlink" Target="https://www.digikey.co.il/en/products/detail/visual-communications-company-vcc/LSM0603453V/9486724?s=N4IgjCBcoMwOxVAYygMwIYBsDOBTANCAPZQDaIMArGGJQBwgC6hADgC5QgDKbATgJYA7AOYgAvoQC0EaCBSQMOAsTIgATA0YSQktYjlQ%2BAV2UlI5Sk22SAbPvnHTqvVu17zITLgAmAAgAMNv4wVkA" TargetMode="External"/><Relationship Id="rId52" Type="http://schemas.openxmlformats.org/officeDocument/2006/relationships/hyperlink" Target="https://ww1.microchip.com/downloads/en/DeviceDoc/mic2095.pdf" TargetMode="External"/><Relationship Id="rId60" Type="http://schemas.openxmlformats.org/officeDocument/2006/relationships/hyperlink" Target="https://look.ams-osram.com/m/25a835d5c1c9b935/original/SFH-7018A.pdf" TargetMode="External"/><Relationship Id="rId65" Type="http://schemas.openxmlformats.org/officeDocument/2006/relationships/hyperlink" Target="https://www.mouser.co.il/ProductDetail/ams-OSRAM/SFH-7018A?qs=Z%252BL2brAPG1KhTRHB2PjUmw%3D%3D&amp;_gl=1*19gnjgp*_ga*MTM4ODU1MTU1Ny4xNzAyMjI4ODA1*_ga_15W4STQT4T*MTcwNzEyNTE4MS4yNy4xLjE3MDcxMjUxODIuNTkuMC4w*_ga_1KQLCYKRX3*MTcwNzEyNTE4MS4xNC4xLjE3MDcxMjUxODIuMC4wLjA." TargetMode="External"/><Relationship Id="rId73" Type="http://schemas.openxmlformats.org/officeDocument/2006/relationships/comments" Target="../comments1.xml"/><Relationship Id="rId4" Type="http://schemas.openxmlformats.org/officeDocument/2006/relationships/hyperlink" Target="https://eu.mouser.com/ProductDetail/Micron/MT25QL128ABA8E12-0SIT?qs=rrS6PyfT74dfqAxiSUhsIQ%3D%3D&amp;gclid=Cj0KCQjwjt-oBhDKARIsABVRB0wD5wZQ7MhC9p9JgmigtDKs3WY5Tp5QjjQHdZblxBtzheBuFNW-hOYaAj06EALw_wcB&amp;_gl=1*950git*_ga*MTc2NTg0MDMwNi4xNjkxMzEwMTE0*_ga_15W4STQT4T*MTY5NjA4OTQwMS4xMy4xLjE2OTYwODk0MDEuNjAuMC4w" TargetMode="External"/><Relationship Id="rId9" Type="http://schemas.openxmlformats.org/officeDocument/2006/relationships/hyperlink" Target="https://docs.xilinx.com/v/u/en-US/ds892-kintex-ultrascale-data-sheet" TargetMode="External"/><Relationship Id="rId13" Type="http://schemas.openxmlformats.org/officeDocument/2006/relationships/hyperlink" Target="https://www.mouser.co.il/datasheet/2/268/MCHP_S_A0001148674_1-2520716.pdf" TargetMode="External"/><Relationship Id="rId18" Type="http://schemas.openxmlformats.org/officeDocument/2006/relationships/hyperlink" Target="https://eu.mouser.com/ProductDetail/Murata-Electronics/LBEE5KL1DX-883?qs=SXD7Y1%252BRYUr5smsFa2axfA%3D%3D&amp;gad_source=1&amp;gclid=CjwKCAiA1-6sBhAoEiwArqlGPhF_LB3Eq0ShLAt_vArgFxzsHtgqXk00PEt-fE2CkbKw9NKStm8dDhoCTKQQAvD_BwE&amp;_gl=1*2iu945*_ga*MTM4ODU1MTU1Ny4xNzAyMjI4ODA1*_ga_15W4STQT4T*MTcwNDcyOTI2Mi44LjEuMTcwNDcyOTI2Mi42MC4wLjA." TargetMode="External"/><Relationship Id="rId39" Type="http://schemas.openxmlformats.org/officeDocument/2006/relationships/hyperlink" Target="https://www.digikey.co.il/en/products/detail/molex/0786463001/3312830" TargetMode="External"/><Relationship Id="rId34" Type="http://schemas.openxmlformats.org/officeDocument/2006/relationships/hyperlink" Target="https://www.mouser.co.il/ProductDetail/u-blox/SARA-G450-01C?qs=DRkmTr78QAQ4EoXwXartIQ%3D%3D" TargetMode="External"/><Relationship Id="rId50" Type="http://schemas.openxmlformats.org/officeDocument/2006/relationships/hyperlink" Target="https://cdn.amphenol-cs.com/media/wysiwyg/files/documentation/datasheet/inputoutput/io_mini_usb_2_gmsb052_gmsb053.pdf" TargetMode="External"/><Relationship Id="rId55" Type="http://schemas.openxmlformats.org/officeDocument/2006/relationships/hyperlink" Target="https://content.u-blox.com/sites/default/files/SARA-G450_SysIntegrManual_UBX-18046432.pdf" TargetMode="External"/><Relationship Id="rId7" Type="http://schemas.openxmlformats.org/officeDocument/2006/relationships/hyperlink" Target="https://www.mouser.co.il/datasheet/2/615/EM_30_fact_sheet-2853778.pdf" TargetMode="External"/><Relationship Id="rId7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eweb.com/tools/microstrip/" TargetMode="External"/><Relationship Id="rId1" Type="http://schemas.openxmlformats.org/officeDocument/2006/relationships/hyperlink" Target="https://www.pcbway.com/pcb_prototype/impedance_calculator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mouser.co.il/ProductDetail/Swissbit/SFEM064GB2ED1TO-I-6F-111-STD?qs=vvQtp7zwQdNidUY6RlQZ%252Bw%3D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3AB1-411E-480F-B6C1-AE2734DC11A6}">
  <dimension ref="B3:R55"/>
  <sheetViews>
    <sheetView topLeftCell="A12" zoomScale="40" zoomScaleNormal="40" workbookViewId="0">
      <selection activeCell="AA28" sqref="AA28"/>
    </sheetView>
  </sheetViews>
  <sheetFormatPr defaultRowHeight="15"/>
  <cols>
    <col min="2" max="2" width="40.140625" customWidth="1"/>
    <col min="3" max="3" width="33.140625" customWidth="1"/>
    <col min="4" max="4" width="35.7109375" bestFit="1" customWidth="1"/>
    <col min="5" max="5" width="75.42578125" bestFit="1" customWidth="1"/>
    <col min="6" max="6" width="13.85546875" bestFit="1" customWidth="1"/>
    <col min="7" max="7" width="15.7109375" bestFit="1" customWidth="1"/>
    <col min="8" max="8" width="15.42578125" customWidth="1"/>
    <col min="9" max="9" width="16.5703125" bestFit="1" customWidth="1"/>
    <col min="10" max="10" width="30.7109375" bestFit="1" customWidth="1"/>
    <col min="11" max="11" width="15.28515625" bestFit="1" customWidth="1"/>
    <col min="12" max="12" width="29.5703125" customWidth="1"/>
    <col min="13" max="13" width="28.7109375" bestFit="1" customWidth="1"/>
    <col min="14" max="14" width="32.28515625" customWidth="1"/>
    <col min="15" max="15" width="13.42578125" customWidth="1"/>
    <col min="16" max="16" width="16.140625" bestFit="1" customWidth="1"/>
    <col min="18" max="18" width="14.140625" bestFit="1" customWidth="1"/>
  </cols>
  <sheetData>
    <row r="3" spans="2:18" ht="15.75">
      <c r="B3" s="47" t="s">
        <v>7</v>
      </c>
      <c r="C3" s="4" t="s">
        <v>115</v>
      </c>
      <c r="D3" s="4" t="s">
        <v>5</v>
      </c>
      <c r="E3" s="4" t="s">
        <v>0</v>
      </c>
      <c r="F3" s="4" t="s">
        <v>1</v>
      </c>
      <c r="G3" s="4" t="s">
        <v>3</v>
      </c>
      <c r="H3" s="4" t="s">
        <v>14</v>
      </c>
      <c r="I3" s="4" t="s">
        <v>9</v>
      </c>
      <c r="J3" s="4" t="s">
        <v>2</v>
      </c>
      <c r="K3" s="4" t="s">
        <v>32</v>
      </c>
      <c r="L3" s="4" t="s">
        <v>4</v>
      </c>
      <c r="M3" s="4" t="s">
        <v>24</v>
      </c>
      <c r="N3" s="4" t="s">
        <v>23</v>
      </c>
      <c r="O3" s="4" t="s">
        <v>20</v>
      </c>
      <c r="P3" s="4" t="s">
        <v>21</v>
      </c>
      <c r="Q3" s="4" t="s">
        <v>17</v>
      </c>
      <c r="R3" s="4" t="s">
        <v>18</v>
      </c>
    </row>
    <row r="4" spans="2:18" ht="75.75">
      <c r="B4" s="48" t="s">
        <v>8</v>
      </c>
      <c r="C4" s="21" t="s">
        <v>114</v>
      </c>
      <c r="D4" s="21" t="s">
        <v>162</v>
      </c>
      <c r="E4" s="21" t="s">
        <v>54</v>
      </c>
      <c r="F4" s="21">
        <v>1</v>
      </c>
      <c r="G4" s="3">
        <v>60</v>
      </c>
      <c r="H4" s="22" t="s">
        <v>15</v>
      </c>
      <c r="I4" s="23" t="s">
        <v>6</v>
      </c>
      <c r="J4" s="22" t="s">
        <v>35</v>
      </c>
      <c r="K4" s="3"/>
      <c r="L4" s="3" t="s">
        <v>76</v>
      </c>
      <c r="M4" s="20"/>
      <c r="N4" s="20" t="s">
        <v>128</v>
      </c>
      <c r="O4" s="20">
        <v>0.7</v>
      </c>
      <c r="P4" s="20"/>
      <c r="Q4" s="20"/>
      <c r="R4" s="20"/>
    </row>
    <row r="5" spans="2:18" s="8" customFormat="1" ht="60.75">
      <c r="B5" s="49" t="s">
        <v>19</v>
      </c>
      <c r="C5" s="21" t="s">
        <v>116</v>
      </c>
      <c r="D5" s="21" t="s">
        <v>11</v>
      </c>
      <c r="E5" s="21" t="s">
        <v>45</v>
      </c>
      <c r="F5" s="21">
        <v>1</v>
      </c>
      <c r="G5" s="9">
        <v>7.41</v>
      </c>
      <c r="H5" s="25" t="s">
        <v>15</v>
      </c>
      <c r="I5" s="25" t="s">
        <v>6</v>
      </c>
      <c r="J5" s="9" t="s">
        <v>16</v>
      </c>
      <c r="K5" s="9"/>
      <c r="L5" s="26" t="s">
        <v>75</v>
      </c>
      <c r="M5" s="26" t="s">
        <v>126</v>
      </c>
      <c r="N5" s="24" t="s">
        <v>127</v>
      </c>
      <c r="O5" s="24">
        <v>0.16</v>
      </c>
      <c r="P5" s="24">
        <f>1.35*O5</f>
        <v>0.21600000000000003</v>
      </c>
      <c r="Q5" s="24"/>
      <c r="R5" s="24"/>
    </row>
    <row r="6" spans="2:18" ht="47.25">
      <c r="B6" s="64" t="s">
        <v>195</v>
      </c>
      <c r="C6" s="21" t="s">
        <v>117</v>
      </c>
      <c r="D6" s="21" t="s">
        <v>194</v>
      </c>
      <c r="E6" s="21" t="s">
        <v>22</v>
      </c>
      <c r="F6" s="21">
        <v>1</v>
      </c>
      <c r="G6" s="3">
        <v>3.97</v>
      </c>
      <c r="H6" s="22" t="s">
        <v>15</v>
      </c>
      <c r="I6" s="22" t="s">
        <v>6</v>
      </c>
      <c r="J6" s="3" t="s">
        <v>16</v>
      </c>
      <c r="K6" s="3"/>
      <c r="L6" s="6" t="s">
        <v>74</v>
      </c>
      <c r="M6" s="3" t="s">
        <v>25</v>
      </c>
      <c r="N6" s="20" t="s">
        <v>129</v>
      </c>
      <c r="O6" s="20">
        <v>0.05</v>
      </c>
      <c r="P6" s="20" t="e">
        <f>N6*O6</f>
        <v>#VALUE!</v>
      </c>
      <c r="Q6" s="20"/>
      <c r="R6" s="20"/>
    </row>
    <row r="7" spans="2:18" ht="15.75">
      <c r="B7" s="50" t="s">
        <v>19</v>
      </c>
      <c r="C7" s="28" t="s">
        <v>29</v>
      </c>
      <c r="D7" s="28" t="s">
        <v>13</v>
      </c>
      <c r="E7" s="28" t="s">
        <v>26</v>
      </c>
      <c r="F7" s="28">
        <v>0</v>
      </c>
      <c r="G7" s="32" t="s">
        <v>29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ht="30.75">
      <c r="B8" s="48" t="s">
        <v>19</v>
      </c>
      <c r="C8" s="21" t="s">
        <v>110</v>
      </c>
      <c r="D8" s="21" t="s">
        <v>28</v>
      </c>
      <c r="E8" s="21" t="s">
        <v>30</v>
      </c>
      <c r="F8" s="21">
        <v>1</v>
      </c>
      <c r="G8" s="3">
        <v>30.5</v>
      </c>
      <c r="H8" s="22" t="s">
        <v>15</v>
      </c>
      <c r="I8" s="22" t="s">
        <v>6</v>
      </c>
      <c r="J8" s="3" t="s">
        <v>31</v>
      </c>
      <c r="K8" s="3" t="s">
        <v>33</v>
      </c>
      <c r="L8" s="3" t="s">
        <v>77</v>
      </c>
      <c r="M8" s="3" t="s">
        <v>34</v>
      </c>
      <c r="N8" s="20" t="s">
        <v>129</v>
      </c>
      <c r="O8" s="20">
        <v>0.1</v>
      </c>
      <c r="P8" s="20" t="e">
        <f>O8*N8</f>
        <v>#VALUE!</v>
      </c>
      <c r="Q8" s="20"/>
      <c r="R8" s="20"/>
    </row>
    <row r="9" spans="2:18" ht="31.5">
      <c r="B9" s="48" t="s">
        <v>72</v>
      </c>
      <c r="C9" s="21" t="s">
        <v>111</v>
      </c>
      <c r="D9" s="21" t="s">
        <v>73</v>
      </c>
      <c r="E9" s="21" t="s">
        <v>135</v>
      </c>
      <c r="F9" s="21">
        <v>1</v>
      </c>
      <c r="G9" s="3">
        <v>5</v>
      </c>
      <c r="H9" s="22" t="s">
        <v>15</v>
      </c>
      <c r="I9" s="22" t="s">
        <v>6</v>
      </c>
      <c r="J9" s="3"/>
      <c r="K9" s="3"/>
      <c r="L9" s="20" t="s">
        <v>78</v>
      </c>
      <c r="M9" s="3"/>
      <c r="N9" s="20" t="s">
        <v>103</v>
      </c>
      <c r="O9" s="20"/>
      <c r="P9" s="20"/>
      <c r="Q9" s="20"/>
      <c r="R9" s="20"/>
    </row>
    <row r="10" spans="2:18" ht="15.75">
      <c r="B10" s="57" t="s">
        <v>112</v>
      </c>
      <c r="C10" s="58" t="s">
        <v>112</v>
      </c>
      <c r="D10" s="58" t="s">
        <v>88</v>
      </c>
      <c r="E10" s="58" t="s">
        <v>87</v>
      </c>
      <c r="F10" s="58">
        <v>1</v>
      </c>
      <c r="G10" s="59">
        <v>5.3</v>
      </c>
      <c r="H10" s="60" t="s">
        <v>15</v>
      </c>
      <c r="I10" s="60" t="s">
        <v>6</v>
      </c>
      <c r="J10" s="3"/>
      <c r="K10" s="3"/>
      <c r="L10" s="3"/>
      <c r="M10" s="3"/>
      <c r="N10" s="20" t="s">
        <v>105</v>
      </c>
      <c r="O10" s="20">
        <v>7.0000000000000007E-2</v>
      </c>
      <c r="P10" s="20"/>
      <c r="Q10" s="20"/>
      <c r="R10" s="20"/>
    </row>
    <row r="11" spans="2:18" ht="30.75">
      <c r="B11" s="48" t="s">
        <v>43</v>
      </c>
      <c r="C11" s="21" t="s">
        <v>109</v>
      </c>
      <c r="D11" s="21" t="s">
        <v>79</v>
      </c>
      <c r="E11" s="21" t="s">
        <v>38</v>
      </c>
      <c r="F11" s="21">
        <v>1</v>
      </c>
      <c r="G11" s="3">
        <v>1.22</v>
      </c>
      <c r="H11" s="22" t="s">
        <v>15</v>
      </c>
      <c r="I11" s="22" t="s">
        <v>36</v>
      </c>
      <c r="J11" s="3"/>
      <c r="K11" s="3" t="s">
        <v>61</v>
      </c>
      <c r="L11" s="20" t="s">
        <v>80</v>
      </c>
      <c r="M11" s="3" t="s">
        <v>40</v>
      </c>
      <c r="N11" s="20" t="s">
        <v>125</v>
      </c>
      <c r="O11" s="20">
        <v>0.01</v>
      </c>
      <c r="P11" s="20"/>
      <c r="Q11" s="20"/>
      <c r="R11" s="20"/>
    </row>
    <row r="12" spans="2:18" ht="30.75">
      <c r="B12" s="48" t="s">
        <v>43</v>
      </c>
      <c r="C12" s="21" t="s">
        <v>108</v>
      </c>
      <c r="D12" s="21" t="s">
        <v>83</v>
      </c>
      <c r="E12" s="21" t="s">
        <v>39</v>
      </c>
      <c r="F12" s="21">
        <v>1</v>
      </c>
      <c r="G12" s="3">
        <v>1.38</v>
      </c>
      <c r="H12" s="22" t="s">
        <v>15</v>
      </c>
      <c r="I12" s="22" t="s">
        <v>37</v>
      </c>
      <c r="J12" s="3"/>
      <c r="K12" s="3" t="s">
        <v>46</v>
      </c>
      <c r="L12" s="20" t="s">
        <v>80</v>
      </c>
      <c r="M12" s="3" t="s">
        <v>46</v>
      </c>
      <c r="N12" s="20" t="s">
        <v>125</v>
      </c>
      <c r="O12" s="20">
        <v>0.05</v>
      </c>
      <c r="P12" s="20"/>
      <c r="Q12" s="20"/>
      <c r="R12" s="20"/>
    </row>
    <row r="13" spans="2:18" ht="15.75">
      <c r="B13" s="48" t="s">
        <v>44</v>
      </c>
      <c r="C13" s="21" t="s">
        <v>107</v>
      </c>
      <c r="D13" s="21"/>
      <c r="E13" s="21" t="s">
        <v>42</v>
      </c>
      <c r="F13" s="21">
        <v>1</v>
      </c>
      <c r="G13" s="3">
        <v>0.57999999999999996</v>
      </c>
      <c r="H13" s="22" t="s">
        <v>15</v>
      </c>
      <c r="I13" s="22" t="s">
        <v>37</v>
      </c>
      <c r="J13" s="3"/>
      <c r="K13" s="3"/>
      <c r="L13" s="3"/>
      <c r="M13" s="3"/>
      <c r="N13" s="20"/>
      <c r="O13" s="20"/>
      <c r="P13" s="20"/>
      <c r="Q13" s="20"/>
      <c r="R13" s="20"/>
    </row>
    <row r="14" spans="2:18" ht="15.75">
      <c r="B14" s="48" t="s">
        <v>44</v>
      </c>
      <c r="C14" s="21" t="s">
        <v>106</v>
      </c>
      <c r="D14" s="21"/>
      <c r="E14" s="21" t="s">
        <v>41</v>
      </c>
      <c r="F14" s="21">
        <v>1</v>
      </c>
      <c r="G14" s="3">
        <v>0.67</v>
      </c>
      <c r="H14" s="22" t="s">
        <v>15</v>
      </c>
      <c r="I14" s="22" t="s">
        <v>37</v>
      </c>
      <c r="J14" s="3"/>
      <c r="K14" s="3"/>
      <c r="L14" s="3" t="s">
        <v>84</v>
      </c>
      <c r="M14" s="3"/>
      <c r="N14" s="20"/>
      <c r="O14" s="20">
        <v>0.05</v>
      </c>
      <c r="P14" s="20"/>
      <c r="Q14" s="20"/>
      <c r="R14" s="20"/>
    </row>
    <row r="15" spans="2:18" s="70" customFormat="1" ht="22.5" customHeight="1">
      <c r="B15" s="57" t="s">
        <v>121</v>
      </c>
      <c r="C15" s="58" t="s">
        <v>85</v>
      </c>
      <c r="D15" s="58" t="s">
        <v>48</v>
      </c>
      <c r="E15" s="58" t="s">
        <v>47</v>
      </c>
      <c r="F15" s="58">
        <v>1</v>
      </c>
      <c r="G15" s="59">
        <v>11.24</v>
      </c>
      <c r="H15" s="60" t="s">
        <v>15</v>
      </c>
      <c r="I15" s="60" t="s">
        <v>37</v>
      </c>
      <c r="J15" s="59"/>
      <c r="K15" s="59"/>
      <c r="L15" s="59" t="s">
        <v>81</v>
      </c>
      <c r="M15" s="69" t="s">
        <v>60</v>
      </c>
      <c r="N15" s="68" t="s">
        <v>129</v>
      </c>
      <c r="O15" s="68">
        <v>0.37</v>
      </c>
      <c r="P15" s="68"/>
      <c r="Q15" s="68"/>
      <c r="R15" s="68"/>
    </row>
    <row r="16" spans="2:18" ht="15.75">
      <c r="B16" s="57" t="s">
        <v>202</v>
      </c>
      <c r="C16" s="58" t="s">
        <v>119</v>
      </c>
      <c r="D16" s="58" t="s">
        <v>50</v>
      </c>
      <c r="E16" s="58" t="s">
        <v>51</v>
      </c>
      <c r="F16" s="58">
        <v>1</v>
      </c>
      <c r="G16" s="59">
        <v>1.92</v>
      </c>
      <c r="H16" s="60" t="s">
        <v>15</v>
      </c>
      <c r="I16" s="60" t="s">
        <v>37</v>
      </c>
      <c r="J16" s="60" t="s">
        <v>52</v>
      </c>
      <c r="K16" s="59"/>
      <c r="L16" s="59" t="s">
        <v>82</v>
      </c>
      <c r="M16" s="60" t="s">
        <v>49</v>
      </c>
      <c r="N16" s="68" t="s">
        <v>130</v>
      </c>
      <c r="O16" s="68">
        <v>0.03</v>
      </c>
      <c r="P16" s="20"/>
      <c r="Q16" s="20"/>
      <c r="R16" s="20"/>
    </row>
    <row r="17" spans="2:18" ht="24.75" customHeight="1">
      <c r="B17" s="48" t="s">
        <v>179</v>
      </c>
      <c r="C17" s="21" t="s">
        <v>113</v>
      </c>
      <c r="D17" s="21" t="s">
        <v>89</v>
      </c>
      <c r="E17" s="21" t="s">
        <v>53</v>
      </c>
      <c r="F17" s="21">
        <v>2</v>
      </c>
      <c r="G17" s="3">
        <v>1</v>
      </c>
      <c r="H17" s="22" t="s">
        <v>90</v>
      </c>
      <c r="I17" s="22" t="s">
        <v>91</v>
      </c>
      <c r="J17" s="22" t="s">
        <v>55</v>
      </c>
      <c r="K17" s="2" t="s">
        <v>218</v>
      </c>
      <c r="L17" s="3" t="s">
        <v>92</v>
      </c>
      <c r="M17" s="6" t="s">
        <v>118</v>
      </c>
      <c r="N17" s="1"/>
      <c r="O17" s="20"/>
      <c r="P17" s="20"/>
      <c r="Q17" s="20"/>
      <c r="R17" s="20"/>
    </row>
    <row r="18" spans="2:18" ht="15.75">
      <c r="B18" s="48" t="s">
        <v>134</v>
      </c>
      <c r="C18" s="21" t="s">
        <v>132</v>
      </c>
      <c r="D18" s="21" t="s">
        <v>62</v>
      </c>
      <c r="E18" s="21" t="s">
        <v>66</v>
      </c>
      <c r="F18" s="21">
        <v>1</v>
      </c>
      <c r="G18" s="3">
        <v>3</v>
      </c>
      <c r="H18" s="3"/>
      <c r="I18" s="22" t="s">
        <v>6</v>
      </c>
      <c r="J18" s="20"/>
      <c r="K18" s="20"/>
      <c r="L18" s="20" t="s">
        <v>86</v>
      </c>
      <c r="M18" s="20" t="s">
        <v>59</v>
      </c>
      <c r="N18" s="20" t="s">
        <v>131</v>
      </c>
      <c r="O18" s="20">
        <v>1.4999999999999999E-2</v>
      </c>
      <c r="P18" s="20"/>
      <c r="Q18" s="20"/>
      <c r="R18" s="20"/>
    </row>
    <row r="19" spans="2:18" ht="15.75">
      <c r="B19" s="48" t="s">
        <v>134</v>
      </c>
      <c r="C19" s="21" t="s">
        <v>133</v>
      </c>
      <c r="D19" s="21" t="s">
        <v>56</v>
      </c>
      <c r="E19" s="21" t="s">
        <v>57</v>
      </c>
      <c r="F19" s="21">
        <v>1</v>
      </c>
      <c r="G19" s="3">
        <v>1.5</v>
      </c>
      <c r="H19" s="3"/>
      <c r="I19" s="22" t="s">
        <v>6</v>
      </c>
      <c r="J19" s="20"/>
      <c r="K19" s="20" t="s">
        <v>58</v>
      </c>
      <c r="L19" s="3"/>
      <c r="M19" s="6"/>
      <c r="N19" s="22"/>
      <c r="O19" s="20"/>
      <c r="P19" s="20"/>
      <c r="Q19" s="20"/>
      <c r="R19" s="20"/>
    </row>
    <row r="20" spans="2:18" ht="15.75">
      <c r="B20" s="71" t="s">
        <v>174</v>
      </c>
      <c r="C20" s="58" t="s">
        <v>165</v>
      </c>
      <c r="D20" s="12" t="s">
        <v>164</v>
      </c>
      <c r="E20" s="58" t="s">
        <v>167</v>
      </c>
      <c r="F20" s="58">
        <v>1</v>
      </c>
      <c r="G20" s="59">
        <v>14.71</v>
      </c>
      <c r="H20" s="72" t="s">
        <v>14</v>
      </c>
      <c r="I20" s="72" t="s">
        <v>36</v>
      </c>
      <c r="J20" s="72" t="s">
        <v>211</v>
      </c>
      <c r="K20" s="20"/>
      <c r="L20" s="3" t="s">
        <v>163</v>
      </c>
      <c r="M20" s="6"/>
      <c r="N20" s="51" t="s">
        <v>175</v>
      </c>
      <c r="O20" s="20">
        <v>2</v>
      </c>
      <c r="P20" s="46"/>
      <c r="Q20" s="46"/>
      <c r="R20" s="46"/>
    </row>
    <row r="21" spans="2:18" ht="30.75">
      <c r="B21" s="48" t="s">
        <v>174</v>
      </c>
      <c r="C21" s="21" t="s">
        <v>166</v>
      </c>
      <c r="D21" s="21" t="s">
        <v>168</v>
      </c>
      <c r="E21" s="21" t="s">
        <v>170</v>
      </c>
      <c r="F21" s="21">
        <v>1</v>
      </c>
      <c r="G21" s="3">
        <v>8.9</v>
      </c>
      <c r="H21" s="2" t="s">
        <v>15</v>
      </c>
      <c r="I21" s="2" t="s">
        <v>171</v>
      </c>
      <c r="J21" s="20" t="s">
        <v>173</v>
      </c>
      <c r="K21" s="20"/>
      <c r="L21" s="3" t="s">
        <v>169</v>
      </c>
      <c r="M21" s="6"/>
      <c r="N21" s="22"/>
      <c r="O21" s="20"/>
      <c r="P21" s="20"/>
      <c r="Q21" s="20"/>
      <c r="R21" s="20"/>
    </row>
    <row r="22" spans="2:18" ht="30.75">
      <c r="B22" s="48" t="s">
        <v>174</v>
      </c>
      <c r="C22" s="21" t="s">
        <v>178</v>
      </c>
      <c r="D22" s="2">
        <v>786463001</v>
      </c>
      <c r="E22" s="21" t="s">
        <v>177</v>
      </c>
      <c r="F22" s="21"/>
      <c r="G22" s="3">
        <v>0.5</v>
      </c>
      <c r="H22" s="2" t="s">
        <v>14</v>
      </c>
      <c r="I22" s="2" t="s">
        <v>36</v>
      </c>
      <c r="J22" s="20" t="s">
        <v>172</v>
      </c>
      <c r="K22" s="20"/>
      <c r="L22" s="3" t="s">
        <v>176</v>
      </c>
      <c r="M22" s="6"/>
      <c r="N22" s="22"/>
      <c r="O22" s="20"/>
      <c r="P22" s="20"/>
      <c r="Q22" s="20"/>
      <c r="R22" s="20"/>
    </row>
    <row r="23" spans="2:18" ht="15.75">
      <c r="B23" s="5"/>
      <c r="C23" s="21"/>
      <c r="D23" s="52"/>
      <c r="E23" s="21"/>
      <c r="F23" s="21"/>
      <c r="G23" s="3"/>
      <c r="H23" s="3"/>
      <c r="I23" s="22"/>
      <c r="J23" s="20"/>
      <c r="K23" s="20"/>
      <c r="L23" s="1"/>
      <c r="M23" s="6"/>
      <c r="N23" s="22"/>
      <c r="O23" s="20"/>
      <c r="P23" s="30"/>
      <c r="Q23" s="30"/>
      <c r="R23" s="30"/>
    </row>
    <row r="24" spans="2:18" ht="15.75">
      <c r="B24" s="5"/>
      <c r="C24" s="21"/>
      <c r="D24" s="21"/>
      <c r="E24" s="21"/>
      <c r="F24" s="53" t="s">
        <v>123</v>
      </c>
      <c r="G24" s="3">
        <f>SUM(G8:G21,G4:G6)</f>
        <v>158.30000000000001</v>
      </c>
      <c r="H24" s="22" t="s">
        <v>124</v>
      </c>
      <c r="I24" s="22"/>
      <c r="J24" s="3"/>
      <c r="K24" s="3"/>
      <c r="L24" s="3"/>
      <c r="M24" s="6"/>
      <c r="N24" s="53" t="s">
        <v>157</v>
      </c>
      <c r="O24" s="54">
        <f>SUM(O8:O20,O4:O6)</f>
        <v>3.6050000000000004</v>
      </c>
      <c r="P24" s="30"/>
      <c r="Q24" s="30"/>
      <c r="R24" s="30"/>
    </row>
    <row r="25" spans="2:18" ht="18">
      <c r="C25" s="7"/>
      <c r="D25" s="7"/>
      <c r="E25" s="7"/>
      <c r="F25" s="7"/>
      <c r="G25" s="17"/>
      <c r="H25" s="18"/>
      <c r="I25" s="18"/>
      <c r="J25" s="17"/>
      <c r="K25" s="17"/>
      <c r="L25" s="17"/>
      <c r="M25" s="19"/>
      <c r="N25" s="18"/>
    </row>
    <row r="26" spans="2:18" ht="18">
      <c r="C26" s="7"/>
      <c r="D26" s="7"/>
      <c r="E26" s="7"/>
      <c r="F26" s="7"/>
      <c r="G26" s="17"/>
      <c r="H26" s="18"/>
      <c r="I26" s="18"/>
      <c r="J26" s="56"/>
      <c r="K26" s="17"/>
      <c r="L26" s="17"/>
      <c r="M26" s="19"/>
      <c r="N26" s="18"/>
    </row>
    <row r="27" spans="2:18" ht="45" customHeight="1">
      <c r="B27" s="55" t="s">
        <v>180</v>
      </c>
      <c r="C27" s="55" t="s">
        <v>183</v>
      </c>
      <c r="D27" s="55" t="s">
        <v>181</v>
      </c>
      <c r="E27" s="55" t="s">
        <v>182</v>
      </c>
      <c r="F27" s="55" t="s">
        <v>64</v>
      </c>
      <c r="G27" s="55">
        <v>0.45</v>
      </c>
      <c r="H27" s="2" t="s">
        <v>14</v>
      </c>
      <c r="I27" s="2" t="s">
        <v>36</v>
      </c>
      <c r="J27" s="61" t="s">
        <v>184</v>
      </c>
      <c r="K27" s="3"/>
      <c r="L27" s="3"/>
      <c r="M27" s="6"/>
      <c r="N27" s="2"/>
      <c r="O27" s="1"/>
      <c r="P27" s="1"/>
      <c r="Q27" s="1"/>
      <c r="R27" s="1"/>
    </row>
    <row r="28" spans="2:18" ht="18">
      <c r="B28" s="55" t="s">
        <v>187</v>
      </c>
      <c r="C28" s="55" t="s">
        <v>185</v>
      </c>
      <c r="D28" s="55" t="s">
        <v>185</v>
      </c>
      <c r="E28" s="55" t="s">
        <v>186</v>
      </c>
      <c r="F28" s="55"/>
      <c r="G28" s="55">
        <v>0.46</v>
      </c>
      <c r="H28" s="2" t="s">
        <v>14</v>
      </c>
      <c r="I28" s="2" t="s">
        <v>6</v>
      </c>
      <c r="J28" s="61"/>
      <c r="K28" s="3"/>
      <c r="L28" s="3"/>
      <c r="M28" s="6"/>
      <c r="N28" s="1"/>
      <c r="O28" s="1"/>
      <c r="P28" s="1"/>
      <c r="Q28" s="1"/>
      <c r="R28" s="1"/>
    </row>
    <row r="29" spans="2:18" ht="18">
      <c r="B29" s="62" t="s">
        <v>189</v>
      </c>
      <c r="C29" s="62" t="s">
        <v>188</v>
      </c>
      <c r="D29" s="62"/>
      <c r="E29" s="62"/>
      <c r="F29" s="62">
        <v>0</v>
      </c>
      <c r="G29" s="62">
        <v>0</v>
      </c>
      <c r="H29" s="63" t="s">
        <v>14</v>
      </c>
      <c r="I29" s="63" t="s">
        <v>6</v>
      </c>
      <c r="J29" s="3"/>
      <c r="K29" s="3"/>
      <c r="L29" s="3"/>
      <c r="M29" s="6"/>
      <c r="N29" s="1"/>
      <c r="O29" s="1"/>
      <c r="P29" s="1"/>
      <c r="Q29" s="1"/>
      <c r="R29" s="1"/>
    </row>
    <row r="30" spans="2:18" ht="36">
      <c r="B30" s="55" t="s">
        <v>190</v>
      </c>
      <c r="C30" s="55" t="s">
        <v>192</v>
      </c>
      <c r="D30" s="55" t="s">
        <v>191</v>
      </c>
      <c r="E30" s="55"/>
      <c r="F30" s="55">
        <v>3</v>
      </c>
      <c r="G30" s="55">
        <v>0.15</v>
      </c>
      <c r="H30" s="2"/>
      <c r="I30" s="2"/>
      <c r="J30" s="3"/>
      <c r="K30" s="3"/>
      <c r="L30" s="3"/>
      <c r="M30" s="6"/>
      <c r="N30" s="1"/>
      <c r="O30" s="1"/>
      <c r="P30" s="1"/>
      <c r="Q30" s="1"/>
      <c r="R30" s="1"/>
    </row>
    <row r="31" spans="2:18" ht="18">
      <c r="B31" s="55" t="s">
        <v>193</v>
      </c>
      <c r="C31" s="55"/>
      <c r="D31" s="55"/>
      <c r="E31" s="55"/>
      <c r="F31" s="55">
        <v>2</v>
      </c>
      <c r="G31" s="55"/>
      <c r="H31" s="2"/>
      <c r="I31" s="2"/>
      <c r="J31" s="3"/>
      <c r="K31" s="3"/>
      <c r="L31" s="3"/>
      <c r="M31" s="6"/>
      <c r="N31" s="1"/>
      <c r="O31" s="1"/>
      <c r="P31" s="1"/>
      <c r="Q31" s="1"/>
      <c r="R31" s="1"/>
    </row>
    <row r="32" spans="2:18" ht="90">
      <c r="B32" s="55" t="s">
        <v>196</v>
      </c>
      <c r="C32" s="55" t="s">
        <v>201</v>
      </c>
      <c r="D32" s="65" t="s">
        <v>198</v>
      </c>
      <c r="E32" s="67" t="s">
        <v>199</v>
      </c>
      <c r="F32" s="55">
        <v>1</v>
      </c>
      <c r="G32" s="55"/>
      <c r="H32" s="2" t="s">
        <v>15</v>
      </c>
      <c r="I32" s="2" t="s">
        <v>6</v>
      </c>
      <c r="J32" s="3" t="s">
        <v>200</v>
      </c>
      <c r="K32" s="3"/>
      <c r="L32" s="3"/>
      <c r="M32" s="6"/>
      <c r="N32" s="1"/>
      <c r="O32" s="1"/>
      <c r="P32" s="1"/>
      <c r="Q32" s="1"/>
      <c r="R32" s="1"/>
    </row>
    <row r="33" spans="2:18" ht="18">
      <c r="B33" s="55" t="s">
        <v>197</v>
      </c>
      <c r="C33" s="55"/>
      <c r="D33" s="55"/>
      <c r="E33" s="66"/>
      <c r="F33" s="55">
        <v>1</v>
      </c>
      <c r="G33" s="55"/>
      <c r="H33" s="2"/>
      <c r="I33" s="2"/>
      <c r="J33" s="3"/>
      <c r="K33" s="3"/>
      <c r="L33" s="3"/>
      <c r="M33" s="6"/>
      <c r="N33" s="1"/>
      <c r="O33" s="1"/>
      <c r="P33" s="1"/>
      <c r="Q33" s="1"/>
      <c r="R33" s="1"/>
    </row>
    <row r="34" spans="2:18" ht="36">
      <c r="B34" s="55" t="s">
        <v>204</v>
      </c>
      <c r="C34" s="55" t="s">
        <v>203</v>
      </c>
      <c r="D34" s="55" t="s">
        <v>206</v>
      </c>
      <c r="E34" s="55"/>
      <c r="F34" s="55">
        <v>1</v>
      </c>
      <c r="G34" s="55">
        <v>0.7</v>
      </c>
      <c r="H34" s="2" t="s">
        <v>15</v>
      </c>
      <c r="I34" s="2" t="s">
        <v>205</v>
      </c>
      <c r="J34" s="3" t="s">
        <v>104</v>
      </c>
      <c r="K34" s="3"/>
      <c r="L34" s="3"/>
      <c r="M34" s="6"/>
      <c r="N34" s="1"/>
      <c r="O34" s="1"/>
      <c r="P34" s="1"/>
      <c r="Q34" s="1"/>
      <c r="R34" s="1"/>
    </row>
    <row r="35" spans="2:18" ht="30.75">
      <c r="B35" s="55" t="s">
        <v>207</v>
      </c>
      <c r="C35" s="55"/>
      <c r="D35" s="55" t="s">
        <v>209</v>
      </c>
      <c r="E35" s="67" t="s">
        <v>208</v>
      </c>
      <c r="F35" s="55">
        <v>1</v>
      </c>
      <c r="G35" s="55">
        <v>0.4</v>
      </c>
      <c r="H35" s="2" t="s">
        <v>15</v>
      </c>
      <c r="I35" s="2" t="s">
        <v>6</v>
      </c>
      <c r="J35" s="6" t="s">
        <v>210</v>
      </c>
      <c r="K35" s="3"/>
      <c r="L35" s="3"/>
      <c r="M35" s="6"/>
      <c r="N35" s="1"/>
      <c r="O35" s="1"/>
      <c r="P35" s="1"/>
      <c r="Q35" s="1"/>
      <c r="R35" s="1"/>
    </row>
    <row r="36" spans="2:18" ht="18">
      <c r="B36" s="55"/>
      <c r="C36" s="55"/>
      <c r="D36" s="55"/>
      <c r="E36" s="67"/>
      <c r="F36" s="55"/>
      <c r="G36" s="55"/>
      <c r="H36" s="2"/>
      <c r="I36" s="2"/>
      <c r="J36" s="3"/>
      <c r="K36" s="3"/>
      <c r="L36" s="3"/>
      <c r="M36" s="6"/>
      <c r="N36" s="1"/>
      <c r="O36" s="1"/>
      <c r="P36" s="1"/>
      <c r="Q36" s="1"/>
      <c r="R36" s="1"/>
    </row>
    <row r="37" spans="2:18" ht="18">
      <c r="B37" s="55" t="s">
        <v>212</v>
      </c>
      <c r="C37" s="55"/>
      <c r="D37" s="55"/>
      <c r="E37" s="52"/>
      <c r="F37" s="55"/>
      <c r="G37" s="55"/>
      <c r="H37" s="2" t="s">
        <v>14</v>
      </c>
      <c r="I37" s="2" t="s">
        <v>6</v>
      </c>
      <c r="J37" s="1" t="s">
        <v>213</v>
      </c>
      <c r="K37" s="3"/>
      <c r="L37" s="3"/>
      <c r="M37" s="6"/>
      <c r="N37" s="1"/>
      <c r="O37" s="1"/>
      <c r="P37" s="1"/>
      <c r="Q37" s="1"/>
      <c r="R37" s="1"/>
    </row>
    <row r="38" spans="2:18" ht="18">
      <c r="B38" s="55" t="s">
        <v>214</v>
      </c>
      <c r="C38" s="55" t="s">
        <v>216</v>
      </c>
      <c r="D38" s="55"/>
      <c r="E38" s="52"/>
      <c r="F38" s="55"/>
      <c r="G38" s="55"/>
      <c r="H38" s="2"/>
      <c r="I38" s="2"/>
      <c r="J38" s="1"/>
      <c r="K38" s="3"/>
      <c r="L38" s="3"/>
      <c r="M38" s="6"/>
      <c r="N38" s="1"/>
      <c r="O38" s="1"/>
      <c r="P38" s="1"/>
      <c r="Q38" s="1"/>
      <c r="R38" s="1"/>
    </row>
    <row r="39" spans="2:18" ht="18">
      <c r="B39" s="55" t="s">
        <v>215</v>
      </c>
      <c r="C39" s="55" t="s">
        <v>216</v>
      </c>
      <c r="D39" s="55"/>
      <c r="E39" s="52"/>
      <c r="F39" s="55"/>
      <c r="G39" s="55"/>
      <c r="H39" s="2"/>
      <c r="I39" s="2"/>
      <c r="J39" s="1"/>
      <c r="K39" s="3"/>
      <c r="L39" s="3"/>
      <c r="M39" s="6"/>
      <c r="N39" s="1"/>
      <c r="O39" s="1"/>
      <c r="P39" s="1"/>
      <c r="Q39" s="1"/>
      <c r="R39" s="1"/>
    </row>
    <row r="40" spans="2:18" ht="17.25" customHeight="1">
      <c r="B40" s="55" t="s">
        <v>217</v>
      </c>
      <c r="C40" s="2">
        <v>132134</v>
      </c>
      <c r="D40" s="55"/>
      <c r="E40" s="52"/>
      <c r="F40" s="55"/>
      <c r="G40" s="55"/>
      <c r="H40" s="2" t="s">
        <v>14</v>
      </c>
      <c r="I40" s="2"/>
      <c r="J40" s="1"/>
      <c r="K40" s="3"/>
      <c r="L40" s="3"/>
      <c r="M40" s="6"/>
      <c r="N40" s="1"/>
      <c r="O40" s="1"/>
      <c r="P40" s="1"/>
      <c r="Q40" s="1"/>
      <c r="R40" s="1"/>
    </row>
    <row r="41" spans="2:18" ht="18" hidden="1">
      <c r="B41" s="7"/>
      <c r="C41" s="18"/>
      <c r="D41" s="7"/>
      <c r="E41" s="66"/>
      <c r="F41" s="7"/>
      <c r="G41" s="84"/>
      <c r="H41" s="85"/>
      <c r="I41" s="85"/>
      <c r="J41" s="86"/>
      <c r="K41" s="87"/>
      <c r="L41" s="87"/>
      <c r="M41" s="88"/>
      <c r="N41" s="83"/>
      <c r="O41" s="83"/>
      <c r="P41" s="83"/>
      <c r="Q41" s="83"/>
      <c r="R41" s="83"/>
    </row>
    <row r="42" spans="2:18" ht="18">
      <c r="B42" s="55" t="s">
        <v>219</v>
      </c>
      <c r="C42" s="2"/>
      <c r="D42" s="55"/>
      <c r="E42" s="52"/>
      <c r="F42" s="55"/>
      <c r="G42" s="55"/>
      <c r="H42" s="2" t="s">
        <v>14</v>
      </c>
      <c r="I42" s="2" t="s">
        <v>6</v>
      </c>
      <c r="J42" s="1"/>
      <c r="K42" s="3"/>
      <c r="L42" s="3"/>
      <c r="M42" s="6"/>
      <c r="N42" s="1"/>
      <c r="O42" s="1"/>
      <c r="P42" s="1"/>
      <c r="Q42" s="1"/>
      <c r="R42" s="1"/>
    </row>
    <row r="43" spans="2:18" ht="18">
      <c r="B43" s="1" t="s">
        <v>70</v>
      </c>
      <c r="C43" s="55"/>
      <c r="D43" s="55"/>
      <c r="E43" s="55" t="s">
        <v>68</v>
      </c>
      <c r="F43" s="55"/>
      <c r="G43" s="3"/>
      <c r="H43" s="2" t="s">
        <v>15</v>
      </c>
      <c r="I43" s="2" t="s">
        <v>6</v>
      </c>
      <c r="J43" s="1"/>
      <c r="K43" s="3"/>
      <c r="L43" s="3"/>
      <c r="M43" s="6"/>
      <c r="N43" s="1"/>
      <c r="O43" s="1"/>
      <c r="P43" s="1"/>
      <c r="Q43" s="1"/>
      <c r="R43" s="1"/>
    </row>
    <row r="44" spans="2:18" ht="18">
      <c r="B44" s="1"/>
      <c r="C44" s="55"/>
      <c r="D44" s="55"/>
      <c r="E44" s="55" t="s">
        <v>63</v>
      </c>
      <c r="F44" s="55"/>
      <c r="G44" s="3"/>
      <c r="H44" s="3"/>
      <c r="I44" s="2"/>
      <c r="J44" s="1"/>
      <c r="K44" s="1"/>
      <c r="L44" s="1"/>
      <c r="M44" s="1"/>
      <c r="N44" s="1"/>
      <c r="O44" s="1"/>
      <c r="P44" s="1"/>
      <c r="Q44" s="1"/>
      <c r="R44" s="1"/>
    </row>
    <row r="45" spans="2:18" ht="18">
      <c r="B45" s="1" t="s">
        <v>70</v>
      </c>
      <c r="C45" s="55"/>
      <c r="D45" s="55"/>
      <c r="E45" s="55" t="s">
        <v>67</v>
      </c>
      <c r="F45" s="55"/>
      <c r="G45" s="3"/>
      <c r="H45" s="2" t="s">
        <v>14</v>
      </c>
      <c r="I45" s="2" t="s">
        <v>36</v>
      </c>
      <c r="J45" s="1"/>
      <c r="K45" s="1"/>
      <c r="L45" s="1"/>
      <c r="M45" s="1"/>
      <c r="N45" s="1"/>
      <c r="O45" s="1"/>
      <c r="P45" s="1"/>
      <c r="Q45" s="1"/>
      <c r="R45" s="1"/>
    </row>
    <row r="46" spans="2:18" ht="18">
      <c r="B46" s="1" t="s">
        <v>70</v>
      </c>
      <c r="C46" s="55"/>
      <c r="D46" s="55"/>
      <c r="E46" s="55" t="s">
        <v>65</v>
      </c>
      <c r="F46" s="55"/>
      <c r="G46" s="3"/>
      <c r="H46" s="2" t="s">
        <v>14</v>
      </c>
      <c r="I46" s="2" t="s">
        <v>36</v>
      </c>
      <c r="J46" s="1"/>
      <c r="K46" s="1"/>
      <c r="L46" s="1"/>
      <c r="M46" s="1"/>
      <c r="N46" s="1"/>
      <c r="O46" s="1"/>
      <c r="P46" s="1"/>
      <c r="Q46" s="1"/>
      <c r="R46" s="1"/>
    </row>
    <row r="47" spans="2:18" ht="36">
      <c r="B47" s="1" t="s">
        <v>71</v>
      </c>
      <c r="C47" s="55"/>
      <c r="D47" s="55"/>
      <c r="E47" s="55" t="s">
        <v>69</v>
      </c>
      <c r="F47" s="55"/>
      <c r="G47" s="3"/>
      <c r="H47" s="2" t="s">
        <v>14</v>
      </c>
      <c r="I47" s="2" t="s">
        <v>6</v>
      </c>
      <c r="J47" s="1"/>
      <c r="K47" s="1"/>
      <c r="L47" s="1"/>
      <c r="M47" s="1"/>
      <c r="N47" s="1"/>
      <c r="O47" s="1"/>
      <c r="P47" s="1"/>
      <c r="Q47" s="1"/>
      <c r="R47" s="1"/>
    </row>
    <row r="48" spans="2:18" ht="18">
      <c r="C48" s="7"/>
      <c r="D48" s="7"/>
      <c r="E48" s="7"/>
      <c r="F48" s="7"/>
      <c r="G48" s="17"/>
      <c r="H48" s="17"/>
      <c r="I48" s="18"/>
    </row>
    <row r="49" spans="3:13" ht="15.75">
      <c r="C49" s="17"/>
      <c r="D49" s="17"/>
      <c r="E49" s="17"/>
      <c r="F49" s="17"/>
      <c r="G49" s="17"/>
      <c r="H49" s="17"/>
      <c r="I49" s="18"/>
    </row>
    <row r="50" spans="3:13" ht="15.75">
      <c r="C50" s="17"/>
      <c r="D50" s="17"/>
      <c r="E50" s="17"/>
      <c r="F50" s="17"/>
      <c r="G50" s="17"/>
      <c r="H50" s="17"/>
      <c r="I50" s="18"/>
    </row>
    <row r="51" spans="3:13" ht="15.75">
      <c r="C51" s="17"/>
      <c r="D51" s="17"/>
      <c r="E51" s="17"/>
      <c r="F51" s="17"/>
      <c r="G51" s="17"/>
      <c r="H51" s="17"/>
      <c r="I51" s="18"/>
      <c r="J51" s="17"/>
      <c r="K51" s="17"/>
      <c r="L51" s="17"/>
      <c r="M51" s="17"/>
    </row>
    <row r="52" spans="3:13" ht="15.75">
      <c r="C52" s="17"/>
      <c r="D52" s="17"/>
      <c r="E52" s="17"/>
      <c r="F52" s="17"/>
      <c r="G52" s="17"/>
      <c r="H52" s="17"/>
      <c r="I52" s="18"/>
      <c r="J52" s="17"/>
      <c r="K52" s="17"/>
      <c r="L52" s="17"/>
      <c r="M52" s="17"/>
    </row>
    <row r="53" spans="3:13" ht="15.75">
      <c r="C53" s="17"/>
      <c r="D53" s="17"/>
      <c r="E53" s="17"/>
      <c r="F53" s="17"/>
      <c r="G53" s="17"/>
      <c r="H53" s="17"/>
      <c r="I53" s="18"/>
    </row>
    <row r="54" spans="3:13" ht="15.75">
      <c r="C54" s="17"/>
      <c r="D54" s="17"/>
      <c r="E54" s="17"/>
      <c r="F54" s="17"/>
      <c r="I54" s="18"/>
    </row>
    <row r="55" spans="3:13" ht="15.75">
      <c r="C55" s="17"/>
      <c r="D55" s="17"/>
      <c r="E55" s="17"/>
      <c r="F55" s="17"/>
      <c r="I55" s="18"/>
    </row>
  </sheetData>
  <hyperlinks>
    <hyperlink ref="I4" r:id="rId1" xr:uid="{8EE89AEB-A5B2-4833-8FAB-995CE9327849}"/>
    <hyperlink ref="H5" r:id="rId2" xr:uid="{0F21868D-A2C8-489F-BB6F-8DB660DED518}"/>
    <hyperlink ref="I5" r:id="rId3" xr:uid="{25AF0900-017D-43F0-8B42-001B5A5AD58E}"/>
    <hyperlink ref="H6" r:id="rId4" xr:uid="{91011E63-4219-4C35-AF87-71EEB9D1590F}"/>
    <hyperlink ref="I6" r:id="rId5" xr:uid="{01817514-747E-4633-A79E-B0CE89310593}"/>
    <hyperlink ref="D8" r:id="rId6" display="https://www.mouser.co.il/ProductDetail/Swissbit/SFEM064GB2ED1TO-I-6F-111-STD?qs=vvQtp7zwQdNidUY6RlQZ%252Bw%3D%3D" xr:uid="{6CEC6768-7CE4-45E8-81AD-4831A19D53F8}"/>
    <hyperlink ref="I8" r:id="rId7" xr:uid="{C5D377A8-929A-480E-AEA9-C72437DD5676}"/>
    <hyperlink ref="H8" r:id="rId8" xr:uid="{098A3C94-D678-43E3-A763-CFC17065F29E}"/>
    <hyperlink ref="J4" r:id="rId9" xr:uid="{258F92EE-9252-4CC6-B0C3-8B4DD0EB320F}"/>
    <hyperlink ref="I11" r:id="rId10" xr:uid="{9693443E-4BEC-497F-8405-176FCBAFB0B6}"/>
    <hyperlink ref="H11" r:id="rId11" xr:uid="{ADCD6DD2-F82A-448C-8F22-021BB26EC0B8}"/>
    <hyperlink ref="H12" r:id="rId12" xr:uid="{EBF135C9-2641-4BA4-8FE1-24E695F49EF6}"/>
    <hyperlink ref="I12" r:id="rId13" xr:uid="{B233938E-48CA-44A0-9E0A-7F7DAA0E91ED}"/>
    <hyperlink ref="I13" r:id="rId14" xr:uid="{A01307A1-544D-4929-BD2B-AF890ED8DB33}"/>
    <hyperlink ref="H13" r:id="rId15" xr:uid="{362CC6C1-44A2-4F37-BD99-3AA2A353822C}"/>
    <hyperlink ref="H14" r:id="rId16" xr:uid="{ADDBDDD2-B38D-40BC-9D19-0E4258C3BA9A}"/>
    <hyperlink ref="I14" r:id="rId17" xr:uid="{D2DE3D3E-1BA2-40A4-84E5-46CED7103C8A}"/>
    <hyperlink ref="H15" r:id="rId18" xr:uid="{9300B677-9874-478D-AEFF-3A5B8D8ECC0C}"/>
    <hyperlink ref="I15" r:id="rId19" xr:uid="{29FD57C4-750E-41DF-A755-EE04C489E4A8}"/>
    <hyperlink ref="M16" r:id="rId20" xr:uid="{D388A43A-27BD-4C23-97BA-B95113401B5F}"/>
    <hyperlink ref="I16" r:id="rId21" xr:uid="{ADEA6B09-B794-461D-ACB9-FD5CD265D8D1}"/>
    <hyperlink ref="H16" r:id="rId22" xr:uid="{05A7AFC3-75E1-4F1E-B128-CF0E022CC12B}"/>
    <hyperlink ref="J16" r:id="rId23" xr:uid="{4576BF41-B497-43FE-AEF2-C9B475EBDF2C}"/>
    <hyperlink ref="I9" r:id="rId24" xr:uid="{8C442088-B5A3-4567-8A80-1DC3527AA6F8}"/>
    <hyperlink ref="H9" r:id="rId25" xr:uid="{E23F7464-9F1F-4973-A58E-3ABF2F30B3E0}"/>
    <hyperlink ref="H9:I9" r:id="rId26" display="Part Page" xr:uid="{6CC2BC0F-8401-4446-A482-5EC2F4B78D52}"/>
    <hyperlink ref="H10" r:id="rId27" xr:uid="{3D31E059-F48A-422D-AA50-AEC5B20B8C3D}"/>
    <hyperlink ref="I10" r:id="rId28" xr:uid="{6183F1E2-F24C-466B-859A-16D04777D2DD}"/>
    <hyperlink ref="I17" r:id="rId29" display="data sheet" xr:uid="{87D083EB-2542-4DF3-B4E9-34058EF5051B}"/>
    <hyperlink ref="H17" r:id="rId30" xr:uid="{BB7B331F-1058-498A-BF50-84BBC857ED1B}"/>
    <hyperlink ref="H4" r:id="rId31" xr:uid="{D7237B93-6509-4C34-874F-2C747C6FEBAF}"/>
    <hyperlink ref="I18" r:id="rId32" xr:uid="{9C25EA0B-BF69-495A-9430-10892E022AF5}"/>
    <hyperlink ref="I19" r:id="rId33" xr:uid="{DF454AEB-D422-4624-A7B2-94E80E2DD896}"/>
    <hyperlink ref="I20" r:id="rId34" xr:uid="{0B324BA3-EE79-4786-B9F5-ED2F0305C471}"/>
    <hyperlink ref="H20" r:id="rId35" xr:uid="{B21C7E90-A23E-4D15-A0F3-3A9A24057D59}"/>
    <hyperlink ref="H21" r:id="rId36" xr:uid="{1DDC3AE8-CD1C-46D5-8C05-10CD363D161C}"/>
    <hyperlink ref="I21" r:id="rId37" xr:uid="{161A0AE9-EDB4-4334-A39C-A2ACB1E9FA7F}"/>
    <hyperlink ref="H22" r:id="rId38" xr:uid="{848BECFE-0B04-49CE-8D6D-C156D62AD9F5}"/>
    <hyperlink ref="D22" r:id="rId39" display="https://www.digikey.co.il/en/products/detail/molex/0786463001/3312830" xr:uid="{EAF4B6E0-29DD-4BB9-8D91-47B23C5B3A66}"/>
    <hyperlink ref="J17" r:id="rId40" xr:uid="{A1FE0029-F50D-4379-B59A-9749E545431C}"/>
    <hyperlink ref="I22" r:id="rId41" xr:uid="{08197295-F537-4555-A4CD-1A843D9D4CBD}"/>
    <hyperlink ref="I27" r:id="rId42" xr:uid="{4F1C0B6E-6451-4DA1-B15C-E52E0CD22B8C}"/>
    <hyperlink ref="J27" r:id="rId43" display="https://www.digikey.co.il/en/supplier-centers/visual-communications-company" xr:uid="{F1F43C86-710D-4281-9AAA-F3525B2CAD77}"/>
    <hyperlink ref="H27" r:id="rId44" xr:uid="{00598F27-4716-4C4A-B38C-5A573BCB0A1D}"/>
    <hyperlink ref="H28" r:id="rId45" xr:uid="{8DE704F3-00F9-418C-862B-0EF1B7B11AE1}"/>
    <hyperlink ref="I28" r:id="rId46" xr:uid="{E88E0CE9-432A-41B3-AF70-A247BC1D3D03}"/>
    <hyperlink ref="H29" r:id="rId47" xr:uid="{A86AEF41-5EC8-4684-AE30-9D9664F54BC5}"/>
    <hyperlink ref="I29" r:id="rId48" xr:uid="{AD2307D3-76DA-4A0C-AB6E-73A7907711FF}"/>
    <hyperlink ref="H32" r:id="rId49" xr:uid="{A3FABBF5-244B-4770-A06F-39223FDE6C5A}"/>
    <hyperlink ref="I32" r:id="rId50" xr:uid="{5A5B9EDD-C4C9-4B82-B918-B7BC3D0F333D}"/>
    <hyperlink ref="H34" r:id="rId51" xr:uid="{ACAF371B-9CF0-4017-906F-AA5B3639885A}"/>
    <hyperlink ref="I34" r:id="rId52" xr:uid="{5A896750-51D5-446D-917F-45E0838B632F}"/>
    <hyperlink ref="H35" r:id="rId53" xr:uid="{98391494-281A-46EC-8A13-36657174F462}"/>
    <hyperlink ref="I35" r:id="rId54" xr:uid="{DBE6347D-33D0-40E2-8C1D-F64194FE05FE}"/>
    <hyperlink ref="J20" r:id="rId55" xr:uid="{131897B9-261F-4534-B691-A59F2A433629}"/>
    <hyperlink ref="I37" r:id="rId56" xr:uid="{9FFC87DE-EB63-43AF-A146-A92A0538C7BF}"/>
    <hyperlink ref="C40" r:id="rId57" display="https://www.mouser.com/ProductDetail/Amphenol-RF/132134?qs=b8dDPpdgesvQEpS4IQp3aA%3D%3D&amp;utm_source=digipart&amp;utm_medium=aggregator&amp;utm_campaign=132134&amp;utm_term=SMA6251A1-3GT50G-50&amp;utm_content=Amphenol" xr:uid="{7B859BDC-111F-481D-920F-C1D22338C8A7}"/>
    <hyperlink ref="H40" r:id="rId58" xr:uid="{200C4C79-4EB2-49CA-86D9-6F0F46E95E86}"/>
    <hyperlink ref="K17" r:id="rId59" xr:uid="{D886DF6F-1812-4D39-BBEF-29A16480AADC}"/>
    <hyperlink ref="H42" r:id="rId60" xr:uid="{AF5AC83B-93C2-4311-B031-EBFEC0987A39}"/>
    <hyperlink ref="I42" r:id="rId61" xr:uid="{AF219F8F-B8AC-4F93-A9DA-BB77BE03F4A1}"/>
    <hyperlink ref="I43" r:id="rId62" xr:uid="{3AC7CC7F-0B54-4039-A95E-2F1367FA7D63}"/>
    <hyperlink ref="H43" r:id="rId63" xr:uid="{70CE3A5C-60AA-4001-95C2-2B53290A1095}"/>
    <hyperlink ref="I47" r:id="rId64" xr:uid="{6B65EF17-C6A0-4DEF-A90F-F2E31D9548BD}"/>
    <hyperlink ref="H47" r:id="rId65" xr:uid="{5D865EFA-597B-478F-B8FB-539D8167AAF9}"/>
    <hyperlink ref="H45" r:id="rId66" xr:uid="{DAAA8C17-0175-4D2C-8D5C-A233EC20FB58}"/>
    <hyperlink ref="I45" r:id="rId67" xr:uid="{0209B530-A6D6-4380-9B3F-2782A6ECAC00}"/>
    <hyperlink ref="H46" r:id="rId68" xr:uid="{4F3560C9-6AA8-4355-814B-E7EACD9FA9FE}"/>
    <hyperlink ref="I46" r:id="rId69" xr:uid="{49F3133B-C218-4570-8E79-EE8F59A17FB8}"/>
  </hyperlinks>
  <pageMargins left="0.7" right="0.7" top="0.75" bottom="0.75" header="0.3" footer="0.3"/>
  <pageSetup orientation="portrait" r:id="rId70"/>
  <drawing r:id="rId71"/>
  <legacy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C0DA-7761-440C-80EC-9F09E225EF0C}">
  <dimension ref="B2:G28"/>
  <sheetViews>
    <sheetView tabSelected="1" topLeftCell="A7" workbookViewId="0">
      <selection activeCell="B9" sqref="B9:G23"/>
    </sheetView>
  </sheetViews>
  <sheetFormatPr defaultRowHeight="15"/>
  <cols>
    <col min="2" max="2" width="24.5703125" bestFit="1" customWidth="1"/>
    <col min="3" max="3" width="14.85546875" bestFit="1" customWidth="1"/>
    <col min="4" max="4" width="15.5703125" bestFit="1" customWidth="1"/>
    <col min="5" max="5" width="11" bestFit="1" customWidth="1"/>
    <col min="6" max="6" width="11" customWidth="1"/>
    <col min="7" max="7" width="18.5703125" bestFit="1" customWidth="1"/>
  </cols>
  <sheetData>
    <row r="2" spans="2:7">
      <c r="E2" t="s">
        <v>249</v>
      </c>
      <c r="G2" t="s">
        <v>250</v>
      </c>
    </row>
    <row r="3" spans="2:7">
      <c r="B3" t="s">
        <v>241</v>
      </c>
      <c r="C3" t="s">
        <v>246</v>
      </c>
    </row>
    <row r="4" spans="2:7">
      <c r="B4" t="s">
        <v>242</v>
      </c>
      <c r="C4" t="s">
        <v>245</v>
      </c>
    </row>
    <row r="5" spans="2:7">
      <c r="B5" t="s">
        <v>243</v>
      </c>
      <c r="C5" t="s">
        <v>244</v>
      </c>
    </row>
    <row r="6" spans="2:7">
      <c r="B6" t="s">
        <v>247</v>
      </c>
      <c r="C6" t="s">
        <v>248</v>
      </c>
    </row>
    <row r="7" spans="2:7">
      <c r="B7" s="89" t="s">
        <v>269</v>
      </c>
    </row>
    <row r="8" spans="2:7">
      <c r="B8" s="89" t="s">
        <v>270</v>
      </c>
    </row>
    <row r="9" spans="2:7" ht="30" customHeight="1">
      <c r="B9" s="95" t="s">
        <v>271</v>
      </c>
      <c r="C9" s="90" t="s">
        <v>263</v>
      </c>
      <c r="D9" s="90" t="s">
        <v>264</v>
      </c>
      <c r="E9" s="90" t="s">
        <v>265</v>
      </c>
      <c r="F9" s="90" t="s">
        <v>266</v>
      </c>
      <c r="G9" s="90" t="s">
        <v>267</v>
      </c>
    </row>
    <row r="10" spans="2:7">
      <c r="B10" s="91"/>
      <c r="C10" s="92"/>
      <c r="D10" s="93"/>
      <c r="E10" s="93"/>
      <c r="F10" s="93"/>
      <c r="G10" s="93"/>
    </row>
    <row r="11" spans="2:7">
      <c r="B11" s="94" t="s">
        <v>259</v>
      </c>
      <c r="C11" s="1">
        <v>3.5000000000000003E-2</v>
      </c>
      <c r="D11" s="1">
        <v>0.11</v>
      </c>
      <c r="E11" s="1">
        <v>0.2</v>
      </c>
      <c r="F11" s="13" t="s">
        <v>251</v>
      </c>
      <c r="G11" s="1">
        <v>4</v>
      </c>
    </row>
    <row r="12" spans="2:7">
      <c r="B12" s="94" t="s">
        <v>261</v>
      </c>
      <c r="C12" s="1">
        <v>3.5000000000000003E-2</v>
      </c>
      <c r="D12" s="1">
        <v>0.11</v>
      </c>
      <c r="E12" s="1" t="s">
        <v>64</v>
      </c>
      <c r="F12" s="13" t="s">
        <v>251</v>
      </c>
      <c r="G12" s="1">
        <v>4.29</v>
      </c>
    </row>
    <row r="13" spans="2:7">
      <c r="B13" s="94" t="s">
        <v>260</v>
      </c>
      <c r="C13" s="1">
        <v>3.5000000000000003E-2</v>
      </c>
      <c r="D13" s="1">
        <v>0.11</v>
      </c>
      <c r="E13" s="1">
        <v>0.28999999999999998</v>
      </c>
      <c r="F13" s="13" t="s">
        <v>251</v>
      </c>
      <c r="G13" s="1">
        <v>4</v>
      </c>
    </row>
    <row r="14" spans="2:7">
      <c r="B14" s="94" t="s">
        <v>262</v>
      </c>
      <c r="C14" s="1">
        <v>3.5000000000000003E-2</v>
      </c>
      <c r="D14" s="1">
        <v>0.11</v>
      </c>
      <c r="E14" s="1" t="s">
        <v>64</v>
      </c>
      <c r="F14" s="13" t="s">
        <v>251</v>
      </c>
      <c r="G14" s="1">
        <v>4.29</v>
      </c>
    </row>
    <row r="15" spans="2:7">
      <c r="B15" s="94"/>
      <c r="C15" s="1"/>
      <c r="D15" s="1"/>
      <c r="E15" s="1"/>
      <c r="F15" s="1"/>
      <c r="G15" s="1"/>
    </row>
    <row r="16" spans="2:7">
      <c r="B16" s="94" t="s">
        <v>252</v>
      </c>
      <c r="C16" s="1">
        <v>3.5000000000000003E-2</v>
      </c>
      <c r="D16" s="1">
        <v>0.11</v>
      </c>
      <c r="E16" s="1">
        <v>0.13</v>
      </c>
      <c r="F16" s="1">
        <v>0.2</v>
      </c>
      <c r="G16" s="1">
        <v>4.9000000000000004</v>
      </c>
    </row>
    <row r="17" spans="2:7">
      <c r="B17" s="94" t="s">
        <v>258</v>
      </c>
      <c r="C17" s="1">
        <v>3.5000000000000003E-2</v>
      </c>
      <c r="D17" s="1">
        <v>0.11</v>
      </c>
      <c r="E17" s="1">
        <v>0.3</v>
      </c>
      <c r="F17" s="1">
        <v>0.2</v>
      </c>
      <c r="G17" s="1">
        <v>4</v>
      </c>
    </row>
    <row r="18" spans="2:7">
      <c r="B18" s="94"/>
      <c r="C18" s="1"/>
      <c r="D18" s="1"/>
      <c r="E18" s="1"/>
      <c r="F18" s="1"/>
      <c r="G18" s="1"/>
    </row>
    <row r="19" spans="2:7">
      <c r="B19" s="94" t="s">
        <v>256</v>
      </c>
      <c r="C19" s="1">
        <v>3.5000000000000003E-2</v>
      </c>
      <c r="D19" s="1">
        <v>0.11</v>
      </c>
      <c r="E19" s="1">
        <v>0.3</v>
      </c>
      <c r="F19" s="1">
        <v>0.2</v>
      </c>
      <c r="G19" s="1">
        <v>4.9000000000000004</v>
      </c>
    </row>
    <row r="20" spans="2:7">
      <c r="B20" s="94" t="s">
        <v>257</v>
      </c>
      <c r="C20" s="1">
        <v>3.5000000000000003E-2</v>
      </c>
      <c r="D20" s="1">
        <v>0.11</v>
      </c>
      <c r="E20" s="1" t="s">
        <v>64</v>
      </c>
      <c r="F20" s="1" t="s">
        <v>64</v>
      </c>
      <c r="G20" s="1">
        <v>4.29</v>
      </c>
    </row>
    <row r="21" spans="2:7">
      <c r="B21" s="94"/>
      <c r="C21" s="1"/>
      <c r="D21" s="1"/>
      <c r="E21" s="1"/>
      <c r="F21" s="1"/>
      <c r="G21" s="1"/>
    </row>
    <row r="22" spans="2:7">
      <c r="B22" s="94" t="s">
        <v>268</v>
      </c>
      <c r="C22" s="1">
        <v>3.5000000000000003E-2</v>
      </c>
      <c r="D22" s="1">
        <v>0.11</v>
      </c>
      <c r="E22" s="1">
        <v>0.21</v>
      </c>
      <c r="F22" s="1">
        <v>0.2</v>
      </c>
      <c r="G22" s="1">
        <v>4.29</v>
      </c>
    </row>
    <row r="23" spans="2:7">
      <c r="B23" s="94" t="s">
        <v>255</v>
      </c>
      <c r="C23" s="1">
        <v>3.5000000000000003E-2</v>
      </c>
      <c r="D23" s="1">
        <v>0.11</v>
      </c>
      <c r="E23" s="1" t="s">
        <v>64</v>
      </c>
      <c r="F23" s="1" t="s">
        <v>64</v>
      </c>
      <c r="G23" s="1">
        <v>4.29</v>
      </c>
    </row>
    <row r="27" spans="2:7">
      <c r="B27" t="s">
        <v>253</v>
      </c>
    </row>
    <row r="28" spans="2:7">
      <c r="B28" t="s">
        <v>254</v>
      </c>
    </row>
  </sheetData>
  <mergeCells count="6">
    <mergeCell ref="B9:B10"/>
    <mergeCell ref="C9:C10"/>
    <mergeCell ref="D9:D10"/>
    <mergeCell ref="E9:E10"/>
    <mergeCell ref="F9:F10"/>
    <mergeCell ref="G9:G10"/>
  </mergeCells>
  <hyperlinks>
    <hyperlink ref="B7" r:id="rId1" xr:uid="{45D76774-4374-406E-8FDF-DDE6FAE2028E}"/>
    <hyperlink ref="B8" r:id="rId2" xr:uid="{5593AF9E-B34F-4A3A-B579-7A544F3FDA76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83CD-7E4F-4A3E-9349-954129DCE615}">
  <dimension ref="B3:I20"/>
  <sheetViews>
    <sheetView zoomScale="40" zoomScaleNormal="40" workbookViewId="0">
      <selection activeCell="I20" sqref="I20"/>
    </sheetView>
  </sheetViews>
  <sheetFormatPr defaultRowHeight="15"/>
  <cols>
    <col min="2" max="2" width="19.7109375" bestFit="1" customWidth="1"/>
    <col min="3" max="3" width="32.28515625" customWidth="1"/>
    <col min="4" max="4" width="27.140625" bestFit="1" customWidth="1"/>
    <col min="5" max="5" width="72" bestFit="1" customWidth="1"/>
    <col min="6" max="6" width="20" bestFit="1" customWidth="1"/>
    <col min="7" max="7" width="18.28515625" bestFit="1" customWidth="1"/>
    <col min="8" max="8" width="35" bestFit="1" customWidth="1"/>
    <col min="9" max="9" width="15.5703125" bestFit="1" customWidth="1"/>
  </cols>
  <sheetData>
    <row r="3" spans="2:9" ht="15.75">
      <c r="B3" s="12" t="s">
        <v>7</v>
      </c>
      <c r="C3" s="4" t="s">
        <v>160</v>
      </c>
      <c r="D3" s="4" t="s">
        <v>5</v>
      </c>
      <c r="E3" s="4" t="s">
        <v>0</v>
      </c>
      <c r="F3" s="4" t="s">
        <v>1</v>
      </c>
      <c r="G3" s="4" t="s">
        <v>3</v>
      </c>
      <c r="H3" s="4" t="s">
        <v>23</v>
      </c>
      <c r="I3" s="4" t="s">
        <v>20</v>
      </c>
    </row>
    <row r="4" spans="2:9" ht="90.75">
      <c r="B4" s="20" t="s">
        <v>8</v>
      </c>
      <c r="C4" s="21" t="s">
        <v>114</v>
      </c>
      <c r="D4" s="21" t="s">
        <v>161</v>
      </c>
      <c r="E4" s="21" t="s">
        <v>54</v>
      </c>
      <c r="F4" s="38">
        <v>1</v>
      </c>
      <c r="G4" s="39">
        <v>60</v>
      </c>
      <c r="H4" s="40" t="s">
        <v>128</v>
      </c>
      <c r="I4" s="40">
        <v>0.8</v>
      </c>
    </row>
    <row r="5" spans="2:9" s="8" customFormat="1" ht="60.75">
      <c r="B5" s="24" t="s">
        <v>19</v>
      </c>
      <c r="C5" s="21" t="s">
        <v>116</v>
      </c>
      <c r="D5" s="21" t="s">
        <v>11</v>
      </c>
      <c r="E5" s="21" t="s">
        <v>45</v>
      </c>
      <c r="F5" s="38">
        <v>1</v>
      </c>
      <c r="G5" s="41">
        <v>7.41</v>
      </c>
      <c r="H5" s="42" t="s">
        <v>127</v>
      </c>
      <c r="I5" s="42">
        <v>0.16</v>
      </c>
    </row>
    <row r="6" spans="2:9" ht="30.75">
      <c r="B6" s="20" t="s">
        <v>19</v>
      </c>
      <c r="C6" s="21" t="s">
        <v>117</v>
      </c>
      <c r="D6" s="21" t="s">
        <v>12</v>
      </c>
      <c r="E6" s="21" t="s">
        <v>22</v>
      </c>
      <c r="F6" s="38">
        <v>1</v>
      </c>
      <c r="G6" s="39">
        <v>3.97</v>
      </c>
      <c r="H6" s="40" t="s">
        <v>129</v>
      </c>
      <c r="I6" s="40">
        <v>0.05</v>
      </c>
    </row>
    <row r="7" spans="2:9" ht="30.75">
      <c r="B7" s="27" t="s">
        <v>19</v>
      </c>
      <c r="C7" s="28" t="s">
        <v>29</v>
      </c>
      <c r="D7" s="28" t="s">
        <v>13</v>
      </c>
      <c r="E7" s="28" t="s">
        <v>26</v>
      </c>
      <c r="F7" s="43">
        <v>0</v>
      </c>
      <c r="G7" s="31" t="s">
        <v>29</v>
      </c>
      <c r="H7" s="31"/>
      <c r="I7" s="31"/>
    </row>
    <row r="8" spans="2:9" ht="30.75">
      <c r="B8" s="20" t="s">
        <v>19</v>
      </c>
      <c r="C8" s="21" t="s">
        <v>110</v>
      </c>
      <c r="D8" s="21" t="s">
        <v>28</v>
      </c>
      <c r="E8" s="21" t="s">
        <v>30</v>
      </c>
      <c r="F8" s="38">
        <v>1</v>
      </c>
      <c r="G8" s="39">
        <v>30.5</v>
      </c>
      <c r="H8" s="40" t="s">
        <v>129</v>
      </c>
      <c r="I8" s="40">
        <v>0.1</v>
      </c>
    </row>
    <row r="9" spans="2:9" ht="30.75">
      <c r="B9" s="20" t="s">
        <v>72</v>
      </c>
      <c r="C9" s="21" t="s">
        <v>111</v>
      </c>
      <c r="D9" s="21" t="s">
        <v>73</v>
      </c>
      <c r="E9" s="21" t="s">
        <v>135</v>
      </c>
      <c r="F9" s="38">
        <v>1</v>
      </c>
      <c r="G9" s="39">
        <v>5</v>
      </c>
      <c r="H9" s="40" t="s">
        <v>103</v>
      </c>
      <c r="I9" s="40"/>
    </row>
    <row r="10" spans="2:9" ht="15.75">
      <c r="B10" s="20" t="s">
        <v>112</v>
      </c>
      <c r="C10" s="21" t="s">
        <v>112</v>
      </c>
      <c r="D10" s="21" t="s">
        <v>88</v>
      </c>
      <c r="E10" s="21" t="s">
        <v>87</v>
      </c>
      <c r="F10" s="38">
        <v>1</v>
      </c>
      <c r="G10" s="39">
        <v>5.3</v>
      </c>
      <c r="H10" s="40" t="s">
        <v>105</v>
      </c>
      <c r="I10" s="40">
        <v>7.0000000000000007E-2</v>
      </c>
    </row>
    <row r="11" spans="2:9" ht="30.75">
      <c r="B11" s="20" t="s">
        <v>43</v>
      </c>
      <c r="C11" s="21" t="s">
        <v>109</v>
      </c>
      <c r="D11" s="21" t="s">
        <v>79</v>
      </c>
      <c r="E11" s="21" t="s">
        <v>38</v>
      </c>
      <c r="F11" s="38">
        <v>1</v>
      </c>
      <c r="G11" s="39">
        <v>1.22</v>
      </c>
      <c r="H11" s="40" t="s">
        <v>125</v>
      </c>
      <c r="I11" s="40">
        <v>0.01</v>
      </c>
    </row>
    <row r="12" spans="2:9" ht="30.75">
      <c r="B12" s="20" t="s">
        <v>43</v>
      </c>
      <c r="C12" s="21" t="s">
        <v>108</v>
      </c>
      <c r="D12" s="21" t="s">
        <v>83</v>
      </c>
      <c r="E12" s="21" t="s">
        <v>39</v>
      </c>
      <c r="F12" s="38">
        <v>1</v>
      </c>
      <c r="G12" s="39">
        <v>1.38</v>
      </c>
      <c r="H12" s="40" t="s">
        <v>125</v>
      </c>
      <c r="I12" s="40">
        <v>0.05</v>
      </c>
    </row>
    <row r="13" spans="2:9" ht="15.75">
      <c r="B13" s="20" t="s">
        <v>44</v>
      </c>
      <c r="C13" s="21" t="s">
        <v>107</v>
      </c>
      <c r="D13" s="21"/>
      <c r="E13" s="21" t="s">
        <v>42</v>
      </c>
      <c r="F13" s="38">
        <v>1</v>
      </c>
      <c r="G13" s="39">
        <v>0.57999999999999996</v>
      </c>
      <c r="H13" s="40"/>
      <c r="I13" s="40"/>
    </row>
    <row r="14" spans="2:9" ht="15.75">
      <c r="B14" s="20" t="s">
        <v>44</v>
      </c>
      <c r="C14" s="21" t="s">
        <v>106</v>
      </c>
      <c r="D14" s="21"/>
      <c r="E14" s="21" t="s">
        <v>41</v>
      </c>
      <c r="F14" s="38">
        <v>1</v>
      </c>
      <c r="G14" s="39">
        <v>0.67</v>
      </c>
      <c r="H14" s="40"/>
      <c r="I14" s="40">
        <v>0.05</v>
      </c>
    </row>
    <row r="15" spans="2:9" ht="22.5" customHeight="1">
      <c r="B15" s="20" t="s">
        <v>121</v>
      </c>
      <c r="C15" s="21" t="s">
        <v>85</v>
      </c>
      <c r="D15" s="21" t="s">
        <v>48</v>
      </c>
      <c r="E15" s="21" t="s">
        <v>47</v>
      </c>
      <c r="F15" s="38">
        <v>1</v>
      </c>
      <c r="G15" s="39">
        <v>11.24</v>
      </c>
      <c r="H15" s="40" t="s">
        <v>129</v>
      </c>
      <c r="I15" s="44">
        <v>0.37</v>
      </c>
    </row>
    <row r="16" spans="2:9" ht="15.75">
      <c r="B16" s="20" t="s">
        <v>120</v>
      </c>
      <c r="C16" s="21" t="s">
        <v>119</v>
      </c>
      <c r="D16" s="21" t="s">
        <v>50</v>
      </c>
      <c r="E16" s="21" t="s">
        <v>51</v>
      </c>
      <c r="F16" s="38">
        <v>1</v>
      </c>
      <c r="G16" s="39">
        <v>1.92</v>
      </c>
      <c r="H16" s="40" t="s">
        <v>130</v>
      </c>
      <c r="I16" s="40">
        <v>0.03</v>
      </c>
    </row>
    <row r="17" spans="2:9" ht="24.75" customHeight="1">
      <c r="B17" s="20" t="s">
        <v>122</v>
      </c>
      <c r="C17" s="21" t="s">
        <v>113</v>
      </c>
      <c r="D17" s="21" t="s">
        <v>89</v>
      </c>
      <c r="E17" s="21" t="s">
        <v>53</v>
      </c>
      <c r="F17" s="38">
        <v>2</v>
      </c>
      <c r="G17" s="39">
        <v>1</v>
      </c>
      <c r="H17" s="45"/>
      <c r="I17" s="40"/>
    </row>
    <row r="18" spans="2:9" ht="15.75">
      <c r="B18" s="20" t="s">
        <v>134</v>
      </c>
      <c r="C18" s="21" t="s">
        <v>132</v>
      </c>
      <c r="D18" s="21" t="s">
        <v>62</v>
      </c>
      <c r="E18" s="21" t="s">
        <v>66</v>
      </c>
      <c r="F18" s="38">
        <v>1</v>
      </c>
      <c r="G18" s="39">
        <v>3</v>
      </c>
      <c r="H18" s="40" t="s">
        <v>131</v>
      </c>
      <c r="I18" s="40">
        <v>1.4999999999999999E-2</v>
      </c>
    </row>
    <row r="19" spans="2:9" ht="15.75">
      <c r="B19" s="20" t="s">
        <v>134</v>
      </c>
      <c r="C19" s="21" t="s">
        <v>133</v>
      </c>
      <c r="D19" s="21" t="s">
        <v>56</v>
      </c>
      <c r="E19" s="21" t="s">
        <v>57</v>
      </c>
      <c r="F19" s="38">
        <v>1</v>
      </c>
      <c r="G19" s="39">
        <v>1.5</v>
      </c>
      <c r="H19" s="45"/>
      <c r="I19" s="40"/>
    </row>
    <row r="20" spans="2:9" ht="15.75">
      <c r="B20" s="5"/>
      <c r="C20" s="29"/>
      <c r="D20" s="29"/>
      <c r="E20" s="29"/>
      <c r="F20" s="35" t="s">
        <v>158</v>
      </c>
      <c r="G20" s="35">
        <f>SUM(G8:G19,G4:G6)</f>
        <v>134.69</v>
      </c>
      <c r="H20" s="36" t="s">
        <v>159</v>
      </c>
      <c r="I20" s="37">
        <f>SUM(I8:I16,I5:I6)</f>
        <v>0.89000000000000012</v>
      </c>
    </row>
  </sheetData>
  <hyperlinks>
    <hyperlink ref="D8" r:id="rId1" display="https://www.mouser.co.il/ProductDetail/Swissbit/SFEM064GB2ED1TO-I-6F-111-STD?qs=vvQtp7zwQdNidUY6RlQZ%252Bw%3D%3D" xr:uid="{E7E80A12-514F-4D8A-A559-FB02445BD284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969-3B9A-4FC2-972D-1244021A96B1}">
  <dimension ref="B3:K50"/>
  <sheetViews>
    <sheetView topLeftCell="A22" zoomScale="115" zoomScaleNormal="115" workbookViewId="0">
      <selection activeCell="F29" sqref="F29:J50"/>
    </sheetView>
  </sheetViews>
  <sheetFormatPr defaultRowHeight="15"/>
  <cols>
    <col min="4" max="4" width="38.28515625" bestFit="1" customWidth="1"/>
    <col min="6" max="6" width="11.5703125" bestFit="1" customWidth="1"/>
    <col min="7" max="7" width="38.28515625" bestFit="1" customWidth="1"/>
    <col min="8" max="8" width="8.5703125" customWidth="1"/>
    <col min="9" max="9" width="11.5703125" customWidth="1"/>
  </cols>
  <sheetData>
    <row r="3" spans="2:7">
      <c r="B3" t="s">
        <v>136</v>
      </c>
      <c r="C3" t="s">
        <v>150</v>
      </c>
    </row>
    <row r="4" spans="2:7">
      <c r="C4" t="s">
        <v>137</v>
      </c>
      <c r="D4" t="s">
        <v>138</v>
      </c>
    </row>
    <row r="5" spans="2:7">
      <c r="C5" t="s">
        <v>139</v>
      </c>
      <c r="D5" t="s">
        <v>140</v>
      </c>
    </row>
    <row r="6" spans="2:7">
      <c r="C6" t="s">
        <v>141</v>
      </c>
      <c r="D6" t="s">
        <v>149</v>
      </c>
    </row>
    <row r="7" spans="2:7">
      <c r="C7" t="s">
        <v>142</v>
      </c>
      <c r="D7" t="s">
        <v>151</v>
      </c>
    </row>
    <row r="8" spans="2:7">
      <c r="C8" t="s">
        <v>143</v>
      </c>
      <c r="D8" t="s">
        <v>140</v>
      </c>
    </row>
    <row r="9" spans="2:7">
      <c r="C9" t="s">
        <v>144</v>
      </c>
      <c r="D9" t="s">
        <v>138</v>
      </c>
    </row>
    <row r="10" spans="2:7">
      <c r="C10" t="s">
        <v>145</v>
      </c>
      <c r="D10" t="s">
        <v>140</v>
      </c>
    </row>
    <row r="11" spans="2:7">
      <c r="C11" t="s">
        <v>146</v>
      </c>
      <c r="D11" t="s">
        <v>152</v>
      </c>
    </row>
    <row r="12" spans="2:7">
      <c r="C12" t="s">
        <v>147</v>
      </c>
      <c r="D12" t="s">
        <v>140</v>
      </c>
    </row>
    <row r="13" spans="2:7">
      <c r="C13" t="s">
        <v>148</v>
      </c>
      <c r="D13" t="s">
        <v>138</v>
      </c>
    </row>
    <row r="16" spans="2:7">
      <c r="B16" t="s">
        <v>153</v>
      </c>
      <c r="C16" s="1" t="s">
        <v>155</v>
      </c>
      <c r="D16" s="1" t="s">
        <v>154</v>
      </c>
      <c r="E16" t="s">
        <v>136</v>
      </c>
      <c r="F16" s="1" t="s">
        <v>155</v>
      </c>
      <c r="G16" s="1" t="s">
        <v>154</v>
      </c>
    </row>
    <row r="17" spans="3:11">
      <c r="C17" s="33" t="s">
        <v>137</v>
      </c>
      <c r="D17" s="33" t="s">
        <v>138</v>
      </c>
      <c r="F17" s="33" t="s">
        <v>137</v>
      </c>
      <c r="G17" s="33" t="s">
        <v>138</v>
      </c>
    </row>
    <row r="18" spans="3:11">
      <c r="C18" s="34" t="s">
        <v>139</v>
      </c>
      <c r="D18" s="34" t="s">
        <v>140</v>
      </c>
      <c r="F18" s="34" t="s">
        <v>139</v>
      </c>
      <c r="G18" s="34" t="s">
        <v>140</v>
      </c>
    </row>
    <row r="19" spans="3:11">
      <c r="C19" s="16" t="s">
        <v>141</v>
      </c>
      <c r="D19" s="16" t="s">
        <v>149</v>
      </c>
      <c r="F19" s="16" t="s">
        <v>141</v>
      </c>
      <c r="G19" s="16" t="s">
        <v>149</v>
      </c>
    </row>
    <row r="20" spans="3:11">
      <c r="C20" s="33" t="s">
        <v>142</v>
      </c>
      <c r="D20" s="33" t="s">
        <v>220</v>
      </c>
      <c r="F20" s="33" t="s">
        <v>142</v>
      </c>
      <c r="G20" s="33" t="s">
        <v>224</v>
      </c>
    </row>
    <row r="21" spans="3:11">
      <c r="C21" s="34" t="s">
        <v>143</v>
      </c>
      <c r="D21" s="34" t="s">
        <v>140</v>
      </c>
      <c r="F21" s="34" t="s">
        <v>143</v>
      </c>
      <c r="G21" s="34" t="s">
        <v>140</v>
      </c>
    </row>
    <row r="22" spans="3:11">
      <c r="C22" s="33" t="s">
        <v>144</v>
      </c>
      <c r="D22" s="33" t="s">
        <v>156</v>
      </c>
      <c r="F22" s="33" t="s">
        <v>144</v>
      </c>
      <c r="G22" s="33" t="s">
        <v>223</v>
      </c>
    </row>
    <row r="23" spans="3:11">
      <c r="C23" s="34" t="s">
        <v>145</v>
      </c>
      <c r="D23" s="34" t="s">
        <v>140</v>
      </c>
      <c r="F23" s="34" t="s">
        <v>145</v>
      </c>
      <c r="G23" s="34" t="s">
        <v>140</v>
      </c>
    </row>
    <row r="24" spans="3:11">
      <c r="C24" s="33" t="s">
        <v>146</v>
      </c>
      <c r="D24" s="33" t="s">
        <v>221</v>
      </c>
      <c r="F24" s="33" t="s">
        <v>146</v>
      </c>
      <c r="G24" s="33" t="s">
        <v>222</v>
      </c>
    </row>
    <row r="25" spans="3:11">
      <c r="F25" s="34" t="s">
        <v>147</v>
      </c>
      <c r="G25" s="34" t="s">
        <v>140</v>
      </c>
    </row>
    <row r="26" spans="3:11">
      <c r="F26" s="33" t="s">
        <v>148</v>
      </c>
      <c r="G26" s="33" t="s">
        <v>138</v>
      </c>
    </row>
    <row r="29" spans="3:11">
      <c r="F29" s="1" t="s">
        <v>155</v>
      </c>
      <c r="G29" s="1" t="s">
        <v>154</v>
      </c>
      <c r="H29" s="1" t="s">
        <v>238</v>
      </c>
      <c r="I29" s="1" t="s">
        <v>237</v>
      </c>
      <c r="J29" s="1" t="s">
        <v>226</v>
      </c>
      <c r="K29" t="s">
        <v>228</v>
      </c>
    </row>
    <row r="30" spans="3:11">
      <c r="F30" s="77"/>
      <c r="G30" s="77" t="s">
        <v>227</v>
      </c>
      <c r="H30" s="80"/>
      <c r="I30" s="80" t="s">
        <v>236</v>
      </c>
      <c r="J30" s="80">
        <v>4</v>
      </c>
    </row>
    <row r="31" spans="3:11">
      <c r="F31" s="33" t="s">
        <v>137</v>
      </c>
      <c r="G31" s="33" t="s">
        <v>138</v>
      </c>
      <c r="H31" s="73" t="s">
        <v>229</v>
      </c>
      <c r="I31" s="73" t="s">
        <v>230</v>
      </c>
      <c r="J31" s="73"/>
    </row>
    <row r="32" spans="3:11">
      <c r="F32" s="74"/>
      <c r="G32" s="74" t="s">
        <v>239</v>
      </c>
      <c r="H32" s="78"/>
      <c r="I32" s="78" t="s">
        <v>231</v>
      </c>
      <c r="J32" s="78">
        <v>4</v>
      </c>
    </row>
    <row r="33" spans="6:11">
      <c r="F33" s="34" t="s">
        <v>139</v>
      </c>
      <c r="G33" s="34" t="s">
        <v>140</v>
      </c>
      <c r="H33" s="81" t="s">
        <v>229</v>
      </c>
      <c r="I33" s="81" t="s">
        <v>230</v>
      </c>
      <c r="J33" s="81"/>
    </row>
    <row r="34" spans="6:11">
      <c r="F34" s="76"/>
      <c r="G34" s="76" t="s">
        <v>240</v>
      </c>
      <c r="H34" s="79"/>
      <c r="I34" s="79" t="s">
        <v>232</v>
      </c>
      <c r="J34" s="79">
        <v>4.7</v>
      </c>
    </row>
    <row r="35" spans="6:11">
      <c r="F35" s="16" t="s">
        <v>141</v>
      </c>
      <c r="G35" s="16" t="s">
        <v>149</v>
      </c>
      <c r="H35" s="82" t="s">
        <v>229</v>
      </c>
      <c r="I35" s="82" t="s">
        <v>230</v>
      </c>
      <c r="J35" s="82"/>
    </row>
    <row r="36" spans="6:11">
      <c r="F36" s="74" t="s">
        <v>225</v>
      </c>
      <c r="G36" s="74" t="s">
        <v>239</v>
      </c>
      <c r="H36" s="78"/>
      <c r="I36" s="78" t="s">
        <v>233</v>
      </c>
      <c r="J36" s="78">
        <v>4.7</v>
      </c>
      <c r="K36" s="75"/>
    </row>
    <row r="37" spans="6:11">
      <c r="F37" s="33" t="s">
        <v>142</v>
      </c>
      <c r="G37" s="33" t="s">
        <v>224</v>
      </c>
      <c r="H37" s="73" t="s">
        <v>229</v>
      </c>
      <c r="I37" s="73" t="s">
        <v>230</v>
      </c>
      <c r="J37" s="73"/>
    </row>
    <row r="38" spans="6:11">
      <c r="F38" s="76"/>
      <c r="G38" s="76" t="s">
        <v>240</v>
      </c>
      <c r="H38" s="79"/>
      <c r="I38" s="79" t="s">
        <v>232</v>
      </c>
      <c r="J38" s="79">
        <v>4.7</v>
      </c>
    </row>
    <row r="39" spans="6:11">
      <c r="F39" s="34" t="s">
        <v>143</v>
      </c>
      <c r="G39" s="34" t="s">
        <v>140</v>
      </c>
      <c r="H39" s="81" t="s">
        <v>229</v>
      </c>
      <c r="I39" s="81" t="s">
        <v>230</v>
      </c>
      <c r="J39" s="81"/>
    </row>
    <row r="40" spans="6:11">
      <c r="F40" s="74" t="s">
        <v>225</v>
      </c>
      <c r="G40" s="74" t="s">
        <v>239</v>
      </c>
      <c r="H40" s="78"/>
      <c r="I40" s="78" t="s">
        <v>234</v>
      </c>
      <c r="J40" s="78">
        <v>4.7</v>
      </c>
    </row>
    <row r="41" spans="6:11">
      <c r="F41" s="33" t="s">
        <v>144</v>
      </c>
      <c r="G41" s="33" t="s">
        <v>223</v>
      </c>
      <c r="H41" s="73" t="s">
        <v>229</v>
      </c>
      <c r="I41" s="73" t="s">
        <v>230</v>
      </c>
      <c r="J41" s="73"/>
    </row>
    <row r="42" spans="6:11">
      <c r="F42" s="76"/>
      <c r="G42" s="76" t="s">
        <v>240</v>
      </c>
      <c r="H42" s="79"/>
      <c r="I42" s="79" t="s">
        <v>232</v>
      </c>
      <c r="J42" s="79">
        <v>4.7</v>
      </c>
    </row>
    <row r="43" spans="6:11">
      <c r="F43" s="34" t="s">
        <v>145</v>
      </c>
      <c r="G43" s="34" t="s">
        <v>140</v>
      </c>
      <c r="H43" s="81" t="s">
        <v>229</v>
      </c>
      <c r="I43" s="81" t="s">
        <v>230</v>
      </c>
      <c r="J43" s="81"/>
    </row>
    <row r="44" spans="6:11">
      <c r="F44" s="74" t="s">
        <v>225</v>
      </c>
      <c r="G44" s="74" t="s">
        <v>239</v>
      </c>
      <c r="H44" s="78"/>
      <c r="I44" s="78" t="s">
        <v>235</v>
      </c>
      <c r="J44" s="78">
        <v>4.7</v>
      </c>
    </row>
    <row r="45" spans="6:11">
      <c r="F45" s="33" t="s">
        <v>146</v>
      </c>
      <c r="G45" s="33" t="s">
        <v>222</v>
      </c>
      <c r="H45" s="73" t="s">
        <v>229</v>
      </c>
      <c r="I45" s="73" t="s">
        <v>230</v>
      </c>
      <c r="J45" s="73"/>
    </row>
    <row r="46" spans="6:11">
      <c r="F46" s="76"/>
      <c r="G46" s="76" t="s">
        <v>240</v>
      </c>
      <c r="H46" s="79"/>
      <c r="I46" s="79" t="s">
        <v>232</v>
      </c>
      <c r="J46" s="79">
        <v>4.7</v>
      </c>
    </row>
    <row r="47" spans="6:11">
      <c r="F47" s="34" t="s">
        <v>147</v>
      </c>
      <c r="G47" s="34" t="s">
        <v>140</v>
      </c>
      <c r="H47" s="81" t="s">
        <v>229</v>
      </c>
      <c r="I47" s="81" t="s">
        <v>230</v>
      </c>
      <c r="J47" s="81"/>
    </row>
    <row r="48" spans="6:11">
      <c r="F48" s="74"/>
      <c r="G48" s="74" t="s">
        <v>239</v>
      </c>
      <c r="H48" s="78"/>
      <c r="I48" s="78" t="s">
        <v>231</v>
      </c>
      <c r="J48" s="78">
        <v>4.7</v>
      </c>
    </row>
    <row r="49" spans="6:10">
      <c r="F49" s="33" t="s">
        <v>148</v>
      </c>
      <c r="G49" s="33" t="s">
        <v>138</v>
      </c>
      <c r="H49" s="73" t="s">
        <v>229</v>
      </c>
      <c r="I49" s="73" t="s">
        <v>230</v>
      </c>
      <c r="J49" s="73"/>
    </row>
    <row r="50" spans="6:10">
      <c r="F50" s="77"/>
      <c r="G50" s="77" t="s">
        <v>227</v>
      </c>
      <c r="H50" s="80"/>
      <c r="I50" s="80" t="s">
        <v>236</v>
      </c>
      <c r="J50" s="80">
        <v>4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7F2-47E3-4E14-B2F3-D2A429815E85}">
  <dimension ref="G222:AO222"/>
  <sheetViews>
    <sheetView zoomScale="10" zoomScaleNormal="10" workbookViewId="0">
      <selection activeCell="I336" sqref="I336"/>
    </sheetView>
  </sheetViews>
  <sheetFormatPr defaultRowHeight="15"/>
  <sheetData>
    <row r="222" spans="7:41" ht="46.5">
      <c r="G222" s="10" t="s">
        <v>27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9C7A-01FF-4543-A70E-E5575280E7C5}">
  <dimension ref="C2:E10"/>
  <sheetViews>
    <sheetView zoomScaleNormal="100" workbookViewId="0">
      <selection activeCell="C3" sqref="C3:E10"/>
    </sheetView>
  </sheetViews>
  <sheetFormatPr defaultRowHeight="15"/>
  <cols>
    <col min="3" max="3" width="28.7109375" bestFit="1" customWidth="1"/>
    <col min="4" max="4" width="9.85546875" customWidth="1"/>
    <col min="5" max="5" width="12.28515625" customWidth="1"/>
  </cols>
  <sheetData>
    <row r="2" spans="3:5">
      <c r="C2" t="s">
        <v>101</v>
      </c>
    </row>
    <row r="3" spans="3:5">
      <c r="C3" s="15" t="s">
        <v>102</v>
      </c>
      <c r="D3" s="15" t="s">
        <v>95</v>
      </c>
      <c r="E3" s="15" t="s">
        <v>10</v>
      </c>
    </row>
    <row r="4" spans="3:5">
      <c r="C4" s="12" t="s">
        <v>93</v>
      </c>
      <c r="D4" s="13">
        <v>2</v>
      </c>
      <c r="E4" s="14">
        <v>45301</v>
      </c>
    </row>
    <row r="5" spans="3:5">
      <c r="C5" s="12" t="s">
        <v>94</v>
      </c>
      <c r="D5" s="13">
        <v>3</v>
      </c>
      <c r="E5" s="14">
        <v>45320</v>
      </c>
    </row>
    <row r="6" spans="3:5">
      <c r="C6" s="12" t="s">
        <v>97</v>
      </c>
      <c r="D6" s="13">
        <v>10</v>
      </c>
      <c r="E6" s="14">
        <v>45383</v>
      </c>
    </row>
    <row r="7" spans="3:5">
      <c r="C7" s="12" t="s">
        <v>96</v>
      </c>
      <c r="D7" s="13">
        <v>2</v>
      </c>
      <c r="E7" s="14">
        <v>45397</v>
      </c>
    </row>
    <row r="8" spans="3:5">
      <c r="C8" s="12" t="s">
        <v>98</v>
      </c>
      <c r="D8" s="13">
        <v>2</v>
      </c>
      <c r="E8" s="14">
        <v>45411</v>
      </c>
    </row>
    <row r="9" spans="3:5">
      <c r="C9" s="12" t="s">
        <v>99</v>
      </c>
      <c r="D9" s="13">
        <v>6</v>
      </c>
      <c r="E9" s="14">
        <v>45470</v>
      </c>
    </row>
    <row r="10" spans="3:5">
      <c r="C10" s="12" t="s">
        <v>100</v>
      </c>
      <c r="D10" s="13">
        <v>10</v>
      </c>
      <c r="E10" s="14">
        <v>45533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 PROJ</vt:lpstr>
      <vt:lpstr>Controlled impedance</vt:lpstr>
      <vt:lpstr>BOM+POWER</vt:lpstr>
      <vt:lpstr>Stuck up</vt:lpstr>
      <vt:lpstr>DDRMemory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Saban Home</dc:creator>
  <cp:lastModifiedBy>תמר סבן</cp:lastModifiedBy>
  <cp:lastPrinted>2023-09-30T16:45:34Z</cp:lastPrinted>
  <dcterms:created xsi:type="dcterms:W3CDTF">2023-08-15T12:31:08Z</dcterms:created>
  <dcterms:modified xsi:type="dcterms:W3CDTF">2024-02-26T10:27:58Z</dcterms:modified>
</cp:coreProperties>
</file>