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S:\IITC\Spring 2018\Cloud computing\project\"/>
    </mc:Choice>
  </mc:AlternateContent>
  <bookViews>
    <workbookView xWindow="0" yWindow="0" windowWidth="19368" windowHeight="9060"/>
  </bookViews>
  <sheets>
    <sheet name="Configuration1" sheetId="1" r:id="rId1"/>
    <sheet name="configuration2" sheetId="3" r:id="rId2"/>
    <sheet name="Configuration3" sheetId="2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" i="1" l="1"/>
  <c r="F3" i="1"/>
  <c r="F6" i="1"/>
  <c r="F5" i="1"/>
  <c r="F4" i="1"/>
  <c r="F7" i="1"/>
  <c r="F8" i="1"/>
  <c r="F9" i="1"/>
  <c r="F10" i="1"/>
  <c r="F14" i="1" l="1"/>
</calcChain>
</file>

<file path=xl/sharedStrings.xml><?xml version="1.0" encoding="utf-8"?>
<sst xmlns="http://schemas.openxmlformats.org/spreadsheetml/2006/main" count="244" uniqueCount="151">
  <si>
    <t>Products</t>
  </si>
  <si>
    <t>Description</t>
  </si>
  <si>
    <t>Price per Item</t>
  </si>
  <si>
    <t>Quantity</t>
  </si>
  <si>
    <t>Compute Servers</t>
  </si>
  <si>
    <t>Sub-Components</t>
  </si>
  <si>
    <t>Processor</t>
  </si>
  <si>
    <t>Reference Purchased</t>
  </si>
  <si>
    <t>Intel Xeon E5-2640 V4 Broadwell-EP 2.4 GHz 10 x 256KB L2 Cache 25MB L3 Cache LGA 2011-3 90W BX80660E52640V4 Server Processor</t>
  </si>
  <si>
    <t>https://www.newegg.com/Product/Product.aspx?Item=N82E16819117631&amp;ignorebbr=1</t>
  </si>
  <si>
    <t>Memory</t>
  </si>
  <si>
    <t>I have selected Kingston ValueRAM 64GB (4 x 16GB) DDR4 2400 RAM (Server Memory) ECC Reg DIMM (288-Pin) KVR24R17D8K4/64 each node to achieve 256 TB memory</t>
  </si>
  <si>
    <t>NORCO RPC-170 Black 1U Rackmount Server Chassis 1 External 5.25" Drive Bays</t>
  </si>
  <si>
    <t>Chassis</t>
  </si>
  <si>
    <t>https://www.newegg.com/Product/Product.aspx?Item=N82E16822179003&amp;ignorebbr=1</t>
  </si>
  <si>
    <t>Hard Drive</t>
  </si>
  <si>
    <t>https://www.newegg.com/Product/Product.aspx?Item=N82E16811219026&amp;ignorebbr=1</t>
  </si>
  <si>
    <t>https://www.newegg.com/Product/Product.aspx?Item=9SIA8H54FP0850&amp;ignorebbr=1</t>
  </si>
  <si>
    <t>Network Switches</t>
  </si>
  <si>
    <t>NETGEAR ProSAFE XS748T 48-Port 10-Gigabit Ethernet Smart Managed Switch</t>
  </si>
  <si>
    <t>48 Port Gb switch</t>
  </si>
  <si>
    <t>https://www.newegg.com/Product/Product.aspx?Item=N82E16833122845&amp;ignorebbr=1</t>
  </si>
  <si>
    <t>Network Cables</t>
  </si>
  <si>
    <t>https://www.fs.com/products/30862.html?currency=USD&amp;paid=google_shopping&amp;gclid=Cj0KCQiA6enQBRDUARIsAGs1YQiJtehOaRimQtmm9fm4iiXP2asL0m2RIexfYlk4OPZuurjPbXOzOm8aAoCrEALw_wcB</t>
  </si>
  <si>
    <t>SFP Cables</t>
  </si>
  <si>
    <t>Cisco SFP-H10GB-CU3M Compatible 10G SFP+ Passive Direct Attach Copper Twinax Cable</t>
  </si>
  <si>
    <t>Racks</t>
  </si>
  <si>
    <t>Storage Servers</t>
  </si>
  <si>
    <t xml:space="preserve">APC AR3300 42U NetShelter SX 600mm Wide x 1200mm Deep Enclosure. </t>
  </si>
  <si>
    <t>https://www.newegg.com/Product/Product.aspx?Item=9SIADYY67D8361&amp;ignorebbr=1</t>
  </si>
  <si>
    <t>Rack Mount</t>
  </si>
  <si>
    <t>http://www.dell.com/en-us/work/shop/server-jbod-expansion/md1280/spd/storage-md1280</t>
  </si>
  <si>
    <t>Dell Storage MD1280</t>
  </si>
  <si>
    <t>Storage</t>
  </si>
  <si>
    <t>Electric Power</t>
  </si>
  <si>
    <t>Cooling</t>
  </si>
  <si>
    <t>Administration</t>
  </si>
  <si>
    <t>https://www.payscale.com/research/US/Job=Systems_Administrator/Salary</t>
  </si>
  <si>
    <t>System Administration</t>
  </si>
  <si>
    <t>Considering the cost of one admin for 1000 instances</t>
  </si>
  <si>
    <t>$100,000/year</t>
  </si>
  <si>
    <t>https://www.eia.gov/electricity/monthly/epm_table_grapher.php?t=epmt_5_6_a</t>
  </si>
  <si>
    <t>(((120 W/hr * 2667 ) + (161w/hr *60) + (3300*70))/1000) * 5 * 365 * 24 = (321960 + 9660 + 231000 = 24558660 kw/hr Cost = 0.10(rate)</t>
  </si>
  <si>
    <t>Cost for compute and storage nodes</t>
  </si>
  <si>
    <t>Cooling required for Servers</t>
  </si>
  <si>
    <t>Total Price($)</t>
  </si>
  <si>
    <t>TOTAL</t>
  </si>
  <si>
    <t>N/A</t>
  </si>
  <si>
    <t>PRIVATE CLOUD</t>
  </si>
  <si>
    <t>PUBLIC CLOUD</t>
  </si>
  <si>
    <t>Instance Type</t>
  </si>
  <si>
    <t xml:space="preserve">Storage </t>
  </si>
  <si>
    <t>Cost per hour</t>
  </si>
  <si>
    <t>Cost for 5 Years</t>
  </si>
  <si>
    <t>Instances Required</t>
  </si>
  <si>
    <t>vCPUs</t>
  </si>
  <si>
    <t>Configuration 1(Required)</t>
  </si>
  <si>
    <t>32k(32000)</t>
  </si>
  <si>
    <t>256 TB</t>
  </si>
  <si>
    <t>50 PB</t>
  </si>
  <si>
    <t>Storage Type</t>
  </si>
  <si>
    <t>Distributed Storage</t>
  </si>
  <si>
    <t>Data transfer</t>
  </si>
  <si>
    <t>Cost for Distributed Storage</t>
  </si>
  <si>
    <t>AWS  S3</t>
  </si>
  <si>
    <t>Over 500 TB/month</t>
  </si>
  <si>
    <t>&gt; 5 PB per month</t>
  </si>
  <si>
    <t>$0.021 per GB</t>
  </si>
  <si>
    <t>Assuming $0.01 per GB</t>
  </si>
  <si>
    <t>Configuration1 (required)</t>
  </si>
  <si>
    <t>100 PB</t>
  </si>
  <si>
    <t>100 GB/s</t>
  </si>
  <si>
    <r>
      <rPr>
        <sz val="11"/>
        <color theme="1"/>
        <rFont val="Times New Roman"/>
        <family val="1"/>
      </rPr>
      <t>Seagate IronWolf 8TB NAS Hard Drive 7200 RPM 256MB Cache SATA 6.0Gb/s 3.5" Internal Hard Drive ST8000VN0022</t>
    </r>
    <r>
      <rPr>
        <b/>
        <sz val="24"/>
        <color theme="1"/>
        <rFont val="Times New Roman"/>
        <family val="1"/>
      </rPr>
      <t xml:space="preserve"> </t>
    </r>
  </si>
  <si>
    <t>Cost for data transfer($)</t>
  </si>
  <si>
    <t>(5.52*24*365*5*1000)  =                                         $241,776,000</t>
  </si>
  <si>
    <t>S.No</t>
  </si>
  <si>
    <t>Sub Products</t>
  </si>
  <si>
    <t>Price Per Item ($)</t>
  </si>
  <si>
    <t>Total Price ($)</t>
  </si>
  <si>
    <t>Web Links</t>
  </si>
  <si>
    <t>Cores (processors)</t>
  </si>
  <si>
    <t>http://www.acmemicro.com/Products/Memory?Crits_CheckValue=Memory+Capacity%7C+up+to+64+GB&amp;pager_index=</t>
  </si>
  <si>
    <t>http://www.nextwarehouse.com/cart.cfm?action=ADD&amp;itm_id=2707240&amp;qty=1</t>
  </si>
  <si>
    <t>I have decided to go with NVIDIA v100 8GPUs each of 8 core per GPU to achieve 1 exaflop of mixed precision</t>
  </si>
  <si>
    <t>48-Port Switch</t>
  </si>
  <si>
    <t>https://www.fs.com/products/36630.html</t>
  </si>
  <si>
    <t>Juniper Networks SRX-SFP-10GE-DAC-3M Compatible 10G SFP+ Passive Direct Attach Copper Twinax Cable</t>
  </si>
  <si>
    <t>APC AR3300 42U NetShelter SX 600mm Wide x 1200mm Deep Enclosure. I have assumed to place 4 nodes per Rack summing up 1000 together</t>
  </si>
  <si>
    <t>84 hard drives in a 5U standard rack mount chassis with a
High capacity 8TB hard drives. To achieve 1PB distributed storage I have decided to go with 2 numbers</t>
  </si>
  <si>
    <t>http://www.dell.com/en-us/work/shop/server-jbod-expansion/md1280/spd/storage-md1280/pv_md1280_1084</t>
  </si>
  <si>
    <t>Power of compute nodes</t>
  </si>
  <si>
    <t>As per the current Illinois Industrial wages, the cost of one kilowatt per hour is 7.59 cents</t>
  </si>
  <si>
    <t>Considering one admin for 1000 servers</t>
  </si>
  <si>
    <t>5 years</t>
  </si>
  <si>
    <t>There are 1000 nodes considered for this configuration</t>
  </si>
  <si>
    <t>Cooling for servers and nodes</t>
  </si>
  <si>
    <t xml:space="preserve">S. No </t>
  </si>
  <si>
    <t>GPUs</t>
  </si>
  <si>
    <t>VCPUs</t>
  </si>
  <si>
    <t>Main Memory</t>
  </si>
  <si>
    <t>Cost per Hour</t>
  </si>
  <si>
    <t>Number of Instances</t>
  </si>
  <si>
    <t>128 GiB per each node</t>
  </si>
  <si>
    <t>64 cores per node</t>
  </si>
  <si>
    <t>512 GB per node</t>
  </si>
  <si>
    <t>Cost for data transfer</t>
  </si>
  <si>
    <t>Configuration3 (required)</t>
  </si>
  <si>
    <t>1 PB</t>
  </si>
  <si>
    <t>10Gb/s</t>
  </si>
  <si>
    <t>Total Cost</t>
  </si>
  <si>
    <t>(0.021*1024*1024*100*5*12)</t>
  </si>
  <si>
    <t>(12*5*30*24*60*60*.01*100)</t>
  </si>
  <si>
    <t>Configuration3 ( 1 Exa flop  Precision)</t>
  </si>
  <si>
    <t xml:space="preserve">LIAN LI PC-V320X Black Aluminum Mid Chassis Computer Case </t>
  </si>
  <si>
    <t>https://www.newegg.com/Product/Product.aspx?Item=N82E16811112570&amp;ignorebbr=1&amp;nm_mc=KNC-GoogleAdwords-PC&amp;cm_mmc=KNC-GoogleAdwords-PC-_-pla-_-Cases+%28Computer+Cases+-+ATX+Form%29-_-N82E16811112570&amp;gclid=Cj0KCQiAjO_QBRC4ARIsAD2FsXMHMXacTgYHfpPxYNaRHybm3XbfHYM02GR_ryQOTt7WokOCOlVqRo8aAiaTEALw_wcB&amp;gclsrc=aw.ds</t>
  </si>
  <si>
    <t>48 Port Network Switch</t>
  </si>
  <si>
    <t>https://www.amazon.com/NETGEAR-ProSAFE-48-Port-Gigabit-Managed/dp/B00I5W5M12</t>
  </si>
  <si>
    <t xml:space="preserve">SFP cables </t>
  </si>
  <si>
    <t>Rack Mount (Istar USA w4210 42U 1000 mm depth Rackmount Server Cabinet)</t>
  </si>
  <si>
    <t>Assuming that we can place 10 nodes per Rack of Istar</t>
  </si>
  <si>
    <t>https://www.newegg.com/Product/Product.aspx?Item=N82E16816215077</t>
  </si>
  <si>
    <t>http://www.pogolinux.com/quotes/editsys?sys_id=1067693</t>
  </si>
  <si>
    <t>Electric Power cost for Compute Nodes</t>
  </si>
  <si>
    <t>As per the current Industrial charges, the power cost for kwh per node is 6.47 The total power consumed by each compute node is considered to be 800 W</t>
  </si>
  <si>
    <t xml:space="preserve">Cooling </t>
  </si>
  <si>
    <t xml:space="preserve">Total BTU/hr generated is 535780136518.77 units. </t>
  </si>
  <si>
    <t>System Administartion</t>
  </si>
  <si>
    <t>We have considered one admin for each 1000 servers</t>
  </si>
  <si>
    <t xml:space="preserve">Not Applicable </t>
  </si>
  <si>
    <t>Not Applicable</t>
  </si>
  <si>
    <t>https://secure.newegg.com/Shopping/ShoppingCart.aspx</t>
  </si>
  <si>
    <t xml:space="preserve">I have considered a server with CPUs each with 12 core.Intel Xeon Scalable Silver 4116 SkyLake 12-Core 2.1GHz (3.0 GHz Turbo) LGA 3647 85W BX806734116 Server Processor </t>
  </si>
  <si>
    <t>http://www.acmemicro.com/Product/15735/Intel-32GB-MEMPEK1W032GAXT-Optane-Memory-Series-NVMe-PCIe-M-2-2280-1350MB-sec-Read-20nm-3D-Xpoint-Retail?Crits_CheckValue=Product+Type%7CSSD&amp;Crits_CheckValue=Hard+Drive+Capacity%7C+up+to+64+GB&amp;pager_index=</t>
  </si>
  <si>
    <t>I have considered one 32 GB SSD for each server.
Intel 32GB MEMPEK1W032GAXT Optane Memory Series NVMe PCIe M.2 2280 1350MB/sec Read 20nm 3D Xpoint, Retail</t>
  </si>
  <si>
    <t>Hard drive</t>
  </si>
  <si>
    <t>http://www.acmemicro.com/Product/11790/16GB-PC3-14900-DIMM-DDR3-1866-Registered-ECC-Dual-Rank-1-5V-Brand-Name-Original?Crits_CheckValue=Memory+Capacity%7C+up+to+16+GB&amp;pager_index=</t>
  </si>
  <si>
    <t>I have considered a RAMs of 16 GB  (15 GB RAM )</t>
  </si>
  <si>
    <t>Configuration 2 - Public Cloud</t>
  </si>
  <si>
    <t>Number of Instances Required</t>
  </si>
  <si>
    <t>Configuration2 (required 1M VMs)</t>
  </si>
  <si>
    <t>1M</t>
  </si>
  <si>
    <t>32 GB per each VM</t>
  </si>
  <si>
    <t>Configuration2 (required)</t>
  </si>
  <si>
    <t>10 PB</t>
  </si>
  <si>
    <t>1GB/s</t>
  </si>
  <si>
    <t>15 GB per each Virtual Machine</t>
  </si>
  <si>
    <t xml:space="preserve">Cooling and Power required for   storage servers </t>
  </si>
  <si>
    <t>(.021*12*5*1024*1024*10)</t>
  </si>
  <si>
    <t>(.01*60*60*12*24*5*30)</t>
  </si>
  <si>
    <t>Total Cost of private cloud</t>
  </si>
  <si>
    <t>High capacity 8TB hard drives. To achieve 1PB distributed storage I have decided to go with 225 numbers to achieve 10PB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</si>
</sst>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6" formatCode="&quot;$&quot;#,##0_);[Red]\(&quot;$&quot;#,##0\)"/>
    <numFmt numFmtId="8" formatCode="&quot;$&quot;#,##0.00_);[Red]\(&quot;$&quot;#,##0.00\)"/>
    <numFmt numFmtId="164" formatCode="&quot;$&quot;#,##0.00;[Red]&quot;$&quot;#,##0.00"/>
    <numFmt numFmtId="165" formatCode="#,##0.00;[Red]#,##0.00"/>
  </numFmts>
  <fonts count="1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u/>
      <sz val="11"/>
      <color theme="10"/>
      <name val="Times New Roman"/>
      <family val="1"/>
    </font>
    <font>
      <b/>
      <sz val="24"/>
      <color theme="1"/>
      <name val="Times New Roman"/>
      <family val="1"/>
    </font>
    <font>
      <b/>
      <sz val="11"/>
      <color rgb="FFFF0000"/>
      <name val="Times New Roman"/>
      <family val="1"/>
    </font>
    <font>
      <b/>
      <sz val="16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FF0000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u/>
      <sz val="12"/>
      <color theme="1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2">
    <xf numFmtId="0" fontId="0" fillId="0" borderId="0" xfId="0"/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0" fillId="0" borderId="0" xfId="0" applyAlignment="1">
      <alignment horizontal="center" vertical="center"/>
    </xf>
    <xf numFmtId="8" fontId="0" fillId="0" borderId="0" xfId="0" applyNumberFormat="1" applyAlignment="1">
      <alignment horizontal="center" vertical="center"/>
    </xf>
    <xf numFmtId="6" fontId="0" fillId="0" borderId="0" xfId="0" applyNumberFormat="1" applyAlignment="1">
      <alignment horizontal="center" vertical="center"/>
    </xf>
    <xf numFmtId="0" fontId="0" fillId="0" borderId="0" xfId="0"/>
    <xf numFmtId="0" fontId="3" fillId="0" borderId="0" xfId="0" applyFont="1" applyAlignment="1">
      <alignment horizontal="center" vertical="center"/>
    </xf>
    <xf numFmtId="8" fontId="3" fillId="0" borderId="0" xfId="0" applyNumberFormat="1" applyFont="1" applyAlignment="1">
      <alignment horizontal="center" vertical="center"/>
    </xf>
    <xf numFmtId="6" fontId="3" fillId="0" borderId="0" xfId="0" applyNumberFormat="1" applyFont="1" applyAlignment="1">
      <alignment horizontal="center"/>
    </xf>
    <xf numFmtId="0" fontId="4" fillId="0" borderId="0" xfId="1" applyFont="1" applyAlignment="1">
      <alignment vertical="center" wrapText="1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1" applyFont="1" applyAlignment="1">
      <alignment vertical="top" wrapText="1"/>
    </xf>
    <xf numFmtId="0" fontId="5" fillId="0" borderId="0" xfId="0" applyFont="1" applyAlignment="1">
      <alignment vertical="center" wrapText="1"/>
    </xf>
    <xf numFmtId="0" fontId="4" fillId="0" borderId="0" xfId="1" applyFont="1" applyAlignment="1">
      <alignment wrapText="1"/>
    </xf>
    <xf numFmtId="6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wrapText="1"/>
    </xf>
    <xf numFmtId="0" fontId="4" fillId="0" borderId="1" xfId="1" applyFont="1" applyBorder="1" applyAlignment="1">
      <alignment vertical="top" wrapText="1"/>
    </xf>
    <xf numFmtId="0" fontId="3" fillId="0" borderId="0" xfId="0" applyFont="1" applyAlignment="1">
      <alignment horizontal="center" vertical="center" wrapText="1"/>
    </xf>
    <xf numFmtId="0" fontId="2" fillId="3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8" fontId="3" fillId="0" borderId="1" xfId="0" applyNumberFormat="1" applyFont="1" applyBorder="1" applyAlignment="1">
      <alignment horizontal="center" wrapText="1"/>
    </xf>
    <xf numFmtId="164" fontId="3" fillId="0" borderId="0" xfId="0" applyNumberFormat="1" applyFont="1"/>
    <xf numFmtId="0" fontId="3" fillId="0" borderId="1" xfId="0" applyFont="1" applyBorder="1" applyAlignment="1">
      <alignment horizontal="center" wrapText="1"/>
    </xf>
    <xf numFmtId="40" fontId="3" fillId="0" borderId="1" xfId="0" applyNumberFormat="1" applyFont="1" applyBorder="1" applyAlignment="1">
      <alignment horizontal="center"/>
    </xf>
    <xf numFmtId="164" fontId="6" fillId="4" borderId="1" xfId="0" applyNumberFormat="1" applyFont="1" applyFill="1" applyBorder="1" applyAlignment="1">
      <alignment vertical="top"/>
    </xf>
    <xf numFmtId="8" fontId="3" fillId="0" borderId="0" xfId="0" applyNumberFormat="1" applyFont="1"/>
    <xf numFmtId="0" fontId="6" fillId="4" borderId="0" xfId="0" applyFont="1" applyFill="1"/>
    <xf numFmtId="0" fontId="7" fillId="0" borderId="0" xfId="0" applyFont="1" applyAlignment="1">
      <alignment horizontal="center" vertical="center"/>
    </xf>
    <xf numFmtId="0" fontId="7" fillId="0" borderId="0" xfId="0" applyFont="1"/>
    <xf numFmtId="0" fontId="1" fillId="0" borderId="0" xfId="1" applyAlignment="1">
      <alignment wrapText="1"/>
    </xf>
    <xf numFmtId="0" fontId="8" fillId="2" borderId="1" xfId="0" applyFont="1" applyFill="1" applyBorder="1" applyAlignment="1">
      <alignment horizontal="center"/>
    </xf>
    <xf numFmtId="0" fontId="0" fillId="0" borderId="0" xfId="0"/>
    <xf numFmtId="0" fontId="9" fillId="0" borderId="0" xfId="0" applyFont="1"/>
    <xf numFmtId="6" fontId="12" fillId="0" borderId="0" xfId="0" applyNumberFormat="1" applyFont="1" applyAlignment="1">
      <alignment horizontal="center"/>
    </xf>
    <xf numFmtId="6" fontId="11" fillId="5" borderId="0" xfId="0" applyNumberFormat="1" applyFont="1" applyFill="1"/>
    <xf numFmtId="164" fontId="2" fillId="2" borderId="1" xfId="0" applyNumberFormat="1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/>
    </xf>
    <xf numFmtId="164" fontId="14" fillId="2" borderId="1" xfId="0" applyNumberFormat="1" applyFont="1" applyFill="1" applyBorder="1" applyAlignment="1">
      <alignment horizontal="center"/>
    </xf>
    <xf numFmtId="0" fontId="14" fillId="2" borderId="1" xfId="0" applyFont="1" applyFill="1" applyBorder="1" applyAlignment="1">
      <alignment horizontal="center" wrapText="1"/>
    </xf>
    <xf numFmtId="0" fontId="15" fillId="0" borderId="0" xfId="0" applyFont="1"/>
    <xf numFmtId="0" fontId="15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vertical="top"/>
    </xf>
    <xf numFmtId="0" fontId="15" fillId="0" borderId="1" xfId="0" applyFont="1" applyBorder="1" applyAlignment="1">
      <alignment horizontal="center" vertical="top"/>
    </xf>
    <xf numFmtId="0" fontId="15" fillId="0" borderId="2" xfId="0" applyFont="1" applyBorder="1" applyAlignment="1">
      <alignment horizontal="left" vertical="top" wrapText="1"/>
    </xf>
    <xf numFmtId="164" fontId="15" fillId="0" borderId="1" xfId="0" applyNumberFormat="1" applyFont="1" applyBorder="1" applyAlignment="1">
      <alignment horizontal="center" vertical="center" wrapText="1"/>
    </xf>
    <xf numFmtId="164" fontId="15" fillId="0" borderId="1" xfId="0" applyNumberFormat="1" applyFont="1" applyBorder="1" applyAlignment="1">
      <alignment horizontal="center" vertical="center"/>
    </xf>
    <xf numFmtId="0" fontId="16" fillId="0" borderId="1" xfId="1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top"/>
    </xf>
    <xf numFmtId="0" fontId="15" fillId="0" borderId="2" xfId="0" applyFont="1" applyBorder="1" applyAlignment="1">
      <alignment horizontal="center" vertical="top"/>
    </xf>
    <xf numFmtId="0" fontId="16" fillId="0" borderId="1" xfId="1" applyFont="1" applyBorder="1" applyAlignment="1">
      <alignment vertical="center" wrapText="1"/>
    </xf>
    <xf numFmtId="0" fontId="15" fillId="0" borderId="0" xfId="0" applyFont="1" applyAlignment="1">
      <alignment horizontal="center" vertical="center"/>
    </xf>
    <xf numFmtId="0" fontId="15" fillId="0" borderId="0" xfId="0" applyFont="1" applyAlignment="1">
      <alignment wrapText="1"/>
    </xf>
    <xf numFmtId="6" fontId="15" fillId="0" borderId="0" xfId="0" applyNumberFormat="1" applyFont="1" applyAlignment="1">
      <alignment horizontal="center" vertical="center"/>
    </xf>
    <xf numFmtId="0" fontId="16" fillId="0" borderId="0" xfId="1" applyFont="1" applyAlignment="1">
      <alignment vertical="center" wrapText="1"/>
    </xf>
    <xf numFmtId="0" fontId="15" fillId="0" borderId="0" xfId="0" applyFont="1" applyAlignment="1">
      <alignment vertical="center" wrapText="1"/>
    </xf>
    <xf numFmtId="0" fontId="15" fillId="0" borderId="0" xfId="0" applyFont="1" applyFill="1" applyBorder="1" applyAlignment="1">
      <alignment horizontal="center" vertical="center"/>
    </xf>
    <xf numFmtId="0" fontId="15" fillId="0" borderId="0" xfId="0" applyFont="1" applyAlignment="1">
      <alignment vertical="center"/>
    </xf>
    <xf numFmtId="0" fontId="15" fillId="0" borderId="0" xfId="0" applyFont="1" applyFill="1" applyBorder="1" applyAlignment="1">
      <alignment wrapText="1"/>
    </xf>
    <xf numFmtId="6" fontId="9" fillId="0" borderId="0" xfId="0" applyNumberFormat="1" applyFont="1" applyAlignment="1">
      <alignment horizontal="center" vertical="center"/>
    </xf>
    <xf numFmtId="0" fontId="16" fillId="0" borderId="0" xfId="1" applyFont="1" applyAlignment="1">
      <alignment wrapText="1"/>
    </xf>
    <xf numFmtId="6" fontId="9" fillId="0" borderId="0" xfId="0" applyNumberFormat="1" applyFont="1" applyAlignment="1">
      <alignment horizontal="center"/>
    </xf>
    <xf numFmtId="0" fontId="16" fillId="0" borderId="0" xfId="1" applyFont="1" applyAlignment="1">
      <alignment horizontal="center" vertical="center" wrapText="1"/>
    </xf>
    <xf numFmtId="164" fontId="14" fillId="5" borderId="0" xfId="0" applyNumberFormat="1" applyFont="1" applyFill="1" applyAlignment="1">
      <alignment horizontal="center"/>
    </xf>
    <xf numFmtId="0" fontId="14" fillId="5" borderId="0" xfId="0" applyFont="1" applyFill="1" applyAlignment="1">
      <alignment horizontal="center"/>
    </xf>
    <xf numFmtId="0" fontId="1" fillId="0" borderId="0" xfId="1" applyAlignment="1">
      <alignment horizontal="left" vertical="center"/>
    </xf>
    <xf numFmtId="164" fontId="2" fillId="5" borderId="1" xfId="0" applyNumberFormat="1" applyFont="1" applyFill="1" applyBorder="1" applyAlignment="1">
      <alignment vertical="top"/>
    </xf>
    <xf numFmtId="0" fontId="3" fillId="0" borderId="0" xfId="0" applyFont="1" applyBorder="1"/>
    <xf numFmtId="164" fontId="3" fillId="0" borderId="0" xfId="0" applyNumberFormat="1" applyFont="1" applyBorder="1"/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/>
    </xf>
    <xf numFmtId="0" fontId="4" fillId="0" borderId="1" xfId="1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164" fontId="3" fillId="5" borderId="1" xfId="0" applyNumberFormat="1" applyFont="1" applyFill="1" applyBorder="1" applyAlignment="1">
      <alignment horizontal="center" vertical="center"/>
    </xf>
    <xf numFmtId="164" fontId="8" fillId="5" borderId="1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/>
    </xf>
    <xf numFmtId="164" fontId="8" fillId="2" borderId="1" xfId="0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/>
    </xf>
    <xf numFmtId="164" fontId="14" fillId="2" borderId="1" xfId="0" applyNumberFormat="1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 wrapText="1"/>
    </xf>
    <xf numFmtId="0" fontId="8" fillId="5" borderId="0" xfId="0" applyFont="1" applyFill="1" applyAlignment="1">
      <alignment horizontal="center" vertical="center"/>
    </xf>
    <xf numFmtId="8" fontId="3" fillId="0" borderId="1" xfId="0" applyNumberFormat="1" applyFont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164" fontId="2" fillId="5" borderId="1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64" fontId="3" fillId="0" borderId="0" xfId="0" applyNumberFormat="1" applyFont="1" applyBorder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9" fillId="5" borderId="0" xfId="0" applyFont="1" applyFill="1"/>
    <xf numFmtId="0" fontId="13" fillId="5" borderId="0" xfId="0" applyFont="1" applyFill="1" applyAlignment="1">
      <alignment horizontal="center" vertical="center" wrapText="1"/>
    </xf>
    <xf numFmtId="0" fontId="15" fillId="5" borderId="0" xfId="0" applyFont="1" applyFill="1" applyAlignment="1">
      <alignment horizontal="center" vertical="center"/>
    </xf>
    <xf numFmtId="0" fontId="15" fillId="5" borderId="0" xfId="0" applyFont="1" applyFill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/>
    </xf>
    <xf numFmtId="164" fontId="13" fillId="0" borderId="0" xfId="0" applyNumberFormat="1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 wrapText="1"/>
    </xf>
    <xf numFmtId="8" fontId="15" fillId="0" borderId="1" xfId="0" applyNumberFormat="1" applyFont="1" applyBorder="1" applyAlignment="1">
      <alignment horizontal="center" vertical="center"/>
    </xf>
    <xf numFmtId="165" fontId="15" fillId="0" borderId="1" xfId="0" applyNumberFormat="1" applyFont="1" applyBorder="1" applyAlignment="1">
      <alignment horizontal="center" vertical="center"/>
    </xf>
    <xf numFmtId="164" fontId="14" fillId="2" borderId="1" xfId="0" applyNumberFormat="1" applyFont="1" applyFill="1" applyBorder="1" applyAlignment="1">
      <alignment horizontal="center" vertical="center" wrapText="1"/>
    </xf>
    <xf numFmtId="8" fontId="15" fillId="0" borderId="1" xfId="0" applyNumberFormat="1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164" fontId="15" fillId="0" borderId="0" xfId="0" applyNumberFormat="1" applyFont="1" applyAlignment="1">
      <alignment horizontal="center" vertical="center"/>
    </xf>
    <xf numFmtId="164" fontId="14" fillId="5" borderId="1" xfId="0" applyNumberFormat="1" applyFont="1" applyFill="1" applyBorder="1" applyAlignment="1">
      <alignment horizontal="center" vertical="center"/>
    </xf>
    <xf numFmtId="164" fontId="8" fillId="6" borderId="1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164" fontId="3" fillId="0" borderId="0" xfId="0" applyNumberFormat="1" applyFont="1" applyAlignment="1">
      <alignment wrapText="1"/>
    </xf>
    <xf numFmtId="0" fontId="1" fillId="0" borderId="1" xfId="1" applyBorder="1" applyAlignment="1">
      <alignment horizontal="center" vertical="center" wrapText="1"/>
    </xf>
    <xf numFmtId="0" fontId="14" fillId="5" borderId="0" xfId="0" applyFont="1" applyFill="1" applyAlignment="1">
      <alignment horizontal="center"/>
    </xf>
    <xf numFmtId="0" fontId="13" fillId="5" borderId="0" xfId="0" applyFont="1" applyFill="1" applyAlignment="1">
      <alignment horizontal="center"/>
    </xf>
    <xf numFmtId="0" fontId="7" fillId="5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dell.com/en-us/work/shop/server-jbod-expansion/md1280/spd/storage-md1280" TargetMode="External"/><Relationship Id="rId3" Type="http://schemas.openxmlformats.org/officeDocument/2006/relationships/hyperlink" Target="https://www.newegg.com/Product/Product.aspx?Item=N82E16822179003&amp;ignorebbr=1" TargetMode="External"/><Relationship Id="rId7" Type="http://schemas.openxmlformats.org/officeDocument/2006/relationships/hyperlink" Target="https://www.newegg.com/Product/Product.aspx?Item=9SIADYY67D8361&amp;ignorebbr=1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s://www.newegg.com/Product/Product.aspx?Item=N82E16811219026&amp;ignorebbr=1" TargetMode="External"/><Relationship Id="rId1" Type="http://schemas.openxmlformats.org/officeDocument/2006/relationships/hyperlink" Target="https://www.newegg.com/Product/Product.aspx?Item=N82E16819117631&amp;ignorebbr=1" TargetMode="External"/><Relationship Id="rId6" Type="http://schemas.openxmlformats.org/officeDocument/2006/relationships/hyperlink" Target="https://www.fs.com/products/30862.html?currency=USD&amp;paid=google_shopping&amp;gclid=Cj0KCQiA6enQBRDUARIsAGs1YQiJtehOaRimQtmm9fm4iiXP2asL0m2RIexfYlk4OPZuurjPbXOzOm8aAoCrEALw_wcB" TargetMode="External"/><Relationship Id="rId11" Type="http://schemas.openxmlformats.org/officeDocument/2006/relationships/hyperlink" Target="https://www.eia.gov/electricity/monthly/epm_table_grapher.php?t=epmt_5_6_a" TargetMode="External"/><Relationship Id="rId5" Type="http://schemas.openxmlformats.org/officeDocument/2006/relationships/hyperlink" Target="https://www.newegg.com/Product/Product.aspx?Item=N82E16833122845&amp;ignorebbr=1" TargetMode="External"/><Relationship Id="rId10" Type="http://schemas.openxmlformats.org/officeDocument/2006/relationships/hyperlink" Target="https://www.eia.gov/electricity/monthly/epm_table_grapher.php?t=epmt_5_6_a" TargetMode="External"/><Relationship Id="rId4" Type="http://schemas.openxmlformats.org/officeDocument/2006/relationships/hyperlink" Target="https://www.newegg.com/Product/Product.aspx?Item=9SIA8H54FP0850&amp;ignorebbr=1" TargetMode="External"/><Relationship Id="rId9" Type="http://schemas.openxmlformats.org/officeDocument/2006/relationships/hyperlink" Target="https://www.payscale.com/research/US/Job=Systems_Administrator/Salary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acmemicro.com/Product/11790/16GB-PC3-14900-DIMM-DDR3-1866-Registered-ECC-Dual-Rank-1-5V-Brand-Name-Original?Crits_CheckValue=Memory+Capacity%7C+up+to+16+GB&amp;pager_index=" TargetMode="External"/><Relationship Id="rId3" Type="http://schemas.openxmlformats.org/officeDocument/2006/relationships/hyperlink" Target="http://www.pogolinux.com/quotes/editsys?sys_id=1067693" TargetMode="External"/><Relationship Id="rId7" Type="http://schemas.openxmlformats.org/officeDocument/2006/relationships/hyperlink" Target="https://secure.newegg.com/Shopping/ShoppingCart.aspx" TargetMode="External"/><Relationship Id="rId2" Type="http://schemas.openxmlformats.org/officeDocument/2006/relationships/hyperlink" Target="https://www.newegg.com/Product/Product.aspx?Item=N82E16816215077" TargetMode="External"/><Relationship Id="rId1" Type="http://schemas.openxmlformats.org/officeDocument/2006/relationships/hyperlink" Target="https://www.newegg.com/Product/Product.aspx?Item=N82E16811112570&amp;ignorebbr=1&amp;nm_mc=KNC-GoogleAdwords-PC&amp;cm_mmc=KNC-GoogleAdwords-PC-_-pla-_-Cases+%28Computer+Cases+-+ATX+Form%29-_-N82E16811112570&amp;gclid=Cj0KCQiAjO_QBRC4ARIsAD2FsXMHMXacTgYHfpPxYNaRHybm3XbfHYM02GR_ryQOTt7WokOCOlVqRo8aAiaTEALw_wcB&amp;gclsrc=aw.ds" TargetMode="External"/><Relationship Id="rId6" Type="http://schemas.openxmlformats.org/officeDocument/2006/relationships/hyperlink" Target="https://www.amazon.com/NETGEAR-ProSAFE-48-Port-Gigabit-Managed/dp/B00I5W5M12" TargetMode="External"/><Relationship Id="rId5" Type="http://schemas.openxmlformats.org/officeDocument/2006/relationships/hyperlink" Target="https://www.eia.gov/electricity/monthly/epm_table_grapher.php?t=epmt_5_6_a" TargetMode="External"/><Relationship Id="rId10" Type="http://schemas.openxmlformats.org/officeDocument/2006/relationships/printerSettings" Target="../printerSettings/printerSettings2.bin"/><Relationship Id="rId4" Type="http://schemas.openxmlformats.org/officeDocument/2006/relationships/hyperlink" Target="https://www.eia.gov/electricity/monthly/epm_table_grapher.php?t=epmt_5_6_a" TargetMode="External"/><Relationship Id="rId9" Type="http://schemas.openxmlformats.org/officeDocument/2006/relationships/hyperlink" Target="http://www.acmemicro.com/Product/15735/Intel-32GB-MEMPEK1W032GAXT-Optane-Memory-Series-NVMe-PCIe-M-2-2280-1350MB-sec-Read-20nm-3D-Xpoint-Retail?Crits_CheckValue=Product+Type%7CSSD&amp;Crits_CheckValue=Hard+Drive+Capacity%7C+up+to+64+GB&amp;pager_index=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3.bin"/><Relationship Id="rId3" Type="http://schemas.openxmlformats.org/officeDocument/2006/relationships/hyperlink" Target="https://www.fs.com/products/36630.html" TargetMode="External"/><Relationship Id="rId7" Type="http://schemas.openxmlformats.org/officeDocument/2006/relationships/hyperlink" Target="https://www.payscale.com/research/US/Job=Systems_Administrator/Salary" TargetMode="External"/><Relationship Id="rId2" Type="http://schemas.openxmlformats.org/officeDocument/2006/relationships/hyperlink" Target="https://www.newegg.com/Product/Product.aspx?Item=N82E16833122845&amp;ignorebbr=1" TargetMode="External"/><Relationship Id="rId1" Type="http://schemas.openxmlformats.org/officeDocument/2006/relationships/hyperlink" Target="http://www.acmemicro.com/Products/Memory?Crits_CheckValue=Memory+Capacity%7C+up+to+64+GB&amp;pager_index=" TargetMode="External"/><Relationship Id="rId6" Type="http://schemas.openxmlformats.org/officeDocument/2006/relationships/hyperlink" Target="https://www.eia.gov/electricity/monthly/epm_table_grapher.php?t=epmt_5_6_a" TargetMode="External"/><Relationship Id="rId5" Type="http://schemas.openxmlformats.org/officeDocument/2006/relationships/hyperlink" Target="http://www.dell.com/en-us/work/shop/server-jbod-expansion/md1280/spd/storage-md1280/pv_md1280_1084" TargetMode="External"/><Relationship Id="rId4" Type="http://schemas.openxmlformats.org/officeDocument/2006/relationships/hyperlink" Target="https://www.newegg.com/Product/Product.aspx?Item=9SIADYY67D8361&amp;ignorebbr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tabSelected="1" topLeftCell="B10" zoomScaleNormal="100" workbookViewId="0">
      <selection activeCell="E23" sqref="E23"/>
    </sheetView>
  </sheetViews>
  <sheetFormatPr defaultRowHeight="14.4" x14ac:dyDescent="0.3"/>
  <cols>
    <col min="1" max="1" width="25.109375" customWidth="1"/>
    <col min="2" max="2" width="20.21875" customWidth="1"/>
    <col min="3" max="3" width="34.77734375" customWidth="1"/>
    <col min="4" max="4" width="19.5546875" customWidth="1"/>
    <col min="5" max="5" width="15.88671875" customWidth="1"/>
    <col min="6" max="6" width="19.88671875" customWidth="1"/>
    <col min="7" max="7" width="59.44140625" customWidth="1"/>
  </cols>
  <sheetData>
    <row r="1" spans="1:9" s="6" customFormat="1" ht="20.399999999999999" x14ac:dyDescent="0.3">
      <c r="D1" s="33" t="s">
        <v>48</v>
      </c>
    </row>
    <row r="2" spans="1:9" ht="20.399999999999999" customHeight="1" x14ac:dyDescent="0.3">
      <c r="A2" s="20" t="s">
        <v>0</v>
      </c>
      <c r="B2" s="20" t="s">
        <v>5</v>
      </c>
      <c r="C2" s="20" t="s">
        <v>1</v>
      </c>
      <c r="D2" s="20" t="s">
        <v>2</v>
      </c>
      <c r="E2" s="20" t="s">
        <v>3</v>
      </c>
      <c r="F2" s="20" t="s">
        <v>45</v>
      </c>
      <c r="G2" s="20" t="s">
        <v>7</v>
      </c>
      <c r="H2" s="4"/>
      <c r="I2" s="3"/>
    </row>
    <row r="3" spans="1:9" ht="55.2" x14ac:dyDescent="0.3">
      <c r="A3" s="7" t="s">
        <v>4</v>
      </c>
      <c r="B3" s="7" t="s">
        <v>6</v>
      </c>
      <c r="C3" s="2" t="s">
        <v>8</v>
      </c>
      <c r="D3" s="8">
        <v>975.99</v>
      </c>
      <c r="E3" s="7">
        <v>3869</v>
      </c>
      <c r="F3" s="9">
        <f>(D3*E3)</f>
        <v>3776105.31</v>
      </c>
      <c r="G3" s="10" t="s">
        <v>9</v>
      </c>
      <c r="H3" s="4"/>
      <c r="I3" s="3"/>
    </row>
    <row r="4" spans="1:9" ht="69" x14ac:dyDescent="0.3">
      <c r="A4" s="11"/>
      <c r="B4" s="7" t="s">
        <v>10</v>
      </c>
      <c r="C4" s="2" t="s">
        <v>11</v>
      </c>
      <c r="D4" s="8">
        <v>888.65</v>
      </c>
      <c r="E4" s="7">
        <v>4153</v>
      </c>
      <c r="F4" s="12">
        <f>(D4*E4)</f>
        <v>3690563.4499999997</v>
      </c>
      <c r="G4" s="10" t="s">
        <v>17</v>
      </c>
      <c r="H4" s="4"/>
      <c r="I4" s="3"/>
    </row>
    <row r="5" spans="1:9" ht="41.4" x14ac:dyDescent="0.3">
      <c r="A5" s="11"/>
      <c r="B5" s="7" t="s">
        <v>13</v>
      </c>
      <c r="C5" s="2" t="s">
        <v>12</v>
      </c>
      <c r="D5" s="8">
        <v>72.95</v>
      </c>
      <c r="E5" s="7">
        <v>5377</v>
      </c>
      <c r="F5" s="12">
        <f>(D5*E5)</f>
        <v>392252.15</v>
      </c>
      <c r="G5" s="13" t="s">
        <v>16</v>
      </c>
      <c r="H5" s="4"/>
      <c r="I5" s="3"/>
    </row>
    <row r="6" spans="1:9" ht="55.2" x14ac:dyDescent="0.3">
      <c r="A6" s="11"/>
      <c r="B6" s="7" t="s">
        <v>15</v>
      </c>
      <c r="C6" s="14" t="s">
        <v>72</v>
      </c>
      <c r="D6" s="8">
        <v>235.26</v>
      </c>
      <c r="E6" s="7">
        <v>5377</v>
      </c>
      <c r="F6" s="12">
        <f>(D6*E6)</f>
        <v>1264993.02</v>
      </c>
      <c r="G6" s="15" t="s">
        <v>14</v>
      </c>
      <c r="H6" s="5"/>
      <c r="I6" s="3"/>
    </row>
    <row r="7" spans="1:9" ht="41.4" x14ac:dyDescent="0.3">
      <c r="A7" s="7" t="s">
        <v>18</v>
      </c>
      <c r="B7" s="7" t="s">
        <v>20</v>
      </c>
      <c r="C7" s="2" t="s">
        <v>19</v>
      </c>
      <c r="D7" s="16">
        <v>3886</v>
      </c>
      <c r="E7" s="7">
        <v>78</v>
      </c>
      <c r="F7" s="12">
        <f t="shared" ref="F7:F10" si="0">(D7*E7)</f>
        <v>303108</v>
      </c>
      <c r="G7" s="35" t="s">
        <v>21</v>
      </c>
      <c r="H7" s="5"/>
      <c r="I7" s="3"/>
    </row>
    <row r="8" spans="1:9" ht="55.8" x14ac:dyDescent="0.3">
      <c r="A8" s="7" t="s">
        <v>22</v>
      </c>
      <c r="B8" s="7" t="s">
        <v>24</v>
      </c>
      <c r="C8" s="2" t="s">
        <v>25</v>
      </c>
      <c r="D8" s="16">
        <v>15</v>
      </c>
      <c r="E8" s="7">
        <v>7467</v>
      </c>
      <c r="F8" s="12">
        <f t="shared" si="0"/>
        <v>112005</v>
      </c>
      <c r="G8" s="15" t="s">
        <v>23</v>
      </c>
      <c r="H8" s="5"/>
      <c r="I8" s="3"/>
    </row>
    <row r="9" spans="1:9" ht="41.4" x14ac:dyDescent="0.3">
      <c r="A9" s="7" t="s">
        <v>26</v>
      </c>
      <c r="B9" s="7" t="s">
        <v>30</v>
      </c>
      <c r="C9" s="2" t="s">
        <v>28</v>
      </c>
      <c r="D9" s="16">
        <v>1670</v>
      </c>
      <c r="E9" s="7">
        <v>327</v>
      </c>
      <c r="F9" s="12">
        <f t="shared" si="0"/>
        <v>546090</v>
      </c>
      <c r="G9" s="15" t="s">
        <v>29</v>
      </c>
      <c r="H9" s="5"/>
      <c r="I9" s="3"/>
    </row>
    <row r="10" spans="1:9" ht="23.4" customHeight="1" x14ac:dyDescent="0.3">
      <c r="A10" s="7" t="s">
        <v>27</v>
      </c>
      <c r="B10" s="7" t="s">
        <v>33</v>
      </c>
      <c r="C10" s="7" t="s">
        <v>32</v>
      </c>
      <c r="D10" s="16">
        <v>42779</v>
      </c>
      <c r="E10" s="7">
        <v>237</v>
      </c>
      <c r="F10" s="12">
        <f t="shared" si="0"/>
        <v>10138623</v>
      </c>
      <c r="G10" s="15" t="s">
        <v>31</v>
      </c>
    </row>
    <row r="11" spans="1:9" ht="54.6" customHeight="1" x14ac:dyDescent="0.3">
      <c r="A11" s="7" t="s">
        <v>34</v>
      </c>
      <c r="B11" s="2" t="s">
        <v>43</v>
      </c>
      <c r="C11" s="17" t="s">
        <v>42</v>
      </c>
      <c r="D11" s="16">
        <v>562620</v>
      </c>
      <c r="E11" s="7">
        <v>5</v>
      </c>
      <c r="F11" s="12">
        <f>(D11*E11)</f>
        <v>2813100</v>
      </c>
      <c r="G11" s="18" t="s">
        <v>41</v>
      </c>
    </row>
    <row r="12" spans="1:9" ht="24.6" customHeight="1" x14ac:dyDescent="0.3">
      <c r="A12" s="7" t="s">
        <v>35</v>
      </c>
      <c r="B12" s="19" t="s">
        <v>44</v>
      </c>
      <c r="C12" s="11"/>
      <c r="D12" s="16">
        <v>10000</v>
      </c>
      <c r="E12" s="7">
        <v>5377</v>
      </c>
      <c r="F12" s="9">
        <v>5377000</v>
      </c>
      <c r="G12" s="18" t="s">
        <v>41</v>
      </c>
    </row>
    <row r="13" spans="1:9" ht="25.8" customHeight="1" x14ac:dyDescent="0.3">
      <c r="A13" s="7" t="s">
        <v>36</v>
      </c>
      <c r="B13" s="1" t="s">
        <v>38</v>
      </c>
      <c r="C13" s="17" t="s">
        <v>39</v>
      </c>
      <c r="D13" s="7" t="s">
        <v>40</v>
      </c>
      <c r="E13" s="7">
        <v>1000</v>
      </c>
      <c r="F13" s="9">
        <v>1200000</v>
      </c>
      <c r="G13" s="35" t="s">
        <v>37</v>
      </c>
    </row>
    <row r="14" spans="1:9" ht="17.399999999999999" x14ac:dyDescent="0.3">
      <c r="A14" s="20" t="s">
        <v>46</v>
      </c>
      <c r="B14" s="7" t="s">
        <v>47</v>
      </c>
      <c r="C14" s="7" t="s">
        <v>47</v>
      </c>
      <c r="D14" s="7" t="s">
        <v>47</v>
      </c>
      <c r="E14" s="12" t="s">
        <v>47</v>
      </c>
      <c r="F14" s="39">
        <f>(F3+F4+F5+F6+F7+F8+F9+F10+F11+F12+F13)</f>
        <v>29613839.93</v>
      </c>
      <c r="G14" s="11"/>
    </row>
    <row r="16" spans="1:9" ht="20.399999999999999" x14ac:dyDescent="0.35">
      <c r="D16" s="34" t="s">
        <v>49</v>
      </c>
    </row>
    <row r="17" spans="1:7" ht="18.600000000000001" customHeight="1" x14ac:dyDescent="0.3">
      <c r="A17" s="21" t="s">
        <v>50</v>
      </c>
      <c r="B17" s="21" t="s">
        <v>55</v>
      </c>
      <c r="C17" s="21" t="s">
        <v>10</v>
      </c>
      <c r="D17" s="41" t="s">
        <v>51</v>
      </c>
      <c r="E17" s="21" t="s">
        <v>52</v>
      </c>
      <c r="F17" s="21" t="s">
        <v>54</v>
      </c>
      <c r="G17" s="23" t="s">
        <v>53</v>
      </c>
    </row>
    <row r="18" spans="1:7" x14ac:dyDescent="0.3">
      <c r="A18" s="11" t="s">
        <v>56</v>
      </c>
      <c r="B18" s="11" t="s">
        <v>57</v>
      </c>
      <c r="C18" s="11" t="s">
        <v>58</v>
      </c>
      <c r="D18" s="11" t="s">
        <v>59</v>
      </c>
      <c r="E18" s="31">
        <v>5.52</v>
      </c>
      <c r="F18" s="11">
        <v>1000</v>
      </c>
      <c r="G18" s="32" t="s">
        <v>74</v>
      </c>
    </row>
    <row r="21" spans="1:7" ht="27.6" x14ac:dyDescent="0.3">
      <c r="A21" s="21" t="s">
        <v>60</v>
      </c>
      <c r="B21" s="21" t="s">
        <v>61</v>
      </c>
      <c r="C21" s="21" t="s">
        <v>62</v>
      </c>
      <c r="D21" s="22" t="s">
        <v>63</v>
      </c>
      <c r="E21" s="23" t="s">
        <v>73</v>
      </c>
      <c r="F21" s="21"/>
      <c r="G21" s="23" t="s">
        <v>53</v>
      </c>
    </row>
    <row r="22" spans="1:7" ht="28.2" x14ac:dyDescent="0.3">
      <c r="A22" s="24" t="s">
        <v>64</v>
      </c>
      <c r="B22" s="24" t="s">
        <v>65</v>
      </c>
      <c r="C22" s="24" t="s">
        <v>66</v>
      </c>
      <c r="D22" s="25" t="s">
        <v>67</v>
      </c>
      <c r="E22" s="26" t="s">
        <v>68</v>
      </c>
      <c r="F22" s="27"/>
      <c r="G22" s="24"/>
    </row>
    <row r="23" spans="1:7" x14ac:dyDescent="0.3">
      <c r="A23" s="28" t="s">
        <v>69</v>
      </c>
      <c r="B23" s="24" t="s">
        <v>70</v>
      </c>
      <c r="C23" s="24" t="s">
        <v>71</v>
      </c>
      <c r="D23" s="25">
        <v>132120576</v>
      </c>
      <c r="E23" s="29">
        <v>155520000</v>
      </c>
      <c r="F23" s="27"/>
      <c r="G23" s="30">
        <v>287640576</v>
      </c>
    </row>
    <row r="24" spans="1:7" ht="28.2" x14ac:dyDescent="0.3">
      <c r="D24" s="17" t="s">
        <v>110</v>
      </c>
      <c r="E24" s="17" t="s">
        <v>111</v>
      </c>
      <c r="G24" s="40">
        <v>529416576</v>
      </c>
    </row>
  </sheetData>
  <hyperlinks>
    <hyperlink ref="G3" r:id="rId1"/>
    <hyperlink ref="G5" r:id="rId2"/>
    <hyperlink ref="G6" r:id="rId3"/>
    <hyperlink ref="G4" r:id="rId4"/>
    <hyperlink ref="G7" r:id="rId5"/>
    <hyperlink ref="G8" r:id="rId6"/>
    <hyperlink ref="G9" r:id="rId7"/>
    <hyperlink ref="G10" r:id="rId8"/>
    <hyperlink ref="G13" r:id="rId9"/>
    <hyperlink ref="G11" r:id="rId10"/>
    <hyperlink ref="G12" r:id="rId11"/>
  </hyperlinks>
  <pageMargins left="0.7" right="0.7" top="0.75" bottom="0.75" header="0.3" footer="0.3"/>
  <pageSetup orientation="portrait" r:id="rId1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topLeftCell="A10" zoomScale="90" zoomScaleNormal="90" workbookViewId="0">
      <selection activeCell="G14" sqref="G14"/>
    </sheetView>
  </sheetViews>
  <sheetFormatPr defaultRowHeight="14.4" x14ac:dyDescent="0.3"/>
  <cols>
    <col min="2" max="2" width="22.44140625" customWidth="1"/>
    <col min="3" max="3" width="23" customWidth="1"/>
    <col min="4" max="4" width="32.5546875" customWidth="1"/>
    <col min="5" max="5" width="22.33203125" customWidth="1"/>
    <col min="6" max="6" width="21.109375" customWidth="1"/>
    <col min="7" max="7" width="20.21875" customWidth="1"/>
    <col min="8" max="8" width="48.44140625" customWidth="1"/>
  </cols>
  <sheetData>
    <row r="1" spans="1:8" s="37" customFormat="1" ht="15.6" x14ac:dyDescent="0.3">
      <c r="A1" s="7"/>
      <c r="B1" s="7"/>
      <c r="C1" s="7"/>
      <c r="D1" s="7"/>
      <c r="E1" s="92" t="s">
        <v>48</v>
      </c>
      <c r="F1" s="7"/>
      <c r="G1" s="7"/>
      <c r="H1" s="7"/>
    </row>
    <row r="2" spans="1:8" ht="15.6" x14ac:dyDescent="0.3">
      <c r="A2" s="86" t="s">
        <v>75</v>
      </c>
      <c r="B2" s="86" t="s">
        <v>0</v>
      </c>
      <c r="C2" s="86" t="s">
        <v>76</v>
      </c>
      <c r="D2" s="86" t="s">
        <v>1</v>
      </c>
      <c r="E2" s="87" t="s">
        <v>77</v>
      </c>
      <c r="F2" s="86" t="s">
        <v>3</v>
      </c>
      <c r="G2" s="87" t="s">
        <v>78</v>
      </c>
      <c r="H2" s="88" t="s">
        <v>79</v>
      </c>
    </row>
    <row r="3" spans="1:8" ht="88.2" customHeight="1" x14ac:dyDescent="0.3">
      <c r="A3" s="74">
        <v>1</v>
      </c>
      <c r="B3" s="74" t="s">
        <v>4</v>
      </c>
      <c r="C3" s="74" t="s">
        <v>80</v>
      </c>
      <c r="D3" s="75" t="s">
        <v>131</v>
      </c>
      <c r="E3" s="76">
        <v>1050</v>
      </c>
      <c r="F3" s="74">
        <v>45000</v>
      </c>
      <c r="G3" s="77">
        <v>47250000</v>
      </c>
      <c r="H3" s="117" t="s">
        <v>130</v>
      </c>
    </row>
    <row r="4" spans="1:8" ht="68.400000000000006" customHeight="1" x14ac:dyDescent="0.3">
      <c r="A4" s="74"/>
      <c r="B4" s="74"/>
      <c r="C4" s="79" t="s">
        <v>10</v>
      </c>
      <c r="D4" s="75" t="s">
        <v>136</v>
      </c>
      <c r="E4" s="76">
        <v>229</v>
      </c>
      <c r="F4" s="74">
        <v>45000</v>
      </c>
      <c r="G4" s="77">
        <v>10305000</v>
      </c>
      <c r="H4" s="117" t="s">
        <v>135</v>
      </c>
    </row>
    <row r="5" spans="1:8" ht="84.6" customHeight="1" x14ac:dyDescent="0.3">
      <c r="A5" s="74"/>
      <c r="B5" s="74"/>
      <c r="C5" s="74" t="s">
        <v>134</v>
      </c>
      <c r="D5" s="80" t="s">
        <v>133</v>
      </c>
      <c r="E5" s="77">
        <v>79</v>
      </c>
      <c r="F5" s="74">
        <v>45000</v>
      </c>
      <c r="G5" s="77">
        <v>3555000</v>
      </c>
      <c r="H5" s="117" t="s">
        <v>132</v>
      </c>
    </row>
    <row r="6" spans="1:8" ht="54.6" customHeight="1" x14ac:dyDescent="0.3">
      <c r="A6" s="74"/>
      <c r="B6" s="74"/>
      <c r="C6" s="74" t="s">
        <v>13</v>
      </c>
      <c r="D6" s="80" t="s">
        <v>113</v>
      </c>
      <c r="E6" s="77">
        <v>179.99</v>
      </c>
      <c r="F6" s="74">
        <v>45000</v>
      </c>
      <c r="G6" s="77">
        <v>8100000</v>
      </c>
      <c r="H6" s="117" t="s">
        <v>114</v>
      </c>
    </row>
    <row r="7" spans="1:8" ht="45" customHeight="1" x14ac:dyDescent="0.3">
      <c r="A7" s="74">
        <v>2</v>
      </c>
      <c r="B7" s="74" t="s">
        <v>18</v>
      </c>
      <c r="C7" s="80" t="s">
        <v>115</v>
      </c>
      <c r="D7" s="80" t="s">
        <v>19</v>
      </c>
      <c r="E7" s="77">
        <v>3886.61</v>
      </c>
      <c r="F7" s="74">
        <v>1684</v>
      </c>
      <c r="G7" s="77">
        <v>6544024</v>
      </c>
      <c r="H7" s="78" t="s">
        <v>116</v>
      </c>
    </row>
    <row r="8" spans="1:8" ht="53.4" customHeight="1" x14ac:dyDescent="0.3">
      <c r="A8" s="74">
        <v>3</v>
      </c>
      <c r="B8" s="74" t="s">
        <v>22</v>
      </c>
      <c r="C8" s="74" t="s">
        <v>117</v>
      </c>
      <c r="D8" s="80" t="s">
        <v>86</v>
      </c>
      <c r="E8" s="77">
        <v>15</v>
      </c>
      <c r="F8" s="74">
        <v>45637</v>
      </c>
      <c r="G8" s="77">
        <v>684555</v>
      </c>
      <c r="H8" s="78" t="s">
        <v>85</v>
      </c>
    </row>
    <row r="9" spans="1:8" ht="55.2" x14ac:dyDescent="0.3">
      <c r="A9" s="74">
        <v>4</v>
      </c>
      <c r="B9" s="74" t="s">
        <v>26</v>
      </c>
      <c r="C9" s="115" t="s">
        <v>118</v>
      </c>
      <c r="D9" s="80" t="s">
        <v>119</v>
      </c>
      <c r="E9" s="77">
        <v>1245.99</v>
      </c>
      <c r="F9" s="74">
        <v>62500</v>
      </c>
      <c r="G9" s="77">
        <v>77874375</v>
      </c>
      <c r="H9" s="78" t="s">
        <v>120</v>
      </c>
    </row>
    <row r="10" spans="1:8" ht="72" customHeight="1" x14ac:dyDescent="0.3">
      <c r="A10" s="74">
        <v>5</v>
      </c>
      <c r="B10" s="74" t="s">
        <v>27</v>
      </c>
      <c r="C10" s="74" t="s">
        <v>32</v>
      </c>
      <c r="D10" s="115" t="s">
        <v>150</v>
      </c>
      <c r="E10" s="77">
        <v>42779</v>
      </c>
      <c r="F10" s="74">
        <v>175</v>
      </c>
      <c r="G10" s="77">
        <v>7486325</v>
      </c>
      <c r="H10" s="78" t="s">
        <v>121</v>
      </c>
    </row>
    <row r="11" spans="1:8" ht="74.400000000000006" customHeight="1" x14ac:dyDescent="0.3">
      <c r="A11" s="74">
        <v>6</v>
      </c>
      <c r="B11" s="74" t="s">
        <v>34</v>
      </c>
      <c r="C11" s="80" t="s">
        <v>122</v>
      </c>
      <c r="D11" s="80" t="s">
        <v>123</v>
      </c>
      <c r="E11" s="77">
        <v>2267</v>
      </c>
      <c r="F11" s="74">
        <v>45000</v>
      </c>
      <c r="G11" s="77">
        <v>102015000</v>
      </c>
      <c r="H11" s="78" t="s">
        <v>41</v>
      </c>
    </row>
    <row r="12" spans="1:8" ht="27.6" x14ac:dyDescent="0.3">
      <c r="A12" s="74">
        <v>7</v>
      </c>
      <c r="B12" s="74" t="s">
        <v>124</v>
      </c>
      <c r="C12" s="80" t="s">
        <v>146</v>
      </c>
      <c r="D12" s="80" t="s">
        <v>125</v>
      </c>
      <c r="E12" s="77">
        <v>2544.8200000000002</v>
      </c>
      <c r="F12" s="74">
        <v>45000</v>
      </c>
      <c r="G12" s="77">
        <v>114480000</v>
      </c>
      <c r="H12" s="78" t="s">
        <v>41</v>
      </c>
    </row>
    <row r="13" spans="1:8" ht="27.6" x14ac:dyDescent="0.3">
      <c r="A13" s="74">
        <v>8</v>
      </c>
      <c r="B13" s="74" t="s">
        <v>36</v>
      </c>
      <c r="C13" s="74" t="s">
        <v>126</v>
      </c>
      <c r="D13" s="80" t="s">
        <v>127</v>
      </c>
      <c r="E13" s="77">
        <v>100000</v>
      </c>
      <c r="F13" s="74">
        <v>5</v>
      </c>
      <c r="G13" s="77">
        <v>500000</v>
      </c>
      <c r="H13" s="80"/>
    </row>
    <row r="14" spans="1:8" ht="15.6" x14ac:dyDescent="0.3">
      <c r="A14" s="81"/>
      <c r="B14" s="82" t="s">
        <v>149</v>
      </c>
      <c r="C14" s="81" t="s">
        <v>128</v>
      </c>
      <c r="D14" s="83" t="s">
        <v>129</v>
      </c>
      <c r="E14" s="83" t="s">
        <v>129</v>
      </c>
      <c r="F14" s="81" t="s">
        <v>129</v>
      </c>
      <c r="G14" s="84">
        <v>456194279.88999999</v>
      </c>
      <c r="H14" s="85"/>
    </row>
    <row r="17" spans="1:8" ht="18" x14ac:dyDescent="0.35">
      <c r="A17" s="72"/>
      <c r="B17" s="72"/>
      <c r="C17" s="72"/>
      <c r="D17" s="118" t="s">
        <v>137</v>
      </c>
      <c r="E17" s="119"/>
      <c r="F17" s="119"/>
      <c r="G17" s="73"/>
      <c r="H17" s="11"/>
    </row>
    <row r="18" spans="1:8" x14ac:dyDescent="0.3">
      <c r="A18" s="72"/>
      <c r="B18" s="72"/>
      <c r="C18" s="72"/>
      <c r="D18" s="72"/>
      <c r="E18" s="73"/>
      <c r="F18" s="72"/>
      <c r="G18" s="73"/>
      <c r="H18" s="11"/>
    </row>
    <row r="19" spans="1:8" ht="27.6" x14ac:dyDescent="0.3">
      <c r="A19" s="21" t="s">
        <v>96</v>
      </c>
      <c r="B19" s="21" t="s">
        <v>50</v>
      </c>
      <c r="C19" s="21" t="s">
        <v>55</v>
      </c>
      <c r="D19" s="21" t="s">
        <v>10</v>
      </c>
      <c r="E19" s="41" t="s">
        <v>51</v>
      </c>
      <c r="F19" s="21" t="s">
        <v>52</v>
      </c>
      <c r="G19" s="23" t="s">
        <v>138</v>
      </c>
      <c r="H19" s="23" t="s">
        <v>53</v>
      </c>
    </row>
    <row r="20" spans="1:8" ht="32.4" customHeight="1" x14ac:dyDescent="0.3">
      <c r="A20" s="74"/>
      <c r="B20" s="80" t="s">
        <v>139</v>
      </c>
      <c r="C20" s="74" t="s">
        <v>140</v>
      </c>
      <c r="D20" s="74" t="s">
        <v>145</v>
      </c>
      <c r="E20" s="77" t="s">
        <v>141</v>
      </c>
      <c r="F20" s="93">
        <v>0.16600000000000001</v>
      </c>
      <c r="G20" s="94" t="s">
        <v>140</v>
      </c>
      <c r="H20" s="95">
        <v>7446000000</v>
      </c>
    </row>
    <row r="21" spans="1:8" ht="3" customHeight="1" x14ac:dyDescent="0.3">
      <c r="A21" s="96"/>
      <c r="B21" s="96"/>
      <c r="C21" s="96"/>
      <c r="D21" s="96"/>
      <c r="E21" s="97"/>
      <c r="F21" s="96"/>
      <c r="G21" s="97"/>
      <c r="H21" s="7"/>
    </row>
    <row r="22" spans="1:8" ht="31.8" customHeight="1" x14ac:dyDescent="0.3">
      <c r="A22" s="21" t="s">
        <v>96</v>
      </c>
      <c r="B22" s="21" t="s">
        <v>60</v>
      </c>
      <c r="C22" s="21" t="s">
        <v>61</v>
      </c>
      <c r="D22" s="21" t="s">
        <v>62</v>
      </c>
      <c r="E22" s="22" t="s">
        <v>63</v>
      </c>
      <c r="F22" s="23" t="s">
        <v>105</v>
      </c>
      <c r="G22" s="23"/>
      <c r="H22" s="23" t="s">
        <v>53</v>
      </c>
    </row>
    <row r="23" spans="1:8" ht="39.6" customHeight="1" x14ac:dyDescent="0.3">
      <c r="A23" s="74"/>
      <c r="B23" s="80" t="s">
        <v>142</v>
      </c>
      <c r="C23" s="74" t="s">
        <v>143</v>
      </c>
      <c r="D23" s="74" t="s">
        <v>144</v>
      </c>
      <c r="E23" s="77">
        <v>13212057.6</v>
      </c>
      <c r="F23" s="77">
        <v>1555200</v>
      </c>
      <c r="G23" s="98"/>
      <c r="H23" s="95">
        <v>14767257</v>
      </c>
    </row>
    <row r="24" spans="1:8" ht="28.2" x14ac:dyDescent="0.3">
      <c r="A24" s="11"/>
      <c r="B24" s="11"/>
      <c r="C24" s="11"/>
      <c r="D24" s="11"/>
      <c r="E24" s="116" t="s">
        <v>147</v>
      </c>
      <c r="F24" s="17" t="s">
        <v>148</v>
      </c>
      <c r="G24" s="71" t="s">
        <v>109</v>
      </c>
      <c r="H24" s="95">
        <v>7460767257</v>
      </c>
    </row>
  </sheetData>
  <mergeCells count="1">
    <mergeCell ref="D17:F17"/>
  </mergeCells>
  <hyperlinks>
    <hyperlink ref="H6" r:id="rId1" display="https://www.newegg.com/Product/Product.aspx?Item=N82E16811112570&amp;ignorebbr=1&amp;nm_mc=KNC-GoogleAdwords-PC&amp;cm_mmc=KNC-GoogleAdwords-PC-_-pla-_-Cases+%28Computer+Cases+-+ATX+Form%29-_-N82E16811112570&amp;gclid=Cj0KCQiAjO_QBRC4ARIsAD2FsXMHMXacTgYHfpPxYNaRHybm3XbfHYM02GR_ryQOTt7WokOCOlVqRo8aAiaTEALw_wcB&amp;gclsrc=aw.ds"/>
    <hyperlink ref="H9" r:id="rId2"/>
    <hyperlink ref="H10" r:id="rId3"/>
    <hyperlink ref="H11" r:id="rId4"/>
    <hyperlink ref="H12" r:id="rId5"/>
    <hyperlink ref="H7" r:id="rId6"/>
    <hyperlink ref="H3" r:id="rId7"/>
    <hyperlink ref="H4" r:id="rId8"/>
    <hyperlink ref="H5" r:id="rId9"/>
  </hyperlinks>
  <pageMargins left="0.7" right="0.7" top="0.75" bottom="0.75" header="0.3" footer="0.3"/>
  <pageSetup orientation="portrait" r:id="rId1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opLeftCell="D19" zoomScaleNormal="100" workbookViewId="0">
      <selection activeCell="G12" sqref="G12"/>
    </sheetView>
  </sheetViews>
  <sheetFormatPr defaultRowHeight="14.4" x14ac:dyDescent="0.3"/>
  <cols>
    <col min="1" max="1" width="9.109375" customWidth="1"/>
    <col min="2" max="2" width="21.109375" customWidth="1"/>
    <col min="3" max="3" width="27.21875" customWidth="1"/>
    <col min="4" max="4" width="37.21875" customWidth="1"/>
    <col min="5" max="5" width="31.88671875" customWidth="1"/>
    <col min="6" max="6" width="20.21875" customWidth="1"/>
    <col min="7" max="7" width="23.21875" customWidth="1"/>
    <col min="8" max="8" width="44.33203125" customWidth="1"/>
    <col min="9" max="9" width="23.44140625" customWidth="1"/>
  </cols>
  <sheetData>
    <row r="1" spans="1:9" s="37" customFormat="1" ht="17.399999999999999" x14ac:dyDescent="0.3">
      <c r="E1" s="69" t="s">
        <v>48</v>
      </c>
    </row>
    <row r="2" spans="1:9" ht="17.399999999999999" x14ac:dyDescent="0.3">
      <c r="A2" s="36" t="s">
        <v>75</v>
      </c>
      <c r="B2" s="36" t="s">
        <v>0</v>
      </c>
      <c r="C2" s="42" t="s">
        <v>76</v>
      </c>
      <c r="D2" s="42" t="s">
        <v>1</v>
      </c>
      <c r="E2" s="43" t="s">
        <v>77</v>
      </c>
      <c r="F2" s="42" t="s">
        <v>3</v>
      </c>
      <c r="G2" s="43" t="s">
        <v>78</v>
      </c>
      <c r="H2" s="44" t="s">
        <v>79</v>
      </c>
    </row>
    <row r="3" spans="1:9" ht="72" customHeight="1" x14ac:dyDescent="0.3">
      <c r="A3" s="46">
        <v>1</v>
      </c>
      <c r="B3" s="47" t="s">
        <v>4</v>
      </c>
      <c r="C3" s="48" t="s">
        <v>80</v>
      </c>
      <c r="D3" s="49" t="s">
        <v>83</v>
      </c>
      <c r="E3" s="50">
        <v>164986</v>
      </c>
      <c r="F3" s="46">
        <v>1000</v>
      </c>
      <c r="G3" s="51">
        <v>164986000</v>
      </c>
      <c r="H3" s="52" t="s">
        <v>82</v>
      </c>
    </row>
    <row r="4" spans="1:9" ht="103.2" customHeight="1" x14ac:dyDescent="0.3">
      <c r="A4" s="53"/>
      <c r="B4" s="47"/>
      <c r="C4" s="54" t="s">
        <v>10</v>
      </c>
      <c r="D4" s="49" t="s">
        <v>11</v>
      </c>
      <c r="E4" s="50">
        <v>888.65</v>
      </c>
      <c r="F4" s="46">
        <v>1000</v>
      </c>
      <c r="G4" s="51">
        <v>888000</v>
      </c>
      <c r="H4" s="55" t="s">
        <v>81</v>
      </c>
    </row>
    <row r="5" spans="1:9" ht="46.8" x14ac:dyDescent="0.3">
      <c r="A5" s="56">
        <v>2</v>
      </c>
      <c r="B5" s="56" t="s">
        <v>18</v>
      </c>
      <c r="C5" s="56" t="s">
        <v>84</v>
      </c>
      <c r="D5" s="57" t="s">
        <v>19</v>
      </c>
      <c r="E5" s="58">
        <v>3885</v>
      </c>
      <c r="F5" s="56">
        <v>26</v>
      </c>
      <c r="G5" s="58">
        <v>101010</v>
      </c>
      <c r="H5" s="59" t="s">
        <v>21</v>
      </c>
    </row>
    <row r="6" spans="1:9" ht="62.4" x14ac:dyDescent="0.3">
      <c r="A6" s="56">
        <v>3</v>
      </c>
      <c r="B6" s="56" t="s">
        <v>22</v>
      </c>
      <c r="C6" s="56" t="s">
        <v>24</v>
      </c>
      <c r="D6" s="60" t="s">
        <v>86</v>
      </c>
      <c r="E6" s="58">
        <v>15</v>
      </c>
      <c r="F6" s="56">
        <v>1050</v>
      </c>
      <c r="G6" s="58">
        <v>15750</v>
      </c>
      <c r="H6" s="70" t="s">
        <v>85</v>
      </c>
    </row>
    <row r="7" spans="1:9" ht="78" x14ac:dyDescent="0.3">
      <c r="A7" s="56">
        <v>4</v>
      </c>
      <c r="B7" s="56" t="s">
        <v>26</v>
      </c>
      <c r="C7" s="56" t="s">
        <v>30</v>
      </c>
      <c r="D7" s="57" t="s">
        <v>87</v>
      </c>
      <c r="E7" s="58">
        <v>1670</v>
      </c>
      <c r="F7" s="56">
        <v>250</v>
      </c>
      <c r="G7" s="58">
        <v>417500</v>
      </c>
      <c r="H7" s="59" t="s">
        <v>29</v>
      </c>
    </row>
    <row r="8" spans="1:9" ht="93.6" x14ac:dyDescent="0.3">
      <c r="A8" s="56">
        <v>5</v>
      </c>
      <c r="B8" s="56" t="s">
        <v>27</v>
      </c>
      <c r="C8" s="56" t="s">
        <v>32</v>
      </c>
      <c r="D8" s="57" t="s">
        <v>88</v>
      </c>
      <c r="E8" s="58">
        <v>42779</v>
      </c>
      <c r="F8" s="56">
        <v>3</v>
      </c>
      <c r="G8" s="58">
        <v>128337</v>
      </c>
      <c r="H8" s="59" t="s">
        <v>89</v>
      </c>
    </row>
    <row r="9" spans="1:9" ht="46.8" x14ac:dyDescent="0.3">
      <c r="A9" s="61">
        <v>6</v>
      </c>
      <c r="B9" s="56" t="s">
        <v>34</v>
      </c>
      <c r="C9" s="62" t="s">
        <v>90</v>
      </c>
      <c r="D9" s="63" t="s">
        <v>91</v>
      </c>
      <c r="E9" s="64">
        <v>11387</v>
      </c>
      <c r="F9" s="61">
        <v>1000</v>
      </c>
      <c r="G9" s="64">
        <v>11387000</v>
      </c>
      <c r="H9" s="65" t="s">
        <v>41</v>
      </c>
    </row>
    <row r="10" spans="1:9" ht="31.2" x14ac:dyDescent="0.3">
      <c r="A10" s="61">
        <v>7</v>
      </c>
      <c r="B10" s="56" t="s">
        <v>35</v>
      </c>
      <c r="C10" s="56" t="s">
        <v>95</v>
      </c>
      <c r="D10" s="63" t="s">
        <v>94</v>
      </c>
      <c r="E10" s="38"/>
      <c r="F10" s="61">
        <v>1000</v>
      </c>
      <c r="G10" s="66">
        <v>1200000</v>
      </c>
      <c r="H10" s="45"/>
    </row>
    <row r="11" spans="1:9" ht="31.2" x14ac:dyDescent="0.3">
      <c r="A11" s="61">
        <v>8</v>
      </c>
      <c r="B11" s="56" t="s">
        <v>36</v>
      </c>
      <c r="C11" s="56" t="s">
        <v>38</v>
      </c>
      <c r="D11" s="63" t="s">
        <v>92</v>
      </c>
      <c r="E11" s="56" t="s">
        <v>40</v>
      </c>
      <c r="F11" s="56" t="s">
        <v>93</v>
      </c>
      <c r="G11" s="58">
        <v>500000</v>
      </c>
      <c r="H11" s="67" t="s">
        <v>37</v>
      </c>
    </row>
    <row r="12" spans="1:9" ht="36" x14ac:dyDescent="0.3">
      <c r="A12" s="99"/>
      <c r="B12" s="100" t="s">
        <v>149</v>
      </c>
      <c r="C12" s="101" t="s">
        <v>47</v>
      </c>
      <c r="D12" s="102" t="s">
        <v>47</v>
      </c>
      <c r="E12" s="101" t="s">
        <v>47</v>
      </c>
      <c r="F12" s="101" t="s">
        <v>47</v>
      </c>
      <c r="G12" s="68">
        <v>179123597</v>
      </c>
      <c r="H12" s="38"/>
    </row>
    <row r="15" spans="1:9" ht="20.399999999999999" x14ac:dyDescent="0.3">
      <c r="A15" s="103"/>
      <c r="B15" s="103"/>
      <c r="C15" s="103"/>
      <c r="D15" s="120" t="s">
        <v>49</v>
      </c>
      <c r="E15" s="121"/>
      <c r="F15" s="121"/>
      <c r="G15" s="104"/>
      <c r="H15" s="19"/>
      <c r="I15" s="7"/>
    </row>
    <row r="16" spans="1:9" ht="18" x14ac:dyDescent="0.3">
      <c r="A16" s="103"/>
      <c r="B16" s="103"/>
      <c r="C16" s="103"/>
      <c r="D16" s="105"/>
      <c r="E16" s="104"/>
      <c r="F16" s="105"/>
      <c r="G16" s="104"/>
      <c r="H16" s="19"/>
      <c r="I16" s="7"/>
    </row>
    <row r="17" spans="1:9" ht="17.399999999999999" x14ac:dyDescent="0.3">
      <c r="A17" s="89" t="s">
        <v>96</v>
      </c>
      <c r="B17" s="89" t="s">
        <v>50</v>
      </c>
      <c r="C17" s="89" t="s">
        <v>97</v>
      </c>
      <c r="D17" s="89" t="s">
        <v>10</v>
      </c>
      <c r="E17" s="90" t="s">
        <v>98</v>
      </c>
      <c r="F17" s="89" t="s">
        <v>99</v>
      </c>
      <c r="G17" s="91" t="s">
        <v>100</v>
      </c>
      <c r="H17" s="91" t="s">
        <v>101</v>
      </c>
      <c r="I17" s="91" t="s">
        <v>53</v>
      </c>
    </row>
    <row r="18" spans="1:9" ht="31.2" x14ac:dyDescent="0.3">
      <c r="A18" s="46">
        <v>1</v>
      </c>
      <c r="B18" s="106" t="s">
        <v>112</v>
      </c>
      <c r="C18" s="46">
        <v>1000</v>
      </c>
      <c r="D18" s="46" t="s">
        <v>102</v>
      </c>
      <c r="E18" s="51" t="s">
        <v>103</v>
      </c>
      <c r="F18" s="107" t="s">
        <v>104</v>
      </c>
      <c r="G18" s="107">
        <v>24.48</v>
      </c>
      <c r="H18" s="108">
        <v>1000</v>
      </c>
      <c r="I18" s="84">
        <v>1072224000</v>
      </c>
    </row>
    <row r="19" spans="1:9" ht="18" x14ac:dyDescent="0.3">
      <c r="A19" s="105"/>
      <c r="B19" s="105"/>
      <c r="C19" s="105"/>
      <c r="D19" s="105"/>
      <c r="E19" s="104"/>
      <c r="F19" s="105"/>
      <c r="G19" s="104"/>
      <c r="H19" s="19"/>
      <c r="I19" s="7"/>
    </row>
    <row r="20" spans="1:9" ht="34.799999999999997" x14ac:dyDescent="0.3">
      <c r="A20" s="89" t="s">
        <v>96</v>
      </c>
      <c r="B20" s="89" t="s">
        <v>60</v>
      </c>
      <c r="C20" s="89" t="s">
        <v>61</v>
      </c>
      <c r="D20" s="89" t="s">
        <v>62</v>
      </c>
      <c r="E20" s="109" t="s">
        <v>63</v>
      </c>
      <c r="F20" s="91" t="s">
        <v>105</v>
      </c>
      <c r="G20" s="91"/>
      <c r="H20" s="91"/>
      <c r="I20" s="91" t="s">
        <v>53</v>
      </c>
    </row>
    <row r="21" spans="1:9" ht="31.2" x14ac:dyDescent="0.3">
      <c r="A21" s="46">
        <v>1</v>
      </c>
      <c r="B21" s="46" t="s">
        <v>64</v>
      </c>
      <c r="C21" s="46" t="s">
        <v>65</v>
      </c>
      <c r="D21" s="46" t="s">
        <v>66</v>
      </c>
      <c r="E21" s="51" t="s">
        <v>67</v>
      </c>
      <c r="F21" s="110" t="s">
        <v>68</v>
      </c>
      <c r="G21" s="51"/>
      <c r="H21" s="46"/>
      <c r="I21" s="46"/>
    </row>
    <row r="22" spans="1:9" ht="31.2" x14ac:dyDescent="0.3">
      <c r="A22" s="46"/>
      <c r="B22" s="106" t="s">
        <v>106</v>
      </c>
      <c r="C22" s="46" t="s">
        <v>107</v>
      </c>
      <c r="D22" s="46" t="s">
        <v>108</v>
      </c>
      <c r="E22" s="51">
        <v>1321205.76</v>
      </c>
      <c r="F22" s="51">
        <v>15768000</v>
      </c>
      <c r="G22" s="51"/>
      <c r="H22" s="114"/>
      <c r="I22" s="84">
        <v>17089205</v>
      </c>
    </row>
    <row r="23" spans="1:9" ht="17.399999999999999" x14ac:dyDescent="0.3">
      <c r="A23" s="111"/>
      <c r="B23" s="111"/>
      <c r="C23" s="111"/>
      <c r="D23" s="56"/>
      <c r="E23" s="112"/>
      <c r="F23" s="56"/>
      <c r="G23" s="7"/>
      <c r="H23" s="113" t="s">
        <v>109</v>
      </c>
      <c r="I23" s="113">
        <v>1089313205</v>
      </c>
    </row>
  </sheetData>
  <mergeCells count="1">
    <mergeCell ref="D15:F15"/>
  </mergeCells>
  <hyperlinks>
    <hyperlink ref="H4" r:id="rId1"/>
    <hyperlink ref="H5" r:id="rId2"/>
    <hyperlink ref="H6" r:id="rId3"/>
    <hyperlink ref="H7" r:id="rId4"/>
    <hyperlink ref="H8" r:id="rId5"/>
    <hyperlink ref="H9" r:id="rId6"/>
    <hyperlink ref="H11" r:id="rId7"/>
  </hyperlinks>
  <pageMargins left="0.7" right="0.7" top="0.75" bottom="0.75" header="0.3" footer="0.3"/>
  <pageSetup orientation="portrait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Configuration1</vt:lpstr>
      <vt:lpstr>configuration2</vt:lpstr>
      <vt:lpstr>Configuration3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sabar</dc:creator>
  <cp:lastModifiedBy>sabar</cp:lastModifiedBy>
  <dcterms:created xsi:type="dcterms:W3CDTF">2018-04-14T22:41:56Z</dcterms:created>
  <dcterms:modified xsi:type="dcterms:W3CDTF">2018-04-21T20:17:05Z</dcterms:modified>
</cp:coreProperties>
</file>