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Ex1.xml" ContentType="application/vnd.ms-office.chartex+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Ex2.xml" ContentType="application/vnd.ms-office.chartex+xml"/>
  <Override PartName="/xl/charts/style7.xml" ContentType="application/vnd.ms-office.chartstyle+xml"/>
  <Override PartName="/xl/charts/colors7.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2.xml" ContentType="application/vnd.openxmlformats-officedocument.drawing+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slicers/slicer2.xml" ContentType="application/vnd.ms-excel.slicer+xml"/>
  <Override PartName="/xl/charts/chart6.xml" ContentType="application/vnd.openxmlformats-officedocument.drawingml.chart+xml"/>
  <Override PartName="/xl/charts/style8.xml" ContentType="application/vnd.ms-office.chartstyle+xml"/>
  <Override PartName="/xl/charts/colors8.xml" ContentType="application/vnd.ms-office.chartcolorstyle+xml"/>
  <Override PartName="/xl/charts/chart7.xml" ContentType="application/vnd.openxmlformats-officedocument.drawingml.chart+xml"/>
  <Override PartName="/xl/charts/style9.xml" ContentType="application/vnd.ms-office.chartstyle+xml"/>
  <Override PartName="/xl/charts/colors9.xml" ContentType="application/vnd.ms-office.chartcolorstyle+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charts/chart9.xml" ContentType="application/vnd.openxmlformats-officedocument.drawingml.chart+xml"/>
  <Override PartName="/xl/charts/style11.xml" ContentType="application/vnd.ms-office.chartstyle+xml"/>
  <Override PartName="/xl/charts/colors11.xml" ContentType="application/vnd.ms-office.chartcolorstyle+xml"/>
  <Override PartName="/xl/charts/chart10.xml" ContentType="application/vnd.openxmlformats-officedocument.drawingml.chart+xml"/>
  <Override PartName="/xl/charts/style12.xml" ContentType="application/vnd.ms-office.chartstyle+xml"/>
  <Override PartName="/xl/charts/colors12.xml" ContentType="application/vnd.ms-office.chartcolorstyle+xml"/>
  <Override PartName="/xl/charts/chartEx3.xml" ContentType="application/vnd.ms-office.chartex+xml"/>
  <Override PartName="/xl/charts/style13.xml" ContentType="application/vnd.ms-office.chartstyle+xml"/>
  <Override PartName="/xl/charts/colors13.xml" ContentType="application/vnd.ms-office.chartcolorstyle+xml"/>
  <Override PartName="/xl/charts/chartEx4.xml" ContentType="application/vnd.ms-office.chartex+xml"/>
  <Override PartName="/xl/charts/style14.xml" ContentType="application/vnd.ms-office.chartstyle+xml"/>
  <Override PartName="/xl/charts/colors14.xml" ContentType="application/vnd.ms-office.chartcolorstyle+xml"/>
  <Override PartName="/xl/charts/chart11.xml" ContentType="application/vnd.openxmlformats-officedocument.drawingml.chart+xml"/>
  <Override PartName="/xl/charts/style15.xml" ContentType="application/vnd.ms-office.chartstyle+xml"/>
  <Override PartName="/xl/charts/colors15.xml" ContentType="application/vnd.ms-office.chartcolorstyle+xml"/>
  <Override PartName="/xl/charts/chart12.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mc:AlternateContent xmlns:mc="http://schemas.openxmlformats.org/markup-compatibility/2006">
    <mc:Choice Requires="x15">
      <x15ac:absPath xmlns:x15ac="http://schemas.microsoft.com/office/spreadsheetml/2010/11/ac" url="G:\Practice\Dashboard\"/>
    </mc:Choice>
  </mc:AlternateContent>
  <xr:revisionPtr revIDLastSave="0" documentId="13_ncr:1_{76B0FBA0-65CB-4EC9-9202-DFD232A70E19}" xr6:coauthVersionLast="47" xr6:coauthVersionMax="47" xr10:uidLastSave="{00000000-0000-0000-0000-000000000000}"/>
  <bookViews>
    <workbookView xWindow="-120" yWindow="-120" windowWidth="20730" windowHeight="11160" tabRatio="599" xr2:uid="{00000000-000D-0000-FFFF-FFFF00000000}"/>
  </bookViews>
  <sheets>
    <sheet name="Dashboard" sheetId="41" r:id="rId1"/>
    <sheet name="Analysis" sheetId="39" r:id="rId2"/>
    <sheet name="Main " sheetId="6" r:id="rId3"/>
    <sheet name="Sheet1" sheetId="1" r:id="rId4"/>
    <sheet name="Sheet2" sheetId="2" r:id="rId5"/>
    <sheet name="Raw Data" sheetId="4" r:id="rId6"/>
    <sheet name="Sheet3 (2)" sheetId="42" r:id="rId7"/>
  </sheets>
  <definedNames>
    <definedName name="_xlnm._FilterDatabase" localSheetId="2" hidden="1">'Main '!$A$1:$R$1501</definedName>
    <definedName name="_xlnm._FilterDatabase" localSheetId="5" hidden="1">'Raw Data'!$H$1:$H$1501</definedName>
    <definedName name="_xlnm._FilterDatabase" localSheetId="3" hidden="1">Sheet1!$A$1:$E$501</definedName>
    <definedName name="_xlchart.v1.10" hidden="1">Analysis!$AO$3:$AO$7</definedName>
    <definedName name="_xlchart.v1.5" hidden="1">Analysis!$AN$3:$AN$7</definedName>
    <definedName name="_xlchart.v1.6" hidden="1">Analysis!$AO$2</definedName>
    <definedName name="_xlchart.v1.7" hidden="1">Analysis!$AO$3:$AO$7</definedName>
    <definedName name="_xlchart.v1.8" hidden="1">Analysis!$AN$3:$AN$7</definedName>
    <definedName name="_xlchart.v1.9" hidden="1">Analysis!$AO$2</definedName>
    <definedName name="_xlchart.v2.0" hidden="1">Analysis!$AW$3:$AW$6</definedName>
    <definedName name="_xlchart.v2.1" hidden="1">Analysis!$AX$2</definedName>
    <definedName name="_xlchart.v2.11" hidden="1">Analysis!$AW$3:$AW$6</definedName>
    <definedName name="_xlchart.v2.12" hidden="1">Analysis!$AX$2</definedName>
    <definedName name="_xlchart.v2.13" hidden="1">Analysis!$AX$3:$AX$6</definedName>
    <definedName name="_xlchart.v2.14" hidden="1">Analysis!$AY$2</definedName>
    <definedName name="_xlchart.v2.15" hidden="1">Analysis!$AY$3:$AY$6</definedName>
    <definedName name="_xlchart.v2.2" hidden="1">Analysis!$AX$3:$AX$6</definedName>
    <definedName name="_xlchart.v2.3" hidden="1">Analysis!$AY$2</definedName>
    <definedName name="_xlchart.v2.4" hidden="1">Analysis!$AY$3:$AY$6</definedName>
    <definedName name="Slicer_Month">#N/A</definedName>
    <definedName name="Slicer_Payment_Mode">#N/A</definedName>
    <definedName name="Slicer_Quarter">#N/A</definedName>
    <definedName name="Slicer_State">#N/A</definedName>
  </definedNames>
  <calcPr calcId="191029"/>
  <pivotCaches>
    <pivotCache cacheId="0" r:id="rId8"/>
  </pivotCaches>
  <extLst>
    <ext xmlns:x14="http://schemas.microsoft.com/office/spreadsheetml/2009/9/main" uri="{BBE1A952-AA13-448e-AADC-164F8A28A991}">
      <x14:slicerCaches>
        <x14:slicerCache r:id="rId9"/>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X4" i="39" l="1"/>
  <c r="BX5" i="39"/>
  <c r="BX6" i="39"/>
  <c r="BX7" i="39"/>
  <c r="BX8" i="39"/>
  <c r="BX9" i="39"/>
  <c r="BX10" i="39"/>
  <c r="BX3" i="39"/>
  <c r="BW4" i="39"/>
  <c r="BW5" i="39"/>
  <c r="BW6" i="39"/>
  <c r="BW7" i="39"/>
  <c r="BW8" i="39"/>
  <c r="BW9" i="39"/>
  <c r="BW10" i="39"/>
  <c r="BW3" i="39"/>
  <c r="BM4" i="39"/>
  <c r="BM5" i="39"/>
  <c r="BM6" i="39"/>
  <c r="BM7" i="39"/>
  <c r="BM8" i="39"/>
  <c r="BM9" i="39"/>
  <c r="BM10" i="39"/>
  <c r="BM3" i="39"/>
  <c r="BL4" i="39"/>
  <c r="BL5" i="39"/>
  <c r="BL6" i="39"/>
  <c r="BL7" i="39"/>
  <c r="BL8" i="39"/>
  <c r="BL9" i="39"/>
  <c r="BL10" i="39"/>
  <c r="BL3" i="39"/>
  <c r="AB4" i="39"/>
  <c r="BH3" i="39"/>
  <c r="BI3" i="39"/>
  <c r="BH4" i="39"/>
  <c r="BI4" i="39"/>
  <c r="BH5" i="39"/>
  <c r="BI5" i="39"/>
  <c r="BH6" i="39"/>
  <c r="BI6" i="39"/>
  <c r="BH7" i="39"/>
  <c r="BI7" i="39"/>
  <c r="BH8" i="39"/>
  <c r="BI8" i="39"/>
  <c r="BH9" i="39"/>
  <c r="BI9" i="39"/>
  <c r="BH10" i="39"/>
  <c r="BI10" i="39"/>
  <c r="BH11" i="39"/>
  <c r="BI11" i="39"/>
  <c r="BH12" i="39"/>
  <c r="BI12" i="39"/>
  <c r="BH13" i="39"/>
  <c r="BI13" i="39"/>
  <c r="BH14" i="39"/>
  <c r="BI14" i="39"/>
  <c r="BH15" i="39"/>
  <c r="BI15" i="39"/>
  <c r="BH16" i="39"/>
  <c r="BI16" i="39"/>
  <c r="BH17" i="39"/>
  <c r="BI17" i="39"/>
  <c r="BH18" i="39"/>
  <c r="BI18" i="39"/>
  <c r="BH19" i="39"/>
  <c r="BI19" i="39"/>
  <c r="BH20" i="39"/>
  <c r="BI20" i="39"/>
  <c r="BH21" i="39"/>
  <c r="BI21" i="39"/>
  <c r="BI2" i="39"/>
  <c r="BH2" i="39"/>
  <c r="BS3" i="39"/>
  <c r="BT3" i="39"/>
  <c r="BS4" i="39"/>
  <c r="BT4" i="39"/>
  <c r="BS5" i="39"/>
  <c r="BT5" i="39"/>
  <c r="BS6" i="39"/>
  <c r="BT6" i="39"/>
  <c r="BS7" i="39"/>
  <c r="BT7" i="39"/>
  <c r="BS8" i="39"/>
  <c r="BT8" i="39"/>
  <c r="BS9" i="39"/>
  <c r="BT9" i="39"/>
  <c r="BS10" i="39"/>
  <c r="BT10" i="39"/>
  <c r="BS11" i="39"/>
  <c r="BT11" i="39"/>
  <c r="BS12" i="39"/>
  <c r="BT12" i="39"/>
  <c r="BS13" i="39"/>
  <c r="BT13" i="39"/>
  <c r="BS14" i="39"/>
  <c r="BT14" i="39"/>
  <c r="BS15" i="39"/>
  <c r="BT15" i="39"/>
  <c r="BS16" i="39"/>
  <c r="BT16" i="39"/>
  <c r="BS17" i="39"/>
  <c r="BT17" i="39"/>
  <c r="BS18" i="39"/>
  <c r="BT18" i="39"/>
  <c r="BS19" i="39"/>
  <c r="BT19" i="39"/>
  <c r="BS20" i="39"/>
  <c r="BT20" i="39"/>
  <c r="BS21" i="39"/>
  <c r="BT21" i="39"/>
  <c r="BS22" i="39"/>
  <c r="BT22" i="39"/>
  <c r="BS23" i="39"/>
  <c r="BT23" i="39"/>
  <c r="BS24" i="39"/>
  <c r="BT24" i="39"/>
  <c r="BS25" i="39"/>
  <c r="BT25" i="39"/>
  <c r="BS26" i="39"/>
  <c r="BT26" i="39"/>
  <c r="BS27" i="39"/>
  <c r="BT27" i="39"/>
  <c r="BT2" i="39"/>
  <c r="BS2" i="39"/>
  <c r="AX3" i="39"/>
  <c r="AX4" i="39"/>
  <c r="AX5" i="39"/>
  <c r="AX6" i="39"/>
  <c r="AW3" i="39"/>
  <c r="AW4" i="39"/>
  <c r="AW5" i="39"/>
  <c r="AW6" i="39"/>
  <c r="AX2" i="39"/>
  <c r="AW2" i="39"/>
  <c r="AO3" i="39"/>
  <c r="AO4" i="39"/>
  <c r="AO5" i="39"/>
  <c r="AO6" i="39"/>
  <c r="AO7" i="39"/>
  <c r="AN3" i="39"/>
  <c r="AN4" i="39"/>
  <c r="AN5" i="39"/>
  <c r="AN6" i="39"/>
  <c r="AN7" i="39"/>
  <c r="AO2" i="39"/>
  <c r="AN2" i="39"/>
  <c r="CF3" i="39"/>
  <c r="CF4" i="39" s="1"/>
  <c r="CF5" i="39" s="1"/>
  <c r="CF6" i="39" s="1"/>
  <c r="CF7" i="39" s="1"/>
  <c r="CF8" i="39" s="1"/>
  <c r="CF9" i="39" s="1"/>
  <c r="CF10" i="39" s="1"/>
  <c r="CF11" i="39" s="1"/>
  <c r="CF12" i="39" s="1"/>
  <c r="CF13" i="39" s="1"/>
  <c r="CF14" i="39" s="1"/>
  <c r="CF15" i="39" s="1"/>
  <c r="CF16" i="39" s="1"/>
  <c r="CF17" i="39" s="1"/>
  <c r="CF18" i="39" s="1"/>
  <c r="CF19" i="39" s="1"/>
  <c r="CF20" i="39" s="1"/>
  <c r="CF21" i="39" s="1"/>
  <c r="CF22" i="39" s="1"/>
  <c r="CF23" i="39" s="1"/>
  <c r="CF24" i="39" s="1"/>
  <c r="CF25" i="39" s="1"/>
  <c r="CF26" i="39" s="1"/>
  <c r="CF27" i="39" s="1"/>
  <c r="CF28" i="39" s="1"/>
  <c r="CF29" i="39" s="1"/>
  <c r="CF30" i="39" s="1"/>
  <c r="CF31" i="39" s="1"/>
  <c r="CG3" i="39"/>
  <c r="CH3" i="39"/>
  <c r="CG4" i="39"/>
  <c r="CH4" i="39"/>
  <c r="CG5" i="39"/>
  <c r="CH5" i="39"/>
  <c r="CG6" i="39"/>
  <c r="CH6" i="39"/>
  <c r="CG7" i="39"/>
  <c r="CH7" i="39"/>
  <c r="CG8" i="39"/>
  <c r="CH8" i="39"/>
  <c r="CG9" i="39"/>
  <c r="CH9" i="39"/>
  <c r="CG10" i="39"/>
  <c r="CH10" i="39"/>
  <c r="CG11" i="39"/>
  <c r="CH11" i="39"/>
  <c r="CG12" i="39"/>
  <c r="CH12" i="39"/>
  <c r="CG13" i="39"/>
  <c r="CH13" i="39"/>
  <c r="CG14" i="39"/>
  <c r="CH14" i="39"/>
  <c r="CG15" i="39"/>
  <c r="CH15" i="39"/>
  <c r="CG16" i="39"/>
  <c r="CH16" i="39"/>
  <c r="CG17" i="39"/>
  <c r="CH17" i="39"/>
  <c r="CG18" i="39"/>
  <c r="CH18" i="39"/>
  <c r="CG19" i="39"/>
  <c r="CH19" i="39"/>
  <c r="CG20" i="39"/>
  <c r="CH20" i="39"/>
  <c r="CG21" i="39"/>
  <c r="CH21" i="39"/>
  <c r="CG22" i="39"/>
  <c r="CH22" i="39"/>
  <c r="CG23" i="39"/>
  <c r="CH23" i="39"/>
  <c r="CG24" i="39"/>
  <c r="CH24" i="39"/>
  <c r="CG25" i="39"/>
  <c r="CH25" i="39"/>
  <c r="CG26" i="39"/>
  <c r="CH26" i="39"/>
  <c r="CG27" i="39"/>
  <c r="CH27" i="39"/>
  <c r="CG28" i="39"/>
  <c r="CH28" i="39"/>
  <c r="CG29" i="39"/>
  <c r="CH29" i="39"/>
  <c r="CG30" i="39"/>
  <c r="CH30" i="39"/>
  <c r="CG31" i="39"/>
  <c r="CH31" i="39"/>
  <c r="CF32" i="39"/>
  <c r="CF33" i="39" s="1"/>
  <c r="CF34" i="39" s="1"/>
  <c r="CF35" i="39" s="1"/>
  <c r="CF36" i="39" s="1"/>
  <c r="CF37" i="39" s="1"/>
  <c r="CF38" i="39" s="1"/>
  <c r="CF39" i="39" s="1"/>
  <c r="CF40" i="39" s="1"/>
  <c r="CF41" i="39" s="1"/>
  <c r="CF42" i="39" s="1"/>
  <c r="CF43" i="39" s="1"/>
  <c r="CF44" i="39" s="1"/>
  <c r="CF45" i="39" s="1"/>
  <c r="CF46" i="39" s="1"/>
  <c r="CF47" i="39" s="1"/>
  <c r="CF48" i="39" s="1"/>
  <c r="CF49" i="39" s="1"/>
  <c r="CF50" i="39" s="1"/>
  <c r="CF51" i="39" s="1"/>
  <c r="CF52" i="39" s="1"/>
  <c r="CF53" i="39" s="1"/>
  <c r="CF54" i="39" s="1"/>
  <c r="CF55" i="39" s="1"/>
  <c r="CF56" i="39" s="1"/>
  <c r="CF57" i="39" s="1"/>
  <c r="CF58" i="39" s="1"/>
  <c r="CF59" i="39" s="1"/>
  <c r="CG32" i="39"/>
  <c r="CH32" i="39"/>
  <c r="CG33" i="39"/>
  <c r="CH33" i="39"/>
  <c r="CG34" i="39"/>
  <c r="CH34" i="39"/>
  <c r="CG35" i="39"/>
  <c r="CH35" i="39"/>
  <c r="CG36" i="39"/>
  <c r="CH36" i="39"/>
  <c r="CG37" i="39"/>
  <c r="CH37" i="39"/>
  <c r="CG38" i="39"/>
  <c r="CH38" i="39"/>
  <c r="CG39" i="39"/>
  <c r="CH39" i="39"/>
  <c r="CG40" i="39"/>
  <c r="CH40" i="39"/>
  <c r="CG41" i="39"/>
  <c r="CH41" i="39"/>
  <c r="CG42" i="39"/>
  <c r="CH42" i="39"/>
  <c r="CG43" i="39"/>
  <c r="CH43" i="39"/>
  <c r="CG44" i="39"/>
  <c r="CH44" i="39"/>
  <c r="CG45" i="39"/>
  <c r="CH45" i="39"/>
  <c r="CG46" i="39"/>
  <c r="CH46" i="39"/>
  <c r="CG47" i="39"/>
  <c r="CH47" i="39"/>
  <c r="CG48" i="39"/>
  <c r="CH48" i="39"/>
  <c r="CG49" i="39"/>
  <c r="CH49" i="39"/>
  <c r="CG50" i="39"/>
  <c r="CH50" i="39"/>
  <c r="CG51" i="39"/>
  <c r="CH51" i="39"/>
  <c r="CG52" i="39"/>
  <c r="CH52" i="39"/>
  <c r="CG53" i="39"/>
  <c r="CH53" i="39"/>
  <c r="CG54" i="39"/>
  <c r="CH54" i="39"/>
  <c r="CG55" i="39"/>
  <c r="CH55" i="39"/>
  <c r="CG56" i="39"/>
  <c r="CH56" i="39"/>
  <c r="CG57" i="39"/>
  <c r="CH57" i="39"/>
  <c r="CG58" i="39"/>
  <c r="CH58" i="39"/>
  <c r="CG59" i="39"/>
  <c r="CH59" i="39"/>
  <c r="CF60" i="39"/>
  <c r="CF61" i="39" s="1"/>
  <c r="CF62" i="39" s="1"/>
  <c r="CF63" i="39" s="1"/>
  <c r="CF64" i="39" s="1"/>
  <c r="CF65" i="39" s="1"/>
  <c r="CF66" i="39" s="1"/>
  <c r="CF67" i="39" s="1"/>
  <c r="CF68" i="39" s="1"/>
  <c r="CF69" i="39" s="1"/>
  <c r="CF70" i="39" s="1"/>
  <c r="CF71" i="39" s="1"/>
  <c r="CF72" i="39" s="1"/>
  <c r="CF73" i="39" s="1"/>
  <c r="CF74" i="39" s="1"/>
  <c r="CF75" i="39" s="1"/>
  <c r="CF76" i="39" s="1"/>
  <c r="CF77" i="39" s="1"/>
  <c r="CF78" i="39" s="1"/>
  <c r="CF79" i="39" s="1"/>
  <c r="CF80" i="39" s="1"/>
  <c r="CF81" i="39" s="1"/>
  <c r="CF82" i="39" s="1"/>
  <c r="CF83" i="39" s="1"/>
  <c r="CF84" i="39" s="1"/>
  <c r="CF85" i="39" s="1"/>
  <c r="CF86" i="39" s="1"/>
  <c r="CF87" i="39" s="1"/>
  <c r="CF88" i="39" s="1"/>
  <c r="CF89" i="39" s="1"/>
  <c r="CF90" i="39" s="1"/>
  <c r="CG60" i="39"/>
  <c r="CH60" i="39"/>
  <c r="CG61" i="39"/>
  <c r="CH61" i="39"/>
  <c r="CG62" i="39"/>
  <c r="CH62" i="39"/>
  <c r="CG63" i="39"/>
  <c r="CH63" i="39"/>
  <c r="CG64" i="39"/>
  <c r="CH64" i="39"/>
  <c r="CG65" i="39"/>
  <c r="CH65" i="39"/>
  <c r="CG66" i="39"/>
  <c r="CH66" i="39"/>
  <c r="CG67" i="39"/>
  <c r="CH67" i="39"/>
  <c r="CG68" i="39"/>
  <c r="CH68" i="39"/>
  <c r="CG69" i="39"/>
  <c r="CH69" i="39"/>
  <c r="CG70" i="39"/>
  <c r="CH70" i="39"/>
  <c r="CG71" i="39"/>
  <c r="CH71" i="39"/>
  <c r="CG72" i="39"/>
  <c r="CH72" i="39"/>
  <c r="CG73" i="39"/>
  <c r="CH73" i="39"/>
  <c r="CG74" i="39"/>
  <c r="CH74" i="39"/>
  <c r="CG75" i="39"/>
  <c r="CH75" i="39"/>
  <c r="CG76" i="39"/>
  <c r="CH76" i="39"/>
  <c r="CG77" i="39"/>
  <c r="CH77" i="39"/>
  <c r="CG78" i="39"/>
  <c r="CH78" i="39"/>
  <c r="CG79" i="39"/>
  <c r="CH79" i="39"/>
  <c r="CG80" i="39"/>
  <c r="CH80" i="39"/>
  <c r="CG81" i="39"/>
  <c r="CH81" i="39"/>
  <c r="CG82" i="39"/>
  <c r="CH82" i="39"/>
  <c r="CG83" i="39"/>
  <c r="CH83" i="39"/>
  <c r="CG84" i="39"/>
  <c r="CH84" i="39"/>
  <c r="CG85" i="39"/>
  <c r="CH85" i="39"/>
  <c r="CG86" i="39"/>
  <c r="CH86" i="39"/>
  <c r="CG87" i="39"/>
  <c r="CH87" i="39"/>
  <c r="CG88" i="39"/>
  <c r="CH88" i="39"/>
  <c r="CG89" i="39"/>
  <c r="CH89" i="39"/>
  <c r="CG90" i="39"/>
  <c r="CH90" i="39"/>
  <c r="CF91" i="39"/>
  <c r="CF92" i="39" s="1"/>
  <c r="CF93" i="39" s="1"/>
  <c r="CF94" i="39" s="1"/>
  <c r="CF95" i="39" s="1"/>
  <c r="CF96" i="39" s="1"/>
  <c r="CF97" i="39" s="1"/>
  <c r="CF98" i="39" s="1"/>
  <c r="CF99" i="39" s="1"/>
  <c r="CF100" i="39" s="1"/>
  <c r="CF101" i="39" s="1"/>
  <c r="CF102" i="39" s="1"/>
  <c r="CF103" i="39" s="1"/>
  <c r="CF104" i="39" s="1"/>
  <c r="CF105" i="39" s="1"/>
  <c r="CF106" i="39" s="1"/>
  <c r="CF107" i="39" s="1"/>
  <c r="CF108" i="39" s="1"/>
  <c r="CF109" i="39" s="1"/>
  <c r="CF110" i="39" s="1"/>
  <c r="CF111" i="39" s="1"/>
  <c r="CF112" i="39" s="1"/>
  <c r="CG91" i="39"/>
  <c r="CH91" i="39"/>
  <c r="CG92" i="39"/>
  <c r="CH92" i="39"/>
  <c r="CG93" i="39"/>
  <c r="CH93" i="39"/>
  <c r="CG94" i="39"/>
  <c r="CH94" i="39"/>
  <c r="CG95" i="39"/>
  <c r="CH95" i="39"/>
  <c r="CG96" i="39"/>
  <c r="CH96" i="39"/>
  <c r="CG97" i="39"/>
  <c r="CH97" i="39"/>
  <c r="CG98" i="39"/>
  <c r="CH98" i="39"/>
  <c r="CG99" i="39"/>
  <c r="CH99" i="39"/>
  <c r="CG100" i="39"/>
  <c r="CH100" i="39"/>
  <c r="CG101" i="39"/>
  <c r="CH101" i="39"/>
  <c r="CG102" i="39"/>
  <c r="CH102" i="39"/>
  <c r="CG103" i="39"/>
  <c r="CH103" i="39"/>
  <c r="CG104" i="39"/>
  <c r="CH104" i="39"/>
  <c r="CG105" i="39"/>
  <c r="CH105" i="39"/>
  <c r="CG106" i="39"/>
  <c r="CH106" i="39"/>
  <c r="CG107" i="39"/>
  <c r="CH107" i="39"/>
  <c r="CG108" i="39"/>
  <c r="CH108" i="39"/>
  <c r="CG109" i="39"/>
  <c r="CH109" i="39"/>
  <c r="CG110" i="39"/>
  <c r="CH110" i="39"/>
  <c r="CG111" i="39"/>
  <c r="CH111" i="39"/>
  <c r="CG112" i="39"/>
  <c r="CH112" i="39"/>
  <c r="CF113" i="39"/>
  <c r="CF114" i="39" s="1"/>
  <c r="CF115" i="39" s="1"/>
  <c r="CF116" i="39" s="1"/>
  <c r="CF117" i="39" s="1"/>
  <c r="CF118" i="39" s="1"/>
  <c r="CF119" i="39" s="1"/>
  <c r="CF120" i="39" s="1"/>
  <c r="CF121" i="39" s="1"/>
  <c r="CF122" i="39" s="1"/>
  <c r="CF123" i="39" s="1"/>
  <c r="CF124" i="39" s="1"/>
  <c r="CF125" i="39" s="1"/>
  <c r="CF126" i="39" s="1"/>
  <c r="CF127" i="39" s="1"/>
  <c r="CF128" i="39" s="1"/>
  <c r="CF129" i="39" s="1"/>
  <c r="CF130" i="39" s="1"/>
  <c r="CF131" i="39" s="1"/>
  <c r="CF132" i="39" s="1"/>
  <c r="CF133" i="39" s="1"/>
  <c r="CF134" i="39" s="1"/>
  <c r="CF135" i="39" s="1"/>
  <c r="CF136" i="39" s="1"/>
  <c r="CG113" i="39"/>
  <c r="CH113" i="39"/>
  <c r="CG114" i="39"/>
  <c r="CH114" i="39"/>
  <c r="CG115" i="39"/>
  <c r="CH115" i="39"/>
  <c r="CG116" i="39"/>
  <c r="CH116" i="39"/>
  <c r="CG117" i="39"/>
  <c r="CH117" i="39"/>
  <c r="CG118" i="39"/>
  <c r="CH118" i="39"/>
  <c r="CG119" i="39"/>
  <c r="CH119" i="39"/>
  <c r="CG120" i="39"/>
  <c r="CH120" i="39"/>
  <c r="CG121" i="39"/>
  <c r="CH121" i="39"/>
  <c r="CG122" i="39"/>
  <c r="CH122" i="39"/>
  <c r="CG123" i="39"/>
  <c r="CH123" i="39"/>
  <c r="CG124" i="39"/>
  <c r="CH124" i="39"/>
  <c r="CG125" i="39"/>
  <c r="CH125" i="39"/>
  <c r="CG126" i="39"/>
  <c r="CH126" i="39"/>
  <c r="CG127" i="39"/>
  <c r="CH127" i="39"/>
  <c r="CG128" i="39"/>
  <c r="CH128" i="39"/>
  <c r="CG129" i="39"/>
  <c r="CH129" i="39"/>
  <c r="CG130" i="39"/>
  <c r="CH130" i="39"/>
  <c r="CG131" i="39"/>
  <c r="CH131" i="39"/>
  <c r="CG132" i="39"/>
  <c r="CH132" i="39"/>
  <c r="CG133" i="39"/>
  <c r="CH133" i="39"/>
  <c r="CG134" i="39"/>
  <c r="CH134" i="39"/>
  <c r="CG135" i="39"/>
  <c r="CH135" i="39"/>
  <c r="CG136" i="39"/>
  <c r="CH136" i="39"/>
  <c r="CF137" i="39"/>
  <c r="CF138" i="39" s="1"/>
  <c r="CF139" i="39" s="1"/>
  <c r="CF140" i="39" s="1"/>
  <c r="CF141" i="39" s="1"/>
  <c r="CF142" i="39" s="1"/>
  <c r="CF143" i="39" s="1"/>
  <c r="CF144" i="39" s="1"/>
  <c r="CF145" i="39" s="1"/>
  <c r="CF146" i="39" s="1"/>
  <c r="CF147" i="39" s="1"/>
  <c r="CF148" i="39" s="1"/>
  <c r="CF149" i="39" s="1"/>
  <c r="CF150" i="39" s="1"/>
  <c r="CF151" i="39" s="1"/>
  <c r="CF152" i="39" s="1"/>
  <c r="CF153" i="39" s="1"/>
  <c r="CF154" i="39" s="1"/>
  <c r="CF155" i="39" s="1"/>
  <c r="CF156" i="39" s="1"/>
  <c r="CF157" i="39" s="1"/>
  <c r="CF158" i="39" s="1"/>
  <c r="CF159" i="39" s="1"/>
  <c r="CG137" i="39"/>
  <c r="CH137" i="39"/>
  <c r="CG138" i="39"/>
  <c r="CH138" i="39"/>
  <c r="CG139" i="39"/>
  <c r="CH139" i="39"/>
  <c r="CG140" i="39"/>
  <c r="CH140" i="39"/>
  <c r="CG141" i="39"/>
  <c r="CH141" i="39"/>
  <c r="CG142" i="39"/>
  <c r="CH142" i="39"/>
  <c r="CG143" i="39"/>
  <c r="CH143" i="39"/>
  <c r="CG144" i="39"/>
  <c r="CH144" i="39"/>
  <c r="CG145" i="39"/>
  <c r="CH145" i="39"/>
  <c r="CG146" i="39"/>
  <c r="CH146" i="39"/>
  <c r="CG147" i="39"/>
  <c r="CH147" i="39"/>
  <c r="CG148" i="39"/>
  <c r="CH148" i="39"/>
  <c r="CG149" i="39"/>
  <c r="CH149" i="39"/>
  <c r="CG150" i="39"/>
  <c r="CH150" i="39"/>
  <c r="CG151" i="39"/>
  <c r="CH151" i="39"/>
  <c r="CG152" i="39"/>
  <c r="CH152" i="39"/>
  <c r="CG153" i="39"/>
  <c r="CH153" i="39"/>
  <c r="CG154" i="39"/>
  <c r="CH154" i="39"/>
  <c r="CG155" i="39"/>
  <c r="CH155" i="39"/>
  <c r="CG156" i="39"/>
  <c r="CH156" i="39"/>
  <c r="CG157" i="39"/>
  <c r="CH157" i="39"/>
  <c r="CG158" i="39"/>
  <c r="CH158" i="39"/>
  <c r="CG159" i="39"/>
  <c r="CH159" i="39"/>
  <c r="CF160" i="39"/>
  <c r="CF161" i="39" s="1"/>
  <c r="CF162" i="39" s="1"/>
  <c r="CF163" i="39" s="1"/>
  <c r="CF164" i="39" s="1"/>
  <c r="CF165" i="39" s="1"/>
  <c r="CF166" i="39" s="1"/>
  <c r="CF167" i="39" s="1"/>
  <c r="CF168" i="39" s="1"/>
  <c r="CF169" i="39" s="1"/>
  <c r="CF170" i="39" s="1"/>
  <c r="CF171" i="39" s="1"/>
  <c r="CF172" i="39" s="1"/>
  <c r="CF173" i="39" s="1"/>
  <c r="CF174" i="39" s="1"/>
  <c r="CF175" i="39" s="1"/>
  <c r="CF176" i="39" s="1"/>
  <c r="CF177" i="39" s="1"/>
  <c r="CF178" i="39" s="1"/>
  <c r="CF179" i="39" s="1"/>
  <c r="CF180" i="39" s="1"/>
  <c r="CF181" i="39" s="1"/>
  <c r="CF182" i="39" s="1"/>
  <c r="CF183" i="39" s="1"/>
  <c r="CG160" i="39"/>
  <c r="CH160" i="39"/>
  <c r="CG161" i="39"/>
  <c r="CH161" i="39"/>
  <c r="CG162" i="39"/>
  <c r="CH162" i="39"/>
  <c r="CG163" i="39"/>
  <c r="CH163" i="39"/>
  <c r="CG164" i="39"/>
  <c r="CH164" i="39"/>
  <c r="CG165" i="39"/>
  <c r="CH165" i="39"/>
  <c r="CG166" i="39"/>
  <c r="CH166" i="39"/>
  <c r="CG167" i="39"/>
  <c r="CH167" i="39"/>
  <c r="CG168" i="39"/>
  <c r="CH168" i="39"/>
  <c r="CG169" i="39"/>
  <c r="CH169" i="39"/>
  <c r="CG170" i="39"/>
  <c r="CH170" i="39"/>
  <c r="CG171" i="39"/>
  <c r="CH171" i="39"/>
  <c r="CG172" i="39"/>
  <c r="CH172" i="39"/>
  <c r="CG173" i="39"/>
  <c r="CH173" i="39"/>
  <c r="CG174" i="39"/>
  <c r="CH174" i="39"/>
  <c r="CG175" i="39"/>
  <c r="CH175" i="39"/>
  <c r="CG176" i="39"/>
  <c r="CH176" i="39"/>
  <c r="CG177" i="39"/>
  <c r="CH177" i="39"/>
  <c r="CG178" i="39"/>
  <c r="CH178" i="39"/>
  <c r="CG179" i="39"/>
  <c r="CH179" i="39"/>
  <c r="CG180" i="39"/>
  <c r="CH180" i="39"/>
  <c r="CG181" i="39"/>
  <c r="CH181" i="39"/>
  <c r="CG182" i="39"/>
  <c r="CH182" i="39"/>
  <c r="CG183" i="39"/>
  <c r="CH183" i="39"/>
  <c r="CF184" i="39"/>
  <c r="CF185" i="39" s="1"/>
  <c r="CF186" i="39" s="1"/>
  <c r="CF187" i="39" s="1"/>
  <c r="CF188" i="39" s="1"/>
  <c r="CF189" i="39" s="1"/>
  <c r="CF190" i="39" s="1"/>
  <c r="CF191" i="39" s="1"/>
  <c r="CF192" i="39" s="1"/>
  <c r="CF193" i="39" s="1"/>
  <c r="CF194" i="39" s="1"/>
  <c r="CF195" i="39" s="1"/>
  <c r="CF196" i="39" s="1"/>
  <c r="CF197" i="39" s="1"/>
  <c r="CF198" i="39" s="1"/>
  <c r="CF199" i="39" s="1"/>
  <c r="CF200" i="39" s="1"/>
  <c r="CF201" i="39" s="1"/>
  <c r="CF202" i="39" s="1"/>
  <c r="CF203" i="39" s="1"/>
  <c r="CF204" i="39" s="1"/>
  <c r="CF205" i="39" s="1"/>
  <c r="CF206" i="39" s="1"/>
  <c r="CF207" i="39" s="1"/>
  <c r="CF208" i="39" s="1"/>
  <c r="CF209" i="39" s="1"/>
  <c r="CG184" i="39"/>
  <c r="CH184" i="39"/>
  <c r="CG185" i="39"/>
  <c r="CH185" i="39"/>
  <c r="CG186" i="39"/>
  <c r="CH186" i="39"/>
  <c r="CG187" i="39"/>
  <c r="CH187" i="39"/>
  <c r="CG188" i="39"/>
  <c r="CH188" i="39"/>
  <c r="CG189" i="39"/>
  <c r="CH189" i="39"/>
  <c r="CG190" i="39"/>
  <c r="CH190" i="39"/>
  <c r="CG191" i="39"/>
  <c r="CH191" i="39"/>
  <c r="CG192" i="39"/>
  <c r="CH192" i="39"/>
  <c r="CG193" i="39"/>
  <c r="CH193" i="39"/>
  <c r="CG194" i="39"/>
  <c r="CH194" i="39"/>
  <c r="CG195" i="39"/>
  <c r="CH195" i="39"/>
  <c r="CG196" i="39"/>
  <c r="CH196" i="39"/>
  <c r="CG197" i="39"/>
  <c r="CH197" i="39"/>
  <c r="CG198" i="39"/>
  <c r="CH198" i="39"/>
  <c r="CG199" i="39"/>
  <c r="CH199" i="39"/>
  <c r="CG200" i="39"/>
  <c r="CH200" i="39"/>
  <c r="CG201" i="39"/>
  <c r="CH201" i="39"/>
  <c r="CG202" i="39"/>
  <c r="CH202" i="39"/>
  <c r="CG203" i="39"/>
  <c r="CH203" i="39"/>
  <c r="CG204" i="39"/>
  <c r="CH204" i="39"/>
  <c r="CG205" i="39"/>
  <c r="CH205" i="39"/>
  <c r="CG206" i="39"/>
  <c r="CH206" i="39"/>
  <c r="CG207" i="39"/>
  <c r="CH207" i="39"/>
  <c r="CG208" i="39"/>
  <c r="CH208" i="39"/>
  <c r="CG209" i="39"/>
  <c r="CH209" i="39"/>
  <c r="CF210" i="39"/>
  <c r="CF211" i="39" s="1"/>
  <c r="CF212" i="39" s="1"/>
  <c r="CF213" i="39" s="1"/>
  <c r="CF214" i="39" s="1"/>
  <c r="CF215" i="39" s="1"/>
  <c r="CF216" i="39" s="1"/>
  <c r="CF217" i="39" s="1"/>
  <c r="CF218" i="39" s="1"/>
  <c r="CF219" i="39" s="1"/>
  <c r="CF220" i="39" s="1"/>
  <c r="CF221" i="39" s="1"/>
  <c r="CF222" i="39" s="1"/>
  <c r="CF223" i="39" s="1"/>
  <c r="CF224" i="39" s="1"/>
  <c r="CF225" i="39" s="1"/>
  <c r="CF226" i="39" s="1"/>
  <c r="CF227" i="39" s="1"/>
  <c r="CF228" i="39" s="1"/>
  <c r="CG210" i="39"/>
  <c r="CH210" i="39"/>
  <c r="CG211" i="39"/>
  <c r="CH211" i="39"/>
  <c r="CG212" i="39"/>
  <c r="CH212" i="39"/>
  <c r="CG213" i="39"/>
  <c r="CH213" i="39"/>
  <c r="CG214" i="39"/>
  <c r="CH214" i="39"/>
  <c r="CG215" i="39"/>
  <c r="CH215" i="39"/>
  <c r="CG216" i="39"/>
  <c r="CH216" i="39"/>
  <c r="CG217" i="39"/>
  <c r="CH217" i="39"/>
  <c r="CG218" i="39"/>
  <c r="CH218" i="39"/>
  <c r="CG219" i="39"/>
  <c r="CH219" i="39"/>
  <c r="CG220" i="39"/>
  <c r="CH220" i="39"/>
  <c r="CG221" i="39"/>
  <c r="CH221" i="39"/>
  <c r="CG222" i="39"/>
  <c r="CH222" i="39"/>
  <c r="CG223" i="39"/>
  <c r="CH223" i="39"/>
  <c r="CG224" i="39"/>
  <c r="CH224" i="39"/>
  <c r="CG225" i="39"/>
  <c r="CH225" i="39"/>
  <c r="CG226" i="39"/>
  <c r="CH226" i="39"/>
  <c r="CG227" i="39"/>
  <c r="CH227" i="39"/>
  <c r="CG228" i="39"/>
  <c r="CH228" i="39"/>
  <c r="CF229" i="39"/>
  <c r="CF230" i="39" s="1"/>
  <c r="CF231" i="39" s="1"/>
  <c r="CF232" i="39" s="1"/>
  <c r="CF233" i="39" s="1"/>
  <c r="CF234" i="39" s="1"/>
  <c r="CF235" i="39" s="1"/>
  <c r="CF236" i="39" s="1"/>
  <c r="CF237" i="39" s="1"/>
  <c r="CF238" i="39" s="1"/>
  <c r="CF239" i="39" s="1"/>
  <c r="CF240" i="39" s="1"/>
  <c r="CF241" i="39" s="1"/>
  <c r="CF242" i="39" s="1"/>
  <c r="CF243" i="39" s="1"/>
  <c r="CF244" i="39" s="1"/>
  <c r="CF245" i="39" s="1"/>
  <c r="CF246" i="39" s="1"/>
  <c r="CF247" i="39" s="1"/>
  <c r="CF248" i="39" s="1"/>
  <c r="CF249" i="39" s="1"/>
  <c r="CF250" i="39" s="1"/>
  <c r="CF251" i="39" s="1"/>
  <c r="CF252" i="39" s="1"/>
  <c r="CF253" i="39" s="1"/>
  <c r="CG229" i="39"/>
  <c r="CH229" i="39"/>
  <c r="CG230" i="39"/>
  <c r="CH230" i="39"/>
  <c r="CG231" i="39"/>
  <c r="CH231" i="39"/>
  <c r="CG232" i="39"/>
  <c r="CH232" i="39"/>
  <c r="CG233" i="39"/>
  <c r="CH233" i="39"/>
  <c r="CG234" i="39"/>
  <c r="CH234" i="39"/>
  <c r="CG235" i="39"/>
  <c r="CH235" i="39"/>
  <c r="CG236" i="39"/>
  <c r="CH236" i="39"/>
  <c r="CG237" i="39"/>
  <c r="CH237" i="39"/>
  <c r="CG238" i="39"/>
  <c r="CH238" i="39"/>
  <c r="CG239" i="39"/>
  <c r="CH239" i="39"/>
  <c r="CG240" i="39"/>
  <c r="CH240" i="39"/>
  <c r="CG241" i="39"/>
  <c r="CH241" i="39"/>
  <c r="CG242" i="39"/>
  <c r="CH242" i="39"/>
  <c r="CG243" i="39"/>
  <c r="CH243" i="39"/>
  <c r="CG244" i="39"/>
  <c r="CH244" i="39"/>
  <c r="CG245" i="39"/>
  <c r="CH245" i="39"/>
  <c r="CG246" i="39"/>
  <c r="CH246" i="39"/>
  <c r="CG247" i="39"/>
  <c r="CH247" i="39"/>
  <c r="CG248" i="39"/>
  <c r="CH248" i="39"/>
  <c r="CG249" i="39"/>
  <c r="CH249" i="39"/>
  <c r="CG250" i="39"/>
  <c r="CH250" i="39"/>
  <c r="CG251" i="39"/>
  <c r="CH251" i="39"/>
  <c r="CG252" i="39"/>
  <c r="CH252" i="39"/>
  <c r="CG253" i="39"/>
  <c r="CH253" i="39"/>
  <c r="CF254" i="39"/>
  <c r="CF255" i="39" s="1"/>
  <c r="CF256" i="39" s="1"/>
  <c r="CF257" i="39" s="1"/>
  <c r="CF258" i="39" s="1"/>
  <c r="CF259" i="39" s="1"/>
  <c r="CF260" i="39" s="1"/>
  <c r="CF261" i="39" s="1"/>
  <c r="CF262" i="39" s="1"/>
  <c r="CF263" i="39" s="1"/>
  <c r="CF264" i="39" s="1"/>
  <c r="CF265" i="39" s="1"/>
  <c r="CF266" i="39" s="1"/>
  <c r="CF267" i="39" s="1"/>
  <c r="CF268" i="39" s="1"/>
  <c r="CF269" i="39" s="1"/>
  <c r="CF270" i="39" s="1"/>
  <c r="CF271" i="39" s="1"/>
  <c r="CF272" i="39" s="1"/>
  <c r="CF273" i="39" s="1"/>
  <c r="CF274" i="39" s="1"/>
  <c r="CF275" i="39" s="1"/>
  <c r="CF276" i="39" s="1"/>
  <c r="CF277" i="39" s="1"/>
  <c r="CF278" i="39" s="1"/>
  <c r="CG254" i="39"/>
  <c r="CH254" i="39"/>
  <c r="CG255" i="39"/>
  <c r="CH255" i="39"/>
  <c r="CG256" i="39"/>
  <c r="CH256" i="39"/>
  <c r="CG257" i="39"/>
  <c r="CH257" i="39"/>
  <c r="CG258" i="39"/>
  <c r="CH258" i="39"/>
  <c r="CG259" i="39"/>
  <c r="CH259" i="39"/>
  <c r="CG260" i="39"/>
  <c r="CH260" i="39"/>
  <c r="CG261" i="39"/>
  <c r="CH261" i="39"/>
  <c r="CG262" i="39"/>
  <c r="CH262" i="39"/>
  <c r="CG263" i="39"/>
  <c r="CH263" i="39"/>
  <c r="CG264" i="39"/>
  <c r="CH264" i="39"/>
  <c r="CG265" i="39"/>
  <c r="CH265" i="39"/>
  <c r="CG266" i="39"/>
  <c r="CH266" i="39"/>
  <c r="CG267" i="39"/>
  <c r="CH267" i="39"/>
  <c r="CG268" i="39"/>
  <c r="CH268" i="39"/>
  <c r="CG269" i="39"/>
  <c r="CH269" i="39"/>
  <c r="CG270" i="39"/>
  <c r="CH270" i="39"/>
  <c r="CG271" i="39"/>
  <c r="CH271" i="39"/>
  <c r="CG272" i="39"/>
  <c r="CH272" i="39"/>
  <c r="CG273" i="39"/>
  <c r="CH273" i="39"/>
  <c r="CG274" i="39"/>
  <c r="CH274" i="39"/>
  <c r="CG275" i="39"/>
  <c r="CH275" i="39"/>
  <c r="CG276" i="39"/>
  <c r="CH276" i="39"/>
  <c r="CG277" i="39"/>
  <c r="CH277" i="39"/>
  <c r="CG278" i="39"/>
  <c r="CH278" i="39"/>
  <c r="CF279" i="39"/>
  <c r="CF280" i="39" s="1"/>
  <c r="CF281" i="39" s="1"/>
  <c r="CF282" i="39" s="1"/>
  <c r="CF283" i="39" s="1"/>
  <c r="CF284" i="39" s="1"/>
  <c r="CF285" i="39" s="1"/>
  <c r="CF286" i="39" s="1"/>
  <c r="CF287" i="39" s="1"/>
  <c r="CF288" i="39" s="1"/>
  <c r="CF289" i="39" s="1"/>
  <c r="CF290" i="39" s="1"/>
  <c r="CF291" i="39" s="1"/>
  <c r="CF292" i="39" s="1"/>
  <c r="CF293" i="39" s="1"/>
  <c r="CF294" i="39" s="1"/>
  <c r="CF295" i="39" s="1"/>
  <c r="CF296" i="39" s="1"/>
  <c r="CF297" i="39" s="1"/>
  <c r="CF298" i="39" s="1"/>
  <c r="CF299" i="39" s="1"/>
  <c r="CF300" i="39" s="1"/>
  <c r="CF301" i="39" s="1"/>
  <c r="CF302" i="39" s="1"/>
  <c r="CF303" i="39" s="1"/>
  <c r="CF304" i="39" s="1"/>
  <c r="CF305" i="39" s="1"/>
  <c r="CF306" i="39" s="1"/>
  <c r="CF307" i="39" s="1"/>
  <c r="CF308" i="39" s="1"/>
  <c r="CF309" i="39" s="1"/>
  <c r="CG279" i="39"/>
  <c r="CH279" i="39"/>
  <c r="CG280" i="39"/>
  <c r="CH280" i="39"/>
  <c r="CG281" i="39"/>
  <c r="CH281" i="39"/>
  <c r="CG282" i="39"/>
  <c r="CH282" i="39"/>
  <c r="CG283" i="39"/>
  <c r="CH283" i="39"/>
  <c r="CG284" i="39"/>
  <c r="CH284" i="39"/>
  <c r="CG285" i="39"/>
  <c r="CH285" i="39"/>
  <c r="CG286" i="39"/>
  <c r="CH286" i="39"/>
  <c r="CG287" i="39"/>
  <c r="CH287" i="39"/>
  <c r="CG288" i="39"/>
  <c r="CH288" i="39"/>
  <c r="CG289" i="39"/>
  <c r="CH289" i="39"/>
  <c r="CG290" i="39"/>
  <c r="CH290" i="39"/>
  <c r="CG291" i="39"/>
  <c r="CH291" i="39"/>
  <c r="CG292" i="39"/>
  <c r="CH292" i="39"/>
  <c r="CG293" i="39"/>
  <c r="CH293" i="39"/>
  <c r="CG294" i="39"/>
  <c r="CH294" i="39"/>
  <c r="CG295" i="39"/>
  <c r="CH295" i="39"/>
  <c r="CG296" i="39"/>
  <c r="CH296" i="39"/>
  <c r="CG297" i="39"/>
  <c r="CH297" i="39"/>
  <c r="CG298" i="39"/>
  <c r="CH298" i="39"/>
  <c r="CG299" i="39"/>
  <c r="CH299" i="39"/>
  <c r="CG300" i="39"/>
  <c r="CH300" i="39"/>
  <c r="CG301" i="39"/>
  <c r="CH301" i="39"/>
  <c r="CG302" i="39"/>
  <c r="CH302" i="39"/>
  <c r="CG303" i="39"/>
  <c r="CH303" i="39"/>
  <c r="CG304" i="39"/>
  <c r="CH304" i="39"/>
  <c r="CG305" i="39"/>
  <c r="CH305" i="39"/>
  <c r="CG306" i="39"/>
  <c r="CH306" i="39"/>
  <c r="CG307" i="39"/>
  <c r="CH307" i="39"/>
  <c r="CG308" i="39"/>
  <c r="CH308" i="39"/>
  <c r="CG309" i="39"/>
  <c r="CH309" i="39"/>
  <c r="CH2" i="39"/>
  <c r="CG2" i="39"/>
  <c r="CF2" i="39"/>
  <c r="AI2" i="39"/>
  <c r="AH2" i="39"/>
  <c r="AI4" i="39"/>
  <c r="AI5" i="39"/>
  <c r="AI3" i="39"/>
  <c r="AH4" i="39"/>
  <c r="AH5" i="39"/>
  <c r="AH3" i="39"/>
  <c r="AC5" i="39"/>
  <c r="AC6" i="39"/>
  <c r="AC7" i="39"/>
  <c r="AC8" i="39"/>
  <c r="AC9" i="39"/>
  <c r="AB5" i="39"/>
  <c r="AB6" i="39"/>
  <c r="AB7" i="39"/>
  <c r="AB8" i="39"/>
  <c r="AB9" i="39"/>
  <c r="AC4" i="39"/>
  <c r="BR27" i="39" l="1"/>
  <c r="BR25" i="39"/>
  <c r="BR23" i="39"/>
  <c r="BR21" i="39"/>
  <c r="BR19" i="39"/>
  <c r="BR17" i="39"/>
  <c r="BR15" i="39"/>
  <c r="BR13" i="39"/>
  <c r="BR11" i="39"/>
  <c r="BR9" i="39"/>
  <c r="BR7" i="39"/>
  <c r="BR5" i="39"/>
  <c r="BR26" i="39"/>
  <c r="BR24" i="39"/>
  <c r="BR22" i="39"/>
  <c r="BR20" i="39"/>
  <c r="BR18" i="39"/>
  <c r="BR16" i="39"/>
  <c r="BR14" i="39"/>
  <c r="BR12" i="39"/>
  <c r="BR10" i="39"/>
  <c r="BR8" i="39"/>
  <c r="BR6" i="39"/>
  <c r="BR4" i="39"/>
  <c r="BR3" i="39"/>
  <c r="BG21" i="39"/>
  <c r="BG19" i="39"/>
  <c r="BG15" i="39"/>
  <c r="BG11" i="39"/>
  <c r="BG7" i="39"/>
  <c r="BG17" i="39"/>
  <c r="BG13" i="39"/>
  <c r="BG9" i="39"/>
  <c r="BG5" i="39"/>
  <c r="BG20" i="39"/>
  <c r="BG18" i="39"/>
  <c r="BG16" i="39"/>
  <c r="BG14" i="39"/>
  <c r="BG12" i="39"/>
  <c r="BG10" i="39"/>
  <c r="BG8" i="39"/>
  <c r="BG6" i="39"/>
  <c r="BG3" i="39"/>
  <c r="BG4" i="39"/>
  <c r="W3" i="39"/>
  <c r="Y3" i="39"/>
  <c r="BS1" i="39" l="1"/>
  <c r="BT1" i="39"/>
  <c r="BI1" i="39"/>
  <c r="BH1" i="39"/>
  <c r="Z4" i="39"/>
  <c r="Z5" i="39"/>
  <c r="Z6" i="39"/>
  <c r="Z7" i="39"/>
  <c r="Z8" i="39"/>
  <c r="Z9" i="39"/>
  <c r="Z10" i="39"/>
  <c r="Z11" i="39"/>
  <c r="Z12" i="39"/>
  <c r="Z13" i="39"/>
  <c r="Z14" i="39"/>
  <c r="Z15" i="39"/>
  <c r="Z16" i="39"/>
  <c r="Z17" i="39"/>
  <c r="Z18" i="39"/>
  <c r="Z19" i="39"/>
  <c r="Z3" i="39"/>
  <c r="Y4" i="39"/>
  <c r="Y5" i="39"/>
  <c r="Y6" i="39"/>
  <c r="Y7" i="39"/>
  <c r="Y8" i="39"/>
  <c r="Y9" i="39"/>
  <c r="Y10" i="39"/>
  <c r="Y11" i="39"/>
  <c r="Y12" i="39"/>
  <c r="Y13" i="39"/>
  <c r="Y14" i="39"/>
  <c r="Y15" i="39"/>
  <c r="Y16" i="39"/>
  <c r="Y17" i="39"/>
  <c r="Y18" i="39"/>
  <c r="Y19" i="39"/>
  <c r="X4" i="39"/>
  <c r="X5" i="39"/>
  <c r="X6" i="39"/>
  <c r="X7" i="39"/>
  <c r="X8" i="39"/>
  <c r="X9" i="39"/>
  <c r="X10" i="39"/>
  <c r="X11" i="39"/>
  <c r="X12" i="39"/>
  <c r="X13" i="39"/>
  <c r="X14" i="39"/>
  <c r="X15" i="39"/>
  <c r="X16" i="39"/>
  <c r="X17" i="39"/>
  <c r="X18" i="39"/>
  <c r="X19" i="39"/>
  <c r="X3" i="39"/>
  <c r="W4" i="39"/>
  <c r="W5" i="39"/>
  <c r="W6" i="39"/>
  <c r="W7" i="39"/>
  <c r="W8" i="39"/>
  <c r="W9" i="39"/>
  <c r="W10" i="39"/>
  <c r="W11" i="39"/>
  <c r="W12" i="39"/>
  <c r="W13" i="39"/>
  <c r="W14" i="39"/>
  <c r="W15" i="39"/>
  <c r="W16" i="39"/>
  <c r="W17" i="39"/>
  <c r="W18" i="39"/>
  <c r="W19" i="39"/>
  <c r="V19" i="39" l="1"/>
  <c r="V17" i="39"/>
  <c r="V15" i="39"/>
  <c r="V13" i="39"/>
  <c r="V11" i="39"/>
  <c r="V9" i="39"/>
  <c r="V7" i="39"/>
  <c r="V5" i="39"/>
  <c r="V3" i="39"/>
  <c r="V18" i="39"/>
  <c r="V16" i="39"/>
  <c r="V14" i="39"/>
  <c r="V12" i="39"/>
  <c r="V10" i="39"/>
  <c r="V8" i="39"/>
  <c r="V6" i="39"/>
  <c r="V4" i="39"/>
  <c r="N4" i="39"/>
  <c r="O4" i="39" s="1"/>
  <c r="N5" i="39"/>
  <c r="O5" i="39" s="1"/>
  <c r="N6" i="39"/>
  <c r="O6" i="39" s="1"/>
  <c r="N7" i="39"/>
  <c r="O7" i="39" s="1"/>
  <c r="N8" i="39"/>
  <c r="O8" i="39" s="1"/>
  <c r="N9" i="39"/>
  <c r="O9" i="39" s="1"/>
  <c r="N10" i="39"/>
  <c r="O10" i="39" s="1"/>
  <c r="N11" i="39"/>
  <c r="O11" i="39" s="1"/>
  <c r="N12" i="39"/>
  <c r="O12" i="39" s="1"/>
  <c r="N13" i="39"/>
  <c r="O13" i="39" s="1"/>
  <c r="N14" i="39"/>
  <c r="O14" i="39" s="1"/>
  <c r="N3" i="39"/>
  <c r="O3" i="39" s="1"/>
  <c r="M3" i="39"/>
  <c r="M4" i="39"/>
  <c r="M5" i="39"/>
  <c r="M6" i="39"/>
  <c r="M7" i="39"/>
  <c r="M8" i="39"/>
  <c r="M9" i="39"/>
  <c r="M10" i="39"/>
  <c r="M11" i="39"/>
  <c r="M12" i="39"/>
  <c r="M13" i="39"/>
  <c r="M14" i="39"/>
  <c r="Z1" i="39" l="1"/>
  <c r="Y1" i="39"/>
  <c r="X1" i="39"/>
  <c r="W1" i="39"/>
  <c r="K3" i="4"/>
  <c r="K4" i="4"/>
  <c r="K5" i="4"/>
  <c r="K6" i="4"/>
  <c r="K7" i="4"/>
  <c r="K8" i="4"/>
  <c r="K9" i="4"/>
  <c r="K10" i="4"/>
  <c r="K11" i="4"/>
  <c r="K12" i="4"/>
  <c r="K13" i="4"/>
  <c r="K14" i="4"/>
  <c r="K15" i="4"/>
  <c r="K16" i="4"/>
  <c r="K17" i="4"/>
  <c r="K18" i="4"/>
  <c r="K19" i="4"/>
  <c r="K20" i="4"/>
  <c r="K21" i="4"/>
  <c r="K22" i="4"/>
  <c r="K23" i="4"/>
  <c r="K24" i="4"/>
  <c r="K25" i="4"/>
  <c r="K26" i="4"/>
  <c r="K27" i="4"/>
  <c r="K28" i="4"/>
  <c r="K29" i="4"/>
  <c r="K30" i="4"/>
  <c r="K31" i="4"/>
  <c r="K32" i="4"/>
  <c r="K33" i="4"/>
  <c r="K34" i="4"/>
  <c r="K35" i="4"/>
  <c r="K36" i="4"/>
  <c r="K37" i="4"/>
  <c r="K38" i="4"/>
  <c r="K39" i="4"/>
  <c r="K40" i="4"/>
  <c r="K41" i="4"/>
  <c r="K42" i="4"/>
  <c r="K43" i="4"/>
  <c r="K44" i="4"/>
  <c r="K45" i="4"/>
  <c r="K46" i="4"/>
  <c r="K47" i="4"/>
  <c r="K48" i="4"/>
  <c r="K49" i="4"/>
  <c r="K50" i="4"/>
  <c r="K51" i="4"/>
  <c r="K52" i="4"/>
  <c r="K53" i="4"/>
  <c r="K54" i="4"/>
  <c r="K55" i="4"/>
  <c r="K56" i="4"/>
  <c r="K57" i="4"/>
  <c r="K58" i="4"/>
  <c r="K59" i="4"/>
  <c r="K60" i="4"/>
  <c r="K61" i="4"/>
  <c r="K62" i="4"/>
  <c r="K63" i="4"/>
  <c r="K64" i="4"/>
  <c r="K65" i="4"/>
  <c r="K66" i="4"/>
  <c r="K67" i="4"/>
  <c r="K68" i="4"/>
  <c r="K69" i="4"/>
  <c r="K70" i="4"/>
  <c r="K71" i="4"/>
  <c r="K72" i="4"/>
  <c r="K73" i="4"/>
  <c r="K74" i="4"/>
  <c r="K75" i="4"/>
  <c r="K76" i="4"/>
  <c r="K77" i="4"/>
  <c r="K78" i="4"/>
  <c r="K79" i="4"/>
  <c r="K80" i="4"/>
  <c r="K81" i="4"/>
  <c r="K82" i="4"/>
  <c r="K83" i="4"/>
  <c r="K84" i="4"/>
  <c r="K85" i="4"/>
  <c r="K86" i="4"/>
  <c r="K87" i="4"/>
  <c r="K88" i="4"/>
  <c r="K89" i="4"/>
  <c r="K90" i="4"/>
  <c r="K91" i="4"/>
  <c r="K92" i="4"/>
  <c r="K93" i="4"/>
  <c r="K94" i="4"/>
  <c r="K95" i="4"/>
  <c r="K96" i="4"/>
  <c r="K97" i="4"/>
  <c r="K98" i="4"/>
  <c r="K99" i="4"/>
  <c r="K100" i="4"/>
  <c r="K101" i="4"/>
  <c r="K102" i="4"/>
  <c r="K103" i="4"/>
  <c r="K104" i="4"/>
  <c r="K105" i="4"/>
  <c r="K106" i="4"/>
  <c r="K107" i="4"/>
  <c r="K108" i="4"/>
  <c r="K109" i="4"/>
  <c r="K110" i="4"/>
  <c r="K111" i="4"/>
  <c r="K112" i="4"/>
  <c r="K113" i="4"/>
  <c r="K114" i="4"/>
  <c r="K115" i="4"/>
  <c r="K116" i="4"/>
  <c r="K117" i="4"/>
  <c r="K118" i="4"/>
  <c r="K119" i="4"/>
  <c r="K120" i="4"/>
  <c r="K121" i="4"/>
  <c r="K122" i="4"/>
  <c r="K123" i="4"/>
  <c r="K124" i="4"/>
  <c r="K125" i="4"/>
  <c r="K126" i="4"/>
  <c r="K127" i="4"/>
  <c r="K128" i="4"/>
  <c r="K129" i="4"/>
  <c r="K130" i="4"/>
  <c r="K131" i="4"/>
  <c r="K132" i="4"/>
  <c r="K133" i="4"/>
  <c r="K134" i="4"/>
  <c r="K135" i="4"/>
  <c r="K136" i="4"/>
  <c r="K137" i="4"/>
  <c r="K138" i="4"/>
  <c r="K139" i="4"/>
  <c r="K140" i="4"/>
  <c r="K141" i="4"/>
  <c r="K142" i="4"/>
  <c r="K143" i="4"/>
  <c r="K144" i="4"/>
  <c r="K145" i="4"/>
  <c r="K146" i="4"/>
  <c r="K147" i="4"/>
  <c r="K148" i="4"/>
  <c r="K149" i="4"/>
  <c r="K150" i="4"/>
  <c r="K151" i="4"/>
  <c r="K152" i="4"/>
  <c r="K153" i="4"/>
  <c r="K154" i="4"/>
  <c r="K155" i="4"/>
  <c r="K156" i="4"/>
  <c r="K157" i="4"/>
  <c r="K158" i="4"/>
  <c r="K159" i="4"/>
  <c r="K160" i="4"/>
  <c r="K161" i="4"/>
  <c r="K162" i="4"/>
  <c r="K163" i="4"/>
  <c r="K164" i="4"/>
  <c r="K165" i="4"/>
  <c r="K166" i="4"/>
  <c r="K167" i="4"/>
  <c r="K168" i="4"/>
  <c r="K169" i="4"/>
  <c r="K170" i="4"/>
  <c r="K171" i="4"/>
  <c r="K172" i="4"/>
  <c r="K173" i="4"/>
  <c r="K174" i="4"/>
  <c r="K175" i="4"/>
  <c r="K176" i="4"/>
  <c r="K177" i="4"/>
  <c r="K178" i="4"/>
  <c r="K179" i="4"/>
  <c r="K180" i="4"/>
  <c r="K181" i="4"/>
  <c r="K182" i="4"/>
  <c r="K183" i="4"/>
  <c r="K184" i="4"/>
  <c r="K185" i="4"/>
  <c r="K186" i="4"/>
  <c r="K187" i="4"/>
  <c r="K188" i="4"/>
  <c r="K189" i="4"/>
  <c r="K190" i="4"/>
  <c r="K191" i="4"/>
  <c r="K192" i="4"/>
  <c r="K193" i="4"/>
  <c r="K194" i="4"/>
  <c r="K195" i="4"/>
  <c r="K196" i="4"/>
  <c r="K197" i="4"/>
  <c r="K198" i="4"/>
  <c r="K199" i="4"/>
  <c r="K200" i="4"/>
  <c r="K201" i="4"/>
  <c r="K202" i="4"/>
  <c r="K203" i="4"/>
  <c r="K204" i="4"/>
  <c r="K205" i="4"/>
  <c r="K206" i="4"/>
  <c r="K207" i="4"/>
  <c r="K208" i="4"/>
  <c r="K209" i="4"/>
  <c r="K210" i="4"/>
  <c r="K211" i="4"/>
  <c r="K212" i="4"/>
  <c r="K213" i="4"/>
  <c r="K214" i="4"/>
  <c r="K215" i="4"/>
  <c r="K216" i="4"/>
  <c r="K217" i="4"/>
  <c r="K218" i="4"/>
  <c r="K219" i="4"/>
  <c r="K220" i="4"/>
  <c r="K221" i="4"/>
  <c r="K222" i="4"/>
  <c r="K223" i="4"/>
  <c r="K224" i="4"/>
  <c r="K225" i="4"/>
  <c r="K226" i="4"/>
  <c r="K227" i="4"/>
  <c r="K228" i="4"/>
  <c r="K229" i="4"/>
  <c r="K230" i="4"/>
  <c r="K231" i="4"/>
  <c r="K232" i="4"/>
  <c r="K233" i="4"/>
  <c r="K234" i="4"/>
  <c r="K235" i="4"/>
  <c r="K236" i="4"/>
  <c r="K237" i="4"/>
  <c r="K238" i="4"/>
  <c r="K239" i="4"/>
  <c r="K240" i="4"/>
  <c r="K241" i="4"/>
  <c r="K242" i="4"/>
  <c r="K243" i="4"/>
  <c r="K244" i="4"/>
  <c r="K245" i="4"/>
  <c r="K246" i="4"/>
  <c r="K247" i="4"/>
  <c r="K248" i="4"/>
  <c r="K249" i="4"/>
  <c r="K250" i="4"/>
  <c r="K251" i="4"/>
  <c r="K252" i="4"/>
  <c r="K253" i="4"/>
  <c r="K254" i="4"/>
  <c r="K255" i="4"/>
  <c r="K256" i="4"/>
  <c r="K257" i="4"/>
  <c r="K258" i="4"/>
  <c r="K259" i="4"/>
  <c r="K260" i="4"/>
  <c r="K261" i="4"/>
  <c r="K262" i="4"/>
  <c r="K263" i="4"/>
  <c r="K264" i="4"/>
  <c r="K265" i="4"/>
  <c r="K266" i="4"/>
  <c r="K267" i="4"/>
  <c r="K268" i="4"/>
  <c r="K269" i="4"/>
  <c r="K270" i="4"/>
  <c r="K271" i="4"/>
  <c r="K272" i="4"/>
  <c r="K273" i="4"/>
  <c r="K274" i="4"/>
  <c r="K275" i="4"/>
  <c r="K276" i="4"/>
  <c r="K277" i="4"/>
  <c r="K278" i="4"/>
  <c r="K279" i="4"/>
  <c r="K280" i="4"/>
  <c r="K281" i="4"/>
  <c r="K282" i="4"/>
  <c r="K283" i="4"/>
  <c r="K284" i="4"/>
  <c r="K285" i="4"/>
  <c r="K286" i="4"/>
  <c r="K287" i="4"/>
  <c r="K288" i="4"/>
  <c r="K289" i="4"/>
  <c r="K290" i="4"/>
  <c r="K291" i="4"/>
  <c r="K292" i="4"/>
  <c r="K293" i="4"/>
  <c r="K294" i="4"/>
  <c r="K295" i="4"/>
  <c r="K296" i="4"/>
  <c r="K297" i="4"/>
  <c r="K298" i="4"/>
  <c r="K299" i="4"/>
  <c r="K300" i="4"/>
  <c r="K301" i="4"/>
  <c r="K302" i="4"/>
  <c r="K303" i="4"/>
  <c r="K304" i="4"/>
  <c r="K305" i="4"/>
  <c r="K306" i="4"/>
  <c r="K307" i="4"/>
  <c r="K308" i="4"/>
  <c r="K309" i="4"/>
  <c r="K310" i="4"/>
  <c r="K311" i="4"/>
  <c r="K312" i="4"/>
  <c r="K313" i="4"/>
  <c r="K314" i="4"/>
  <c r="K315" i="4"/>
  <c r="K316" i="4"/>
  <c r="K317" i="4"/>
  <c r="K318" i="4"/>
  <c r="K319" i="4"/>
  <c r="K320" i="4"/>
  <c r="K321" i="4"/>
  <c r="K322" i="4"/>
  <c r="K323" i="4"/>
  <c r="K324" i="4"/>
  <c r="K325" i="4"/>
  <c r="K326" i="4"/>
  <c r="K327" i="4"/>
  <c r="K328" i="4"/>
  <c r="K329" i="4"/>
  <c r="K330" i="4"/>
  <c r="K331" i="4"/>
  <c r="K332" i="4"/>
  <c r="K333" i="4"/>
  <c r="K334" i="4"/>
  <c r="K335" i="4"/>
  <c r="K336" i="4"/>
  <c r="K337" i="4"/>
  <c r="K338" i="4"/>
  <c r="K339" i="4"/>
  <c r="K340" i="4"/>
  <c r="K341" i="4"/>
  <c r="K342" i="4"/>
  <c r="K343" i="4"/>
  <c r="K344" i="4"/>
  <c r="K345" i="4"/>
  <c r="K346" i="4"/>
  <c r="K347" i="4"/>
  <c r="K348" i="4"/>
  <c r="K349" i="4"/>
  <c r="K350" i="4"/>
  <c r="K351" i="4"/>
  <c r="K352" i="4"/>
  <c r="K353" i="4"/>
  <c r="K354" i="4"/>
  <c r="K355" i="4"/>
  <c r="K356" i="4"/>
  <c r="K357" i="4"/>
  <c r="K358" i="4"/>
  <c r="K359" i="4"/>
  <c r="K360" i="4"/>
  <c r="K361" i="4"/>
  <c r="K362" i="4"/>
  <c r="K363" i="4"/>
  <c r="K364" i="4"/>
  <c r="K365" i="4"/>
  <c r="K366" i="4"/>
  <c r="K367" i="4"/>
  <c r="K368" i="4"/>
  <c r="K369" i="4"/>
  <c r="K370" i="4"/>
  <c r="K371" i="4"/>
  <c r="K372" i="4"/>
  <c r="K373" i="4"/>
  <c r="K374" i="4"/>
  <c r="K375" i="4"/>
  <c r="K376" i="4"/>
  <c r="K377" i="4"/>
  <c r="K378" i="4"/>
  <c r="K379" i="4"/>
  <c r="K380" i="4"/>
  <c r="K381" i="4"/>
  <c r="K382" i="4"/>
  <c r="K383" i="4"/>
  <c r="K384" i="4"/>
  <c r="K385" i="4"/>
  <c r="K386" i="4"/>
  <c r="K387" i="4"/>
  <c r="K388" i="4"/>
  <c r="K389" i="4"/>
  <c r="K390" i="4"/>
  <c r="K391" i="4"/>
  <c r="K392" i="4"/>
  <c r="K393" i="4"/>
  <c r="K394" i="4"/>
  <c r="K395" i="4"/>
  <c r="K396" i="4"/>
  <c r="K397" i="4"/>
  <c r="K398" i="4"/>
  <c r="K399" i="4"/>
  <c r="K400" i="4"/>
  <c r="K401" i="4"/>
  <c r="K402" i="4"/>
  <c r="K403" i="4"/>
  <c r="K404" i="4"/>
  <c r="K405" i="4"/>
  <c r="K406" i="4"/>
  <c r="K407" i="4"/>
  <c r="K408" i="4"/>
  <c r="K409" i="4"/>
  <c r="K410" i="4"/>
  <c r="K411" i="4"/>
  <c r="K412" i="4"/>
  <c r="K413" i="4"/>
  <c r="K414" i="4"/>
  <c r="K415" i="4"/>
  <c r="K416" i="4"/>
  <c r="K417" i="4"/>
  <c r="K418" i="4"/>
  <c r="K419" i="4"/>
  <c r="K420" i="4"/>
  <c r="K421" i="4"/>
  <c r="K422" i="4"/>
  <c r="K423" i="4"/>
  <c r="K424" i="4"/>
  <c r="K425" i="4"/>
  <c r="K426" i="4"/>
  <c r="K427" i="4"/>
  <c r="K428" i="4"/>
  <c r="K429" i="4"/>
  <c r="K430" i="4"/>
  <c r="K431" i="4"/>
  <c r="K432" i="4"/>
  <c r="K433" i="4"/>
  <c r="K434" i="4"/>
  <c r="K435" i="4"/>
  <c r="K436" i="4"/>
  <c r="K437" i="4"/>
  <c r="K438" i="4"/>
  <c r="K439" i="4"/>
  <c r="K440" i="4"/>
  <c r="K441" i="4"/>
  <c r="K442" i="4"/>
  <c r="K443" i="4"/>
  <c r="K444" i="4"/>
  <c r="K445" i="4"/>
  <c r="K446" i="4"/>
  <c r="K447" i="4"/>
  <c r="K448" i="4"/>
  <c r="K449" i="4"/>
  <c r="K450" i="4"/>
  <c r="K451" i="4"/>
  <c r="K452" i="4"/>
  <c r="K453" i="4"/>
  <c r="K454" i="4"/>
  <c r="K455" i="4"/>
  <c r="K456" i="4"/>
  <c r="K457" i="4"/>
  <c r="K458" i="4"/>
  <c r="K459" i="4"/>
  <c r="K460" i="4"/>
  <c r="K461" i="4"/>
  <c r="K462" i="4"/>
  <c r="K463" i="4"/>
  <c r="K464" i="4"/>
  <c r="K465" i="4"/>
  <c r="K466" i="4"/>
  <c r="K467" i="4"/>
  <c r="K468" i="4"/>
  <c r="K469" i="4"/>
  <c r="K470" i="4"/>
  <c r="K471" i="4"/>
  <c r="K472" i="4"/>
  <c r="K473" i="4"/>
  <c r="K474" i="4"/>
  <c r="K475" i="4"/>
  <c r="K476" i="4"/>
  <c r="K477" i="4"/>
  <c r="K478" i="4"/>
  <c r="K479" i="4"/>
  <c r="K480" i="4"/>
  <c r="K481" i="4"/>
  <c r="K482" i="4"/>
  <c r="K483" i="4"/>
  <c r="K484" i="4"/>
  <c r="K485" i="4"/>
  <c r="K486" i="4"/>
  <c r="K487" i="4"/>
  <c r="K488" i="4"/>
  <c r="K489" i="4"/>
  <c r="K490" i="4"/>
  <c r="K491" i="4"/>
  <c r="K492" i="4"/>
  <c r="K493" i="4"/>
  <c r="K494" i="4"/>
  <c r="K495" i="4"/>
  <c r="K496" i="4"/>
  <c r="K497" i="4"/>
  <c r="K498" i="4"/>
  <c r="K499" i="4"/>
  <c r="K500" i="4"/>
  <c r="K501" i="4"/>
  <c r="K502" i="4"/>
  <c r="K503" i="4"/>
  <c r="K504" i="4"/>
  <c r="K505" i="4"/>
  <c r="K506" i="4"/>
  <c r="K507" i="4"/>
  <c r="K508" i="4"/>
  <c r="K509" i="4"/>
  <c r="K510" i="4"/>
  <c r="K511" i="4"/>
  <c r="K512" i="4"/>
  <c r="K513" i="4"/>
  <c r="K514" i="4"/>
  <c r="K515" i="4"/>
  <c r="K516" i="4"/>
  <c r="K517" i="4"/>
  <c r="K518" i="4"/>
  <c r="K519" i="4"/>
  <c r="K520" i="4"/>
  <c r="K521" i="4"/>
  <c r="K522" i="4"/>
  <c r="K523" i="4"/>
  <c r="K524" i="4"/>
  <c r="K525" i="4"/>
  <c r="K526" i="4"/>
  <c r="K527" i="4"/>
  <c r="K528" i="4"/>
  <c r="K529" i="4"/>
  <c r="K530" i="4"/>
  <c r="K531" i="4"/>
  <c r="K532" i="4"/>
  <c r="K533" i="4"/>
  <c r="K534" i="4"/>
  <c r="K535" i="4"/>
  <c r="K536" i="4"/>
  <c r="K537" i="4"/>
  <c r="K538" i="4"/>
  <c r="K539" i="4"/>
  <c r="K540" i="4"/>
  <c r="K541" i="4"/>
  <c r="K542" i="4"/>
  <c r="K543" i="4"/>
  <c r="K544" i="4"/>
  <c r="K545" i="4"/>
  <c r="K546" i="4"/>
  <c r="K547" i="4"/>
  <c r="K548" i="4"/>
  <c r="K549" i="4"/>
  <c r="K550" i="4"/>
  <c r="K551" i="4"/>
  <c r="K552" i="4"/>
  <c r="K553" i="4"/>
  <c r="K554" i="4"/>
  <c r="K555" i="4"/>
  <c r="K556" i="4"/>
  <c r="K557" i="4"/>
  <c r="K558" i="4"/>
  <c r="K559" i="4"/>
  <c r="K560" i="4"/>
  <c r="K561" i="4"/>
  <c r="K562" i="4"/>
  <c r="K563" i="4"/>
  <c r="K564" i="4"/>
  <c r="K565" i="4"/>
  <c r="K566" i="4"/>
  <c r="K567" i="4"/>
  <c r="K568" i="4"/>
  <c r="K569" i="4"/>
  <c r="K570" i="4"/>
  <c r="K571" i="4"/>
  <c r="K572" i="4"/>
  <c r="K573" i="4"/>
  <c r="K574" i="4"/>
  <c r="K575" i="4"/>
  <c r="K576" i="4"/>
  <c r="K577" i="4"/>
  <c r="K578" i="4"/>
  <c r="K579" i="4"/>
  <c r="K580" i="4"/>
  <c r="K581" i="4"/>
  <c r="K582" i="4"/>
  <c r="K583" i="4"/>
  <c r="K584" i="4"/>
  <c r="K585" i="4"/>
  <c r="K586" i="4"/>
  <c r="K587" i="4"/>
  <c r="K588" i="4"/>
  <c r="K589" i="4"/>
  <c r="K590" i="4"/>
  <c r="K591" i="4"/>
  <c r="K592" i="4"/>
  <c r="K593" i="4"/>
  <c r="K594" i="4"/>
  <c r="K595" i="4"/>
  <c r="K596" i="4"/>
  <c r="K597" i="4"/>
  <c r="K598" i="4"/>
  <c r="K599" i="4"/>
  <c r="K600" i="4"/>
  <c r="K601" i="4"/>
  <c r="K602" i="4"/>
  <c r="K603" i="4"/>
  <c r="K604" i="4"/>
  <c r="K605" i="4"/>
  <c r="K606" i="4"/>
  <c r="K607" i="4"/>
  <c r="K608" i="4"/>
  <c r="K609" i="4"/>
  <c r="K610" i="4"/>
  <c r="K611" i="4"/>
  <c r="K612" i="4"/>
  <c r="K613" i="4"/>
  <c r="K614" i="4"/>
  <c r="K615" i="4"/>
  <c r="K616" i="4"/>
  <c r="K617" i="4"/>
  <c r="K618" i="4"/>
  <c r="K619" i="4"/>
  <c r="K620" i="4"/>
  <c r="K621" i="4"/>
  <c r="K622" i="4"/>
  <c r="K623" i="4"/>
  <c r="K624" i="4"/>
  <c r="K625" i="4"/>
  <c r="K626" i="4"/>
  <c r="K627" i="4"/>
  <c r="K628" i="4"/>
  <c r="K629" i="4"/>
  <c r="K630" i="4"/>
  <c r="K631" i="4"/>
  <c r="K632" i="4"/>
  <c r="K633" i="4"/>
  <c r="K634" i="4"/>
  <c r="K635" i="4"/>
  <c r="K636" i="4"/>
  <c r="K637" i="4"/>
  <c r="K638" i="4"/>
  <c r="K639" i="4"/>
  <c r="K640" i="4"/>
  <c r="K641" i="4"/>
  <c r="K642" i="4"/>
  <c r="K643" i="4"/>
  <c r="K644" i="4"/>
  <c r="K645" i="4"/>
  <c r="K646" i="4"/>
  <c r="K647" i="4"/>
  <c r="K648" i="4"/>
  <c r="K649" i="4"/>
  <c r="K650" i="4"/>
  <c r="K651" i="4"/>
  <c r="K652" i="4"/>
  <c r="K653" i="4"/>
  <c r="K654" i="4"/>
  <c r="K655" i="4"/>
  <c r="K656" i="4"/>
  <c r="K657" i="4"/>
  <c r="K658" i="4"/>
  <c r="K659" i="4"/>
  <c r="K660" i="4"/>
  <c r="K661" i="4"/>
  <c r="K662" i="4"/>
  <c r="K663" i="4"/>
  <c r="K664" i="4"/>
  <c r="K665" i="4"/>
  <c r="K666" i="4"/>
  <c r="K667" i="4"/>
  <c r="K668" i="4"/>
  <c r="K669" i="4"/>
  <c r="K670" i="4"/>
  <c r="K671" i="4"/>
  <c r="K672" i="4"/>
  <c r="K673" i="4"/>
  <c r="K674" i="4"/>
  <c r="K675" i="4"/>
  <c r="K676" i="4"/>
  <c r="K677" i="4"/>
  <c r="K678" i="4"/>
  <c r="K679" i="4"/>
  <c r="K680" i="4"/>
  <c r="K681" i="4"/>
  <c r="K682" i="4"/>
  <c r="K683" i="4"/>
  <c r="K684" i="4"/>
  <c r="K685" i="4"/>
  <c r="K686" i="4"/>
  <c r="K687" i="4"/>
  <c r="K688" i="4"/>
  <c r="K689" i="4"/>
  <c r="K690" i="4"/>
  <c r="K691" i="4"/>
  <c r="K692" i="4"/>
  <c r="K693" i="4"/>
  <c r="K694" i="4"/>
  <c r="K695" i="4"/>
  <c r="K696" i="4"/>
  <c r="K697" i="4"/>
  <c r="K698" i="4"/>
  <c r="K699" i="4"/>
  <c r="K700" i="4"/>
  <c r="K701" i="4"/>
  <c r="K702" i="4"/>
  <c r="K703" i="4"/>
  <c r="K704" i="4"/>
  <c r="K705" i="4"/>
  <c r="K706" i="4"/>
  <c r="K707" i="4"/>
  <c r="K708" i="4"/>
  <c r="K709" i="4"/>
  <c r="K710" i="4"/>
  <c r="K711" i="4"/>
  <c r="K712" i="4"/>
  <c r="K713" i="4"/>
  <c r="K714" i="4"/>
  <c r="K715" i="4"/>
  <c r="K716" i="4"/>
  <c r="K717" i="4"/>
  <c r="K718" i="4"/>
  <c r="K719" i="4"/>
  <c r="K720" i="4"/>
  <c r="K721" i="4"/>
  <c r="K722" i="4"/>
  <c r="K723" i="4"/>
  <c r="K724" i="4"/>
  <c r="K725" i="4"/>
  <c r="K726" i="4"/>
  <c r="K727" i="4"/>
  <c r="K728" i="4"/>
  <c r="K729" i="4"/>
  <c r="K730" i="4"/>
  <c r="K731" i="4"/>
  <c r="K732" i="4"/>
  <c r="K733" i="4"/>
  <c r="K734" i="4"/>
  <c r="K735" i="4"/>
  <c r="K736" i="4"/>
  <c r="K737" i="4"/>
  <c r="K738" i="4"/>
  <c r="K739" i="4"/>
  <c r="K740" i="4"/>
  <c r="K741" i="4"/>
  <c r="K742" i="4"/>
  <c r="K743" i="4"/>
  <c r="K744" i="4"/>
  <c r="K745" i="4"/>
  <c r="K746" i="4"/>
  <c r="K747" i="4"/>
  <c r="K748" i="4"/>
  <c r="K749" i="4"/>
  <c r="K750" i="4"/>
  <c r="K751" i="4"/>
  <c r="K752" i="4"/>
  <c r="K753" i="4"/>
  <c r="K754" i="4"/>
  <c r="K755" i="4"/>
  <c r="K756" i="4"/>
  <c r="K757" i="4"/>
  <c r="K758" i="4"/>
  <c r="K759" i="4"/>
  <c r="K760" i="4"/>
  <c r="K761" i="4"/>
  <c r="K762" i="4"/>
  <c r="K763" i="4"/>
  <c r="K764" i="4"/>
  <c r="K765" i="4"/>
  <c r="K766" i="4"/>
  <c r="K767" i="4"/>
  <c r="K768" i="4"/>
  <c r="K769" i="4"/>
  <c r="K770" i="4"/>
  <c r="K771" i="4"/>
  <c r="K772" i="4"/>
  <c r="K773" i="4"/>
  <c r="K774" i="4"/>
  <c r="K775" i="4"/>
  <c r="K776" i="4"/>
  <c r="K777" i="4"/>
  <c r="K778" i="4"/>
  <c r="K779" i="4"/>
  <c r="K780" i="4"/>
  <c r="K781" i="4"/>
  <c r="K782" i="4"/>
  <c r="K783" i="4"/>
  <c r="K784" i="4"/>
  <c r="K785" i="4"/>
  <c r="K786" i="4"/>
  <c r="K787" i="4"/>
  <c r="K788" i="4"/>
  <c r="K789" i="4"/>
  <c r="K790" i="4"/>
  <c r="K791" i="4"/>
  <c r="K792" i="4"/>
  <c r="K793" i="4"/>
  <c r="K794" i="4"/>
  <c r="K795" i="4"/>
  <c r="K796" i="4"/>
  <c r="K797" i="4"/>
  <c r="K798" i="4"/>
  <c r="K799" i="4"/>
  <c r="K800" i="4"/>
  <c r="K801" i="4"/>
  <c r="K802" i="4"/>
  <c r="K803" i="4"/>
  <c r="K804" i="4"/>
  <c r="K805" i="4"/>
  <c r="K806" i="4"/>
  <c r="K807" i="4"/>
  <c r="K808" i="4"/>
  <c r="K809" i="4"/>
  <c r="K810" i="4"/>
  <c r="K811" i="4"/>
  <c r="K812" i="4"/>
  <c r="K813" i="4"/>
  <c r="K814" i="4"/>
  <c r="K815" i="4"/>
  <c r="K816" i="4"/>
  <c r="K817" i="4"/>
  <c r="K818" i="4"/>
  <c r="K819" i="4"/>
  <c r="K820" i="4"/>
  <c r="K821" i="4"/>
  <c r="K822" i="4"/>
  <c r="K823" i="4"/>
  <c r="K824" i="4"/>
  <c r="K825" i="4"/>
  <c r="K826" i="4"/>
  <c r="K827" i="4"/>
  <c r="K828" i="4"/>
  <c r="K829" i="4"/>
  <c r="K830" i="4"/>
  <c r="K831" i="4"/>
  <c r="K832" i="4"/>
  <c r="K833" i="4"/>
  <c r="K834" i="4"/>
  <c r="K835" i="4"/>
  <c r="K836" i="4"/>
  <c r="K837" i="4"/>
  <c r="K838" i="4"/>
  <c r="K839" i="4"/>
  <c r="K840" i="4"/>
  <c r="K841" i="4"/>
  <c r="K842" i="4"/>
  <c r="K843" i="4"/>
  <c r="K844" i="4"/>
  <c r="K845" i="4"/>
  <c r="K846" i="4"/>
  <c r="K847" i="4"/>
  <c r="K848" i="4"/>
  <c r="K849" i="4"/>
  <c r="K850" i="4"/>
  <c r="K851" i="4"/>
  <c r="K852" i="4"/>
  <c r="K853" i="4"/>
  <c r="K854" i="4"/>
  <c r="K855" i="4"/>
  <c r="K856" i="4"/>
  <c r="K857" i="4"/>
  <c r="K858" i="4"/>
  <c r="K859" i="4"/>
  <c r="K860" i="4"/>
  <c r="K861" i="4"/>
  <c r="K862" i="4"/>
  <c r="K863" i="4"/>
  <c r="K864" i="4"/>
  <c r="K865" i="4"/>
  <c r="K866" i="4"/>
  <c r="K867" i="4"/>
  <c r="K868" i="4"/>
  <c r="K869" i="4"/>
  <c r="K870" i="4"/>
  <c r="K871" i="4"/>
  <c r="K872" i="4"/>
  <c r="K873" i="4"/>
  <c r="K874" i="4"/>
  <c r="K875" i="4"/>
  <c r="K876" i="4"/>
  <c r="K877" i="4"/>
  <c r="K878" i="4"/>
  <c r="K879" i="4"/>
  <c r="K880" i="4"/>
  <c r="K881" i="4"/>
  <c r="K882" i="4"/>
  <c r="K883" i="4"/>
  <c r="K884" i="4"/>
  <c r="K885" i="4"/>
  <c r="K886" i="4"/>
  <c r="K887" i="4"/>
  <c r="K888" i="4"/>
  <c r="K889" i="4"/>
  <c r="K890" i="4"/>
  <c r="K891" i="4"/>
  <c r="K892" i="4"/>
  <c r="K893" i="4"/>
  <c r="K894" i="4"/>
  <c r="K895" i="4"/>
  <c r="K896" i="4"/>
  <c r="K897" i="4"/>
  <c r="K898" i="4"/>
  <c r="K899" i="4"/>
  <c r="K900" i="4"/>
  <c r="K901" i="4"/>
  <c r="K902" i="4"/>
  <c r="K903" i="4"/>
  <c r="K904" i="4"/>
  <c r="K905" i="4"/>
  <c r="K906" i="4"/>
  <c r="K907" i="4"/>
  <c r="K908" i="4"/>
  <c r="K909" i="4"/>
  <c r="K910" i="4"/>
  <c r="K911" i="4"/>
  <c r="K912" i="4"/>
  <c r="K913" i="4"/>
  <c r="K914" i="4"/>
  <c r="K915" i="4"/>
  <c r="K916" i="4"/>
  <c r="K917" i="4"/>
  <c r="K918" i="4"/>
  <c r="K919" i="4"/>
  <c r="K920" i="4"/>
  <c r="K921" i="4"/>
  <c r="K922" i="4"/>
  <c r="K923" i="4"/>
  <c r="K924" i="4"/>
  <c r="K925" i="4"/>
  <c r="K926" i="4"/>
  <c r="K927" i="4"/>
  <c r="K928" i="4"/>
  <c r="K929" i="4"/>
  <c r="K930" i="4"/>
  <c r="K931" i="4"/>
  <c r="K932" i="4"/>
  <c r="K933" i="4"/>
  <c r="K934" i="4"/>
  <c r="K935" i="4"/>
  <c r="K936" i="4"/>
  <c r="K937" i="4"/>
  <c r="K938" i="4"/>
  <c r="K939" i="4"/>
  <c r="K940" i="4"/>
  <c r="K941" i="4"/>
  <c r="K942" i="4"/>
  <c r="K943" i="4"/>
  <c r="K944" i="4"/>
  <c r="K945" i="4"/>
  <c r="K946" i="4"/>
  <c r="K947" i="4"/>
  <c r="K948" i="4"/>
  <c r="K949" i="4"/>
  <c r="K950" i="4"/>
  <c r="K951" i="4"/>
  <c r="K952" i="4"/>
  <c r="K953" i="4"/>
  <c r="K954" i="4"/>
  <c r="K955" i="4"/>
  <c r="K956" i="4"/>
  <c r="K957" i="4"/>
  <c r="K958" i="4"/>
  <c r="K959" i="4"/>
  <c r="K960" i="4"/>
  <c r="K961" i="4"/>
  <c r="K962" i="4"/>
  <c r="K963" i="4"/>
  <c r="K964" i="4"/>
  <c r="K965" i="4"/>
  <c r="K966" i="4"/>
  <c r="K967" i="4"/>
  <c r="K968" i="4"/>
  <c r="K969" i="4"/>
  <c r="K970" i="4"/>
  <c r="K971" i="4"/>
  <c r="K972" i="4"/>
  <c r="K973" i="4"/>
  <c r="K974" i="4"/>
  <c r="K975" i="4"/>
  <c r="K976" i="4"/>
  <c r="K977" i="4"/>
  <c r="K978" i="4"/>
  <c r="K979" i="4"/>
  <c r="K980" i="4"/>
  <c r="K981" i="4"/>
  <c r="K982" i="4"/>
  <c r="K983" i="4"/>
  <c r="K984" i="4"/>
  <c r="K985" i="4"/>
  <c r="K986" i="4"/>
  <c r="K987" i="4"/>
  <c r="K988" i="4"/>
  <c r="K989" i="4"/>
  <c r="K990" i="4"/>
  <c r="K991" i="4"/>
  <c r="K992" i="4"/>
  <c r="K993" i="4"/>
  <c r="K994" i="4"/>
  <c r="K995" i="4"/>
  <c r="K996" i="4"/>
  <c r="K997" i="4"/>
  <c r="K998" i="4"/>
  <c r="K999" i="4"/>
  <c r="K1000" i="4"/>
  <c r="K1001" i="4"/>
  <c r="K1002" i="4"/>
  <c r="K1003" i="4"/>
  <c r="K1004" i="4"/>
  <c r="K1005" i="4"/>
  <c r="K1006" i="4"/>
  <c r="K1007" i="4"/>
  <c r="K1008" i="4"/>
  <c r="K1009" i="4"/>
  <c r="K1010" i="4"/>
  <c r="K1011" i="4"/>
  <c r="K1012" i="4"/>
  <c r="K1013" i="4"/>
  <c r="K1014" i="4"/>
  <c r="K1015" i="4"/>
  <c r="K1016" i="4"/>
  <c r="K1017" i="4"/>
  <c r="K1018" i="4"/>
  <c r="K1019" i="4"/>
  <c r="K1020" i="4"/>
  <c r="K1021" i="4"/>
  <c r="K1022" i="4"/>
  <c r="K1023" i="4"/>
  <c r="K1024" i="4"/>
  <c r="K1025" i="4"/>
  <c r="K1026" i="4"/>
  <c r="K1027" i="4"/>
  <c r="K1028" i="4"/>
  <c r="K1029" i="4"/>
  <c r="K1030" i="4"/>
  <c r="K1031" i="4"/>
  <c r="K1032" i="4"/>
  <c r="K1033" i="4"/>
  <c r="K1034" i="4"/>
  <c r="K1035" i="4"/>
  <c r="K1036" i="4"/>
  <c r="K1037" i="4"/>
  <c r="K1038" i="4"/>
  <c r="K1039" i="4"/>
  <c r="K1040" i="4"/>
  <c r="K1041" i="4"/>
  <c r="K1042" i="4"/>
  <c r="K1043" i="4"/>
  <c r="K1044" i="4"/>
  <c r="K1045" i="4"/>
  <c r="K1046" i="4"/>
  <c r="K1047" i="4"/>
  <c r="K1048" i="4"/>
  <c r="K1049" i="4"/>
  <c r="K1050" i="4"/>
  <c r="K1051" i="4"/>
  <c r="K1052" i="4"/>
  <c r="K1053" i="4"/>
  <c r="K1054" i="4"/>
  <c r="K1055" i="4"/>
  <c r="K1056" i="4"/>
  <c r="K1057" i="4"/>
  <c r="K1058" i="4"/>
  <c r="K1059" i="4"/>
  <c r="K1060" i="4"/>
  <c r="K1061" i="4"/>
  <c r="K1062" i="4"/>
  <c r="K1063" i="4"/>
  <c r="K1064" i="4"/>
  <c r="K1065" i="4"/>
  <c r="K1066" i="4"/>
  <c r="K1067" i="4"/>
  <c r="K1068" i="4"/>
  <c r="K1069" i="4"/>
  <c r="K1070" i="4"/>
  <c r="K1071" i="4"/>
  <c r="K1072" i="4"/>
  <c r="K1073" i="4"/>
  <c r="K1074" i="4"/>
  <c r="K1075" i="4"/>
  <c r="K1076" i="4"/>
  <c r="K1077" i="4"/>
  <c r="K1078" i="4"/>
  <c r="K1079" i="4"/>
  <c r="K1080" i="4"/>
  <c r="K1081" i="4"/>
  <c r="K1082" i="4"/>
  <c r="K1083" i="4"/>
  <c r="K1084" i="4"/>
  <c r="K1085" i="4"/>
  <c r="K1086" i="4"/>
  <c r="K1087" i="4"/>
  <c r="K1088" i="4"/>
  <c r="K1089" i="4"/>
  <c r="K1090" i="4"/>
  <c r="K1091" i="4"/>
  <c r="K1092" i="4"/>
  <c r="K1093" i="4"/>
  <c r="K1094" i="4"/>
  <c r="K1095" i="4"/>
  <c r="K1096" i="4"/>
  <c r="K1097" i="4"/>
  <c r="K1098" i="4"/>
  <c r="K1099" i="4"/>
  <c r="K1100" i="4"/>
  <c r="K1101" i="4"/>
  <c r="K1102" i="4"/>
  <c r="K1103" i="4"/>
  <c r="K1104" i="4"/>
  <c r="K1105" i="4"/>
  <c r="K1106" i="4"/>
  <c r="K1107" i="4"/>
  <c r="K1108" i="4"/>
  <c r="K1109" i="4"/>
  <c r="K1110" i="4"/>
  <c r="K1111" i="4"/>
  <c r="K1112" i="4"/>
  <c r="K1113" i="4"/>
  <c r="K1114" i="4"/>
  <c r="K1115" i="4"/>
  <c r="K1116" i="4"/>
  <c r="K1117" i="4"/>
  <c r="K1118" i="4"/>
  <c r="K1119" i="4"/>
  <c r="K1120" i="4"/>
  <c r="K1121" i="4"/>
  <c r="K1122" i="4"/>
  <c r="K1123" i="4"/>
  <c r="K1124" i="4"/>
  <c r="K1125" i="4"/>
  <c r="K1126" i="4"/>
  <c r="K1127" i="4"/>
  <c r="K1128" i="4"/>
  <c r="K1129" i="4"/>
  <c r="K1130" i="4"/>
  <c r="K1131" i="4"/>
  <c r="K1132" i="4"/>
  <c r="K1133" i="4"/>
  <c r="K1134" i="4"/>
  <c r="K1135" i="4"/>
  <c r="K1136" i="4"/>
  <c r="K1137" i="4"/>
  <c r="K1138" i="4"/>
  <c r="K1139" i="4"/>
  <c r="K1140" i="4"/>
  <c r="K1141" i="4"/>
  <c r="K1142" i="4"/>
  <c r="K1143" i="4"/>
  <c r="K1144" i="4"/>
  <c r="K1145" i="4"/>
  <c r="K1146" i="4"/>
  <c r="K1147" i="4"/>
  <c r="K1148" i="4"/>
  <c r="K1149" i="4"/>
  <c r="K1150" i="4"/>
  <c r="K1151" i="4"/>
  <c r="K1152" i="4"/>
  <c r="K1153" i="4"/>
  <c r="K1154" i="4"/>
  <c r="K1155" i="4"/>
  <c r="K1156" i="4"/>
  <c r="K1157" i="4"/>
  <c r="K1158" i="4"/>
  <c r="K1159" i="4"/>
  <c r="K1160" i="4"/>
  <c r="K1161" i="4"/>
  <c r="K1162" i="4"/>
  <c r="K1163" i="4"/>
  <c r="K1164" i="4"/>
  <c r="K1165" i="4"/>
  <c r="K1166" i="4"/>
  <c r="K1167" i="4"/>
  <c r="K1168" i="4"/>
  <c r="K1169" i="4"/>
  <c r="K1170" i="4"/>
  <c r="K1171" i="4"/>
  <c r="K1172" i="4"/>
  <c r="K1173" i="4"/>
  <c r="K1174" i="4"/>
  <c r="K1175" i="4"/>
  <c r="K1176" i="4"/>
  <c r="K1177" i="4"/>
  <c r="K1178" i="4"/>
  <c r="K1179" i="4"/>
  <c r="K1180" i="4"/>
  <c r="K1181" i="4"/>
  <c r="K1182" i="4"/>
  <c r="K1183" i="4"/>
  <c r="K1184" i="4"/>
  <c r="K1185" i="4"/>
  <c r="K1186" i="4"/>
  <c r="K1187" i="4"/>
  <c r="K1188" i="4"/>
  <c r="K1189" i="4"/>
  <c r="K1190" i="4"/>
  <c r="K1191" i="4"/>
  <c r="K1192" i="4"/>
  <c r="K1193" i="4"/>
  <c r="K1194" i="4"/>
  <c r="K1195" i="4"/>
  <c r="K1196" i="4"/>
  <c r="K1197" i="4"/>
  <c r="K1198" i="4"/>
  <c r="K1199" i="4"/>
  <c r="K1200" i="4"/>
  <c r="K1201" i="4"/>
  <c r="K1202" i="4"/>
  <c r="K1203" i="4"/>
  <c r="K1204" i="4"/>
  <c r="K1205" i="4"/>
  <c r="K1206" i="4"/>
  <c r="K1207" i="4"/>
  <c r="K1208" i="4"/>
  <c r="K1209" i="4"/>
  <c r="K1210" i="4"/>
  <c r="K1211" i="4"/>
  <c r="K1212" i="4"/>
  <c r="K1213" i="4"/>
  <c r="K1214" i="4"/>
  <c r="K1215" i="4"/>
  <c r="K1216" i="4"/>
  <c r="K1217" i="4"/>
  <c r="K1218" i="4"/>
  <c r="K1219" i="4"/>
  <c r="K1220" i="4"/>
  <c r="K1221" i="4"/>
  <c r="K1222" i="4"/>
  <c r="K1223" i="4"/>
  <c r="K1224" i="4"/>
  <c r="K1225" i="4"/>
  <c r="K1226" i="4"/>
  <c r="K1227" i="4"/>
  <c r="K1228" i="4"/>
  <c r="K1229" i="4"/>
  <c r="K1230" i="4"/>
  <c r="K1231" i="4"/>
  <c r="K1232" i="4"/>
  <c r="K1233" i="4"/>
  <c r="K1234" i="4"/>
  <c r="K1235" i="4"/>
  <c r="K1236" i="4"/>
  <c r="K1237" i="4"/>
  <c r="K1238" i="4"/>
  <c r="K1239" i="4"/>
  <c r="K1240" i="4"/>
  <c r="K1241" i="4"/>
  <c r="K1242" i="4"/>
  <c r="K1243" i="4"/>
  <c r="K1244" i="4"/>
  <c r="K1245" i="4"/>
  <c r="K1246" i="4"/>
  <c r="K1247" i="4"/>
  <c r="K1248" i="4"/>
  <c r="K1249" i="4"/>
  <c r="K1250" i="4"/>
  <c r="K1251" i="4"/>
  <c r="K1252" i="4"/>
  <c r="K1253" i="4"/>
  <c r="K1254" i="4"/>
  <c r="K1255" i="4"/>
  <c r="K1256" i="4"/>
  <c r="K1257" i="4"/>
  <c r="K1258" i="4"/>
  <c r="K1259" i="4"/>
  <c r="K1260" i="4"/>
  <c r="K1261" i="4"/>
  <c r="K1262" i="4"/>
  <c r="K1263" i="4"/>
  <c r="K1264" i="4"/>
  <c r="K1265" i="4"/>
  <c r="K1266" i="4"/>
  <c r="K1267" i="4"/>
  <c r="K1268" i="4"/>
  <c r="K1269" i="4"/>
  <c r="K1270" i="4"/>
  <c r="K1271" i="4"/>
  <c r="K1272" i="4"/>
  <c r="K1273" i="4"/>
  <c r="K1274" i="4"/>
  <c r="K1275" i="4"/>
  <c r="K1276" i="4"/>
  <c r="K1277" i="4"/>
  <c r="K1278" i="4"/>
  <c r="K1279" i="4"/>
  <c r="K1280" i="4"/>
  <c r="K1281" i="4"/>
  <c r="K1282" i="4"/>
  <c r="K1283" i="4"/>
  <c r="K1284" i="4"/>
  <c r="K1285" i="4"/>
  <c r="K1286" i="4"/>
  <c r="K1287" i="4"/>
  <c r="K1288" i="4"/>
  <c r="K1289" i="4"/>
  <c r="K1290" i="4"/>
  <c r="K1291" i="4"/>
  <c r="K1292" i="4"/>
  <c r="K1293" i="4"/>
  <c r="K1294" i="4"/>
  <c r="K1295" i="4"/>
  <c r="K1296" i="4"/>
  <c r="K1297" i="4"/>
  <c r="K1298" i="4"/>
  <c r="K1299" i="4"/>
  <c r="K1300" i="4"/>
  <c r="K1301" i="4"/>
  <c r="K1302" i="4"/>
  <c r="K1303" i="4"/>
  <c r="K1304" i="4"/>
  <c r="K1305" i="4"/>
  <c r="K1306" i="4"/>
  <c r="K1307" i="4"/>
  <c r="K1308" i="4"/>
  <c r="K1309" i="4"/>
  <c r="K1310" i="4"/>
  <c r="K1311" i="4"/>
  <c r="K1312" i="4"/>
  <c r="K1313" i="4"/>
  <c r="K1314" i="4"/>
  <c r="K1315" i="4"/>
  <c r="K1316" i="4"/>
  <c r="K1317" i="4"/>
  <c r="K1318" i="4"/>
  <c r="K1319" i="4"/>
  <c r="K1320" i="4"/>
  <c r="K1321" i="4"/>
  <c r="K1322" i="4"/>
  <c r="K1323" i="4"/>
  <c r="K1324" i="4"/>
  <c r="K1325" i="4"/>
  <c r="K1326" i="4"/>
  <c r="K1327" i="4"/>
  <c r="K1328" i="4"/>
  <c r="K1329" i="4"/>
  <c r="K1330" i="4"/>
  <c r="K1331" i="4"/>
  <c r="K1332" i="4"/>
  <c r="K1333" i="4"/>
  <c r="K1334" i="4"/>
  <c r="K1335" i="4"/>
  <c r="K1336" i="4"/>
  <c r="K1337" i="4"/>
  <c r="K1338" i="4"/>
  <c r="K1339" i="4"/>
  <c r="K1340" i="4"/>
  <c r="K1341" i="4"/>
  <c r="K1342" i="4"/>
  <c r="K1343" i="4"/>
  <c r="K1344" i="4"/>
  <c r="K1345" i="4"/>
  <c r="K1346" i="4"/>
  <c r="K1347" i="4"/>
  <c r="K1348" i="4"/>
  <c r="K1349" i="4"/>
  <c r="K1350" i="4"/>
  <c r="K1351" i="4"/>
  <c r="K1352" i="4"/>
  <c r="K1353" i="4"/>
  <c r="K1354" i="4"/>
  <c r="K1355" i="4"/>
  <c r="K1356" i="4"/>
  <c r="K1357" i="4"/>
  <c r="K1358" i="4"/>
  <c r="K1359" i="4"/>
  <c r="K1360" i="4"/>
  <c r="K1361" i="4"/>
  <c r="K1362" i="4"/>
  <c r="K1363" i="4"/>
  <c r="K1364" i="4"/>
  <c r="K1365" i="4"/>
  <c r="K1366" i="4"/>
  <c r="K1367" i="4"/>
  <c r="K1368" i="4"/>
  <c r="K1369" i="4"/>
  <c r="K1370" i="4"/>
  <c r="K1371" i="4"/>
  <c r="K1372" i="4"/>
  <c r="K1373" i="4"/>
  <c r="K1374" i="4"/>
  <c r="K1375" i="4"/>
  <c r="K1376" i="4"/>
  <c r="K1377" i="4"/>
  <c r="K1378" i="4"/>
  <c r="K1379" i="4"/>
  <c r="K1380" i="4"/>
  <c r="K1381" i="4"/>
  <c r="K1382" i="4"/>
  <c r="K1383" i="4"/>
  <c r="K1384" i="4"/>
  <c r="K1385" i="4"/>
  <c r="K1386" i="4"/>
  <c r="K1387" i="4"/>
  <c r="K1388" i="4"/>
  <c r="K1389" i="4"/>
  <c r="K1390" i="4"/>
  <c r="K1391" i="4"/>
  <c r="K1392" i="4"/>
  <c r="K1393" i="4"/>
  <c r="K1394" i="4"/>
  <c r="K1395" i="4"/>
  <c r="K1396" i="4"/>
  <c r="K1397" i="4"/>
  <c r="K1398" i="4"/>
  <c r="K1399" i="4"/>
  <c r="K1400" i="4"/>
  <c r="K1401" i="4"/>
  <c r="K1402" i="4"/>
  <c r="K1403" i="4"/>
  <c r="K1404" i="4"/>
  <c r="K1405" i="4"/>
  <c r="K1406" i="4"/>
  <c r="K1407" i="4"/>
  <c r="K1408" i="4"/>
  <c r="K1409" i="4"/>
  <c r="K1410" i="4"/>
  <c r="K1411" i="4"/>
  <c r="K1412" i="4"/>
  <c r="K1413" i="4"/>
  <c r="K1414" i="4"/>
  <c r="K1415" i="4"/>
  <c r="K1416" i="4"/>
  <c r="K1417" i="4"/>
  <c r="K1418" i="4"/>
  <c r="K1419" i="4"/>
  <c r="K1420" i="4"/>
  <c r="K1421" i="4"/>
  <c r="K1422" i="4"/>
  <c r="K1423" i="4"/>
  <c r="K1424" i="4"/>
  <c r="K1425" i="4"/>
  <c r="K1426" i="4"/>
  <c r="K1427" i="4"/>
  <c r="K1428" i="4"/>
  <c r="K1429" i="4"/>
  <c r="K1430" i="4"/>
  <c r="K1431" i="4"/>
  <c r="K1432" i="4"/>
  <c r="K1433" i="4"/>
  <c r="K1434" i="4"/>
  <c r="K1435" i="4"/>
  <c r="K1436" i="4"/>
  <c r="K1437" i="4"/>
  <c r="K1438" i="4"/>
  <c r="K1439" i="4"/>
  <c r="K1440" i="4"/>
  <c r="K1441" i="4"/>
  <c r="K1442" i="4"/>
  <c r="K1443" i="4"/>
  <c r="K1444" i="4"/>
  <c r="K1445" i="4"/>
  <c r="K1446" i="4"/>
  <c r="K1447" i="4"/>
  <c r="K1448" i="4"/>
  <c r="K1449" i="4"/>
  <c r="K1450" i="4"/>
  <c r="K1451" i="4"/>
  <c r="K1452" i="4"/>
  <c r="K1453" i="4"/>
  <c r="K1454" i="4"/>
  <c r="K1455" i="4"/>
  <c r="K1456" i="4"/>
  <c r="K1457" i="4"/>
  <c r="K1458" i="4"/>
  <c r="K1459" i="4"/>
  <c r="K1460" i="4"/>
  <c r="K1461" i="4"/>
  <c r="K1462" i="4"/>
  <c r="K1463" i="4"/>
  <c r="K1464" i="4"/>
  <c r="K1465" i="4"/>
  <c r="K1466" i="4"/>
  <c r="K1467" i="4"/>
  <c r="K1468" i="4"/>
  <c r="K1469" i="4"/>
  <c r="K1470" i="4"/>
  <c r="K1471" i="4"/>
  <c r="K1472" i="4"/>
  <c r="K1473" i="4"/>
  <c r="K1474" i="4"/>
  <c r="K1475" i="4"/>
  <c r="K1476" i="4"/>
  <c r="K1477" i="4"/>
  <c r="K1478" i="4"/>
  <c r="K1479" i="4"/>
  <c r="K1480" i="4"/>
  <c r="K1481" i="4"/>
  <c r="K1482" i="4"/>
  <c r="K1483" i="4"/>
  <c r="K1484" i="4"/>
  <c r="K1485" i="4"/>
  <c r="K1486" i="4"/>
  <c r="K1487" i="4"/>
  <c r="K1488" i="4"/>
  <c r="K1489" i="4"/>
  <c r="K1490" i="4"/>
  <c r="K1491" i="4"/>
  <c r="K1492" i="4"/>
  <c r="K1493" i="4"/>
  <c r="K1494" i="4"/>
  <c r="K1495" i="4"/>
  <c r="K1496" i="4"/>
  <c r="K1497" i="4"/>
  <c r="K1498" i="4"/>
  <c r="K1499" i="4"/>
  <c r="K1500" i="4"/>
  <c r="K1501" i="4"/>
  <c r="K2" i="4"/>
  <c r="J3" i="4"/>
  <c r="J4" i="4"/>
  <c r="J5" i="4"/>
  <c r="J6" i="4"/>
  <c r="J7" i="4"/>
  <c r="J8" i="4"/>
  <c r="J9" i="4"/>
  <c r="J10" i="4"/>
  <c r="J11" i="4"/>
  <c r="J12" i="4"/>
  <c r="J13" i="4"/>
  <c r="J14" i="4"/>
  <c r="J15" i="4"/>
  <c r="J16" i="4"/>
  <c r="J17" i="4"/>
  <c r="J18" i="4"/>
  <c r="J19" i="4"/>
  <c r="J20" i="4"/>
  <c r="J21" i="4"/>
  <c r="J22" i="4"/>
  <c r="J23" i="4"/>
  <c r="J24" i="4"/>
  <c r="J25" i="4"/>
  <c r="J26" i="4"/>
  <c r="J27" i="4"/>
  <c r="J28" i="4"/>
  <c r="J29" i="4"/>
  <c r="J30" i="4"/>
  <c r="J31" i="4"/>
  <c r="J32" i="4"/>
  <c r="J33" i="4"/>
  <c r="J34" i="4"/>
  <c r="J35" i="4"/>
  <c r="J36" i="4"/>
  <c r="J37" i="4"/>
  <c r="J38" i="4"/>
  <c r="J39" i="4"/>
  <c r="J40" i="4"/>
  <c r="J41" i="4"/>
  <c r="J42" i="4"/>
  <c r="J43" i="4"/>
  <c r="J44" i="4"/>
  <c r="J45" i="4"/>
  <c r="J46" i="4"/>
  <c r="J47" i="4"/>
  <c r="J48" i="4"/>
  <c r="J49" i="4"/>
  <c r="J50" i="4"/>
  <c r="J51" i="4"/>
  <c r="J52" i="4"/>
  <c r="J53" i="4"/>
  <c r="J54" i="4"/>
  <c r="J55" i="4"/>
  <c r="J56" i="4"/>
  <c r="J57" i="4"/>
  <c r="J58" i="4"/>
  <c r="J59" i="4"/>
  <c r="J60" i="4"/>
  <c r="J61" i="4"/>
  <c r="J62" i="4"/>
  <c r="J63" i="4"/>
  <c r="J64" i="4"/>
  <c r="J65" i="4"/>
  <c r="J66" i="4"/>
  <c r="J67" i="4"/>
  <c r="J68" i="4"/>
  <c r="J69" i="4"/>
  <c r="J70" i="4"/>
  <c r="J71" i="4"/>
  <c r="J72" i="4"/>
  <c r="J73" i="4"/>
  <c r="J74" i="4"/>
  <c r="J75" i="4"/>
  <c r="J76" i="4"/>
  <c r="J77" i="4"/>
  <c r="J78" i="4"/>
  <c r="J79" i="4"/>
  <c r="J80" i="4"/>
  <c r="J81" i="4"/>
  <c r="J82" i="4"/>
  <c r="J83" i="4"/>
  <c r="J84" i="4"/>
  <c r="J85" i="4"/>
  <c r="J86" i="4"/>
  <c r="J87" i="4"/>
  <c r="J88" i="4"/>
  <c r="J89" i="4"/>
  <c r="J90" i="4"/>
  <c r="J91" i="4"/>
  <c r="J92" i="4"/>
  <c r="J93" i="4"/>
  <c r="J94" i="4"/>
  <c r="J95" i="4"/>
  <c r="J96" i="4"/>
  <c r="J97" i="4"/>
  <c r="J98" i="4"/>
  <c r="J99" i="4"/>
  <c r="J100" i="4"/>
  <c r="J101" i="4"/>
  <c r="J102" i="4"/>
  <c r="J103" i="4"/>
  <c r="J104" i="4"/>
  <c r="J105" i="4"/>
  <c r="J106" i="4"/>
  <c r="J107" i="4"/>
  <c r="J108" i="4"/>
  <c r="J109" i="4"/>
  <c r="J110" i="4"/>
  <c r="J111" i="4"/>
  <c r="J112" i="4"/>
  <c r="J113" i="4"/>
  <c r="J114" i="4"/>
  <c r="J115" i="4"/>
  <c r="J116" i="4"/>
  <c r="J117" i="4"/>
  <c r="J118" i="4"/>
  <c r="J119" i="4"/>
  <c r="J120" i="4"/>
  <c r="J121" i="4"/>
  <c r="J122" i="4"/>
  <c r="J123" i="4"/>
  <c r="J124" i="4"/>
  <c r="J125" i="4"/>
  <c r="J126" i="4"/>
  <c r="J127" i="4"/>
  <c r="J128" i="4"/>
  <c r="J129" i="4"/>
  <c r="J130" i="4"/>
  <c r="J131" i="4"/>
  <c r="J132" i="4"/>
  <c r="J133" i="4"/>
  <c r="J134" i="4"/>
  <c r="J135" i="4"/>
  <c r="J136" i="4"/>
  <c r="J137" i="4"/>
  <c r="J138" i="4"/>
  <c r="J139" i="4"/>
  <c r="J140" i="4"/>
  <c r="J141" i="4"/>
  <c r="J142" i="4"/>
  <c r="J143" i="4"/>
  <c r="J144" i="4"/>
  <c r="J145" i="4"/>
  <c r="J146" i="4"/>
  <c r="J147" i="4"/>
  <c r="J148" i="4"/>
  <c r="J149" i="4"/>
  <c r="J150" i="4"/>
  <c r="J151" i="4"/>
  <c r="J152" i="4"/>
  <c r="J153" i="4"/>
  <c r="J154" i="4"/>
  <c r="J155" i="4"/>
  <c r="J156" i="4"/>
  <c r="J157" i="4"/>
  <c r="J158" i="4"/>
  <c r="J159" i="4"/>
  <c r="J160" i="4"/>
  <c r="J161" i="4"/>
  <c r="J162" i="4"/>
  <c r="J163" i="4"/>
  <c r="J164" i="4"/>
  <c r="J165" i="4"/>
  <c r="J166" i="4"/>
  <c r="J167" i="4"/>
  <c r="J168" i="4"/>
  <c r="J169" i="4"/>
  <c r="J170" i="4"/>
  <c r="J171" i="4"/>
  <c r="J172" i="4"/>
  <c r="J173" i="4"/>
  <c r="J174" i="4"/>
  <c r="J175" i="4"/>
  <c r="J176" i="4"/>
  <c r="J177" i="4"/>
  <c r="J178" i="4"/>
  <c r="J179" i="4"/>
  <c r="J180" i="4"/>
  <c r="J181" i="4"/>
  <c r="J182" i="4"/>
  <c r="J183" i="4"/>
  <c r="J184" i="4"/>
  <c r="J185" i="4"/>
  <c r="J186" i="4"/>
  <c r="J187" i="4"/>
  <c r="J188" i="4"/>
  <c r="J189" i="4"/>
  <c r="J190" i="4"/>
  <c r="J191" i="4"/>
  <c r="J192" i="4"/>
  <c r="J193" i="4"/>
  <c r="J194" i="4"/>
  <c r="J195" i="4"/>
  <c r="J196" i="4"/>
  <c r="J197" i="4"/>
  <c r="J198" i="4"/>
  <c r="J199" i="4"/>
  <c r="J200" i="4"/>
  <c r="J201" i="4"/>
  <c r="J202" i="4"/>
  <c r="J203" i="4"/>
  <c r="J204" i="4"/>
  <c r="J205" i="4"/>
  <c r="J206" i="4"/>
  <c r="J207" i="4"/>
  <c r="J208" i="4"/>
  <c r="J209" i="4"/>
  <c r="J210" i="4"/>
  <c r="J211" i="4"/>
  <c r="J212" i="4"/>
  <c r="J213" i="4"/>
  <c r="J214" i="4"/>
  <c r="J215" i="4"/>
  <c r="J216" i="4"/>
  <c r="J217" i="4"/>
  <c r="J218" i="4"/>
  <c r="J219" i="4"/>
  <c r="J220" i="4"/>
  <c r="J221" i="4"/>
  <c r="J222" i="4"/>
  <c r="J223" i="4"/>
  <c r="J224" i="4"/>
  <c r="J225" i="4"/>
  <c r="J226" i="4"/>
  <c r="J227" i="4"/>
  <c r="J228" i="4"/>
  <c r="J229" i="4"/>
  <c r="J230" i="4"/>
  <c r="J231" i="4"/>
  <c r="J232" i="4"/>
  <c r="J233" i="4"/>
  <c r="J234" i="4"/>
  <c r="J235" i="4"/>
  <c r="J236" i="4"/>
  <c r="J237" i="4"/>
  <c r="J238" i="4"/>
  <c r="J239" i="4"/>
  <c r="J240" i="4"/>
  <c r="J241" i="4"/>
  <c r="J242" i="4"/>
  <c r="J243" i="4"/>
  <c r="J244" i="4"/>
  <c r="J245" i="4"/>
  <c r="J246" i="4"/>
  <c r="J247" i="4"/>
  <c r="J248" i="4"/>
  <c r="J249" i="4"/>
  <c r="J250" i="4"/>
  <c r="J251" i="4"/>
  <c r="J252" i="4"/>
  <c r="J253" i="4"/>
  <c r="J254" i="4"/>
  <c r="J255" i="4"/>
  <c r="J256" i="4"/>
  <c r="J257" i="4"/>
  <c r="J258" i="4"/>
  <c r="J259" i="4"/>
  <c r="J260" i="4"/>
  <c r="J261" i="4"/>
  <c r="J262" i="4"/>
  <c r="J263" i="4"/>
  <c r="J264" i="4"/>
  <c r="J265" i="4"/>
  <c r="J266" i="4"/>
  <c r="J267" i="4"/>
  <c r="J268" i="4"/>
  <c r="J269" i="4"/>
  <c r="J270" i="4"/>
  <c r="J271" i="4"/>
  <c r="J272" i="4"/>
  <c r="J273" i="4"/>
  <c r="J274" i="4"/>
  <c r="J275" i="4"/>
  <c r="J276" i="4"/>
  <c r="J277" i="4"/>
  <c r="J278" i="4"/>
  <c r="J279" i="4"/>
  <c r="J280" i="4"/>
  <c r="J281" i="4"/>
  <c r="J282" i="4"/>
  <c r="J283" i="4"/>
  <c r="J284" i="4"/>
  <c r="J285" i="4"/>
  <c r="J286" i="4"/>
  <c r="J287" i="4"/>
  <c r="J288" i="4"/>
  <c r="J289" i="4"/>
  <c r="J290" i="4"/>
  <c r="J291" i="4"/>
  <c r="J292" i="4"/>
  <c r="J293" i="4"/>
  <c r="J294" i="4"/>
  <c r="J295" i="4"/>
  <c r="J296" i="4"/>
  <c r="J297" i="4"/>
  <c r="J298" i="4"/>
  <c r="J299" i="4"/>
  <c r="J300" i="4"/>
  <c r="J301" i="4"/>
  <c r="J302" i="4"/>
  <c r="J303" i="4"/>
  <c r="J304" i="4"/>
  <c r="J305" i="4"/>
  <c r="J306" i="4"/>
  <c r="J307" i="4"/>
  <c r="J308" i="4"/>
  <c r="J309" i="4"/>
  <c r="J310" i="4"/>
  <c r="J311" i="4"/>
  <c r="J312" i="4"/>
  <c r="J313" i="4"/>
  <c r="J314" i="4"/>
  <c r="J315" i="4"/>
  <c r="J316" i="4"/>
  <c r="J317" i="4"/>
  <c r="J318" i="4"/>
  <c r="J319" i="4"/>
  <c r="J320" i="4"/>
  <c r="J321" i="4"/>
  <c r="J322" i="4"/>
  <c r="J323" i="4"/>
  <c r="J324" i="4"/>
  <c r="J325" i="4"/>
  <c r="J326" i="4"/>
  <c r="J327" i="4"/>
  <c r="J328" i="4"/>
  <c r="J329" i="4"/>
  <c r="J330" i="4"/>
  <c r="J331" i="4"/>
  <c r="J332" i="4"/>
  <c r="J333" i="4"/>
  <c r="J334" i="4"/>
  <c r="J335" i="4"/>
  <c r="J336" i="4"/>
  <c r="J337" i="4"/>
  <c r="J338" i="4"/>
  <c r="J339" i="4"/>
  <c r="J340" i="4"/>
  <c r="J341" i="4"/>
  <c r="J342" i="4"/>
  <c r="J343" i="4"/>
  <c r="J344" i="4"/>
  <c r="J345" i="4"/>
  <c r="J346" i="4"/>
  <c r="J347" i="4"/>
  <c r="J348" i="4"/>
  <c r="J349" i="4"/>
  <c r="J350" i="4"/>
  <c r="J351" i="4"/>
  <c r="J352" i="4"/>
  <c r="J353" i="4"/>
  <c r="J354" i="4"/>
  <c r="J355" i="4"/>
  <c r="J356" i="4"/>
  <c r="J357" i="4"/>
  <c r="J358" i="4"/>
  <c r="J359" i="4"/>
  <c r="J360" i="4"/>
  <c r="J361" i="4"/>
  <c r="J362" i="4"/>
  <c r="J363" i="4"/>
  <c r="J364" i="4"/>
  <c r="J365" i="4"/>
  <c r="J366" i="4"/>
  <c r="J367" i="4"/>
  <c r="J368" i="4"/>
  <c r="J369" i="4"/>
  <c r="J370" i="4"/>
  <c r="J371" i="4"/>
  <c r="J372" i="4"/>
  <c r="J373" i="4"/>
  <c r="J374" i="4"/>
  <c r="J375" i="4"/>
  <c r="J376" i="4"/>
  <c r="J377" i="4"/>
  <c r="J378" i="4"/>
  <c r="J379" i="4"/>
  <c r="J380" i="4"/>
  <c r="J381" i="4"/>
  <c r="J382" i="4"/>
  <c r="J383" i="4"/>
  <c r="J384" i="4"/>
  <c r="J385" i="4"/>
  <c r="J386" i="4"/>
  <c r="J387" i="4"/>
  <c r="J388" i="4"/>
  <c r="J389" i="4"/>
  <c r="J390" i="4"/>
  <c r="J391" i="4"/>
  <c r="J392" i="4"/>
  <c r="J393" i="4"/>
  <c r="J394" i="4"/>
  <c r="J395" i="4"/>
  <c r="J396" i="4"/>
  <c r="J397" i="4"/>
  <c r="J398" i="4"/>
  <c r="J399" i="4"/>
  <c r="J400" i="4"/>
  <c r="J401" i="4"/>
  <c r="J402" i="4"/>
  <c r="J403" i="4"/>
  <c r="J404" i="4"/>
  <c r="J405" i="4"/>
  <c r="J406" i="4"/>
  <c r="J407" i="4"/>
  <c r="J408" i="4"/>
  <c r="J409" i="4"/>
  <c r="J410" i="4"/>
  <c r="J411" i="4"/>
  <c r="J412" i="4"/>
  <c r="J413" i="4"/>
  <c r="J414" i="4"/>
  <c r="J415" i="4"/>
  <c r="J416" i="4"/>
  <c r="J417" i="4"/>
  <c r="J418" i="4"/>
  <c r="J419" i="4"/>
  <c r="J420" i="4"/>
  <c r="J421" i="4"/>
  <c r="J422" i="4"/>
  <c r="J423" i="4"/>
  <c r="J424" i="4"/>
  <c r="J425" i="4"/>
  <c r="J426" i="4"/>
  <c r="J427" i="4"/>
  <c r="J428" i="4"/>
  <c r="J429" i="4"/>
  <c r="J430" i="4"/>
  <c r="J431" i="4"/>
  <c r="J432" i="4"/>
  <c r="J433" i="4"/>
  <c r="J434" i="4"/>
  <c r="J435" i="4"/>
  <c r="J436" i="4"/>
  <c r="J437" i="4"/>
  <c r="J438" i="4"/>
  <c r="J439" i="4"/>
  <c r="J440" i="4"/>
  <c r="J441" i="4"/>
  <c r="J442" i="4"/>
  <c r="J443" i="4"/>
  <c r="J444" i="4"/>
  <c r="J445" i="4"/>
  <c r="J446" i="4"/>
  <c r="J447" i="4"/>
  <c r="J448" i="4"/>
  <c r="J449" i="4"/>
  <c r="J450" i="4"/>
  <c r="J451" i="4"/>
  <c r="J452" i="4"/>
  <c r="J453" i="4"/>
  <c r="J454" i="4"/>
  <c r="J455" i="4"/>
  <c r="J456" i="4"/>
  <c r="J457" i="4"/>
  <c r="J458" i="4"/>
  <c r="J459" i="4"/>
  <c r="J460" i="4"/>
  <c r="J461" i="4"/>
  <c r="J462" i="4"/>
  <c r="J463" i="4"/>
  <c r="J464" i="4"/>
  <c r="J465" i="4"/>
  <c r="J466" i="4"/>
  <c r="J467" i="4"/>
  <c r="J468" i="4"/>
  <c r="J469" i="4"/>
  <c r="J470" i="4"/>
  <c r="J471" i="4"/>
  <c r="J472" i="4"/>
  <c r="J473" i="4"/>
  <c r="J474" i="4"/>
  <c r="J475" i="4"/>
  <c r="J476" i="4"/>
  <c r="J477" i="4"/>
  <c r="J478" i="4"/>
  <c r="J479" i="4"/>
  <c r="J480" i="4"/>
  <c r="J481" i="4"/>
  <c r="J482" i="4"/>
  <c r="J483" i="4"/>
  <c r="J484" i="4"/>
  <c r="J485" i="4"/>
  <c r="J486" i="4"/>
  <c r="J487" i="4"/>
  <c r="J488" i="4"/>
  <c r="J489" i="4"/>
  <c r="J490" i="4"/>
  <c r="J491" i="4"/>
  <c r="J492" i="4"/>
  <c r="J493" i="4"/>
  <c r="J494" i="4"/>
  <c r="J495" i="4"/>
  <c r="J496" i="4"/>
  <c r="J497" i="4"/>
  <c r="J498" i="4"/>
  <c r="J499" i="4"/>
  <c r="J500" i="4"/>
  <c r="J501" i="4"/>
  <c r="J502" i="4"/>
  <c r="J503" i="4"/>
  <c r="J504" i="4"/>
  <c r="J505" i="4"/>
  <c r="J506" i="4"/>
  <c r="J507" i="4"/>
  <c r="J508" i="4"/>
  <c r="J509" i="4"/>
  <c r="J510" i="4"/>
  <c r="J511" i="4"/>
  <c r="J512" i="4"/>
  <c r="J513" i="4"/>
  <c r="J514" i="4"/>
  <c r="J515" i="4"/>
  <c r="J516" i="4"/>
  <c r="J517" i="4"/>
  <c r="J518" i="4"/>
  <c r="J519" i="4"/>
  <c r="J520" i="4"/>
  <c r="J521" i="4"/>
  <c r="J522" i="4"/>
  <c r="J523" i="4"/>
  <c r="J524" i="4"/>
  <c r="J525" i="4"/>
  <c r="J526" i="4"/>
  <c r="J527" i="4"/>
  <c r="J528" i="4"/>
  <c r="J529" i="4"/>
  <c r="J530" i="4"/>
  <c r="J531" i="4"/>
  <c r="J532" i="4"/>
  <c r="J533" i="4"/>
  <c r="J534" i="4"/>
  <c r="J535" i="4"/>
  <c r="J536" i="4"/>
  <c r="J537" i="4"/>
  <c r="J538" i="4"/>
  <c r="J539" i="4"/>
  <c r="J540" i="4"/>
  <c r="J541" i="4"/>
  <c r="J542" i="4"/>
  <c r="J543" i="4"/>
  <c r="J544" i="4"/>
  <c r="J545" i="4"/>
  <c r="J546" i="4"/>
  <c r="J547" i="4"/>
  <c r="J548" i="4"/>
  <c r="J549" i="4"/>
  <c r="J550" i="4"/>
  <c r="J551" i="4"/>
  <c r="J552" i="4"/>
  <c r="J553" i="4"/>
  <c r="J554" i="4"/>
  <c r="J555" i="4"/>
  <c r="J556" i="4"/>
  <c r="J557" i="4"/>
  <c r="J558" i="4"/>
  <c r="J559" i="4"/>
  <c r="J560" i="4"/>
  <c r="J561" i="4"/>
  <c r="J562" i="4"/>
  <c r="J563" i="4"/>
  <c r="J564" i="4"/>
  <c r="J565" i="4"/>
  <c r="J566" i="4"/>
  <c r="J567" i="4"/>
  <c r="J568" i="4"/>
  <c r="J569" i="4"/>
  <c r="J570" i="4"/>
  <c r="J571" i="4"/>
  <c r="J572" i="4"/>
  <c r="J573" i="4"/>
  <c r="J574" i="4"/>
  <c r="J575" i="4"/>
  <c r="J576" i="4"/>
  <c r="J577" i="4"/>
  <c r="J578" i="4"/>
  <c r="J579" i="4"/>
  <c r="J580" i="4"/>
  <c r="J581" i="4"/>
  <c r="J582" i="4"/>
  <c r="J583" i="4"/>
  <c r="J584" i="4"/>
  <c r="J585" i="4"/>
  <c r="J586" i="4"/>
  <c r="J587" i="4"/>
  <c r="J588" i="4"/>
  <c r="J589" i="4"/>
  <c r="J590" i="4"/>
  <c r="J591" i="4"/>
  <c r="J592" i="4"/>
  <c r="J593" i="4"/>
  <c r="J594" i="4"/>
  <c r="J595" i="4"/>
  <c r="J596" i="4"/>
  <c r="J597" i="4"/>
  <c r="J598" i="4"/>
  <c r="J599" i="4"/>
  <c r="J600" i="4"/>
  <c r="J601" i="4"/>
  <c r="J602" i="4"/>
  <c r="J603" i="4"/>
  <c r="J604" i="4"/>
  <c r="J605" i="4"/>
  <c r="J606" i="4"/>
  <c r="J607" i="4"/>
  <c r="J608" i="4"/>
  <c r="J609" i="4"/>
  <c r="J610" i="4"/>
  <c r="J611" i="4"/>
  <c r="J612" i="4"/>
  <c r="J613" i="4"/>
  <c r="J614" i="4"/>
  <c r="J615" i="4"/>
  <c r="J616" i="4"/>
  <c r="J617" i="4"/>
  <c r="J618" i="4"/>
  <c r="J619" i="4"/>
  <c r="J620" i="4"/>
  <c r="J621" i="4"/>
  <c r="J622" i="4"/>
  <c r="J623" i="4"/>
  <c r="J624" i="4"/>
  <c r="J625" i="4"/>
  <c r="J626" i="4"/>
  <c r="J627" i="4"/>
  <c r="J628" i="4"/>
  <c r="J629" i="4"/>
  <c r="J630" i="4"/>
  <c r="J631" i="4"/>
  <c r="J632" i="4"/>
  <c r="J633" i="4"/>
  <c r="J634" i="4"/>
  <c r="J635" i="4"/>
  <c r="J636" i="4"/>
  <c r="J637" i="4"/>
  <c r="J638" i="4"/>
  <c r="J639" i="4"/>
  <c r="J640" i="4"/>
  <c r="J641" i="4"/>
  <c r="J642" i="4"/>
  <c r="J643" i="4"/>
  <c r="J644" i="4"/>
  <c r="J645" i="4"/>
  <c r="J646" i="4"/>
  <c r="J647" i="4"/>
  <c r="J648" i="4"/>
  <c r="J649" i="4"/>
  <c r="J650" i="4"/>
  <c r="J651" i="4"/>
  <c r="J652" i="4"/>
  <c r="J653" i="4"/>
  <c r="J654" i="4"/>
  <c r="J655" i="4"/>
  <c r="J656" i="4"/>
  <c r="J657" i="4"/>
  <c r="J658" i="4"/>
  <c r="J659" i="4"/>
  <c r="J660" i="4"/>
  <c r="J661" i="4"/>
  <c r="J662" i="4"/>
  <c r="J663" i="4"/>
  <c r="J664" i="4"/>
  <c r="J665" i="4"/>
  <c r="J666" i="4"/>
  <c r="J667" i="4"/>
  <c r="J668" i="4"/>
  <c r="J669" i="4"/>
  <c r="J670" i="4"/>
  <c r="J671" i="4"/>
  <c r="J672" i="4"/>
  <c r="J673" i="4"/>
  <c r="J674" i="4"/>
  <c r="J675" i="4"/>
  <c r="J676" i="4"/>
  <c r="J677" i="4"/>
  <c r="J678" i="4"/>
  <c r="J679" i="4"/>
  <c r="J680" i="4"/>
  <c r="J681" i="4"/>
  <c r="J682" i="4"/>
  <c r="J683" i="4"/>
  <c r="J684" i="4"/>
  <c r="J685" i="4"/>
  <c r="J686" i="4"/>
  <c r="J687" i="4"/>
  <c r="J688" i="4"/>
  <c r="J689" i="4"/>
  <c r="J690" i="4"/>
  <c r="J691" i="4"/>
  <c r="J692" i="4"/>
  <c r="J693" i="4"/>
  <c r="J694" i="4"/>
  <c r="J695" i="4"/>
  <c r="J696" i="4"/>
  <c r="J697" i="4"/>
  <c r="J698" i="4"/>
  <c r="J699" i="4"/>
  <c r="J700" i="4"/>
  <c r="J701" i="4"/>
  <c r="J702" i="4"/>
  <c r="J703" i="4"/>
  <c r="J704" i="4"/>
  <c r="J705" i="4"/>
  <c r="J706" i="4"/>
  <c r="J707" i="4"/>
  <c r="J708" i="4"/>
  <c r="J709" i="4"/>
  <c r="J710" i="4"/>
  <c r="J711" i="4"/>
  <c r="J712" i="4"/>
  <c r="J713" i="4"/>
  <c r="J714" i="4"/>
  <c r="J715" i="4"/>
  <c r="J716" i="4"/>
  <c r="J717" i="4"/>
  <c r="J718" i="4"/>
  <c r="J719" i="4"/>
  <c r="J720" i="4"/>
  <c r="J721" i="4"/>
  <c r="J722" i="4"/>
  <c r="J723" i="4"/>
  <c r="J724" i="4"/>
  <c r="J725" i="4"/>
  <c r="J726" i="4"/>
  <c r="J727" i="4"/>
  <c r="J728" i="4"/>
  <c r="J729" i="4"/>
  <c r="J730" i="4"/>
  <c r="J731" i="4"/>
  <c r="J732" i="4"/>
  <c r="J733" i="4"/>
  <c r="J734" i="4"/>
  <c r="J735" i="4"/>
  <c r="J736" i="4"/>
  <c r="J737" i="4"/>
  <c r="J738" i="4"/>
  <c r="J739" i="4"/>
  <c r="J740" i="4"/>
  <c r="J741" i="4"/>
  <c r="J742" i="4"/>
  <c r="J743" i="4"/>
  <c r="J744" i="4"/>
  <c r="J745" i="4"/>
  <c r="J746" i="4"/>
  <c r="J747" i="4"/>
  <c r="J748" i="4"/>
  <c r="J749" i="4"/>
  <c r="J750" i="4"/>
  <c r="J751" i="4"/>
  <c r="J752" i="4"/>
  <c r="J753" i="4"/>
  <c r="J754" i="4"/>
  <c r="J755" i="4"/>
  <c r="J756" i="4"/>
  <c r="J757" i="4"/>
  <c r="J758" i="4"/>
  <c r="J759" i="4"/>
  <c r="J760" i="4"/>
  <c r="J761" i="4"/>
  <c r="J762" i="4"/>
  <c r="J763" i="4"/>
  <c r="J764" i="4"/>
  <c r="J765" i="4"/>
  <c r="J766" i="4"/>
  <c r="J767" i="4"/>
  <c r="J768" i="4"/>
  <c r="J769" i="4"/>
  <c r="J770" i="4"/>
  <c r="J771" i="4"/>
  <c r="J772" i="4"/>
  <c r="J773" i="4"/>
  <c r="J774" i="4"/>
  <c r="J775" i="4"/>
  <c r="J776" i="4"/>
  <c r="J777" i="4"/>
  <c r="J778" i="4"/>
  <c r="J779" i="4"/>
  <c r="J780" i="4"/>
  <c r="J781" i="4"/>
  <c r="J782" i="4"/>
  <c r="J783" i="4"/>
  <c r="J784" i="4"/>
  <c r="J785" i="4"/>
  <c r="J786" i="4"/>
  <c r="J787" i="4"/>
  <c r="J788" i="4"/>
  <c r="J789" i="4"/>
  <c r="J790" i="4"/>
  <c r="J791" i="4"/>
  <c r="J792" i="4"/>
  <c r="J793" i="4"/>
  <c r="J794" i="4"/>
  <c r="J795" i="4"/>
  <c r="J796" i="4"/>
  <c r="J797" i="4"/>
  <c r="J798" i="4"/>
  <c r="J799" i="4"/>
  <c r="J800" i="4"/>
  <c r="J801" i="4"/>
  <c r="J802" i="4"/>
  <c r="J803" i="4"/>
  <c r="J804" i="4"/>
  <c r="J805" i="4"/>
  <c r="J806" i="4"/>
  <c r="J807" i="4"/>
  <c r="J808" i="4"/>
  <c r="J809" i="4"/>
  <c r="J810" i="4"/>
  <c r="J811" i="4"/>
  <c r="J812" i="4"/>
  <c r="J813" i="4"/>
  <c r="J814" i="4"/>
  <c r="J815" i="4"/>
  <c r="J816" i="4"/>
  <c r="J817" i="4"/>
  <c r="J818" i="4"/>
  <c r="J819" i="4"/>
  <c r="J820" i="4"/>
  <c r="J821" i="4"/>
  <c r="J822" i="4"/>
  <c r="J823" i="4"/>
  <c r="J824" i="4"/>
  <c r="J825" i="4"/>
  <c r="J826" i="4"/>
  <c r="J827" i="4"/>
  <c r="J828" i="4"/>
  <c r="J829" i="4"/>
  <c r="J830" i="4"/>
  <c r="J831" i="4"/>
  <c r="J832" i="4"/>
  <c r="J833" i="4"/>
  <c r="J834" i="4"/>
  <c r="J835" i="4"/>
  <c r="J836" i="4"/>
  <c r="J837" i="4"/>
  <c r="J838" i="4"/>
  <c r="J839" i="4"/>
  <c r="J840" i="4"/>
  <c r="J841" i="4"/>
  <c r="J842" i="4"/>
  <c r="J843" i="4"/>
  <c r="J844" i="4"/>
  <c r="J845" i="4"/>
  <c r="J846" i="4"/>
  <c r="J847" i="4"/>
  <c r="J848" i="4"/>
  <c r="J849" i="4"/>
  <c r="J850" i="4"/>
  <c r="J851" i="4"/>
  <c r="J852" i="4"/>
  <c r="J853" i="4"/>
  <c r="J854" i="4"/>
  <c r="J855" i="4"/>
  <c r="J856" i="4"/>
  <c r="J857" i="4"/>
  <c r="J858" i="4"/>
  <c r="J859" i="4"/>
  <c r="J860" i="4"/>
  <c r="J861" i="4"/>
  <c r="J862" i="4"/>
  <c r="J863" i="4"/>
  <c r="J864" i="4"/>
  <c r="J865" i="4"/>
  <c r="J866" i="4"/>
  <c r="J867" i="4"/>
  <c r="J868" i="4"/>
  <c r="J869" i="4"/>
  <c r="J870" i="4"/>
  <c r="J871" i="4"/>
  <c r="J872" i="4"/>
  <c r="J873" i="4"/>
  <c r="J874" i="4"/>
  <c r="J875" i="4"/>
  <c r="J876" i="4"/>
  <c r="J877" i="4"/>
  <c r="J878" i="4"/>
  <c r="J879" i="4"/>
  <c r="J880" i="4"/>
  <c r="J881" i="4"/>
  <c r="J882" i="4"/>
  <c r="J883" i="4"/>
  <c r="J884" i="4"/>
  <c r="J885" i="4"/>
  <c r="J886" i="4"/>
  <c r="J887" i="4"/>
  <c r="J888" i="4"/>
  <c r="J889" i="4"/>
  <c r="J890" i="4"/>
  <c r="J891" i="4"/>
  <c r="J892" i="4"/>
  <c r="J893" i="4"/>
  <c r="J894" i="4"/>
  <c r="J895" i="4"/>
  <c r="J896" i="4"/>
  <c r="J897" i="4"/>
  <c r="J898" i="4"/>
  <c r="J899" i="4"/>
  <c r="J900" i="4"/>
  <c r="J901" i="4"/>
  <c r="J902" i="4"/>
  <c r="J903" i="4"/>
  <c r="J904" i="4"/>
  <c r="J905" i="4"/>
  <c r="J906" i="4"/>
  <c r="J907" i="4"/>
  <c r="J908" i="4"/>
  <c r="J909" i="4"/>
  <c r="J910" i="4"/>
  <c r="J911" i="4"/>
  <c r="J912" i="4"/>
  <c r="J913" i="4"/>
  <c r="J914" i="4"/>
  <c r="J915" i="4"/>
  <c r="J916" i="4"/>
  <c r="J917" i="4"/>
  <c r="J918" i="4"/>
  <c r="J919" i="4"/>
  <c r="J920" i="4"/>
  <c r="J921" i="4"/>
  <c r="J922" i="4"/>
  <c r="J923" i="4"/>
  <c r="J924" i="4"/>
  <c r="J925" i="4"/>
  <c r="J926" i="4"/>
  <c r="J927" i="4"/>
  <c r="J928" i="4"/>
  <c r="J929" i="4"/>
  <c r="J930" i="4"/>
  <c r="J931" i="4"/>
  <c r="J932" i="4"/>
  <c r="J933" i="4"/>
  <c r="J934" i="4"/>
  <c r="J935" i="4"/>
  <c r="J936" i="4"/>
  <c r="J937" i="4"/>
  <c r="J938" i="4"/>
  <c r="J939" i="4"/>
  <c r="J940" i="4"/>
  <c r="J941" i="4"/>
  <c r="J942" i="4"/>
  <c r="J943" i="4"/>
  <c r="J944" i="4"/>
  <c r="J945" i="4"/>
  <c r="J946" i="4"/>
  <c r="J947" i="4"/>
  <c r="J948" i="4"/>
  <c r="J949" i="4"/>
  <c r="J950" i="4"/>
  <c r="J951" i="4"/>
  <c r="J952" i="4"/>
  <c r="J953" i="4"/>
  <c r="J954" i="4"/>
  <c r="J955" i="4"/>
  <c r="J956" i="4"/>
  <c r="J957" i="4"/>
  <c r="J958" i="4"/>
  <c r="J959" i="4"/>
  <c r="J960" i="4"/>
  <c r="J961" i="4"/>
  <c r="J962" i="4"/>
  <c r="J963" i="4"/>
  <c r="J964" i="4"/>
  <c r="J965" i="4"/>
  <c r="J966" i="4"/>
  <c r="J967" i="4"/>
  <c r="J968" i="4"/>
  <c r="J969" i="4"/>
  <c r="J970" i="4"/>
  <c r="J971" i="4"/>
  <c r="J972" i="4"/>
  <c r="J973" i="4"/>
  <c r="J974" i="4"/>
  <c r="J975" i="4"/>
  <c r="J976" i="4"/>
  <c r="J977" i="4"/>
  <c r="J978" i="4"/>
  <c r="J979" i="4"/>
  <c r="J980" i="4"/>
  <c r="J981" i="4"/>
  <c r="J982" i="4"/>
  <c r="J983" i="4"/>
  <c r="J984" i="4"/>
  <c r="J985" i="4"/>
  <c r="J986" i="4"/>
  <c r="J987" i="4"/>
  <c r="J988" i="4"/>
  <c r="J989" i="4"/>
  <c r="J990" i="4"/>
  <c r="J991" i="4"/>
  <c r="J992" i="4"/>
  <c r="J993" i="4"/>
  <c r="J994" i="4"/>
  <c r="J995" i="4"/>
  <c r="J996" i="4"/>
  <c r="J997" i="4"/>
  <c r="J998" i="4"/>
  <c r="J999" i="4"/>
  <c r="J1000" i="4"/>
  <c r="J1001" i="4"/>
  <c r="J1002" i="4"/>
  <c r="J1003" i="4"/>
  <c r="J1004" i="4"/>
  <c r="J1005" i="4"/>
  <c r="J1006" i="4"/>
  <c r="J1007" i="4"/>
  <c r="J1008" i="4"/>
  <c r="J1009" i="4"/>
  <c r="J1010" i="4"/>
  <c r="J1011" i="4"/>
  <c r="J1012" i="4"/>
  <c r="J1013" i="4"/>
  <c r="J1014" i="4"/>
  <c r="J1015" i="4"/>
  <c r="J1016" i="4"/>
  <c r="J1017" i="4"/>
  <c r="J1018" i="4"/>
  <c r="J1019" i="4"/>
  <c r="J1020" i="4"/>
  <c r="J1021" i="4"/>
  <c r="J1022" i="4"/>
  <c r="J1023" i="4"/>
  <c r="J1024" i="4"/>
  <c r="J1025" i="4"/>
  <c r="J1026" i="4"/>
  <c r="J1027" i="4"/>
  <c r="J1028" i="4"/>
  <c r="J1029" i="4"/>
  <c r="J1030" i="4"/>
  <c r="J1031" i="4"/>
  <c r="J1032" i="4"/>
  <c r="J1033" i="4"/>
  <c r="J1034" i="4"/>
  <c r="J1035" i="4"/>
  <c r="J1036" i="4"/>
  <c r="J1037" i="4"/>
  <c r="J1038" i="4"/>
  <c r="J1039" i="4"/>
  <c r="J1040" i="4"/>
  <c r="J1041" i="4"/>
  <c r="J1042" i="4"/>
  <c r="J1043" i="4"/>
  <c r="J1044" i="4"/>
  <c r="J1045" i="4"/>
  <c r="J1046" i="4"/>
  <c r="J1047" i="4"/>
  <c r="J1048" i="4"/>
  <c r="J1049" i="4"/>
  <c r="J1050" i="4"/>
  <c r="J1051" i="4"/>
  <c r="J1052" i="4"/>
  <c r="J1053" i="4"/>
  <c r="J1054" i="4"/>
  <c r="J1055" i="4"/>
  <c r="J1056" i="4"/>
  <c r="J1057" i="4"/>
  <c r="J1058" i="4"/>
  <c r="J1059" i="4"/>
  <c r="J1060" i="4"/>
  <c r="J1061" i="4"/>
  <c r="J1062" i="4"/>
  <c r="J1063" i="4"/>
  <c r="J1064" i="4"/>
  <c r="J1065" i="4"/>
  <c r="J1066" i="4"/>
  <c r="J1067" i="4"/>
  <c r="J1068" i="4"/>
  <c r="J1069" i="4"/>
  <c r="J1070" i="4"/>
  <c r="J1071" i="4"/>
  <c r="J1072" i="4"/>
  <c r="J1073" i="4"/>
  <c r="J1074" i="4"/>
  <c r="J1075" i="4"/>
  <c r="J1076" i="4"/>
  <c r="J1077" i="4"/>
  <c r="J1078" i="4"/>
  <c r="J1079" i="4"/>
  <c r="J1080" i="4"/>
  <c r="J1081" i="4"/>
  <c r="J1082" i="4"/>
  <c r="J1083" i="4"/>
  <c r="J1084" i="4"/>
  <c r="J1085" i="4"/>
  <c r="J1086" i="4"/>
  <c r="J1087" i="4"/>
  <c r="J1088" i="4"/>
  <c r="J1089" i="4"/>
  <c r="J1090" i="4"/>
  <c r="J1091" i="4"/>
  <c r="J1092" i="4"/>
  <c r="J1093" i="4"/>
  <c r="J1094" i="4"/>
  <c r="J1095" i="4"/>
  <c r="J1096" i="4"/>
  <c r="J1097" i="4"/>
  <c r="J1098" i="4"/>
  <c r="J1099" i="4"/>
  <c r="J1100" i="4"/>
  <c r="J1101" i="4"/>
  <c r="J1102" i="4"/>
  <c r="J1103" i="4"/>
  <c r="J1104" i="4"/>
  <c r="J1105" i="4"/>
  <c r="J1106" i="4"/>
  <c r="J1107" i="4"/>
  <c r="J1108" i="4"/>
  <c r="J1109" i="4"/>
  <c r="J1110" i="4"/>
  <c r="J1111" i="4"/>
  <c r="J1112" i="4"/>
  <c r="J1113" i="4"/>
  <c r="J1114" i="4"/>
  <c r="J1115" i="4"/>
  <c r="J1116" i="4"/>
  <c r="J1117" i="4"/>
  <c r="J1118" i="4"/>
  <c r="J1119" i="4"/>
  <c r="J1120" i="4"/>
  <c r="J1121" i="4"/>
  <c r="J1122" i="4"/>
  <c r="J1123" i="4"/>
  <c r="J1124" i="4"/>
  <c r="J1125" i="4"/>
  <c r="J1126" i="4"/>
  <c r="J1127" i="4"/>
  <c r="J1128" i="4"/>
  <c r="J1129" i="4"/>
  <c r="J1130" i="4"/>
  <c r="J1131" i="4"/>
  <c r="J1132" i="4"/>
  <c r="J1133" i="4"/>
  <c r="J1134" i="4"/>
  <c r="J1135" i="4"/>
  <c r="J1136" i="4"/>
  <c r="J1137" i="4"/>
  <c r="J1138" i="4"/>
  <c r="J1139" i="4"/>
  <c r="J1140" i="4"/>
  <c r="J1141" i="4"/>
  <c r="J1142" i="4"/>
  <c r="J1143" i="4"/>
  <c r="J1144" i="4"/>
  <c r="J1145" i="4"/>
  <c r="J1146" i="4"/>
  <c r="J1147" i="4"/>
  <c r="J1148" i="4"/>
  <c r="J1149" i="4"/>
  <c r="J1150" i="4"/>
  <c r="J1151" i="4"/>
  <c r="J1152" i="4"/>
  <c r="J1153" i="4"/>
  <c r="J1154" i="4"/>
  <c r="J1155" i="4"/>
  <c r="J1156" i="4"/>
  <c r="J1157" i="4"/>
  <c r="J1158" i="4"/>
  <c r="J1159" i="4"/>
  <c r="J1160" i="4"/>
  <c r="J1161" i="4"/>
  <c r="J1162" i="4"/>
  <c r="J1163" i="4"/>
  <c r="J1164" i="4"/>
  <c r="J1165" i="4"/>
  <c r="J1166" i="4"/>
  <c r="J1167" i="4"/>
  <c r="J1168" i="4"/>
  <c r="J1169" i="4"/>
  <c r="J1170" i="4"/>
  <c r="J1171" i="4"/>
  <c r="J1172" i="4"/>
  <c r="J1173" i="4"/>
  <c r="J1174" i="4"/>
  <c r="J1175" i="4"/>
  <c r="J1176" i="4"/>
  <c r="J1177" i="4"/>
  <c r="J1178" i="4"/>
  <c r="J1179" i="4"/>
  <c r="J1180" i="4"/>
  <c r="J1181" i="4"/>
  <c r="J1182" i="4"/>
  <c r="J1183" i="4"/>
  <c r="J1184" i="4"/>
  <c r="J1185" i="4"/>
  <c r="J1186" i="4"/>
  <c r="J1187" i="4"/>
  <c r="J1188" i="4"/>
  <c r="J1189" i="4"/>
  <c r="J1190" i="4"/>
  <c r="J1191" i="4"/>
  <c r="J1192" i="4"/>
  <c r="J1193" i="4"/>
  <c r="J1194" i="4"/>
  <c r="J1195" i="4"/>
  <c r="J1196" i="4"/>
  <c r="J1197" i="4"/>
  <c r="J1198" i="4"/>
  <c r="J1199" i="4"/>
  <c r="J1200" i="4"/>
  <c r="J1201" i="4"/>
  <c r="J1202" i="4"/>
  <c r="J1203" i="4"/>
  <c r="J1204" i="4"/>
  <c r="J1205" i="4"/>
  <c r="J1206" i="4"/>
  <c r="J1207" i="4"/>
  <c r="J1208" i="4"/>
  <c r="J1209" i="4"/>
  <c r="J1210" i="4"/>
  <c r="J1211" i="4"/>
  <c r="J1212" i="4"/>
  <c r="J1213" i="4"/>
  <c r="J1214" i="4"/>
  <c r="J1215" i="4"/>
  <c r="J1216" i="4"/>
  <c r="J1217" i="4"/>
  <c r="J1218" i="4"/>
  <c r="J1219" i="4"/>
  <c r="J1220" i="4"/>
  <c r="J1221" i="4"/>
  <c r="J1222" i="4"/>
  <c r="J1223" i="4"/>
  <c r="J1224" i="4"/>
  <c r="J1225" i="4"/>
  <c r="J1226" i="4"/>
  <c r="J1227" i="4"/>
  <c r="J1228" i="4"/>
  <c r="J1229" i="4"/>
  <c r="J1230" i="4"/>
  <c r="J1231" i="4"/>
  <c r="J1232" i="4"/>
  <c r="J1233" i="4"/>
  <c r="J1234" i="4"/>
  <c r="J1235" i="4"/>
  <c r="J1236" i="4"/>
  <c r="J1237" i="4"/>
  <c r="J1238" i="4"/>
  <c r="J1239" i="4"/>
  <c r="J1240" i="4"/>
  <c r="J1241" i="4"/>
  <c r="J1242" i="4"/>
  <c r="J1243" i="4"/>
  <c r="J1244" i="4"/>
  <c r="J1245" i="4"/>
  <c r="J1246" i="4"/>
  <c r="J1247" i="4"/>
  <c r="J1248" i="4"/>
  <c r="J1249" i="4"/>
  <c r="J1250" i="4"/>
  <c r="J1251" i="4"/>
  <c r="J1252" i="4"/>
  <c r="J1253" i="4"/>
  <c r="J1254" i="4"/>
  <c r="J1255" i="4"/>
  <c r="J1256" i="4"/>
  <c r="J1257" i="4"/>
  <c r="J1258" i="4"/>
  <c r="J1259" i="4"/>
  <c r="J1260" i="4"/>
  <c r="J1261" i="4"/>
  <c r="J1262" i="4"/>
  <c r="J1263" i="4"/>
  <c r="J1264" i="4"/>
  <c r="J1265" i="4"/>
  <c r="J1266" i="4"/>
  <c r="J1267" i="4"/>
  <c r="J1268" i="4"/>
  <c r="J1269" i="4"/>
  <c r="J1270" i="4"/>
  <c r="J1271" i="4"/>
  <c r="J1272" i="4"/>
  <c r="J1273" i="4"/>
  <c r="J1274" i="4"/>
  <c r="J1275" i="4"/>
  <c r="J1276" i="4"/>
  <c r="J1277" i="4"/>
  <c r="J1278" i="4"/>
  <c r="J1279" i="4"/>
  <c r="J1280" i="4"/>
  <c r="J1281" i="4"/>
  <c r="J1282" i="4"/>
  <c r="J1283" i="4"/>
  <c r="J1284" i="4"/>
  <c r="J1285" i="4"/>
  <c r="J1286" i="4"/>
  <c r="J1287" i="4"/>
  <c r="J1288" i="4"/>
  <c r="J1289" i="4"/>
  <c r="J1290" i="4"/>
  <c r="J1291" i="4"/>
  <c r="J1292" i="4"/>
  <c r="J1293" i="4"/>
  <c r="J1294" i="4"/>
  <c r="J1295" i="4"/>
  <c r="J1296" i="4"/>
  <c r="J1297" i="4"/>
  <c r="J1298" i="4"/>
  <c r="J1299" i="4"/>
  <c r="J1300" i="4"/>
  <c r="J1301" i="4"/>
  <c r="J1302" i="4"/>
  <c r="J1303" i="4"/>
  <c r="J1304" i="4"/>
  <c r="J1305" i="4"/>
  <c r="J1306" i="4"/>
  <c r="J1307" i="4"/>
  <c r="J1308" i="4"/>
  <c r="J1309" i="4"/>
  <c r="J1310" i="4"/>
  <c r="J1311" i="4"/>
  <c r="J1312" i="4"/>
  <c r="J1313" i="4"/>
  <c r="J1314" i="4"/>
  <c r="J1315" i="4"/>
  <c r="J1316" i="4"/>
  <c r="J1317" i="4"/>
  <c r="J1318" i="4"/>
  <c r="J1319" i="4"/>
  <c r="J1320" i="4"/>
  <c r="J1321" i="4"/>
  <c r="J1322" i="4"/>
  <c r="J1323" i="4"/>
  <c r="J1324" i="4"/>
  <c r="J1325" i="4"/>
  <c r="J1326" i="4"/>
  <c r="J1327" i="4"/>
  <c r="J1328" i="4"/>
  <c r="J1329" i="4"/>
  <c r="J1330" i="4"/>
  <c r="J1331" i="4"/>
  <c r="J1332" i="4"/>
  <c r="J1333" i="4"/>
  <c r="J1334" i="4"/>
  <c r="J1335" i="4"/>
  <c r="J1336" i="4"/>
  <c r="J1337" i="4"/>
  <c r="J1338" i="4"/>
  <c r="J1339" i="4"/>
  <c r="J1340" i="4"/>
  <c r="J1341" i="4"/>
  <c r="J1342" i="4"/>
  <c r="J1343" i="4"/>
  <c r="J1344" i="4"/>
  <c r="J1345" i="4"/>
  <c r="J1346" i="4"/>
  <c r="J1347" i="4"/>
  <c r="J1348" i="4"/>
  <c r="J1349" i="4"/>
  <c r="J1350" i="4"/>
  <c r="J1351" i="4"/>
  <c r="J1352" i="4"/>
  <c r="J1353" i="4"/>
  <c r="J1354" i="4"/>
  <c r="J1355" i="4"/>
  <c r="J1356" i="4"/>
  <c r="J1357" i="4"/>
  <c r="J1358" i="4"/>
  <c r="J1359" i="4"/>
  <c r="J1360" i="4"/>
  <c r="J1361" i="4"/>
  <c r="J1362" i="4"/>
  <c r="J1363" i="4"/>
  <c r="J1364" i="4"/>
  <c r="J1365" i="4"/>
  <c r="J1366" i="4"/>
  <c r="J1367" i="4"/>
  <c r="J1368" i="4"/>
  <c r="J1369" i="4"/>
  <c r="J1370" i="4"/>
  <c r="J1371" i="4"/>
  <c r="J1372" i="4"/>
  <c r="J1373" i="4"/>
  <c r="J1374" i="4"/>
  <c r="J1375" i="4"/>
  <c r="J1376" i="4"/>
  <c r="J1377" i="4"/>
  <c r="J1378" i="4"/>
  <c r="J1379" i="4"/>
  <c r="J1380" i="4"/>
  <c r="J1381" i="4"/>
  <c r="J1382" i="4"/>
  <c r="J1383" i="4"/>
  <c r="J1384" i="4"/>
  <c r="J1385" i="4"/>
  <c r="J1386" i="4"/>
  <c r="J1387" i="4"/>
  <c r="J1388" i="4"/>
  <c r="J1389" i="4"/>
  <c r="J1390" i="4"/>
  <c r="J1391" i="4"/>
  <c r="J1392" i="4"/>
  <c r="J1393" i="4"/>
  <c r="J1394" i="4"/>
  <c r="J1395" i="4"/>
  <c r="J1396" i="4"/>
  <c r="J1397" i="4"/>
  <c r="J1398" i="4"/>
  <c r="J1399" i="4"/>
  <c r="J1400" i="4"/>
  <c r="J1401" i="4"/>
  <c r="J1402" i="4"/>
  <c r="J1403" i="4"/>
  <c r="J1404" i="4"/>
  <c r="J1405" i="4"/>
  <c r="J1406" i="4"/>
  <c r="J1407" i="4"/>
  <c r="J1408" i="4"/>
  <c r="J1409" i="4"/>
  <c r="J1410" i="4"/>
  <c r="J1411" i="4"/>
  <c r="J1412" i="4"/>
  <c r="J1413" i="4"/>
  <c r="J1414" i="4"/>
  <c r="J1415" i="4"/>
  <c r="J1416" i="4"/>
  <c r="J1417" i="4"/>
  <c r="J1418" i="4"/>
  <c r="J1419" i="4"/>
  <c r="J1420" i="4"/>
  <c r="J1421" i="4"/>
  <c r="J1422" i="4"/>
  <c r="J1423" i="4"/>
  <c r="J1424" i="4"/>
  <c r="J1425" i="4"/>
  <c r="J1426" i="4"/>
  <c r="J1427" i="4"/>
  <c r="J1428" i="4"/>
  <c r="J1429" i="4"/>
  <c r="J1430" i="4"/>
  <c r="J1431" i="4"/>
  <c r="J1432" i="4"/>
  <c r="J1433" i="4"/>
  <c r="J1434" i="4"/>
  <c r="J1435" i="4"/>
  <c r="J1436" i="4"/>
  <c r="J1437" i="4"/>
  <c r="J1438" i="4"/>
  <c r="J1439" i="4"/>
  <c r="J1440" i="4"/>
  <c r="J1441" i="4"/>
  <c r="J1442" i="4"/>
  <c r="J1443" i="4"/>
  <c r="J1444" i="4"/>
  <c r="J1445" i="4"/>
  <c r="J1446" i="4"/>
  <c r="J1447" i="4"/>
  <c r="J1448" i="4"/>
  <c r="J1449" i="4"/>
  <c r="J1450" i="4"/>
  <c r="J1451" i="4"/>
  <c r="J1452" i="4"/>
  <c r="J1453" i="4"/>
  <c r="J1454" i="4"/>
  <c r="J1455" i="4"/>
  <c r="J1456" i="4"/>
  <c r="J1457" i="4"/>
  <c r="J1458" i="4"/>
  <c r="J1459" i="4"/>
  <c r="J1460" i="4"/>
  <c r="J1461" i="4"/>
  <c r="J1462" i="4"/>
  <c r="J1463" i="4"/>
  <c r="J1464" i="4"/>
  <c r="J1465" i="4"/>
  <c r="J1466" i="4"/>
  <c r="J1467" i="4"/>
  <c r="J1468" i="4"/>
  <c r="J1469" i="4"/>
  <c r="J1470" i="4"/>
  <c r="J1471" i="4"/>
  <c r="J1472" i="4"/>
  <c r="J1473" i="4"/>
  <c r="J1474" i="4"/>
  <c r="J1475" i="4"/>
  <c r="J1476" i="4"/>
  <c r="J1477" i="4"/>
  <c r="J1478" i="4"/>
  <c r="J1479" i="4"/>
  <c r="J1480" i="4"/>
  <c r="J1481" i="4"/>
  <c r="J1482" i="4"/>
  <c r="J1483" i="4"/>
  <c r="J1484" i="4"/>
  <c r="J1485" i="4"/>
  <c r="J1486" i="4"/>
  <c r="J1487" i="4"/>
  <c r="J1488" i="4"/>
  <c r="J1489" i="4"/>
  <c r="J1490" i="4"/>
  <c r="J1491" i="4"/>
  <c r="J1492" i="4"/>
  <c r="J1493" i="4"/>
  <c r="J1494" i="4"/>
  <c r="J1495" i="4"/>
  <c r="J1496" i="4"/>
  <c r="J1497" i="4"/>
  <c r="J1498" i="4"/>
  <c r="J1499" i="4"/>
  <c r="J1500" i="4"/>
  <c r="J1501" i="4"/>
  <c r="J2" i="4"/>
  <c r="I3" i="4"/>
  <c r="I4" i="4"/>
  <c r="I5" i="4"/>
  <c r="I6" i="4"/>
  <c r="I7" i="4"/>
  <c r="I8" i="4"/>
  <c r="I9" i="4"/>
  <c r="I10" i="4"/>
  <c r="I11" i="4"/>
  <c r="I12" i="4"/>
  <c r="I13" i="4"/>
  <c r="I14" i="4"/>
  <c r="I15" i="4"/>
  <c r="I16" i="4"/>
  <c r="I17" i="4"/>
  <c r="I18" i="4"/>
  <c r="I19" i="4"/>
  <c r="I20" i="4"/>
  <c r="I21" i="4"/>
  <c r="I22" i="4"/>
  <c r="I23" i="4"/>
  <c r="I24" i="4"/>
  <c r="I25" i="4"/>
  <c r="I26" i="4"/>
  <c r="I27" i="4"/>
  <c r="I28" i="4"/>
  <c r="I29" i="4"/>
  <c r="I30" i="4"/>
  <c r="I31" i="4"/>
  <c r="I32" i="4"/>
  <c r="I33" i="4"/>
  <c r="I34" i="4"/>
  <c r="I35" i="4"/>
  <c r="I36" i="4"/>
  <c r="I37" i="4"/>
  <c r="I38" i="4"/>
  <c r="I39" i="4"/>
  <c r="I40" i="4"/>
  <c r="I41" i="4"/>
  <c r="I42" i="4"/>
  <c r="I43" i="4"/>
  <c r="I44" i="4"/>
  <c r="I45" i="4"/>
  <c r="I46" i="4"/>
  <c r="I47" i="4"/>
  <c r="I48" i="4"/>
  <c r="I49" i="4"/>
  <c r="I50" i="4"/>
  <c r="I51" i="4"/>
  <c r="I52" i="4"/>
  <c r="I53" i="4"/>
  <c r="I54" i="4"/>
  <c r="I55" i="4"/>
  <c r="I56" i="4"/>
  <c r="I57" i="4"/>
  <c r="I58" i="4"/>
  <c r="I59" i="4"/>
  <c r="I60" i="4"/>
  <c r="I61" i="4"/>
  <c r="I62" i="4"/>
  <c r="I63" i="4"/>
  <c r="I64" i="4"/>
  <c r="I65" i="4"/>
  <c r="I66" i="4"/>
  <c r="I67" i="4"/>
  <c r="I68" i="4"/>
  <c r="I69" i="4"/>
  <c r="I70" i="4"/>
  <c r="I71" i="4"/>
  <c r="I72" i="4"/>
  <c r="I73" i="4"/>
  <c r="I74" i="4"/>
  <c r="I75" i="4"/>
  <c r="I76" i="4"/>
  <c r="I77" i="4"/>
  <c r="I78" i="4"/>
  <c r="I79" i="4"/>
  <c r="I80" i="4"/>
  <c r="I81" i="4"/>
  <c r="I82" i="4"/>
  <c r="I83" i="4"/>
  <c r="I84" i="4"/>
  <c r="I85" i="4"/>
  <c r="I86" i="4"/>
  <c r="I87" i="4"/>
  <c r="I88" i="4"/>
  <c r="I89" i="4"/>
  <c r="I90" i="4"/>
  <c r="I91" i="4"/>
  <c r="I92" i="4"/>
  <c r="I93" i="4"/>
  <c r="I94" i="4"/>
  <c r="I95" i="4"/>
  <c r="I96" i="4"/>
  <c r="I97" i="4"/>
  <c r="I98" i="4"/>
  <c r="I99" i="4"/>
  <c r="I100" i="4"/>
  <c r="I101" i="4"/>
  <c r="I102" i="4"/>
  <c r="I103" i="4"/>
  <c r="I104" i="4"/>
  <c r="I105" i="4"/>
  <c r="I106" i="4"/>
  <c r="I107" i="4"/>
  <c r="I108" i="4"/>
  <c r="I109" i="4"/>
  <c r="I110" i="4"/>
  <c r="I111" i="4"/>
  <c r="I112" i="4"/>
  <c r="I113" i="4"/>
  <c r="I114" i="4"/>
  <c r="I115" i="4"/>
  <c r="I116" i="4"/>
  <c r="I117" i="4"/>
  <c r="I118" i="4"/>
  <c r="I119" i="4"/>
  <c r="I120" i="4"/>
  <c r="I121" i="4"/>
  <c r="I122" i="4"/>
  <c r="I123" i="4"/>
  <c r="I124" i="4"/>
  <c r="I125" i="4"/>
  <c r="I126" i="4"/>
  <c r="I127" i="4"/>
  <c r="I128" i="4"/>
  <c r="I129" i="4"/>
  <c r="I130" i="4"/>
  <c r="I131" i="4"/>
  <c r="I132" i="4"/>
  <c r="I133" i="4"/>
  <c r="I134" i="4"/>
  <c r="I135" i="4"/>
  <c r="I136" i="4"/>
  <c r="I137" i="4"/>
  <c r="I138" i="4"/>
  <c r="I139" i="4"/>
  <c r="I140" i="4"/>
  <c r="I141" i="4"/>
  <c r="I142" i="4"/>
  <c r="I143" i="4"/>
  <c r="I144" i="4"/>
  <c r="I145" i="4"/>
  <c r="I146" i="4"/>
  <c r="I147" i="4"/>
  <c r="I148" i="4"/>
  <c r="I149" i="4"/>
  <c r="I150" i="4"/>
  <c r="I151" i="4"/>
  <c r="I152" i="4"/>
  <c r="I153" i="4"/>
  <c r="I154" i="4"/>
  <c r="I155" i="4"/>
  <c r="I156" i="4"/>
  <c r="I157" i="4"/>
  <c r="I158" i="4"/>
  <c r="I159" i="4"/>
  <c r="I160" i="4"/>
  <c r="I161" i="4"/>
  <c r="I162" i="4"/>
  <c r="I163" i="4"/>
  <c r="I164" i="4"/>
  <c r="I165" i="4"/>
  <c r="I166" i="4"/>
  <c r="I167" i="4"/>
  <c r="I168" i="4"/>
  <c r="I169" i="4"/>
  <c r="I170" i="4"/>
  <c r="I171" i="4"/>
  <c r="I172" i="4"/>
  <c r="I173" i="4"/>
  <c r="I174" i="4"/>
  <c r="I175" i="4"/>
  <c r="I176" i="4"/>
  <c r="I177" i="4"/>
  <c r="I178" i="4"/>
  <c r="I179" i="4"/>
  <c r="I180" i="4"/>
  <c r="I181" i="4"/>
  <c r="I182" i="4"/>
  <c r="I183" i="4"/>
  <c r="I184" i="4"/>
  <c r="I185" i="4"/>
  <c r="I186" i="4"/>
  <c r="I187" i="4"/>
  <c r="I188" i="4"/>
  <c r="I189" i="4"/>
  <c r="I190" i="4"/>
  <c r="I191" i="4"/>
  <c r="I192" i="4"/>
  <c r="I193" i="4"/>
  <c r="I194" i="4"/>
  <c r="I195" i="4"/>
  <c r="I196" i="4"/>
  <c r="I197" i="4"/>
  <c r="I198" i="4"/>
  <c r="I199" i="4"/>
  <c r="I200" i="4"/>
  <c r="I201" i="4"/>
  <c r="I202" i="4"/>
  <c r="I203" i="4"/>
  <c r="I204" i="4"/>
  <c r="I205" i="4"/>
  <c r="I206" i="4"/>
  <c r="I207" i="4"/>
  <c r="I208" i="4"/>
  <c r="I209" i="4"/>
  <c r="I210" i="4"/>
  <c r="I211" i="4"/>
  <c r="I212" i="4"/>
  <c r="I213" i="4"/>
  <c r="I214" i="4"/>
  <c r="I215" i="4"/>
  <c r="I216" i="4"/>
  <c r="I217" i="4"/>
  <c r="I218" i="4"/>
  <c r="I219" i="4"/>
  <c r="I220" i="4"/>
  <c r="I221" i="4"/>
  <c r="I222" i="4"/>
  <c r="I223" i="4"/>
  <c r="I224" i="4"/>
  <c r="I225" i="4"/>
  <c r="I226" i="4"/>
  <c r="I227" i="4"/>
  <c r="I228" i="4"/>
  <c r="I229" i="4"/>
  <c r="I230" i="4"/>
  <c r="I231" i="4"/>
  <c r="I232" i="4"/>
  <c r="I233" i="4"/>
  <c r="I234" i="4"/>
  <c r="I235" i="4"/>
  <c r="I236" i="4"/>
  <c r="I237" i="4"/>
  <c r="I238" i="4"/>
  <c r="I239" i="4"/>
  <c r="I240" i="4"/>
  <c r="I241" i="4"/>
  <c r="I242" i="4"/>
  <c r="I243" i="4"/>
  <c r="I244" i="4"/>
  <c r="I245" i="4"/>
  <c r="I246" i="4"/>
  <c r="I247" i="4"/>
  <c r="I248" i="4"/>
  <c r="I249" i="4"/>
  <c r="I250" i="4"/>
  <c r="I251" i="4"/>
  <c r="I252" i="4"/>
  <c r="I253" i="4"/>
  <c r="I254" i="4"/>
  <c r="I255" i="4"/>
  <c r="I256" i="4"/>
  <c r="I257" i="4"/>
  <c r="I258" i="4"/>
  <c r="I259" i="4"/>
  <c r="I260" i="4"/>
  <c r="I261" i="4"/>
  <c r="I262" i="4"/>
  <c r="I263" i="4"/>
  <c r="I264" i="4"/>
  <c r="I265" i="4"/>
  <c r="I266" i="4"/>
  <c r="I267" i="4"/>
  <c r="I268" i="4"/>
  <c r="I269" i="4"/>
  <c r="I270" i="4"/>
  <c r="I271" i="4"/>
  <c r="I272" i="4"/>
  <c r="I273" i="4"/>
  <c r="I274" i="4"/>
  <c r="I275" i="4"/>
  <c r="I276" i="4"/>
  <c r="I277" i="4"/>
  <c r="I278" i="4"/>
  <c r="I279" i="4"/>
  <c r="I280" i="4"/>
  <c r="I281" i="4"/>
  <c r="I282" i="4"/>
  <c r="I283" i="4"/>
  <c r="I284" i="4"/>
  <c r="I285" i="4"/>
  <c r="I286" i="4"/>
  <c r="I287" i="4"/>
  <c r="I288" i="4"/>
  <c r="I289" i="4"/>
  <c r="I290" i="4"/>
  <c r="I291" i="4"/>
  <c r="I292" i="4"/>
  <c r="I293" i="4"/>
  <c r="I294" i="4"/>
  <c r="I295" i="4"/>
  <c r="I296" i="4"/>
  <c r="I297" i="4"/>
  <c r="I298" i="4"/>
  <c r="I299" i="4"/>
  <c r="I300" i="4"/>
  <c r="I301" i="4"/>
  <c r="I302" i="4"/>
  <c r="I303" i="4"/>
  <c r="I304" i="4"/>
  <c r="I305" i="4"/>
  <c r="I306" i="4"/>
  <c r="I307" i="4"/>
  <c r="I308" i="4"/>
  <c r="I309" i="4"/>
  <c r="I310" i="4"/>
  <c r="I311" i="4"/>
  <c r="I312" i="4"/>
  <c r="I313" i="4"/>
  <c r="I314" i="4"/>
  <c r="I315" i="4"/>
  <c r="I316" i="4"/>
  <c r="I317" i="4"/>
  <c r="I318" i="4"/>
  <c r="I319" i="4"/>
  <c r="I320" i="4"/>
  <c r="I321" i="4"/>
  <c r="I322" i="4"/>
  <c r="I323" i="4"/>
  <c r="I324" i="4"/>
  <c r="I325" i="4"/>
  <c r="I326" i="4"/>
  <c r="I327" i="4"/>
  <c r="I328" i="4"/>
  <c r="I329" i="4"/>
  <c r="I330" i="4"/>
  <c r="I331" i="4"/>
  <c r="I332" i="4"/>
  <c r="I333" i="4"/>
  <c r="I334" i="4"/>
  <c r="I335" i="4"/>
  <c r="I336" i="4"/>
  <c r="I337" i="4"/>
  <c r="I338" i="4"/>
  <c r="I339" i="4"/>
  <c r="I340" i="4"/>
  <c r="I341" i="4"/>
  <c r="I342" i="4"/>
  <c r="I343" i="4"/>
  <c r="I344" i="4"/>
  <c r="I345" i="4"/>
  <c r="I346" i="4"/>
  <c r="I347" i="4"/>
  <c r="I348" i="4"/>
  <c r="I349" i="4"/>
  <c r="I350" i="4"/>
  <c r="I351" i="4"/>
  <c r="I352" i="4"/>
  <c r="I353" i="4"/>
  <c r="I354" i="4"/>
  <c r="I355" i="4"/>
  <c r="I356" i="4"/>
  <c r="I357" i="4"/>
  <c r="I358" i="4"/>
  <c r="I359" i="4"/>
  <c r="I360" i="4"/>
  <c r="I361" i="4"/>
  <c r="I362" i="4"/>
  <c r="I363" i="4"/>
  <c r="I364" i="4"/>
  <c r="I365" i="4"/>
  <c r="I366" i="4"/>
  <c r="I367" i="4"/>
  <c r="I368" i="4"/>
  <c r="I369" i="4"/>
  <c r="I370" i="4"/>
  <c r="I371" i="4"/>
  <c r="I372" i="4"/>
  <c r="I373" i="4"/>
  <c r="I374" i="4"/>
  <c r="I375" i="4"/>
  <c r="I376" i="4"/>
  <c r="I377" i="4"/>
  <c r="I378" i="4"/>
  <c r="I379" i="4"/>
  <c r="I380" i="4"/>
  <c r="I381" i="4"/>
  <c r="I382" i="4"/>
  <c r="I383" i="4"/>
  <c r="I384" i="4"/>
  <c r="I385" i="4"/>
  <c r="I386" i="4"/>
  <c r="I387" i="4"/>
  <c r="I388" i="4"/>
  <c r="I389" i="4"/>
  <c r="I390" i="4"/>
  <c r="I391" i="4"/>
  <c r="I392" i="4"/>
  <c r="I393" i="4"/>
  <c r="I394" i="4"/>
  <c r="I395" i="4"/>
  <c r="I396" i="4"/>
  <c r="I397" i="4"/>
  <c r="I398" i="4"/>
  <c r="I399" i="4"/>
  <c r="I400" i="4"/>
  <c r="I401" i="4"/>
  <c r="I402" i="4"/>
  <c r="I403" i="4"/>
  <c r="I404" i="4"/>
  <c r="I405" i="4"/>
  <c r="I406" i="4"/>
  <c r="I407" i="4"/>
  <c r="I408" i="4"/>
  <c r="I409" i="4"/>
  <c r="I410" i="4"/>
  <c r="I411" i="4"/>
  <c r="I412" i="4"/>
  <c r="I413" i="4"/>
  <c r="I414" i="4"/>
  <c r="I415" i="4"/>
  <c r="I416" i="4"/>
  <c r="I417" i="4"/>
  <c r="I418" i="4"/>
  <c r="I419" i="4"/>
  <c r="I420" i="4"/>
  <c r="I421" i="4"/>
  <c r="I422" i="4"/>
  <c r="I423" i="4"/>
  <c r="I424" i="4"/>
  <c r="I425" i="4"/>
  <c r="I426" i="4"/>
  <c r="I427" i="4"/>
  <c r="I428" i="4"/>
  <c r="I429" i="4"/>
  <c r="I430" i="4"/>
  <c r="I431" i="4"/>
  <c r="I432" i="4"/>
  <c r="I433" i="4"/>
  <c r="I434" i="4"/>
  <c r="I435" i="4"/>
  <c r="I436" i="4"/>
  <c r="I437" i="4"/>
  <c r="I438" i="4"/>
  <c r="I439" i="4"/>
  <c r="I440" i="4"/>
  <c r="I441" i="4"/>
  <c r="I442" i="4"/>
  <c r="I443" i="4"/>
  <c r="I444" i="4"/>
  <c r="I445" i="4"/>
  <c r="I446" i="4"/>
  <c r="I447" i="4"/>
  <c r="I448" i="4"/>
  <c r="I449" i="4"/>
  <c r="I450" i="4"/>
  <c r="I451" i="4"/>
  <c r="I452" i="4"/>
  <c r="I453" i="4"/>
  <c r="I454" i="4"/>
  <c r="I455" i="4"/>
  <c r="I456" i="4"/>
  <c r="I457" i="4"/>
  <c r="I458" i="4"/>
  <c r="I459" i="4"/>
  <c r="I460" i="4"/>
  <c r="I461" i="4"/>
  <c r="I462" i="4"/>
  <c r="I463" i="4"/>
  <c r="I464" i="4"/>
  <c r="I465" i="4"/>
  <c r="I466" i="4"/>
  <c r="I467" i="4"/>
  <c r="I468" i="4"/>
  <c r="I469" i="4"/>
  <c r="I470" i="4"/>
  <c r="I471" i="4"/>
  <c r="I472" i="4"/>
  <c r="I473" i="4"/>
  <c r="I474" i="4"/>
  <c r="I475" i="4"/>
  <c r="I476" i="4"/>
  <c r="I477" i="4"/>
  <c r="I478" i="4"/>
  <c r="I479" i="4"/>
  <c r="I480" i="4"/>
  <c r="I481" i="4"/>
  <c r="I482" i="4"/>
  <c r="I483" i="4"/>
  <c r="I484" i="4"/>
  <c r="I485" i="4"/>
  <c r="I486" i="4"/>
  <c r="I487" i="4"/>
  <c r="I488" i="4"/>
  <c r="I489" i="4"/>
  <c r="I490" i="4"/>
  <c r="I491" i="4"/>
  <c r="I492" i="4"/>
  <c r="I493" i="4"/>
  <c r="I494" i="4"/>
  <c r="I495" i="4"/>
  <c r="I496" i="4"/>
  <c r="I497" i="4"/>
  <c r="I498" i="4"/>
  <c r="I499" i="4"/>
  <c r="I500" i="4"/>
  <c r="I501" i="4"/>
  <c r="I502" i="4"/>
  <c r="I503" i="4"/>
  <c r="I504" i="4"/>
  <c r="I505" i="4"/>
  <c r="I506" i="4"/>
  <c r="I507" i="4"/>
  <c r="I508" i="4"/>
  <c r="I509" i="4"/>
  <c r="I510" i="4"/>
  <c r="I511" i="4"/>
  <c r="I512" i="4"/>
  <c r="I513" i="4"/>
  <c r="I514" i="4"/>
  <c r="I515" i="4"/>
  <c r="I516" i="4"/>
  <c r="I517" i="4"/>
  <c r="I518" i="4"/>
  <c r="I519" i="4"/>
  <c r="I520" i="4"/>
  <c r="I521" i="4"/>
  <c r="I522" i="4"/>
  <c r="I523" i="4"/>
  <c r="I524" i="4"/>
  <c r="I525" i="4"/>
  <c r="I526" i="4"/>
  <c r="I527" i="4"/>
  <c r="I528" i="4"/>
  <c r="I529" i="4"/>
  <c r="I530" i="4"/>
  <c r="I531" i="4"/>
  <c r="I532" i="4"/>
  <c r="I533" i="4"/>
  <c r="I534" i="4"/>
  <c r="I535" i="4"/>
  <c r="I536" i="4"/>
  <c r="I537" i="4"/>
  <c r="I538" i="4"/>
  <c r="I539" i="4"/>
  <c r="I540" i="4"/>
  <c r="I541" i="4"/>
  <c r="I542" i="4"/>
  <c r="I543" i="4"/>
  <c r="I544" i="4"/>
  <c r="I545" i="4"/>
  <c r="I546" i="4"/>
  <c r="I547" i="4"/>
  <c r="I548" i="4"/>
  <c r="I549" i="4"/>
  <c r="I550" i="4"/>
  <c r="I551" i="4"/>
  <c r="I552" i="4"/>
  <c r="I553" i="4"/>
  <c r="I554" i="4"/>
  <c r="I555" i="4"/>
  <c r="I556" i="4"/>
  <c r="I557" i="4"/>
  <c r="I558" i="4"/>
  <c r="I559" i="4"/>
  <c r="I560" i="4"/>
  <c r="I561" i="4"/>
  <c r="I562" i="4"/>
  <c r="I563" i="4"/>
  <c r="I564" i="4"/>
  <c r="I565" i="4"/>
  <c r="I566" i="4"/>
  <c r="I567" i="4"/>
  <c r="I568" i="4"/>
  <c r="I569" i="4"/>
  <c r="I570" i="4"/>
  <c r="I571" i="4"/>
  <c r="I572" i="4"/>
  <c r="I573" i="4"/>
  <c r="I574" i="4"/>
  <c r="I575" i="4"/>
  <c r="I576" i="4"/>
  <c r="I577" i="4"/>
  <c r="I578" i="4"/>
  <c r="I579" i="4"/>
  <c r="I580" i="4"/>
  <c r="I581" i="4"/>
  <c r="I582" i="4"/>
  <c r="I583" i="4"/>
  <c r="I584" i="4"/>
  <c r="I585" i="4"/>
  <c r="I586" i="4"/>
  <c r="I587" i="4"/>
  <c r="I588" i="4"/>
  <c r="I589" i="4"/>
  <c r="I590" i="4"/>
  <c r="I591" i="4"/>
  <c r="I592" i="4"/>
  <c r="I593" i="4"/>
  <c r="I594" i="4"/>
  <c r="I595" i="4"/>
  <c r="I596" i="4"/>
  <c r="I597" i="4"/>
  <c r="I598" i="4"/>
  <c r="I599" i="4"/>
  <c r="I600" i="4"/>
  <c r="I601" i="4"/>
  <c r="I602" i="4"/>
  <c r="I603" i="4"/>
  <c r="I604" i="4"/>
  <c r="I605" i="4"/>
  <c r="I606" i="4"/>
  <c r="I607" i="4"/>
  <c r="I608" i="4"/>
  <c r="I609" i="4"/>
  <c r="I610" i="4"/>
  <c r="I611" i="4"/>
  <c r="I612" i="4"/>
  <c r="I613" i="4"/>
  <c r="I614" i="4"/>
  <c r="I615" i="4"/>
  <c r="I616" i="4"/>
  <c r="I617" i="4"/>
  <c r="I618" i="4"/>
  <c r="I619" i="4"/>
  <c r="I620" i="4"/>
  <c r="I621" i="4"/>
  <c r="I622" i="4"/>
  <c r="I623" i="4"/>
  <c r="I624" i="4"/>
  <c r="I625" i="4"/>
  <c r="I626" i="4"/>
  <c r="I627" i="4"/>
  <c r="I628" i="4"/>
  <c r="I629" i="4"/>
  <c r="I630" i="4"/>
  <c r="I631" i="4"/>
  <c r="I632" i="4"/>
  <c r="I633" i="4"/>
  <c r="I634" i="4"/>
  <c r="I635" i="4"/>
  <c r="I636" i="4"/>
  <c r="I637" i="4"/>
  <c r="I638" i="4"/>
  <c r="I639" i="4"/>
  <c r="I640" i="4"/>
  <c r="I641" i="4"/>
  <c r="I642" i="4"/>
  <c r="I643" i="4"/>
  <c r="I644" i="4"/>
  <c r="I645" i="4"/>
  <c r="I646" i="4"/>
  <c r="I647" i="4"/>
  <c r="I648" i="4"/>
  <c r="I649" i="4"/>
  <c r="I650" i="4"/>
  <c r="I651" i="4"/>
  <c r="I652" i="4"/>
  <c r="I653" i="4"/>
  <c r="I654" i="4"/>
  <c r="I655" i="4"/>
  <c r="I656" i="4"/>
  <c r="I657" i="4"/>
  <c r="I658" i="4"/>
  <c r="I659" i="4"/>
  <c r="I660" i="4"/>
  <c r="I661" i="4"/>
  <c r="I662" i="4"/>
  <c r="I663" i="4"/>
  <c r="I664" i="4"/>
  <c r="I665" i="4"/>
  <c r="I666" i="4"/>
  <c r="I667" i="4"/>
  <c r="I668" i="4"/>
  <c r="I669" i="4"/>
  <c r="I670" i="4"/>
  <c r="I671" i="4"/>
  <c r="I672" i="4"/>
  <c r="I673" i="4"/>
  <c r="I674" i="4"/>
  <c r="I675" i="4"/>
  <c r="I676" i="4"/>
  <c r="I677" i="4"/>
  <c r="I678" i="4"/>
  <c r="I679" i="4"/>
  <c r="I680" i="4"/>
  <c r="I681" i="4"/>
  <c r="I682" i="4"/>
  <c r="I683" i="4"/>
  <c r="I684" i="4"/>
  <c r="I685" i="4"/>
  <c r="I686" i="4"/>
  <c r="I687" i="4"/>
  <c r="I688" i="4"/>
  <c r="I689" i="4"/>
  <c r="I690" i="4"/>
  <c r="I691" i="4"/>
  <c r="I692" i="4"/>
  <c r="I693" i="4"/>
  <c r="I694" i="4"/>
  <c r="I695" i="4"/>
  <c r="I696" i="4"/>
  <c r="I697" i="4"/>
  <c r="I698" i="4"/>
  <c r="I699" i="4"/>
  <c r="I700" i="4"/>
  <c r="I701" i="4"/>
  <c r="I702" i="4"/>
  <c r="I703" i="4"/>
  <c r="I704" i="4"/>
  <c r="I705" i="4"/>
  <c r="I706" i="4"/>
  <c r="I707" i="4"/>
  <c r="I708" i="4"/>
  <c r="I709" i="4"/>
  <c r="I710" i="4"/>
  <c r="I711" i="4"/>
  <c r="I712" i="4"/>
  <c r="I713" i="4"/>
  <c r="I714" i="4"/>
  <c r="I715" i="4"/>
  <c r="I716" i="4"/>
  <c r="I717" i="4"/>
  <c r="I718" i="4"/>
  <c r="I719" i="4"/>
  <c r="I720" i="4"/>
  <c r="I721" i="4"/>
  <c r="I722" i="4"/>
  <c r="I723" i="4"/>
  <c r="I724" i="4"/>
  <c r="I725" i="4"/>
  <c r="I726" i="4"/>
  <c r="I727" i="4"/>
  <c r="I728" i="4"/>
  <c r="I729" i="4"/>
  <c r="I730" i="4"/>
  <c r="I731" i="4"/>
  <c r="I732" i="4"/>
  <c r="I733" i="4"/>
  <c r="I734" i="4"/>
  <c r="I735" i="4"/>
  <c r="I736" i="4"/>
  <c r="I737" i="4"/>
  <c r="I738" i="4"/>
  <c r="I739" i="4"/>
  <c r="I740" i="4"/>
  <c r="I741" i="4"/>
  <c r="I742" i="4"/>
  <c r="I743" i="4"/>
  <c r="I744" i="4"/>
  <c r="I745" i="4"/>
  <c r="I746" i="4"/>
  <c r="I747" i="4"/>
  <c r="I748" i="4"/>
  <c r="I749" i="4"/>
  <c r="I750" i="4"/>
  <c r="I751" i="4"/>
  <c r="I752" i="4"/>
  <c r="I753" i="4"/>
  <c r="I754" i="4"/>
  <c r="I755" i="4"/>
  <c r="I756" i="4"/>
  <c r="I757" i="4"/>
  <c r="I758" i="4"/>
  <c r="I759" i="4"/>
  <c r="I760" i="4"/>
  <c r="I761" i="4"/>
  <c r="I762" i="4"/>
  <c r="I763" i="4"/>
  <c r="I764" i="4"/>
  <c r="I765" i="4"/>
  <c r="I766" i="4"/>
  <c r="I767" i="4"/>
  <c r="I768" i="4"/>
  <c r="I769" i="4"/>
  <c r="I770" i="4"/>
  <c r="I771" i="4"/>
  <c r="I772" i="4"/>
  <c r="I773" i="4"/>
  <c r="I774" i="4"/>
  <c r="I775" i="4"/>
  <c r="I776" i="4"/>
  <c r="I777" i="4"/>
  <c r="I778" i="4"/>
  <c r="I779" i="4"/>
  <c r="I780" i="4"/>
  <c r="I781" i="4"/>
  <c r="I782" i="4"/>
  <c r="I783" i="4"/>
  <c r="I784" i="4"/>
  <c r="I785" i="4"/>
  <c r="I786" i="4"/>
  <c r="I787" i="4"/>
  <c r="I788" i="4"/>
  <c r="I789" i="4"/>
  <c r="I790" i="4"/>
  <c r="I791" i="4"/>
  <c r="I792" i="4"/>
  <c r="I793" i="4"/>
  <c r="I794" i="4"/>
  <c r="I795" i="4"/>
  <c r="I796" i="4"/>
  <c r="I797" i="4"/>
  <c r="I798" i="4"/>
  <c r="I799" i="4"/>
  <c r="I800" i="4"/>
  <c r="I801" i="4"/>
  <c r="I802" i="4"/>
  <c r="I803" i="4"/>
  <c r="I804" i="4"/>
  <c r="I805" i="4"/>
  <c r="I806" i="4"/>
  <c r="I807" i="4"/>
  <c r="I808" i="4"/>
  <c r="I809" i="4"/>
  <c r="I810" i="4"/>
  <c r="I811" i="4"/>
  <c r="I812" i="4"/>
  <c r="I813" i="4"/>
  <c r="I814" i="4"/>
  <c r="I815" i="4"/>
  <c r="I816" i="4"/>
  <c r="I817" i="4"/>
  <c r="I818" i="4"/>
  <c r="I819" i="4"/>
  <c r="I820" i="4"/>
  <c r="I821" i="4"/>
  <c r="I822" i="4"/>
  <c r="I823" i="4"/>
  <c r="I824" i="4"/>
  <c r="I825" i="4"/>
  <c r="I826" i="4"/>
  <c r="I827" i="4"/>
  <c r="I828" i="4"/>
  <c r="I829" i="4"/>
  <c r="I830" i="4"/>
  <c r="I831" i="4"/>
  <c r="I832" i="4"/>
  <c r="I833" i="4"/>
  <c r="I834" i="4"/>
  <c r="I835" i="4"/>
  <c r="I836" i="4"/>
  <c r="I837" i="4"/>
  <c r="I838" i="4"/>
  <c r="I839" i="4"/>
  <c r="I840" i="4"/>
  <c r="I841" i="4"/>
  <c r="I842" i="4"/>
  <c r="I843" i="4"/>
  <c r="I844" i="4"/>
  <c r="I845" i="4"/>
  <c r="I846" i="4"/>
  <c r="I847" i="4"/>
  <c r="I848" i="4"/>
  <c r="I849" i="4"/>
  <c r="I850" i="4"/>
  <c r="I851" i="4"/>
  <c r="I852" i="4"/>
  <c r="I853" i="4"/>
  <c r="I854" i="4"/>
  <c r="I855" i="4"/>
  <c r="I856" i="4"/>
  <c r="I857" i="4"/>
  <c r="I858" i="4"/>
  <c r="I859" i="4"/>
  <c r="I860" i="4"/>
  <c r="I861" i="4"/>
  <c r="I862" i="4"/>
  <c r="I863" i="4"/>
  <c r="I864" i="4"/>
  <c r="I865" i="4"/>
  <c r="I866" i="4"/>
  <c r="I867" i="4"/>
  <c r="I868" i="4"/>
  <c r="I869" i="4"/>
  <c r="I870" i="4"/>
  <c r="I871" i="4"/>
  <c r="I872" i="4"/>
  <c r="I873" i="4"/>
  <c r="I874" i="4"/>
  <c r="I875" i="4"/>
  <c r="I876" i="4"/>
  <c r="I877" i="4"/>
  <c r="I878" i="4"/>
  <c r="I879" i="4"/>
  <c r="I880" i="4"/>
  <c r="I881" i="4"/>
  <c r="I882" i="4"/>
  <c r="I883" i="4"/>
  <c r="I884" i="4"/>
  <c r="I885" i="4"/>
  <c r="I886" i="4"/>
  <c r="I887" i="4"/>
  <c r="I888" i="4"/>
  <c r="I889" i="4"/>
  <c r="I890" i="4"/>
  <c r="I891" i="4"/>
  <c r="I892" i="4"/>
  <c r="I893" i="4"/>
  <c r="I894" i="4"/>
  <c r="I895" i="4"/>
  <c r="I896" i="4"/>
  <c r="I897" i="4"/>
  <c r="I898" i="4"/>
  <c r="I899" i="4"/>
  <c r="I900" i="4"/>
  <c r="I901" i="4"/>
  <c r="I902" i="4"/>
  <c r="I903" i="4"/>
  <c r="I904" i="4"/>
  <c r="I905" i="4"/>
  <c r="I906" i="4"/>
  <c r="I907" i="4"/>
  <c r="I908" i="4"/>
  <c r="I909" i="4"/>
  <c r="I910" i="4"/>
  <c r="I911" i="4"/>
  <c r="I912" i="4"/>
  <c r="I913" i="4"/>
  <c r="I914" i="4"/>
  <c r="I915" i="4"/>
  <c r="I916" i="4"/>
  <c r="I917" i="4"/>
  <c r="I918" i="4"/>
  <c r="I919" i="4"/>
  <c r="I920" i="4"/>
  <c r="I921" i="4"/>
  <c r="I922" i="4"/>
  <c r="I923" i="4"/>
  <c r="I924" i="4"/>
  <c r="I925" i="4"/>
  <c r="I926" i="4"/>
  <c r="I927" i="4"/>
  <c r="I928" i="4"/>
  <c r="I929" i="4"/>
  <c r="I930" i="4"/>
  <c r="I931" i="4"/>
  <c r="I932" i="4"/>
  <c r="I933" i="4"/>
  <c r="I934" i="4"/>
  <c r="I935" i="4"/>
  <c r="I936" i="4"/>
  <c r="I937" i="4"/>
  <c r="I938" i="4"/>
  <c r="I939" i="4"/>
  <c r="I940" i="4"/>
  <c r="I941" i="4"/>
  <c r="I942" i="4"/>
  <c r="I943" i="4"/>
  <c r="I944" i="4"/>
  <c r="I945" i="4"/>
  <c r="I946" i="4"/>
  <c r="I947" i="4"/>
  <c r="I948" i="4"/>
  <c r="I949" i="4"/>
  <c r="I950" i="4"/>
  <c r="I951" i="4"/>
  <c r="I952" i="4"/>
  <c r="I953" i="4"/>
  <c r="I954" i="4"/>
  <c r="I955" i="4"/>
  <c r="I956" i="4"/>
  <c r="I957" i="4"/>
  <c r="I958" i="4"/>
  <c r="I959" i="4"/>
  <c r="I960" i="4"/>
  <c r="I961" i="4"/>
  <c r="I962" i="4"/>
  <c r="I963" i="4"/>
  <c r="I964" i="4"/>
  <c r="I965" i="4"/>
  <c r="I966" i="4"/>
  <c r="I967" i="4"/>
  <c r="I968" i="4"/>
  <c r="I969" i="4"/>
  <c r="I970" i="4"/>
  <c r="I971" i="4"/>
  <c r="I972" i="4"/>
  <c r="I973" i="4"/>
  <c r="I974" i="4"/>
  <c r="I975" i="4"/>
  <c r="I976" i="4"/>
  <c r="I977" i="4"/>
  <c r="I978" i="4"/>
  <c r="I979" i="4"/>
  <c r="I980" i="4"/>
  <c r="I981" i="4"/>
  <c r="I982" i="4"/>
  <c r="I983" i="4"/>
  <c r="I984" i="4"/>
  <c r="I985" i="4"/>
  <c r="I986" i="4"/>
  <c r="I987" i="4"/>
  <c r="I988" i="4"/>
  <c r="I989" i="4"/>
  <c r="I990" i="4"/>
  <c r="I991" i="4"/>
  <c r="I992" i="4"/>
  <c r="I993" i="4"/>
  <c r="I994" i="4"/>
  <c r="I995" i="4"/>
  <c r="I996" i="4"/>
  <c r="I997" i="4"/>
  <c r="I998" i="4"/>
  <c r="I999" i="4"/>
  <c r="I1000" i="4"/>
  <c r="I1001" i="4"/>
  <c r="I1002" i="4"/>
  <c r="I1003" i="4"/>
  <c r="I1004" i="4"/>
  <c r="I1005" i="4"/>
  <c r="I1006" i="4"/>
  <c r="I1007" i="4"/>
  <c r="I1008" i="4"/>
  <c r="I1009" i="4"/>
  <c r="I1010" i="4"/>
  <c r="I1011" i="4"/>
  <c r="I1012" i="4"/>
  <c r="I1013" i="4"/>
  <c r="I1014" i="4"/>
  <c r="I1015" i="4"/>
  <c r="I1016" i="4"/>
  <c r="I1017" i="4"/>
  <c r="I1018" i="4"/>
  <c r="I1019" i="4"/>
  <c r="I1020" i="4"/>
  <c r="I1021" i="4"/>
  <c r="I1022" i="4"/>
  <c r="I1023" i="4"/>
  <c r="I1024" i="4"/>
  <c r="I1025" i="4"/>
  <c r="I1026" i="4"/>
  <c r="I1027" i="4"/>
  <c r="I1028" i="4"/>
  <c r="I1029" i="4"/>
  <c r="I1030" i="4"/>
  <c r="I1031" i="4"/>
  <c r="I1032" i="4"/>
  <c r="I1033" i="4"/>
  <c r="I1034" i="4"/>
  <c r="I1035" i="4"/>
  <c r="I1036" i="4"/>
  <c r="I1037" i="4"/>
  <c r="I1038" i="4"/>
  <c r="I1039" i="4"/>
  <c r="I1040" i="4"/>
  <c r="I1041" i="4"/>
  <c r="I1042" i="4"/>
  <c r="I1043" i="4"/>
  <c r="I1044" i="4"/>
  <c r="I1045" i="4"/>
  <c r="I1046" i="4"/>
  <c r="I1047" i="4"/>
  <c r="I1048" i="4"/>
  <c r="I1049" i="4"/>
  <c r="I1050" i="4"/>
  <c r="I1051" i="4"/>
  <c r="I1052" i="4"/>
  <c r="I1053" i="4"/>
  <c r="I1054" i="4"/>
  <c r="I1055" i="4"/>
  <c r="I1056" i="4"/>
  <c r="I1057" i="4"/>
  <c r="I1058" i="4"/>
  <c r="I1059" i="4"/>
  <c r="I1060" i="4"/>
  <c r="I1061" i="4"/>
  <c r="I1062" i="4"/>
  <c r="I1063" i="4"/>
  <c r="I1064" i="4"/>
  <c r="I1065" i="4"/>
  <c r="I1066" i="4"/>
  <c r="I1067" i="4"/>
  <c r="I1068" i="4"/>
  <c r="I1069" i="4"/>
  <c r="I1070" i="4"/>
  <c r="I1071" i="4"/>
  <c r="I1072" i="4"/>
  <c r="I1073" i="4"/>
  <c r="I1074" i="4"/>
  <c r="I1075" i="4"/>
  <c r="I1076" i="4"/>
  <c r="I1077" i="4"/>
  <c r="I1078" i="4"/>
  <c r="I1079" i="4"/>
  <c r="I1080" i="4"/>
  <c r="I1081" i="4"/>
  <c r="I1082" i="4"/>
  <c r="I1083" i="4"/>
  <c r="I1084" i="4"/>
  <c r="I1085" i="4"/>
  <c r="I1086" i="4"/>
  <c r="I1087" i="4"/>
  <c r="I1088" i="4"/>
  <c r="I1089" i="4"/>
  <c r="I1090" i="4"/>
  <c r="I1091" i="4"/>
  <c r="I1092" i="4"/>
  <c r="I1093" i="4"/>
  <c r="I1094" i="4"/>
  <c r="I1095" i="4"/>
  <c r="I1096" i="4"/>
  <c r="I1097" i="4"/>
  <c r="I1098" i="4"/>
  <c r="I1099" i="4"/>
  <c r="I1100" i="4"/>
  <c r="I1101" i="4"/>
  <c r="I1102" i="4"/>
  <c r="I1103" i="4"/>
  <c r="I1104" i="4"/>
  <c r="I1105" i="4"/>
  <c r="I1106" i="4"/>
  <c r="I1107" i="4"/>
  <c r="I1108" i="4"/>
  <c r="I1109" i="4"/>
  <c r="I1110" i="4"/>
  <c r="I1111" i="4"/>
  <c r="I1112" i="4"/>
  <c r="I1113" i="4"/>
  <c r="I1114" i="4"/>
  <c r="I1115" i="4"/>
  <c r="I1116" i="4"/>
  <c r="I1117" i="4"/>
  <c r="I1118" i="4"/>
  <c r="I1119" i="4"/>
  <c r="I1120" i="4"/>
  <c r="I1121" i="4"/>
  <c r="I1122" i="4"/>
  <c r="I1123" i="4"/>
  <c r="I1124" i="4"/>
  <c r="I1125" i="4"/>
  <c r="I1126" i="4"/>
  <c r="I1127" i="4"/>
  <c r="I1128" i="4"/>
  <c r="I1129" i="4"/>
  <c r="I1130" i="4"/>
  <c r="I1131" i="4"/>
  <c r="I1132" i="4"/>
  <c r="I1133" i="4"/>
  <c r="I1134" i="4"/>
  <c r="I1135" i="4"/>
  <c r="I1136" i="4"/>
  <c r="I1137" i="4"/>
  <c r="I1138" i="4"/>
  <c r="I1139" i="4"/>
  <c r="I1140" i="4"/>
  <c r="I1141" i="4"/>
  <c r="I1142" i="4"/>
  <c r="I1143" i="4"/>
  <c r="I1144" i="4"/>
  <c r="I1145" i="4"/>
  <c r="I1146" i="4"/>
  <c r="I1147" i="4"/>
  <c r="I1148" i="4"/>
  <c r="I1149" i="4"/>
  <c r="I1150" i="4"/>
  <c r="I1151" i="4"/>
  <c r="I1152" i="4"/>
  <c r="I1153" i="4"/>
  <c r="I1154" i="4"/>
  <c r="I1155" i="4"/>
  <c r="I1156" i="4"/>
  <c r="I1157" i="4"/>
  <c r="I1158" i="4"/>
  <c r="I1159" i="4"/>
  <c r="I1160" i="4"/>
  <c r="I1161" i="4"/>
  <c r="I1162" i="4"/>
  <c r="I1163" i="4"/>
  <c r="I1164" i="4"/>
  <c r="I1165" i="4"/>
  <c r="I1166" i="4"/>
  <c r="I1167" i="4"/>
  <c r="I1168" i="4"/>
  <c r="I1169" i="4"/>
  <c r="I1170" i="4"/>
  <c r="I1171" i="4"/>
  <c r="I1172" i="4"/>
  <c r="I1173" i="4"/>
  <c r="I1174" i="4"/>
  <c r="I1175" i="4"/>
  <c r="I1176" i="4"/>
  <c r="I1177" i="4"/>
  <c r="I1178" i="4"/>
  <c r="I1179" i="4"/>
  <c r="I1180" i="4"/>
  <c r="I1181" i="4"/>
  <c r="I1182" i="4"/>
  <c r="I1183" i="4"/>
  <c r="I1184" i="4"/>
  <c r="I1185" i="4"/>
  <c r="I1186" i="4"/>
  <c r="I1187" i="4"/>
  <c r="I1188" i="4"/>
  <c r="I1189" i="4"/>
  <c r="I1190" i="4"/>
  <c r="I1191" i="4"/>
  <c r="I1192" i="4"/>
  <c r="I1193" i="4"/>
  <c r="I1194" i="4"/>
  <c r="I1195" i="4"/>
  <c r="I1196" i="4"/>
  <c r="I1197" i="4"/>
  <c r="I1198" i="4"/>
  <c r="I1199" i="4"/>
  <c r="I1200" i="4"/>
  <c r="I1201" i="4"/>
  <c r="I1202" i="4"/>
  <c r="I1203" i="4"/>
  <c r="I1204" i="4"/>
  <c r="I1205" i="4"/>
  <c r="I1206" i="4"/>
  <c r="I1207" i="4"/>
  <c r="I1208" i="4"/>
  <c r="I1209" i="4"/>
  <c r="I1210" i="4"/>
  <c r="I1211" i="4"/>
  <c r="I1212" i="4"/>
  <c r="I1213" i="4"/>
  <c r="I1214" i="4"/>
  <c r="I1215" i="4"/>
  <c r="I1216" i="4"/>
  <c r="I1217" i="4"/>
  <c r="I1218" i="4"/>
  <c r="I1219" i="4"/>
  <c r="I1220" i="4"/>
  <c r="I1221" i="4"/>
  <c r="I1222" i="4"/>
  <c r="I1223" i="4"/>
  <c r="I1224" i="4"/>
  <c r="I1225" i="4"/>
  <c r="I1226" i="4"/>
  <c r="I1227" i="4"/>
  <c r="I1228" i="4"/>
  <c r="I1229" i="4"/>
  <c r="I1230" i="4"/>
  <c r="I1231" i="4"/>
  <c r="I1232" i="4"/>
  <c r="I1233" i="4"/>
  <c r="I1234" i="4"/>
  <c r="I1235" i="4"/>
  <c r="I1236" i="4"/>
  <c r="I1237" i="4"/>
  <c r="I1238" i="4"/>
  <c r="I1239" i="4"/>
  <c r="I1240" i="4"/>
  <c r="I1241" i="4"/>
  <c r="I1242" i="4"/>
  <c r="I1243" i="4"/>
  <c r="I1244" i="4"/>
  <c r="I1245" i="4"/>
  <c r="I1246" i="4"/>
  <c r="I1247" i="4"/>
  <c r="I1248" i="4"/>
  <c r="I1249" i="4"/>
  <c r="I1250" i="4"/>
  <c r="I1251" i="4"/>
  <c r="I1252" i="4"/>
  <c r="I1253" i="4"/>
  <c r="I1254" i="4"/>
  <c r="I1255" i="4"/>
  <c r="I1256" i="4"/>
  <c r="I1257" i="4"/>
  <c r="I1258" i="4"/>
  <c r="I1259" i="4"/>
  <c r="I1260" i="4"/>
  <c r="I1261" i="4"/>
  <c r="I1262" i="4"/>
  <c r="I1263" i="4"/>
  <c r="I1264" i="4"/>
  <c r="I1265" i="4"/>
  <c r="I1266" i="4"/>
  <c r="I1267" i="4"/>
  <c r="I1268" i="4"/>
  <c r="I1269" i="4"/>
  <c r="I1270" i="4"/>
  <c r="I1271" i="4"/>
  <c r="I1272" i="4"/>
  <c r="I1273" i="4"/>
  <c r="I1274" i="4"/>
  <c r="I1275" i="4"/>
  <c r="I1276" i="4"/>
  <c r="I1277" i="4"/>
  <c r="I1278" i="4"/>
  <c r="I1279" i="4"/>
  <c r="I1280" i="4"/>
  <c r="I1281" i="4"/>
  <c r="I1282" i="4"/>
  <c r="I1283" i="4"/>
  <c r="I1284" i="4"/>
  <c r="I1285" i="4"/>
  <c r="I1286" i="4"/>
  <c r="I1287" i="4"/>
  <c r="I1288" i="4"/>
  <c r="I1289" i="4"/>
  <c r="I1290" i="4"/>
  <c r="I1291" i="4"/>
  <c r="I1292" i="4"/>
  <c r="I1293" i="4"/>
  <c r="I1294" i="4"/>
  <c r="I1295" i="4"/>
  <c r="I1296" i="4"/>
  <c r="I1297" i="4"/>
  <c r="I1298" i="4"/>
  <c r="I1299" i="4"/>
  <c r="I1300" i="4"/>
  <c r="I1301" i="4"/>
  <c r="I1302" i="4"/>
  <c r="I1303" i="4"/>
  <c r="I1304" i="4"/>
  <c r="I1305" i="4"/>
  <c r="I1306" i="4"/>
  <c r="I1307" i="4"/>
  <c r="I1308" i="4"/>
  <c r="I1309" i="4"/>
  <c r="I1310" i="4"/>
  <c r="I1311" i="4"/>
  <c r="I1312" i="4"/>
  <c r="I1313" i="4"/>
  <c r="I1314" i="4"/>
  <c r="I1315" i="4"/>
  <c r="I1316" i="4"/>
  <c r="I1317" i="4"/>
  <c r="I1318" i="4"/>
  <c r="I1319" i="4"/>
  <c r="I1320" i="4"/>
  <c r="I1321" i="4"/>
  <c r="I1322" i="4"/>
  <c r="I1323" i="4"/>
  <c r="I1324" i="4"/>
  <c r="I1325" i="4"/>
  <c r="I1326" i="4"/>
  <c r="I1327" i="4"/>
  <c r="I1328" i="4"/>
  <c r="I1329" i="4"/>
  <c r="I1330" i="4"/>
  <c r="I1331" i="4"/>
  <c r="I1332" i="4"/>
  <c r="I1333" i="4"/>
  <c r="I1334" i="4"/>
  <c r="I1335" i="4"/>
  <c r="I1336" i="4"/>
  <c r="I1337" i="4"/>
  <c r="I1338" i="4"/>
  <c r="I1339" i="4"/>
  <c r="I1340" i="4"/>
  <c r="I1341" i="4"/>
  <c r="I1342" i="4"/>
  <c r="I1343" i="4"/>
  <c r="I1344" i="4"/>
  <c r="I1345" i="4"/>
  <c r="I1346" i="4"/>
  <c r="I1347" i="4"/>
  <c r="I1348" i="4"/>
  <c r="I1349" i="4"/>
  <c r="I1350" i="4"/>
  <c r="I1351" i="4"/>
  <c r="I1352" i="4"/>
  <c r="I1353" i="4"/>
  <c r="I1354" i="4"/>
  <c r="I1355" i="4"/>
  <c r="I1356" i="4"/>
  <c r="I1357" i="4"/>
  <c r="I1358" i="4"/>
  <c r="I1359" i="4"/>
  <c r="I1360" i="4"/>
  <c r="I1361" i="4"/>
  <c r="I1362" i="4"/>
  <c r="I1363" i="4"/>
  <c r="I1364" i="4"/>
  <c r="I1365" i="4"/>
  <c r="I1366" i="4"/>
  <c r="I1367" i="4"/>
  <c r="I1368" i="4"/>
  <c r="I1369" i="4"/>
  <c r="I1370" i="4"/>
  <c r="I1371" i="4"/>
  <c r="I1372" i="4"/>
  <c r="I1373" i="4"/>
  <c r="I1374" i="4"/>
  <c r="I1375" i="4"/>
  <c r="I1376" i="4"/>
  <c r="I1377" i="4"/>
  <c r="I1378" i="4"/>
  <c r="I1379" i="4"/>
  <c r="I1380" i="4"/>
  <c r="I1381" i="4"/>
  <c r="I1382" i="4"/>
  <c r="I1383" i="4"/>
  <c r="I1384" i="4"/>
  <c r="I1385" i="4"/>
  <c r="I1386" i="4"/>
  <c r="I1387" i="4"/>
  <c r="I1388" i="4"/>
  <c r="I1389" i="4"/>
  <c r="I1390" i="4"/>
  <c r="I1391" i="4"/>
  <c r="I1392" i="4"/>
  <c r="I1393" i="4"/>
  <c r="I1394" i="4"/>
  <c r="I1395" i="4"/>
  <c r="I1396" i="4"/>
  <c r="I1397" i="4"/>
  <c r="I1398" i="4"/>
  <c r="I1399" i="4"/>
  <c r="I1400" i="4"/>
  <c r="I1401" i="4"/>
  <c r="I1402" i="4"/>
  <c r="I1403" i="4"/>
  <c r="I1404" i="4"/>
  <c r="I1405" i="4"/>
  <c r="I1406" i="4"/>
  <c r="I1407" i="4"/>
  <c r="I1408" i="4"/>
  <c r="I1409" i="4"/>
  <c r="I1410" i="4"/>
  <c r="I1411" i="4"/>
  <c r="I1412" i="4"/>
  <c r="I1413" i="4"/>
  <c r="I1414" i="4"/>
  <c r="I1415" i="4"/>
  <c r="I1416" i="4"/>
  <c r="I1417" i="4"/>
  <c r="I1418" i="4"/>
  <c r="I1419" i="4"/>
  <c r="I1420" i="4"/>
  <c r="I1421" i="4"/>
  <c r="I1422" i="4"/>
  <c r="I1423" i="4"/>
  <c r="I1424" i="4"/>
  <c r="I1425" i="4"/>
  <c r="I1426" i="4"/>
  <c r="I1427" i="4"/>
  <c r="I1428" i="4"/>
  <c r="I1429" i="4"/>
  <c r="I1430" i="4"/>
  <c r="I1431" i="4"/>
  <c r="I1432" i="4"/>
  <c r="I1433" i="4"/>
  <c r="I1434" i="4"/>
  <c r="I1435" i="4"/>
  <c r="I1436" i="4"/>
  <c r="I1437" i="4"/>
  <c r="I1438" i="4"/>
  <c r="I1439" i="4"/>
  <c r="I1440" i="4"/>
  <c r="I1441" i="4"/>
  <c r="I1442" i="4"/>
  <c r="I1443" i="4"/>
  <c r="I1444" i="4"/>
  <c r="I1445" i="4"/>
  <c r="I1446" i="4"/>
  <c r="I1447" i="4"/>
  <c r="I1448" i="4"/>
  <c r="I1449" i="4"/>
  <c r="I1450" i="4"/>
  <c r="I1451" i="4"/>
  <c r="I1452" i="4"/>
  <c r="I1453" i="4"/>
  <c r="I1454" i="4"/>
  <c r="I1455" i="4"/>
  <c r="I1456" i="4"/>
  <c r="I1457" i="4"/>
  <c r="I1458" i="4"/>
  <c r="I1459" i="4"/>
  <c r="I1460" i="4"/>
  <c r="I1461" i="4"/>
  <c r="I1462" i="4"/>
  <c r="I1463" i="4"/>
  <c r="I1464" i="4"/>
  <c r="I1465" i="4"/>
  <c r="I1466" i="4"/>
  <c r="I1467" i="4"/>
  <c r="I1468" i="4"/>
  <c r="I1469" i="4"/>
  <c r="I1470" i="4"/>
  <c r="I1471" i="4"/>
  <c r="I1472" i="4"/>
  <c r="I1473" i="4"/>
  <c r="I1474" i="4"/>
  <c r="I1475" i="4"/>
  <c r="I1476" i="4"/>
  <c r="I1477" i="4"/>
  <c r="I1478" i="4"/>
  <c r="I1479" i="4"/>
  <c r="I1480" i="4"/>
  <c r="I1481" i="4"/>
  <c r="I1482" i="4"/>
  <c r="I1483" i="4"/>
  <c r="I1484" i="4"/>
  <c r="I1485" i="4"/>
  <c r="I1486" i="4"/>
  <c r="I1487" i="4"/>
  <c r="I1488" i="4"/>
  <c r="I1489" i="4"/>
  <c r="I1490" i="4"/>
  <c r="I1491" i="4"/>
  <c r="I1492" i="4"/>
  <c r="I1493" i="4"/>
  <c r="I1494" i="4"/>
  <c r="I1495" i="4"/>
  <c r="I1496" i="4"/>
  <c r="I1497" i="4"/>
  <c r="I1498" i="4"/>
  <c r="I1499" i="4"/>
  <c r="I1500" i="4"/>
  <c r="I1501" i="4"/>
  <c r="I2" i="4"/>
  <c r="F8" i="39"/>
  <c r="F7" i="39"/>
  <c r="H3" i="4" l="1"/>
  <c r="H4" i="4"/>
  <c r="H5" i="4"/>
  <c r="H6" i="4"/>
  <c r="H7" i="4"/>
  <c r="H8" i="4"/>
  <c r="H9" i="4"/>
  <c r="H10" i="4"/>
  <c r="H11" i="4"/>
  <c r="H12" i="4"/>
  <c r="H13" i="4"/>
  <c r="H14" i="4"/>
  <c r="H15" i="4"/>
  <c r="H16" i="4"/>
  <c r="H17" i="4"/>
  <c r="H18" i="4"/>
  <c r="H19" i="4"/>
  <c r="H20" i="4"/>
  <c r="H21" i="4"/>
  <c r="H22" i="4"/>
  <c r="H23" i="4"/>
  <c r="H24" i="4"/>
  <c r="H25" i="4"/>
  <c r="H26" i="4"/>
  <c r="H27" i="4"/>
  <c r="H28" i="4"/>
  <c r="H29" i="4"/>
  <c r="H30" i="4"/>
  <c r="H31" i="4"/>
  <c r="H32" i="4"/>
  <c r="H33" i="4"/>
  <c r="H34" i="4"/>
  <c r="H35" i="4"/>
  <c r="H36" i="4"/>
  <c r="H37" i="4"/>
  <c r="H38" i="4"/>
  <c r="H39" i="4"/>
  <c r="H40" i="4"/>
  <c r="H41" i="4"/>
  <c r="H42" i="4"/>
  <c r="H43" i="4"/>
  <c r="H44" i="4"/>
  <c r="H45" i="4"/>
  <c r="H46" i="4"/>
  <c r="H47" i="4"/>
  <c r="H48" i="4"/>
  <c r="H49" i="4"/>
  <c r="H50" i="4"/>
  <c r="H51" i="4"/>
  <c r="H52" i="4"/>
  <c r="H53" i="4"/>
  <c r="H54" i="4"/>
  <c r="H55" i="4"/>
  <c r="H56" i="4"/>
  <c r="H57" i="4"/>
  <c r="H58" i="4"/>
  <c r="H59" i="4"/>
  <c r="H60" i="4"/>
  <c r="H61" i="4"/>
  <c r="H62" i="4"/>
  <c r="H63" i="4"/>
  <c r="H64" i="4"/>
  <c r="H65" i="4"/>
  <c r="H66" i="4"/>
  <c r="H67" i="4"/>
  <c r="H68" i="4"/>
  <c r="H69" i="4"/>
  <c r="H70" i="4"/>
  <c r="H71" i="4"/>
  <c r="H72" i="4"/>
  <c r="H73" i="4"/>
  <c r="H74" i="4"/>
  <c r="H75" i="4"/>
  <c r="H76" i="4"/>
  <c r="H77" i="4"/>
  <c r="H78" i="4"/>
  <c r="H79" i="4"/>
  <c r="H80" i="4"/>
  <c r="H81" i="4"/>
  <c r="H82" i="4"/>
  <c r="H83" i="4"/>
  <c r="H84" i="4"/>
  <c r="H85" i="4"/>
  <c r="H86" i="4"/>
  <c r="H87" i="4"/>
  <c r="H88" i="4"/>
  <c r="H89" i="4"/>
  <c r="H90" i="4"/>
  <c r="H91" i="4"/>
  <c r="H92" i="4"/>
  <c r="H93" i="4"/>
  <c r="H94" i="4"/>
  <c r="H95" i="4"/>
  <c r="H96" i="4"/>
  <c r="H97" i="4"/>
  <c r="H98" i="4"/>
  <c r="H99" i="4"/>
  <c r="H100" i="4"/>
  <c r="H101" i="4"/>
  <c r="H102" i="4"/>
  <c r="H103" i="4"/>
  <c r="H104" i="4"/>
  <c r="H105" i="4"/>
  <c r="H106" i="4"/>
  <c r="H107" i="4"/>
  <c r="H108" i="4"/>
  <c r="H109" i="4"/>
  <c r="H110" i="4"/>
  <c r="H111" i="4"/>
  <c r="H112" i="4"/>
  <c r="H113" i="4"/>
  <c r="H114" i="4"/>
  <c r="H115" i="4"/>
  <c r="H116" i="4"/>
  <c r="H117" i="4"/>
  <c r="H118" i="4"/>
  <c r="H119" i="4"/>
  <c r="H120" i="4"/>
  <c r="H121" i="4"/>
  <c r="H122" i="4"/>
  <c r="H123" i="4"/>
  <c r="H124" i="4"/>
  <c r="H125" i="4"/>
  <c r="H126" i="4"/>
  <c r="H127" i="4"/>
  <c r="H128" i="4"/>
  <c r="H129" i="4"/>
  <c r="H130" i="4"/>
  <c r="H131" i="4"/>
  <c r="H132" i="4"/>
  <c r="H133" i="4"/>
  <c r="H134" i="4"/>
  <c r="H135" i="4"/>
  <c r="H136" i="4"/>
  <c r="H137" i="4"/>
  <c r="H138" i="4"/>
  <c r="H139" i="4"/>
  <c r="H140" i="4"/>
  <c r="H141" i="4"/>
  <c r="H142" i="4"/>
  <c r="H143" i="4"/>
  <c r="H144" i="4"/>
  <c r="H145" i="4"/>
  <c r="H146" i="4"/>
  <c r="H147" i="4"/>
  <c r="H148" i="4"/>
  <c r="H149" i="4"/>
  <c r="H150" i="4"/>
  <c r="H151" i="4"/>
  <c r="H152" i="4"/>
  <c r="H153" i="4"/>
  <c r="H154" i="4"/>
  <c r="H155" i="4"/>
  <c r="H156" i="4"/>
  <c r="H157" i="4"/>
  <c r="H158" i="4"/>
  <c r="H159" i="4"/>
  <c r="H160" i="4"/>
  <c r="H161" i="4"/>
  <c r="H162" i="4"/>
  <c r="H163" i="4"/>
  <c r="H164" i="4"/>
  <c r="H165" i="4"/>
  <c r="H166" i="4"/>
  <c r="H167" i="4"/>
  <c r="H168" i="4"/>
  <c r="H169" i="4"/>
  <c r="H170" i="4"/>
  <c r="H171" i="4"/>
  <c r="H172" i="4"/>
  <c r="H173" i="4"/>
  <c r="H174" i="4"/>
  <c r="H175" i="4"/>
  <c r="H176" i="4"/>
  <c r="H177" i="4"/>
  <c r="H178" i="4"/>
  <c r="H179" i="4"/>
  <c r="H180" i="4"/>
  <c r="H181" i="4"/>
  <c r="H182" i="4"/>
  <c r="H183" i="4"/>
  <c r="H184" i="4"/>
  <c r="H185" i="4"/>
  <c r="H186" i="4"/>
  <c r="H187" i="4"/>
  <c r="H188" i="4"/>
  <c r="H189" i="4"/>
  <c r="H190" i="4"/>
  <c r="H191" i="4"/>
  <c r="H192" i="4"/>
  <c r="H193" i="4"/>
  <c r="H194" i="4"/>
  <c r="H195" i="4"/>
  <c r="H196" i="4"/>
  <c r="H197" i="4"/>
  <c r="H198" i="4"/>
  <c r="H199" i="4"/>
  <c r="H200" i="4"/>
  <c r="H201" i="4"/>
  <c r="H202" i="4"/>
  <c r="H203" i="4"/>
  <c r="H204" i="4"/>
  <c r="H205" i="4"/>
  <c r="H206" i="4"/>
  <c r="H207" i="4"/>
  <c r="H208" i="4"/>
  <c r="H209" i="4"/>
  <c r="H210" i="4"/>
  <c r="H211" i="4"/>
  <c r="H212" i="4"/>
  <c r="H213" i="4"/>
  <c r="H214" i="4"/>
  <c r="H215" i="4"/>
  <c r="H216" i="4"/>
  <c r="H217" i="4"/>
  <c r="H218" i="4"/>
  <c r="H219" i="4"/>
  <c r="H220" i="4"/>
  <c r="H221" i="4"/>
  <c r="H222" i="4"/>
  <c r="H223" i="4"/>
  <c r="H224" i="4"/>
  <c r="H225" i="4"/>
  <c r="H226" i="4"/>
  <c r="H227" i="4"/>
  <c r="H228" i="4"/>
  <c r="H229" i="4"/>
  <c r="H230" i="4"/>
  <c r="H231" i="4"/>
  <c r="H232" i="4"/>
  <c r="H233" i="4"/>
  <c r="H234" i="4"/>
  <c r="H235" i="4"/>
  <c r="H236" i="4"/>
  <c r="H237" i="4"/>
  <c r="H238" i="4"/>
  <c r="H239" i="4"/>
  <c r="H240" i="4"/>
  <c r="H241" i="4"/>
  <c r="H242" i="4"/>
  <c r="H243" i="4"/>
  <c r="H244" i="4"/>
  <c r="H245" i="4"/>
  <c r="H246" i="4"/>
  <c r="H247" i="4"/>
  <c r="H248" i="4"/>
  <c r="H249" i="4"/>
  <c r="H250" i="4"/>
  <c r="H251" i="4"/>
  <c r="H252" i="4"/>
  <c r="H253" i="4"/>
  <c r="H254" i="4"/>
  <c r="H255" i="4"/>
  <c r="H256" i="4"/>
  <c r="H257" i="4"/>
  <c r="H258" i="4"/>
  <c r="H259" i="4"/>
  <c r="H260" i="4"/>
  <c r="H261" i="4"/>
  <c r="H262" i="4"/>
  <c r="H263" i="4"/>
  <c r="H264" i="4"/>
  <c r="H265" i="4"/>
  <c r="H266" i="4"/>
  <c r="H267" i="4"/>
  <c r="H268" i="4"/>
  <c r="H269" i="4"/>
  <c r="H270" i="4"/>
  <c r="H271" i="4"/>
  <c r="H272" i="4"/>
  <c r="H273" i="4"/>
  <c r="H274" i="4"/>
  <c r="H275" i="4"/>
  <c r="H276" i="4"/>
  <c r="H277" i="4"/>
  <c r="H278" i="4"/>
  <c r="H279" i="4"/>
  <c r="H280" i="4"/>
  <c r="H281" i="4"/>
  <c r="H282" i="4"/>
  <c r="H283" i="4"/>
  <c r="H284" i="4"/>
  <c r="H285" i="4"/>
  <c r="H286" i="4"/>
  <c r="H287" i="4"/>
  <c r="H288" i="4"/>
  <c r="H289" i="4"/>
  <c r="H290" i="4"/>
  <c r="H291" i="4"/>
  <c r="H292" i="4"/>
  <c r="H293" i="4"/>
  <c r="H294" i="4"/>
  <c r="H295" i="4"/>
  <c r="H296" i="4"/>
  <c r="H297" i="4"/>
  <c r="H298" i="4"/>
  <c r="H299" i="4"/>
  <c r="H300" i="4"/>
  <c r="H301" i="4"/>
  <c r="H302" i="4"/>
  <c r="H303" i="4"/>
  <c r="H304" i="4"/>
  <c r="H305" i="4"/>
  <c r="H306" i="4"/>
  <c r="H307" i="4"/>
  <c r="H308" i="4"/>
  <c r="H309" i="4"/>
  <c r="H310" i="4"/>
  <c r="H311" i="4"/>
  <c r="H312" i="4"/>
  <c r="H313" i="4"/>
  <c r="H314" i="4"/>
  <c r="H315" i="4"/>
  <c r="H316" i="4"/>
  <c r="H317" i="4"/>
  <c r="H318" i="4"/>
  <c r="H319" i="4"/>
  <c r="H320" i="4"/>
  <c r="H321" i="4"/>
  <c r="H322" i="4"/>
  <c r="H323" i="4"/>
  <c r="H324" i="4"/>
  <c r="H325" i="4"/>
  <c r="H326" i="4"/>
  <c r="H327" i="4"/>
  <c r="H328" i="4"/>
  <c r="H329" i="4"/>
  <c r="H330" i="4"/>
  <c r="H331" i="4"/>
  <c r="H332" i="4"/>
  <c r="H333" i="4"/>
  <c r="H334" i="4"/>
  <c r="H335" i="4"/>
  <c r="H336" i="4"/>
  <c r="H337" i="4"/>
  <c r="H338" i="4"/>
  <c r="H339" i="4"/>
  <c r="H340" i="4"/>
  <c r="H341" i="4"/>
  <c r="H342" i="4"/>
  <c r="H343" i="4"/>
  <c r="H344" i="4"/>
  <c r="H345" i="4"/>
  <c r="H346" i="4"/>
  <c r="H347" i="4"/>
  <c r="H348" i="4"/>
  <c r="H349" i="4"/>
  <c r="H350" i="4"/>
  <c r="H351" i="4"/>
  <c r="H352" i="4"/>
  <c r="H353" i="4"/>
  <c r="H354" i="4"/>
  <c r="H355" i="4"/>
  <c r="H356" i="4"/>
  <c r="H357" i="4"/>
  <c r="H358" i="4"/>
  <c r="H359" i="4"/>
  <c r="H360" i="4"/>
  <c r="H361" i="4"/>
  <c r="H362" i="4"/>
  <c r="H363" i="4"/>
  <c r="H364" i="4"/>
  <c r="H365" i="4"/>
  <c r="H366" i="4"/>
  <c r="H367" i="4"/>
  <c r="H368" i="4"/>
  <c r="H369" i="4"/>
  <c r="H370" i="4"/>
  <c r="H371" i="4"/>
  <c r="H372" i="4"/>
  <c r="H373" i="4"/>
  <c r="H374" i="4"/>
  <c r="H375" i="4"/>
  <c r="H376" i="4"/>
  <c r="H377" i="4"/>
  <c r="H378" i="4"/>
  <c r="H379" i="4"/>
  <c r="H380" i="4"/>
  <c r="H381" i="4"/>
  <c r="H382" i="4"/>
  <c r="H383" i="4"/>
  <c r="H384" i="4"/>
  <c r="H385" i="4"/>
  <c r="H386" i="4"/>
  <c r="H387" i="4"/>
  <c r="H388" i="4"/>
  <c r="H389" i="4"/>
  <c r="H390" i="4"/>
  <c r="H391" i="4"/>
  <c r="H392" i="4"/>
  <c r="H393" i="4"/>
  <c r="H394" i="4"/>
  <c r="H395" i="4"/>
  <c r="H396" i="4"/>
  <c r="H397" i="4"/>
  <c r="H398" i="4"/>
  <c r="H399" i="4"/>
  <c r="H400" i="4"/>
  <c r="H401" i="4"/>
  <c r="H402" i="4"/>
  <c r="H403" i="4"/>
  <c r="H404" i="4"/>
  <c r="H405" i="4"/>
  <c r="H406" i="4"/>
  <c r="H407" i="4"/>
  <c r="H408" i="4"/>
  <c r="H409" i="4"/>
  <c r="H410" i="4"/>
  <c r="H411" i="4"/>
  <c r="H412" i="4"/>
  <c r="H413" i="4"/>
  <c r="H414" i="4"/>
  <c r="H415" i="4"/>
  <c r="H416" i="4"/>
  <c r="H417" i="4"/>
  <c r="H418" i="4"/>
  <c r="H419" i="4"/>
  <c r="H420" i="4"/>
  <c r="H421" i="4"/>
  <c r="H422" i="4"/>
  <c r="H423" i="4"/>
  <c r="H424" i="4"/>
  <c r="H425" i="4"/>
  <c r="H426" i="4"/>
  <c r="H427" i="4"/>
  <c r="H428" i="4"/>
  <c r="H429" i="4"/>
  <c r="H430" i="4"/>
  <c r="H431" i="4"/>
  <c r="H432" i="4"/>
  <c r="H433" i="4"/>
  <c r="H434" i="4"/>
  <c r="H435" i="4"/>
  <c r="H436" i="4"/>
  <c r="H437" i="4"/>
  <c r="H438" i="4"/>
  <c r="H439" i="4"/>
  <c r="H440" i="4"/>
  <c r="H441" i="4"/>
  <c r="H442" i="4"/>
  <c r="H443" i="4"/>
  <c r="H444" i="4"/>
  <c r="H445" i="4"/>
  <c r="H446" i="4"/>
  <c r="H447" i="4"/>
  <c r="H448" i="4"/>
  <c r="H449" i="4"/>
  <c r="H450" i="4"/>
  <c r="H451" i="4"/>
  <c r="H452" i="4"/>
  <c r="H453" i="4"/>
  <c r="H454" i="4"/>
  <c r="H455" i="4"/>
  <c r="H456" i="4"/>
  <c r="H457" i="4"/>
  <c r="H458" i="4"/>
  <c r="H459" i="4"/>
  <c r="H460" i="4"/>
  <c r="H461" i="4"/>
  <c r="H462" i="4"/>
  <c r="H463" i="4"/>
  <c r="H464" i="4"/>
  <c r="H465" i="4"/>
  <c r="H466" i="4"/>
  <c r="H467" i="4"/>
  <c r="H468" i="4"/>
  <c r="H469" i="4"/>
  <c r="H470" i="4"/>
  <c r="H471" i="4"/>
  <c r="H472" i="4"/>
  <c r="H473" i="4"/>
  <c r="H474" i="4"/>
  <c r="H475" i="4"/>
  <c r="H476" i="4"/>
  <c r="H477" i="4"/>
  <c r="H478" i="4"/>
  <c r="H479" i="4"/>
  <c r="H480" i="4"/>
  <c r="H481" i="4"/>
  <c r="H482" i="4"/>
  <c r="H483" i="4"/>
  <c r="H484" i="4"/>
  <c r="H485" i="4"/>
  <c r="H486" i="4"/>
  <c r="H487" i="4"/>
  <c r="H488" i="4"/>
  <c r="H489" i="4"/>
  <c r="H490" i="4"/>
  <c r="H491" i="4"/>
  <c r="H492" i="4"/>
  <c r="H493" i="4"/>
  <c r="H494" i="4"/>
  <c r="H495" i="4"/>
  <c r="H496" i="4"/>
  <c r="H497" i="4"/>
  <c r="H498" i="4"/>
  <c r="H499" i="4"/>
  <c r="H500" i="4"/>
  <c r="H501" i="4"/>
  <c r="H502" i="4"/>
  <c r="H503" i="4"/>
  <c r="H504" i="4"/>
  <c r="H505" i="4"/>
  <c r="H506" i="4"/>
  <c r="H507" i="4"/>
  <c r="H508" i="4"/>
  <c r="H509" i="4"/>
  <c r="H510" i="4"/>
  <c r="H511" i="4"/>
  <c r="H512" i="4"/>
  <c r="H513" i="4"/>
  <c r="H514" i="4"/>
  <c r="H515" i="4"/>
  <c r="H516" i="4"/>
  <c r="H517" i="4"/>
  <c r="H518" i="4"/>
  <c r="H519" i="4"/>
  <c r="H520" i="4"/>
  <c r="H521" i="4"/>
  <c r="H522" i="4"/>
  <c r="H523" i="4"/>
  <c r="H524" i="4"/>
  <c r="H525" i="4"/>
  <c r="H526" i="4"/>
  <c r="H527" i="4"/>
  <c r="H528" i="4"/>
  <c r="H529" i="4"/>
  <c r="H530" i="4"/>
  <c r="H531" i="4"/>
  <c r="H532" i="4"/>
  <c r="H533" i="4"/>
  <c r="H534" i="4"/>
  <c r="H535" i="4"/>
  <c r="H536" i="4"/>
  <c r="H537" i="4"/>
  <c r="H538" i="4"/>
  <c r="H539" i="4"/>
  <c r="H540" i="4"/>
  <c r="H541" i="4"/>
  <c r="H542" i="4"/>
  <c r="H543" i="4"/>
  <c r="H544" i="4"/>
  <c r="H545" i="4"/>
  <c r="H546" i="4"/>
  <c r="H547" i="4"/>
  <c r="H548" i="4"/>
  <c r="H549" i="4"/>
  <c r="H550" i="4"/>
  <c r="H551" i="4"/>
  <c r="H552" i="4"/>
  <c r="H553" i="4"/>
  <c r="H554" i="4"/>
  <c r="H555" i="4"/>
  <c r="H556" i="4"/>
  <c r="H557" i="4"/>
  <c r="H558" i="4"/>
  <c r="H559" i="4"/>
  <c r="H560" i="4"/>
  <c r="H561" i="4"/>
  <c r="H562" i="4"/>
  <c r="H563" i="4"/>
  <c r="H564" i="4"/>
  <c r="H565" i="4"/>
  <c r="H566" i="4"/>
  <c r="H567" i="4"/>
  <c r="H568" i="4"/>
  <c r="H569" i="4"/>
  <c r="H570" i="4"/>
  <c r="H571" i="4"/>
  <c r="H572" i="4"/>
  <c r="H573" i="4"/>
  <c r="H574" i="4"/>
  <c r="H575" i="4"/>
  <c r="H576" i="4"/>
  <c r="H577" i="4"/>
  <c r="H578" i="4"/>
  <c r="H579" i="4"/>
  <c r="H580" i="4"/>
  <c r="H581" i="4"/>
  <c r="H582" i="4"/>
  <c r="H583" i="4"/>
  <c r="H584" i="4"/>
  <c r="H585" i="4"/>
  <c r="H586" i="4"/>
  <c r="H587" i="4"/>
  <c r="H588" i="4"/>
  <c r="H589" i="4"/>
  <c r="H590" i="4"/>
  <c r="H591" i="4"/>
  <c r="H592" i="4"/>
  <c r="H593" i="4"/>
  <c r="H594" i="4"/>
  <c r="H595" i="4"/>
  <c r="H596" i="4"/>
  <c r="H597" i="4"/>
  <c r="H598" i="4"/>
  <c r="H599" i="4"/>
  <c r="H600" i="4"/>
  <c r="H601" i="4"/>
  <c r="H602" i="4"/>
  <c r="H603" i="4"/>
  <c r="H604" i="4"/>
  <c r="H605" i="4"/>
  <c r="H606" i="4"/>
  <c r="H607" i="4"/>
  <c r="H608" i="4"/>
  <c r="H609" i="4"/>
  <c r="H610" i="4"/>
  <c r="H611" i="4"/>
  <c r="H612" i="4"/>
  <c r="H613" i="4"/>
  <c r="H614" i="4"/>
  <c r="H615" i="4"/>
  <c r="H616" i="4"/>
  <c r="H617" i="4"/>
  <c r="H618" i="4"/>
  <c r="H619" i="4"/>
  <c r="H620" i="4"/>
  <c r="H621" i="4"/>
  <c r="H622" i="4"/>
  <c r="H623" i="4"/>
  <c r="H624" i="4"/>
  <c r="H625" i="4"/>
  <c r="H626" i="4"/>
  <c r="H627" i="4"/>
  <c r="H628" i="4"/>
  <c r="H629" i="4"/>
  <c r="H630" i="4"/>
  <c r="H631" i="4"/>
  <c r="H632" i="4"/>
  <c r="H633" i="4"/>
  <c r="H634" i="4"/>
  <c r="H635" i="4"/>
  <c r="H636" i="4"/>
  <c r="H637" i="4"/>
  <c r="H638" i="4"/>
  <c r="H639" i="4"/>
  <c r="H640" i="4"/>
  <c r="H641" i="4"/>
  <c r="H642" i="4"/>
  <c r="H643" i="4"/>
  <c r="H644" i="4"/>
  <c r="H645" i="4"/>
  <c r="H646" i="4"/>
  <c r="H647" i="4"/>
  <c r="H648" i="4"/>
  <c r="H649" i="4"/>
  <c r="H650" i="4"/>
  <c r="H651" i="4"/>
  <c r="H652" i="4"/>
  <c r="H653" i="4"/>
  <c r="H654" i="4"/>
  <c r="H655" i="4"/>
  <c r="H656" i="4"/>
  <c r="H657" i="4"/>
  <c r="H658" i="4"/>
  <c r="H659" i="4"/>
  <c r="H660" i="4"/>
  <c r="H661" i="4"/>
  <c r="H662" i="4"/>
  <c r="H663" i="4"/>
  <c r="H664" i="4"/>
  <c r="H665" i="4"/>
  <c r="H666" i="4"/>
  <c r="H667" i="4"/>
  <c r="H668" i="4"/>
  <c r="H669" i="4"/>
  <c r="H670" i="4"/>
  <c r="H671" i="4"/>
  <c r="H672" i="4"/>
  <c r="H673" i="4"/>
  <c r="H674" i="4"/>
  <c r="H675" i="4"/>
  <c r="H676" i="4"/>
  <c r="H677" i="4"/>
  <c r="H678" i="4"/>
  <c r="H679" i="4"/>
  <c r="H680" i="4"/>
  <c r="H681" i="4"/>
  <c r="H682" i="4"/>
  <c r="H683" i="4"/>
  <c r="H684" i="4"/>
  <c r="H685" i="4"/>
  <c r="H686" i="4"/>
  <c r="H687" i="4"/>
  <c r="H688" i="4"/>
  <c r="H689" i="4"/>
  <c r="H690" i="4"/>
  <c r="H691" i="4"/>
  <c r="H692" i="4"/>
  <c r="H693" i="4"/>
  <c r="H694" i="4"/>
  <c r="H695" i="4"/>
  <c r="H696" i="4"/>
  <c r="H697" i="4"/>
  <c r="H698" i="4"/>
  <c r="H699" i="4"/>
  <c r="H700" i="4"/>
  <c r="H701" i="4"/>
  <c r="H702" i="4"/>
  <c r="H703" i="4"/>
  <c r="H704" i="4"/>
  <c r="H705" i="4"/>
  <c r="H706" i="4"/>
  <c r="H707" i="4"/>
  <c r="H708" i="4"/>
  <c r="H709" i="4"/>
  <c r="H710" i="4"/>
  <c r="H711" i="4"/>
  <c r="H712" i="4"/>
  <c r="H713" i="4"/>
  <c r="H714" i="4"/>
  <c r="H715" i="4"/>
  <c r="H716" i="4"/>
  <c r="H717" i="4"/>
  <c r="H718" i="4"/>
  <c r="H719" i="4"/>
  <c r="H720" i="4"/>
  <c r="H721" i="4"/>
  <c r="H722" i="4"/>
  <c r="H723" i="4"/>
  <c r="H724" i="4"/>
  <c r="H725" i="4"/>
  <c r="H726" i="4"/>
  <c r="H727" i="4"/>
  <c r="H728" i="4"/>
  <c r="H729" i="4"/>
  <c r="H730" i="4"/>
  <c r="H731" i="4"/>
  <c r="H732" i="4"/>
  <c r="H733" i="4"/>
  <c r="H734" i="4"/>
  <c r="H735" i="4"/>
  <c r="H736" i="4"/>
  <c r="H737" i="4"/>
  <c r="H738" i="4"/>
  <c r="H739" i="4"/>
  <c r="H740" i="4"/>
  <c r="H741" i="4"/>
  <c r="H742" i="4"/>
  <c r="H743" i="4"/>
  <c r="H744" i="4"/>
  <c r="H745" i="4"/>
  <c r="H746" i="4"/>
  <c r="H747" i="4"/>
  <c r="H748" i="4"/>
  <c r="H749" i="4"/>
  <c r="H750" i="4"/>
  <c r="H751" i="4"/>
  <c r="H752" i="4"/>
  <c r="H753" i="4"/>
  <c r="H754" i="4"/>
  <c r="H755" i="4"/>
  <c r="H756" i="4"/>
  <c r="H757" i="4"/>
  <c r="H758" i="4"/>
  <c r="H759" i="4"/>
  <c r="H760" i="4"/>
  <c r="H761" i="4"/>
  <c r="H762" i="4"/>
  <c r="H763" i="4"/>
  <c r="H764" i="4"/>
  <c r="H765" i="4"/>
  <c r="H766" i="4"/>
  <c r="H767" i="4"/>
  <c r="H768" i="4"/>
  <c r="H769" i="4"/>
  <c r="H770" i="4"/>
  <c r="H771" i="4"/>
  <c r="H772" i="4"/>
  <c r="H773" i="4"/>
  <c r="H774" i="4"/>
  <c r="H775" i="4"/>
  <c r="H776" i="4"/>
  <c r="H777" i="4"/>
  <c r="H778" i="4"/>
  <c r="H779" i="4"/>
  <c r="H780" i="4"/>
  <c r="H781" i="4"/>
  <c r="H782" i="4"/>
  <c r="H783" i="4"/>
  <c r="H784" i="4"/>
  <c r="H785" i="4"/>
  <c r="H786" i="4"/>
  <c r="H787" i="4"/>
  <c r="H788" i="4"/>
  <c r="H789" i="4"/>
  <c r="H790" i="4"/>
  <c r="H791" i="4"/>
  <c r="H792" i="4"/>
  <c r="H793" i="4"/>
  <c r="H794" i="4"/>
  <c r="H795" i="4"/>
  <c r="H796" i="4"/>
  <c r="H797" i="4"/>
  <c r="H798" i="4"/>
  <c r="H799" i="4"/>
  <c r="H800" i="4"/>
  <c r="H801" i="4"/>
  <c r="H802" i="4"/>
  <c r="H803" i="4"/>
  <c r="H804" i="4"/>
  <c r="H805" i="4"/>
  <c r="H806" i="4"/>
  <c r="H807" i="4"/>
  <c r="H808" i="4"/>
  <c r="H809" i="4"/>
  <c r="H810" i="4"/>
  <c r="H811" i="4"/>
  <c r="H812" i="4"/>
  <c r="H813" i="4"/>
  <c r="H814" i="4"/>
  <c r="H815" i="4"/>
  <c r="H816" i="4"/>
  <c r="H817" i="4"/>
  <c r="H818" i="4"/>
  <c r="H819" i="4"/>
  <c r="H820" i="4"/>
  <c r="H821" i="4"/>
  <c r="H822" i="4"/>
  <c r="H823" i="4"/>
  <c r="H824" i="4"/>
  <c r="H825" i="4"/>
  <c r="H826" i="4"/>
  <c r="H827" i="4"/>
  <c r="H828" i="4"/>
  <c r="H829" i="4"/>
  <c r="H830" i="4"/>
  <c r="H831" i="4"/>
  <c r="H832" i="4"/>
  <c r="H833" i="4"/>
  <c r="H834" i="4"/>
  <c r="H835" i="4"/>
  <c r="H836" i="4"/>
  <c r="H837" i="4"/>
  <c r="H838" i="4"/>
  <c r="H839" i="4"/>
  <c r="H840" i="4"/>
  <c r="H841" i="4"/>
  <c r="H842" i="4"/>
  <c r="H843" i="4"/>
  <c r="H844" i="4"/>
  <c r="H845" i="4"/>
  <c r="H846" i="4"/>
  <c r="H847" i="4"/>
  <c r="H848" i="4"/>
  <c r="H849" i="4"/>
  <c r="H850" i="4"/>
  <c r="H851" i="4"/>
  <c r="H852" i="4"/>
  <c r="H853" i="4"/>
  <c r="H854" i="4"/>
  <c r="H855" i="4"/>
  <c r="H856" i="4"/>
  <c r="H857" i="4"/>
  <c r="H858" i="4"/>
  <c r="H859" i="4"/>
  <c r="H860" i="4"/>
  <c r="H861" i="4"/>
  <c r="H862" i="4"/>
  <c r="H863" i="4"/>
  <c r="H864" i="4"/>
  <c r="H865" i="4"/>
  <c r="H866" i="4"/>
  <c r="H867" i="4"/>
  <c r="H868" i="4"/>
  <c r="H869" i="4"/>
  <c r="H870" i="4"/>
  <c r="H871" i="4"/>
  <c r="H872" i="4"/>
  <c r="H873" i="4"/>
  <c r="H874" i="4"/>
  <c r="H875" i="4"/>
  <c r="H876" i="4"/>
  <c r="H877" i="4"/>
  <c r="H878" i="4"/>
  <c r="H879" i="4"/>
  <c r="H880" i="4"/>
  <c r="H881" i="4"/>
  <c r="H882" i="4"/>
  <c r="H883" i="4"/>
  <c r="H884" i="4"/>
  <c r="H885" i="4"/>
  <c r="H886" i="4"/>
  <c r="H887" i="4"/>
  <c r="H888" i="4"/>
  <c r="H889" i="4"/>
  <c r="H890" i="4"/>
  <c r="H891" i="4"/>
  <c r="H892" i="4"/>
  <c r="H893" i="4"/>
  <c r="H894" i="4"/>
  <c r="H895" i="4"/>
  <c r="H896" i="4"/>
  <c r="H897" i="4"/>
  <c r="H898" i="4"/>
  <c r="H899" i="4"/>
  <c r="H900" i="4"/>
  <c r="H901" i="4"/>
  <c r="H902" i="4"/>
  <c r="H903" i="4"/>
  <c r="H904" i="4"/>
  <c r="H905" i="4"/>
  <c r="H906" i="4"/>
  <c r="H907" i="4"/>
  <c r="H908" i="4"/>
  <c r="H909" i="4"/>
  <c r="H910" i="4"/>
  <c r="H911" i="4"/>
  <c r="H912" i="4"/>
  <c r="H913" i="4"/>
  <c r="H914" i="4"/>
  <c r="H915" i="4"/>
  <c r="H916" i="4"/>
  <c r="H917" i="4"/>
  <c r="H918" i="4"/>
  <c r="H919" i="4"/>
  <c r="H920" i="4"/>
  <c r="H921" i="4"/>
  <c r="H922" i="4"/>
  <c r="H923" i="4"/>
  <c r="H924" i="4"/>
  <c r="H925" i="4"/>
  <c r="H926" i="4"/>
  <c r="H927" i="4"/>
  <c r="H928" i="4"/>
  <c r="H929" i="4"/>
  <c r="H930" i="4"/>
  <c r="H931" i="4"/>
  <c r="H932" i="4"/>
  <c r="H933" i="4"/>
  <c r="H934" i="4"/>
  <c r="H935" i="4"/>
  <c r="H936" i="4"/>
  <c r="H937" i="4"/>
  <c r="H938" i="4"/>
  <c r="H939" i="4"/>
  <c r="H940" i="4"/>
  <c r="H941" i="4"/>
  <c r="H942" i="4"/>
  <c r="H943" i="4"/>
  <c r="H944" i="4"/>
  <c r="H945" i="4"/>
  <c r="H946" i="4"/>
  <c r="H947" i="4"/>
  <c r="H948" i="4"/>
  <c r="H949" i="4"/>
  <c r="H950" i="4"/>
  <c r="H951" i="4"/>
  <c r="H952" i="4"/>
  <c r="H953" i="4"/>
  <c r="H954" i="4"/>
  <c r="H955" i="4"/>
  <c r="H956" i="4"/>
  <c r="H957" i="4"/>
  <c r="H958" i="4"/>
  <c r="H959" i="4"/>
  <c r="H960" i="4"/>
  <c r="H961" i="4"/>
  <c r="H962" i="4"/>
  <c r="H963" i="4"/>
  <c r="H964" i="4"/>
  <c r="H965" i="4"/>
  <c r="H966" i="4"/>
  <c r="H967" i="4"/>
  <c r="H968" i="4"/>
  <c r="H969" i="4"/>
  <c r="H970" i="4"/>
  <c r="H971" i="4"/>
  <c r="H972" i="4"/>
  <c r="H973" i="4"/>
  <c r="H974" i="4"/>
  <c r="H975" i="4"/>
  <c r="H976" i="4"/>
  <c r="H977" i="4"/>
  <c r="H978" i="4"/>
  <c r="H979" i="4"/>
  <c r="H980" i="4"/>
  <c r="H981" i="4"/>
  <c r="H982" i="4"/>
  <c r="H983" i="4"/>
  <c r="H984" i="4"/>
  <c r="H985" i="4"/>
  <c r="H986" i="4"/>
  <c r="H987" i="4"/>
  <c r="H988" i="4"/>
  <c r="H989" i="4"/>
  <c r="H990" i="4"/>
  <c r="H991" i="4"/>
  <c r="H992" i="4"/>
  <c r="H993" i="4"/>
  <c r="H994" i="4"/>
  <c r="H995" i="4"/>
  <c r="H996" i="4"/>
  <c r="H997" i="4"/>
  <c r="H998" i="4"/>
  <c r="H999" i="4"/>
  <c r="H1000" i="4"/>
  <c r="H1001" i="4"/>
  <c r="H1002" i="4"/>
  <c r="H1003" i="4"/>
  <c r="H1004" i="4"/>
  <c r="H1005" i="4"/>
  <c r="H1006" i="4"/>
  <c r="H1007" i="4"/>
  <c r="H1008" i="4"/>
  <c r="H1009" i="4"/>
  <c r="H1010" i="4"/>
  <c r="H1011" i="4"/>
  <c r="H1012" i="4"/>
  <c r="H1013" i="4"/>
  <c r="H1014" i="4"/>
  <c r="H1015" i="4"/>
  <c r="H1016" i="4"/>
  <c r="H1017" i="4"/>
  <c r="H1018" i="4"/>
  <c r="H1019" i="4"/>
  <c r="H1020" i="4"/>
  <c r="H1021" i="4"/>
  <c r="H1022" i="4"/>
  <c r="H1023" i="4"/>
  <c r="H1024" i="4"/>
  <c r="H1025" i="4"/>
  <c r="H1026" i="4"/>
  <c r="H1027" i="4"/>
  <c r="H1028" i="4"/>
  <c r="H1029" i="4"/>
  <c r="H1030" i="4"/>
  <c r="H1031" i="4"/>
  <c r="H1032" i="4"/>
  <c r="H1033" i="4"/>
  <c r="H1034" i="4"/>
  <c r="H1035" i="4"/>
  <c r="H1036" i="4"/>
  <c r="H1037" i="4"/>
  <c r="H1038" i="4"/>
  <c r="H1039" i="4"/>
  <c r="H1040" i="4"/>
  <c r="H1041" i="4"/>
  <c r="H1042" i="4"/>
  <c r="H1043" i="4"/>
  <c r="H1044" i="4"/>
  <c r="H1045" i="4"/>
  <c r="H1046" i="4"/>
  <c r="H1047" i="4"/>
  <c r="H1048" i="4"/>
  <c r="H1049" i="4"/>
  <c r="H1050" i="4"/>
  <c r="H1051" i="4"/>
  <c r="H1052" i="4"/>
  <c r="H1053" i="4"/>
  <c r="H1054" i="4"/>
  <c r="H1055" i="4"/>
  <c r="H1056" i="4"/>
  <c r="H1057" i="4"/>
  <c r="H1058" i="4"/>
  <c r="H1059" i="4"/>
  <c r="H1060" i="4"/>
  <c r="H1061" i="4"/>
  <c r="H1062" i="4"/>
  <c r="H1063" i="4"/>
  <c r="H1064" i="4"/>
  <c r="H1065" i="4"/>
  <c r="H1066" i="4"/>
  <c r="H1067" i="4"/>
  <c r="H1068" i="4"/>
  <c r="H1069" i="4"/>
  <c r="H1070" i="4"/>
  <c r="H1071" i="4"/>
  <c r="H1072" i="4"/>
  <c r="H1073" i="4"/>
  <c r="H1074" i="4"/>
  <c r="H1075" i="4"/>
  <c r="H1076" i="4"/>
  <c r="H1077" i="4"/>
  <c r="H1078" i="4"/>
  <c r="H1079" i="4"/>
  <c r="H1080" i="4"/>
  <c r="H1081" i="4"/>
  <c r="H1082" i="4"/>
  <c r="H1083" i="4"/>
  <c r="H1084" i="4"/>
  <c r="H1085" i="4"/>
  <c r="H1086" i="4"/>
  <c r="H1087" i="4"/>
  <c r="H1088" i="4"/>
  <c r="H1089" i="4"/>
  <c r="H1090" i="4"/>
  <c r="H1091" i="4"/>
  <c r="H1092" i="4"/>
  <c r="H1093" i="4"/>
  <c r="H1094" i="4"/>
  <c r="H1095" i="4"/>
  <c r="H1096" i="4"/>
  <c r="H1097" i="4"/>
  <c r="H1098" i="4"/>
  <c r="H1099" i="4"/>
  <c r="H1100" i="4"/>
  <c r="H1101" i="4"/>
  <c r="H1102" i="4"/>
  <c r="H1103" i="4"/>
  <c r="H1104" i="4"/>
  <c r="H1105" i="4"/>
  <c r="H1106" i="4"/>
  <c r="H1107" i="4"/>
  <c r="H1108" i="4"/>
  <c r="H1109" i="4"/>
  <c r="H1110" i="4"/>
  <c r="H1111" i="4"/>
  <c r="H1112" i="4"/>
  <c r="H1113" i="4"/>
  <c r="H1114" i="4"/>
  <c r="H1115" i="4"/>
  <c r="H1116" i="4"/>
  <c r="H1117" i="4"/>
  <c r="H1118" i="4"/>
  <c r="H1119" i="4"/>
  <c r="H1120" i="4"/>
  <c r="H1121" i="4"/>
  <c r="H1122" i="4"/>
  <c r="H1123" i="4"/>
  <c r="H1124" i="4"/>
  <c r="H1125" i="4"/>
  <c r="H1126" i="4"/>
  <c r="H1127" i="4"/>
  <c r="H1128" i="4"/>
  <c r="H1129" i="4"/>
  <c r="H1130" i="4"/>
  <c r="H1131" i="4"/>
  <c r="H1132" i="4"/>
  <c r="H1133" i="4"/>
  <c r="H1134" i="4"/>
  <c r="H1135" i="4"/>
  <c r="H1136" i="4"/>
  <c r="H1137" i="4"/>
  <c r="H1138" i="4"/>
  <c r="H1139" i="4"/>
  <c r="H1140" i="4"/>
  <c r="H1141" i="4"/>
  <c r="H1142" i="4"/>
  <c r="H1143" i="4"/>
  <c r="H1144" i="4"/>
  <c r="H1145" i="4"/>
  <c r="H1146" i="4"/>
  <c r="H1147" i="4"/>
  <c r="H1148" i="4"/>
  <c r="H1149" i="4"/>
  <c r="H1150" i="4"/>
  <c r="H1151" i="4"/>
  <c r="H1152" i="4"/>
  <c r="H1153" i="4"/>
  <c r="H1154" i="4"/>
  <c r="H1155" i="4"/>
  <c r="H1156" i="4"/>
  <c r="H1157" i="4"/>
  <c r="H1158" i="4"/>
  <c r="H1159" i="4"/>
  <c r="H1160" i="4"/>
  <c r="H1161" i="4"/>
  <c r="H1162" i="4"/>
  <c r="H1163" i="4"/>
  <c r="H1164" i="4"/>
  <c r="H1165" i="4"/>
  <c r="H1166" i="4"/>
  <c r="H1167" i="4"/>
  <c r="H1168" i="4"/>
  <c r="H1169" i="4"/>
  <c r="H1170" i="4"/>
  <c r="H1171" i="4"/>
  <c r="H1172" i="4"/>
  <c r="H1173" i="4"/>
  <c r="H1174" i="4"/>
  <c r="H1175" i="4"/>
  <c r="H1176" i="4"/>
  <c r="H1177" i="4"/>
  <c r="H1178" i="4"/>
  <c r="H1179" i="4"/>
  <c r="H1180" i="4"/>
  <c r="H1181" i="4"/>
  <c r="H1182" i="4"/>
  <c r="H1183" i="4"/>
  <c r="H1184" i="4"/>
  <c r="H1185" i="4"/>
  <c r="H1186" i="4"/>
  <c r="H1187" i="4"/>
  <c r="H1188" i="4"/>
  <c r="H1189" i="4"/>
  <c r="H1190" i="4"/>
  <c r="H1191" i="4"/>
  <c r="H1192" i="4"/>
  <c r="H1193" i="4"/>
  <c r="H1194" i="4"/>
  <c r="H1195" i="4"/>
  <c r="H1196" i="4"/>
  <c r="H1197" i="4"/>
  <c r="H1198" i="4"/>
  <c r="H1199" i="4"/>
  <c r="H1200" i="4"/>
  <c r="H1201" i="4"/>
  <c r="H1202" i="4"/>
  <c r="H1203" i="4"/>
  <c r="H1204" i="4"/>
  <c r="H1205" i="4"/>
  <c r="H1206" i="4"/>
  <c r="H1207" i="4"/>
  <c r="H1208" i="4"/>
  <c r="H1209" i="4"/>
  <c r="H1210" i="4"/>
  <c r="H1211" i="4"/>
  <c r="H1212" i="4"/>
  <c r="H1213" i="4"/>
  <c r="H1214" i="4"/>
  <c r="H1215" i="4"/>
  <c r="H1216" i="4"/>
  <c r="H1217" i="4"/>
  <c r="H1218" i="4"/>
  <c r="H1219" i="4"/>
  <c r="H1220" i="4"/>
  <c r="H1221" i="4"/>
  <c r="H1222" i="4"/>
  <c r="H1223" i="4"/>
  <c r="H1224" i="4"/>
  <c r="H1225" i="4"/>
  <c r="H1226" i="4"/>
  <c r="H1227" i="4"/>
  <c r="H1228" i="4"/>
  <c r="H1229" i="4"/>
  <c r="H1230" i="4"/>
  <c r="H1231" i="4"/>
  <c r="H1232" i="4"/>
  <c r="H1233" i="4"/>
  <c r="H1234" i="4"/>
  <c r="H1235" i="4"/>
  <c r="H1236" i="4"/>
  <c r="H1237" i="4"/>
  <c r="H1238" i="4"/>
  <c r="H1239" i="4"/>
  <c r="H1240" i="4"/>
  <c r="H1241" i="4"/>
  <c r="H1242" i="4"/>
  <c r="H1243" i="4"/>
  <c r="H1244" i="4"/>
  <c r="H1245" i="4"/>
  <c r="H1246" i="4"/>
  <c r="H1247" i="4"/>
  <c r="H1248" i="4"/>
  <c r="H1249" i="4"/>
  <c r="H1250" i="4"/>
  <c r="H1251" i="4"/>
  <c r="H1252" i="4"/>
  <c r="H1253" i="4"/>
  <c r="H1254" i="4"/>
  <c r="H1255" i="4"/>
  <c r="H1256" i="4"/>
  <c r="H1257" i="4"/>
  <c r="H1258" i="4"/>
  <c r="H1259" i="4"/>
  <c r="H1260" i="4"/>
  <c r="H1261" i="4"/>
  <c r="H1262" i="4"/>
  <c r="H1263" i="4"/>
  <c r="H1264" i="4"/>
  <c r="H1265" i="4"/>
  <c r="H1266" i="4"/>
  <c r="H1267" i="4"/>
  <c r="H1268" i="4"/>
  <c r="H1269" i="4"/>
  <c r="H1270" i="4"/>
  <c r="H1271" i="4"/>
  <c r="H1272" i="4"/>
  <c r="H1273" i="4"/>
  <c r="H1274" i="4"/>
  <c r="H1275" i="4"/>
  <c r="H1276" i="4"/>
  <c r="H1277" i="4"/>
  <c r="H1278" i="4"/>
  <c r="H1279" i="4"/>
  <c r="H1280" i="4"/>
  <c r="H1281" i="4"/>
  <c r="H1282" i="4"/>
  <c r="H1283" i="4"/>
  <c r="H1284" i="4"/>
  <c r="H1285" i="4"/>
  <c r="H1286" i="4"/>
  <c r="H1287" i="4"/>
  <c r="H1288" i="4"/>
  <c r="H1289" i="4"/>
  <c r="H1290" i="4"/>
  <c r="H1291" i="4"/>
  <c r="H1292" i="4"/>
  <c r="H1293" i="4"/>
  <c r="H1294" i="4"/>
  <c r="H1295" i="4"/>
  <c r="H1296" i="4"/>
  <c r="H1297" i="4"/>
  <c r="H1298" i="4"/>
  <c r="H1299" i="4"/>
  <c r="H1300" i="4"/>
  <c r="H1301" i="4"/>
  <c r="H1302" i="4"/>
  <c r="H1303" i="4"/>
  <c r="H1304" i="4"/>
  <c r="H1305" i="4"/>
  <c r="H1306" i="4"/>
  <c r="H1307" i="4"/>
  <c r="H1308" i="4"/>
  <c r="H1309" i="4"/>
  <c r="H1310" i="4"/>
  <c r="H1311" i="4"/>
  <c r="H1312" i="4"/>
  <c r="H1313" i="4"/>
  <c r="H1314" i="4"/>
  <c r="H1315" i="4"/>
  <c r="H1316" i="4"/>
  <c r="H1317" i="4"/>
  <c r="H1318" i="4"/>
  <c r="H1319" i="4"/>
  <c r="H1320" i="4"/>
  <c r="H1321" i="4"/>
  <c r="H1322" i="4"/>
  <c r="H1323" i="4"/>
  <c r="H1324" i="4"/>
  <c r="H1325" i="4"/>
  <c r="H1326" i="4"/>
  <c r="H1327" i="4"/>
  <c r="H1328" i="4"/>
  <c r="H1329" i="4"/>
  <c r="H1330" i="4"/>
  <c r="H1331" i="4"/>
  <c r="H1332" i="4"/>
  <c r="H1333" i="4"/>
  <c r="H1334" i="4"/>
  <c r="H1335" i="4"/>
  <c r="H1336" i="4"/>
  <c r="H1337" i="4"/>
  <c r="H1338" i="4"/>
  <c r="H1339" i="4"/>
  <c r="H1340" i="4"/>
  <c r="H1341" i="4"/>
  <c r="H1342" i="4"/>
  <c r="H1343" i="4"/>
  <c r="H1344" i="4"/>
  <c r="H1345" i="4"/>
  <c r="H1346" i="4"/>
  <c r="H1347" i="4"/>
  <c r="H1348" i="4"/>
  <c r="H1349" i="4"/>
  <c r="H1350" i="4"/>
  <c r="H1351" i="4"/>
  <c r="H1352" i="4"/>
  <c r="H1353" i="4"/>
  <c r="H1354" i="4"/>
  <c r="H1355" i="4"/>
  <c r="H1356" i="4"/>
  <c r="H1357" i="4"/>
  <c r="H1358" i="4"/>
  <c r="H1359" i="4"/>
  <c r="H1360" i="4"/>
  <c r="H1361" i="4"/>
  <c r="H1362" i="4"/>
  <c r="H1363" i="4"/>
  <c r="H1364" i="4"/>
  <c r="H1365" i="4"/>
  <c r="H1366" i="4"/>
  <c r="H1367" i="4"/>
  <c r="H1368" i="4"/>
  <c r="H1369" i="4"/>
  <c r="H1370" i="4"/>
  <c r="H1371" i="4"/>
  <c r="H1372" i="4"/>
  <c r="H1373" i="4"/>
  <c r="H1374" i="4"/>
  <c r="H1375" i="4"/>
  <c r="H1376" i="4"/>
  <c r="H1377" i="4"/>
  <c r="H1378" i="4"/>
  <c r="H1379" i="4"/>
  <c r="H1380" i="4"/>
  <c r="H1381" i="4"/>
  <c r="H1382" i="4"/>
  <c r="H1383" i="4"/>
  <c r="H1384" i="4"/>
  <c r="H1385" i="4"/>
  <c r="H1386" i="4"/>
  <c r="H1387" i="4"/>
  <c r="H1388" i="4"/>
  <c r="H1389" i="4"/>
  <c r="H1390" i="4"/>
  <c r="H1391" i="4"/>
  <c r="H1392" i="4"/>
  <c r="H1393" i="4"/>
  <c r="H1394" i="4"/>
  <c r="H1395" i="4"/>
  <c r="H1396" i="4"/>
  <c r="H1397" i="4"/>
  <c r="H1398" i="4"/>
  <c r="H1399" i="4"/>
  <c r="H1400" i="4"/>
  <c r="H1401" i="4"/>
  <c r="H1402" i="4"/>
  <c r="H1403" i="4"/>
  <c r="H1404" i="4"/>
  <c r="H1405" i="4"/>
  <c r="H1406" i="4"/>
  <c r="H1407" i="4"/>
  <c r="H1408" i="4"/>
  <c r="H1409" i="4"/>
  <c r="H1410" i="4"/>
  <c r="H1411" i="4"/>
  <c r="H1412" i="4"/>
  <c r="H1413" i="4"/>
  <c r="H1414" i="4"/>
  <c r="H1415" i="4"/>
  <c r="H1416" i="4"/>
  <c r="H1417" i="4"/>
  <c r="H1418" i="4"/>
  <c r="H1419" i="4"/>
  <c r="H1420" i="4"/>
  <c r="H1421" i="4"/>
  <c r="H1422" i="4"/>
  <c r="H1423" i="4"/>
  <c r="H1424" i="4"/>
  <c r="H1425" i="4"/>
  <c r="H1426" i="4"/>
  <c r="H1427" i="4"/>
  <c r="H1428" i="4"/>
  <c r="H1429" i="4"/>
  <c r="H1430" i="4"/>
  <c r="H1431" i="4"/>
  <c r="H1432" i="4"/>
  <c r="H1433" i="4"/>
  <c r="H1434" i="4"/>
  <c r="H1435" i="4"/>
  <c r="H1436" i="4"/>
  <c r="H1437" i="4"/>
  <c r="H1438" i="4"/>
  <c r="H1439" i="4"/>
  <c r="H1440" i="4"/>
  <c r="H1441" i="4"/>
  <c r="H1442" i="4"/>
  <c r="H1443" i="4"/>
  <c r="H1444" i="4"/>
  <c r="H1445" i="4"/>
  <c r="H1446" i="4"/>
  <c r="H1447" i="4"/>
  <c r="H1448" i="4"/>
  <c r="H1449" i="4"/>
  <c r="H1450" i="4"/>
  <c r="H1451" i="4"/>
  <c r="H1452" i="4"/>
  <c r="H1453" i="4"/>
  <c r="H1454" i="4"/>
  <c r="H1455" i="4"/>
  <c r="H1456" i="4"/>
  <c r="H1457" i="4"/>
  <c r="H1458" i="4"/>
  <c r="H1459" i="4"/>
  <c r="H1460" i="4"/>
  <c r="H1461" i="4"/>
  <c r="H1462" i="4"/>
  <c r="H1463" i="4"/>
  <c r="H1464" i="4"/>
  <c r="H1465" i="4"/>
  <c r="H1466" i="4"/>
  <c r="H1467" i="4"/>
  <c r="H1468" i="4"/>
  <c r="H1469" i="4"/>
  <c r="H1470" i="4"/>
  <c r="H1471" i="4"/>
  <c r="H1472" i="4"/>
  <c r="H1473" i="4"/>
  <c r="H1474" i="4"/>
  <c r="H1475" i="4"/>
  <c r="H1476" i="4"/>
  <c r="H1477" i="4"/>
  <c r="H1478" i="4"/>
  <c r="H1479" i="4"/>
  <c r="H1480" i="4"/>
  <c r="H1481" i="4"/>
  <c r="H1482" i="4"/>
  <c r="H1483" i="4"/>
  <c r="H1484" i="4"/>
  <c r="H1485" i="4"/>
  <c r="H1486" i="4"/>
  <c r="H1487" i="4"/>
  <c r="H1488" i="4"/>
  <c r="H1489" i="4"/>
  <c r="H1490" i="4"/>
  <c r="H1491" i="4"/>
  <c r="H1492" i="4"/>
  <c r="H1493" i="4"/>
  <c r="H1494" i="4"/>
  <c r="H1495" i="4"/>
  <c r="H1496" i="4"/>
  <c r="H1497" i="4"/>
  <c r="H1498" i="4"/>
  <c r="H1499" i="4"/>
  <c r="H1500" i="4"/>
  <c r="H1501" i="4"/>
  <c r="H2" i="4"/>
  <c r="F9" i="39"/>
</calcChain>
</file>

<file path=xl/sharedStrings.xml><?xml version="1.0" encoding="utf-8"?>
<sst xmlns="http://schemas.openxmlformats.org/spreadsheetml/2006/main" count="29219" uniqueCount="954">
  <si>
    <t>Order ID</t>
  </si>
  <si>
    <t>Order Date</t>
  </si>
  <si>
    <t>CustomerName</t>
  </si>
  <si>
    <t>State</t>
  </si>
  <si>
    <t>City</t>
  </si>
  <si>
    <t>B-26055</t>
  </si>
  <si>
    <t>Harivansh</t>
  </si>
  <si>
    <t>Uttar Pradesh</t>
  </si>
  <si>
    <t>Mathura</t>
  </si>
  <si>
    <t>B-25993</t>
  </si>
  <si>
    <t>Madhav</t>
  </si>
  <si>
    <t>Delhi</t>
  </si>
  <si>
    <t>B-25973</t>
  </si>
  <si>
    <t>Madan Mohan</t>
  </si>
  <si>
    <t>B-25923</t>
  </si>
  <si>
    <t>Gopal</t>
  </si>
  <si>
    <t>Maharashtra</t>
  </si>
  <si>
    <t>Mumbai</t>
  </si>
  <si>
    <t>B-25757</t>
  </si>
  <si>
    <t>Vishakha</t>
  </si>
  <si>
    <t>Madhya Pradesh</t>
  </si>
  <si>
    <t>Indore</t>
  </si>
  <si>
    <t>B-25967</t>
  </si>
  <si>
    <t>Sudevi</t>
  </si>
  <si>
    <t>Prayagraj</t>
  </si>
  <si>
    <t>B-25955</t>
  </si>
  <si>
    <t>Shiva</t>
  </si>
  <si>
    <t>Pune</t>
  </si>
  <si>
    <t>B-26093</t>
  </si>
  <si>
    <t>Sarita</t>
  </si>
  <si>
    <t>B-25798</t>
  </si>
  <si>
    <t>Shishu</t>
  </si>
  <si>
    <t>Andhra Pradesh</t>
  </si>
  <si>
    <t>Hyderabad</t>
  </si>
  <si>
    <t>B-25602</t>
  </si>
  <si>
    <t>Vrinda</t>
  </si>
  <si>
    <t>B-25858</t>
  </si>
  <si>
    <t>Uudhav</t>
  </si>
  <si>
    <t>B-25969</t>
  </si>
  <si>
    <t>Shreyshi</t>
  </si>
  <si>
    <t>Gujarat</t>
  </si>
  <si>
    <t>Surat</t>
  </si>
  <si>
    <t>B-26099</t>
  </si>
  <si>
    <t>Bhishm</t>
  </si>
  <si>
    <t>B-25997</t>
  </si>
  <si>
    <t>Yogesh</t>
  </si>
  <si>
    <t>B-25881</t>
  </si>
  <si>
    <t>Lalita</t>
  </si>
  <si>
    <t>B-25761</t>
  </si>
  <si>
    <t>B-25887</t>
  </si>
  <si>
    <t>B-25823</t>
  </si>
  <si>
    <t>Rohan</t>
  </si>
  <si>
    <t>B-25853</t>
  </si>
  <si>
    <t>Gaurav</t>
  </si>
  <si>
    <t>Ahmedabad</t>
  </si>
  <si>
    <t>B-25862</t>
  </si>
  <si>
    <t>Amol</t>
  </si>
  <si>
    <t>Bihar</t>
  </si>
  <si>
    <t>Patna</t>
  </si>
  <si>
    <t>B-25830</t>
  </si>
  <si>
    <t>Aastha</t>
  </si>
  <si>
    <t>Himachal Pradesh</t>
  </si>
  <si>
    <t>Simla</t>
  </si>
  <si>
    <t>B-25786</t>
  </si>
  <si>
    <t>B-25686</t>
  </si>
  <si>
    <t>Pooja</t>
  </si>
  <si>
    <t>B-26022</t>
  </si>
  <si>
    <t>Shrichand</t>
  </si>
  <si>
    <t>Punjab</t>
  </si>
  <si>
    <t>Chandigarh</t>
  </si>
  <si>
    <t>B-26003</t>
  </si>
  <si>
    <t>Hitesh</t>
  </si>
  <si>
    <t>Bhopal</t>
  </si>
  <si>
    <t>B-25755</t>
  </si>
  <si>
    <t>Shourya</t>
  </si>
  <si>
    <t>Kerala</t>
  </si>
  <si>
    <t>Thiruvananthapuram</t>
  </si>
  <si>
    <t>B-25902</t>
  </si>
  <si>
    <t>Ishpreet</t>
  </si>
  <si>
    <t>B-25935</t>
  </si>
  <si>
    <t>Sudhir</t>
  </si>
  <si>
    <t>Nagaland</t>
  </si>
  <si>
    <t>Kohima</t>
  </si>
  <si>
    <t>B-25797</t>
  </si>
  <si>
    <t>Sauptik</t>
  </si>
  <si>
    <t>B-25639</t>
  </si>
  <si>
    <t>Lisha</t>
  </si>
  <si>
    <t>B-25681</t>
  </si>
  <si>
    <t>Bhawna</t>
  </si>
  <si>
    <t>B-25909</t>
  </si>
  <si>
    <t>Sujay</t>
  </si>
  <si>
    <t>B-25910</t>
  </si>
  <si>
    <t>Jay</t>
  </si>
  <si>
    <t>B-25950</t>
  </si>
  <si>
    <t>Shruti</t>
  </si>
  <si>
    <t>B-25613</t>
  </si>
  <si>
    <t>Mohan</t>
  </si>
  <si>
    <t>Haryana</t>
  </si>
  <si>
    <t>B-25919</t>
  </si>
  <si>
    <t>Neha</t>
  </si>
  <si>
    <t>Rajasthan</t>
  </si>
  <si>
    <t>Udaipur</t>
  </si>
  <si>
    <t>B-25768</t>
  </si>
  <si>
    <t>Shreyoshe</t>
  </si>
  <si>
    <t>Karnataka</t>
  </si>
  <si>
    <t>Bangalore</t>
  </si>
  <si>
    <t>B-25629</t>
  </si>
  <si>
    <t>Hemant</t>
  </si>
  <si>
    <t>B-25729</t>
  </si>
  <si>
    <t>Madhulika</t>
  </si>
  <si>
    <t>B-25943</t>
  </si>
  <si>
    <t>Shardul</t>
  </si>
  <si>
    <t>B-25842</t>
  </si>
  <si>
    <t>Sheetal</t>
  </si>
  <si>
    <t>B-26073</t>
  </si>
  <si>
    <t>Pournamasi</t>
  </si>
  <si>
    <t>B-25778</t>
  </si>
  <si>
    <t>Surabhi</t>
  </si>
  <si>
    <t>B-25717</t>
  </si>
  <si>
    <t>Manshul</t>
  </si>
  <si>
    <t>Lucknow</t>
  </si>
  <si>
    <t>B-26085</t>
  </si>
  <si>
    <t>B-26048</t>
  </si>
  <si>
    <t>Parth</t>
  </si>
  <si>
    <t>B-25793</t>
  </si>
  <si>
    <t>Siddharth</t>
  </si>
  <si>
    <t>B-25656</t>
  </si>
  <si>
    <t>Priyanka</t>
  </si>
  <si>
    <t>B-25608</t>
  </si>
  <si>
    <t>Aarushi</t>
  </si>
  <si>
    <t>Tamil Nadu</t>
  </si>
  <si>
    <t>Chennai</t>
  </si>
  <si>
    <t>B-25752</t>
  </si>
  <si>
    <t>Vaibhav</t>
  </si>
  <si>
    <t>B-25779</t>
  </si>
  <si>
    <t>Savi</t>
  </si>
  <si>
    <t>B-25603</t>
  </si>
  <si>
    <t>Jahan</t>
  </si>
  <si>
    <t>B-26051</t>
  </si>
  <si>
    <t>Parishi</t>
  </si>
  <si>
    <t>West Bengal</t>
  </si>
  <si>
    <t>Kolkata</t>
  </si>
  <si>
    <t>B-25653</t>
  </si>
  <si>
    <t>Farah</t>
  </si>
  <si>
    <t>B-25855</t>
  </si>
  <si>
    <t>Abhijeet</t>
  </si>
  <si>
    <t>B-25762</t>
  </si>
  <si>
    <t>Anudeep</t>
  </si>
  <si>
    <t>B-25995</t>
  </si>
  <si>
    <t>Yohann</t>
  </si>
  <si>
    <t>B-25929</t>
  </si>
  <si>
    <t>Girase</t>
  </si>
  <si>
    <t>B-26006</t>
  </si>
  <si>
    <t>Arpita</t>
  </si>
  <si>
    <t>B-25697</t>
  </si>
  <si>
    <t>Vijay</t>
  </si>
  <si>
    <t>Jammu and Kashmir</t>
  </si>
  <si>
    <t>Kashmir</t>
  </si>
  <si>
    <t>B-25836</t>
  </si>
  <si>
    <t>Arti</t>
  </si>
  <si>
    <t>B-25601</t>
  </si>
  <si>
    <t>Bharat</t>
  </si>
  <si>
    <t>B-25873</t>
  </si>
  <si>
    <t>Divyeta</t>
  </si>
  <si>
    <t>B-26028</t>
  </si>
  <si>
    <t>Manju</t>
  </si>
  <si>
    <t>B-25964</t>
  </si>
  <si>
    <t>Oshin</t>
  </si>
  <si>
    <t>B-25676</t>
  </si>
  <si>
    <t>Chandni</t>
  </si>
  <si>
    <t>Jaipur</t>
  </si>
  <si>
    <t>B-25839</t>
  </si>
  <si>
    <t>Pranjali</t>
  </si>
  <si>
    <t>B-25894</t>
  </si>
  <si>
    <t>Monu</t>
  </si>
  <si>
    <t>Amritsar</t>
  </si>
  <si>
    <t>B-25925</t>
  </si>
  <si>
    <t>B-25953</t>
  </si>
  <si>
    <t>Krutika</t>
  </si>
  <si>
    <t>B-25772</t>
  </si>
  <si>
    <t>Sanjana</t>
  </si>
  <si>
    <t>B-25957</t>
  </si>
  <si>
    <t>Mahima</t>
  </si>
  <si>
    <t>B-25730</t>
  </si>
  <si>
    <t>Rishabh</t>
  </si>
  <si>
    <t>B-25877</t>
  </si>
  <si>
    <t>Dashyam</t>
  </si>
  <si>
    <t>B-26067</t>
  </si>
  <si>
    <t>Tulika</t>
  </si>
  <si>
    <t>B-25810</t>
  </si>
  <si>
    <t>Nripraj</t>
  </si>
  <si>
    <t>B-25868</t>
  </si>
  <si>
    <t>Vikash</t>
  </si>
  <si>
    <t>Goa</t>
  </si>
  <si>
    <t>B-26023</t>
  </si>
  <si>
    <t>Mukesh</t>
  </si>
  <si>
    <t>B-25626</t>
  </si>
  <si>
    <t>B-25937</t>
  </si>
  <si>
    <t>Ankit</t>
  </si>
  <si>
    <t>B-25610</t>
  </si>
  <si>
    <t>B-25777</t>
  </si>
  <si>
    <t>Aditi</t>
  </si>
  <si>
    <t>B-25738</t>
  </si>
  <si>
    <t>Ayush</t>
  </si>
  <si>
    <t>B-25978</t>
  </si>
  <si>
    <t>Parin</t>
  </si>
  <si>
    <t>B-25643</t>
  </si>
  <si>
    <t>Kirti</t>
  </si>
  <si>
    <t>B-25728</t>
  </si>
  <si>
    <t>Ameesha</t>
  </si>
  <si>
    <t>B-25749</t>
  </si>
  <si>
    <t>B-25667</t>
  </si>
  <si>
    <t>Anjali</t>
  </si>
  <si>
    <t>B-25657</t>
  </si>
  <si>
    <t>B-25753</t>
  </si>
  <si>
    <t>Shivam</t>
  </si>
  <si>
    <t>B-26061</t>
  </si>
  <si>
    <t>Anurag</t>
  </si>
  <si>
    <t>B-25838</t>
  </si>
  <si>
    <t>B-25702</t>
  </si>
  <si>
    <t>Shaily</t>
  </si>
  <si>
    <t>B-25952</t>
  </si>
  <si>
    <t>B-25666</t>
  </si>
  <si>
    <t>Tanvi</t>
  </si>
  <si>
    <t>B-25675</t>
  </si>
  <si>
    <t>Shreya</t>
  </si>
  <si>
    <t>B-25650</t>
  </si>
  <si>
    <t>Chirag</t>
  </si>
  <si>
    <t>B-25986</t>
  </si>
  <si>
    <t>Shweta</t>
  </si>
  <si>
    <t>B-25850</t>
  </si>
  <si>
    <t>Abhishek</t>
  </si>
  <si>
    <t>B-25898</t>
  </si>
  <si>
    <t>B-25813</t>
  </si>
  <si>
    <t>Hrisheekesh</t>
  </si>
  <si>
    <t>B-25825</t>
  </si>
  <si>
    <t>Kartik</t>
  </si>
  <si>
    <t>B-25954</t>
  </si>
  <si>
    <t>Trupti</t>
  </si>
  <si>
    <t>B-25696</t>
  </si>
  <si>
    <t>Noopur</t>
  </si>
  <si>
    <t>B-25638</t>
  </si>
  <si>
    <t>B-25747</t>
  </si>
  <si>
    <t>Harsh</t>
  </si>
  <si>
    <t>B-25904</t>
  </si>
  <si>
    <t>Swapnil</t>
  </si>
  <si>
    <t>B-25852</t>
  </si>
  <si>
    <t>Soumyabrata</t>
  </si>
  <si>
    <t>B-25981</t>
  </si>
  <si>
    <t>Amruta</t>
  </si>
  <si>
    <t>B-25899</t>
  </si>
  <si>
    <t>Aishwarya</t>
  </si>
  <si>
    <t>B-25870</t>
  </si>
  <si>
    <t>Pranav</t>
  </si>
  <si>
    <t>B-26040</t>
  </si>
  <si>
    <t>Sahil</t>
  </si>
  <si>
    <t>B-25671</t>
  </si>
  <si>
    <t>Mitali</t>
  </si>
  <si>
    <t>B-26100</t>
  </si>
  <si>
    <t>Hitika</t>
  </si>
  <si>
    <t>B-25651</t>
  </si>
  <si>
    <t>B-25968</t>
  </si>
  <si>
    <t>Paromita</t>
  </si>
  <si>
    <t>B-26019</t>
  </si>
  <si>
    <t>Jitesh</t>
  </si>
  <si>
    <t>B-25664</t>
  </si>
  <si>
    <t>Pratyusmita</t>
  </si>
  <si>
    <t>B-26033</t>
  </si>
  <si>
    <t>Atharv</t>
  </si>
  <si>
    <t>B-26052</t>
  </si>
  <si>
    <t>Ajay</t>
  </si>
  <si>
    <t>B-25999</t>
  </si>
  <si>
    <t>Diwakar</t>
  </si>
  <si>
    <t>B-25781</t>
  </si>
  <si>
    <t>Rutuja</t>
  </si>
  <si>
    <t>B-25764</t>
  </si>
  <si>
    <t>Sanjova</t>
  </si>
  <si>
    <t>B-25803</t>
  </si>
  <si>
    <t>Shivanshu</t>
  </si>
  <si>
    <t>B-25945</t>
  </si>
  <si>
    <t>Mhatre</t>
  </si>
  <si>
    <t>B-26086</t>
  </si>
  <si>
    <t>B-25845</t>
  </si>
  <si>
    <t>Snel</t>
  </si>
  <si>
    <t>B-25817</t>
  </si>
  <si>
    <t>Praneet</t>
  </si>
  <si>
    <t>B-25951</t>
  </si>
  <si>
    <t>Jesal</t>
  </si>
  <si>
    <t>B-25970</t>
  </si>
  <si>
    <t>Rhea</t>
  </si>
  <si>
    <t>B-25878</t>
  </si>
  <si>
    <t>Mrinal</t>
  </si>
  <si>
    <t>B-26057</t>
  </si>
  <si>
    <t>Sharda</t>
  </si>
  <si>
    <t>B-25885</t>
  </si>
  <si>
    <t>Shatayu</t>
  </si>
  <si>
    <t>B-25897</t>
  </si>
  <si>
    <t>B-25756</t>
  </si>
  <si>
    <t>B-25859</t>
  </si>
  <si>
    <t>Chikku</t>
  </si>
  <si>
    <t>B-25691</t>
  </si>
  <si>
    <t>Akancha</t>
  </si>
  <si>
    <t>B-25633</t>
  </si>
  <si>
    <t>Amit</t>
  </si>
  <si>
    <t>Sikkim</t>
  </si>
  <si>
    <t>Gangtok</t>
  </si>
  <si>
    <t>B-25708</t>
  </si>
  <si>
    <t>Kishwar</t>
  </si>
  <si>
    <t>B-25831</t>
  </si>
  <si>
    <t>B-25856</t>
  </si>
  <si>
    <t>B-25893</t>
  </si>
  <si>
    <t>B-25959</t>
  </si>
  <si>
    <t>Muskan</t>
  </si>
  <si>
    <t>B-26000</t>
  </si>
  <si>
    <t>Shubham</t>
  </si>
  <si>
    <t>B-26097</t>
  </si>
  <si>
    <t>Vini</t>
  </si>
  <si>
    <t>B-25745</t>
  </si>
  <si>
    <t>B-25974</t>
  </si>
  <si>
    <t>Manisha</t>
  </si>
  <si>
    <t>B-25670</t>
  </si>
  <si>
    <t>Charika</t>
  </si>
  <si>
    <t>B-25848</t>
  </si>
  <si>
    <t>B-25888</t>
  </si>
  <si>
    <t>B-25942</t>
  </si>
  <si>
    <t>Ankur</t>
  </si>
  <si>
    <t>B-25847</t>
  </si>
  <si>
    <t>Aniket</t>
  </si>
  <si>
    <t>B-25636</t>
  </si>
  <si>
    <t>Nishi</t>
  </si>
  <si>
    <t>B-25826</t>
  </si>
  <si>
    <t>Tanushree</t>
  </si>
  <si>
    <t>B-26081</t>
  </si>
  <si>
    <t>B-25625</t>
  </si>
  <si>
    <t>Pinky</t>
  </si>
  <si>
    <t>B-25802</t>
  </si>
  <si>
    <t>Yash</t>
  </si>
  <si>
    <t>B-25693</t>
  </si>
  <si>
    <t>Parna</t>
  </si>
  <si>
    <t>B-25796</t>
  </si>
  <si>
    <t>Sukrith</t>
  </si>
  <si>
    <t>B-25806</t>
  </si>
  <si>
    <t>Dhanraj</t>
  </si>
  <si>
    <t>B-25710</t>
  </si>
  <si>
    <t>Megha</t>
  </si>
  <si>
    <t>B-25669</t>
  </si>
  <si>
    <t>Piyali</t>
  </si>
  <si>
    <t>B-25857</t>
  </si>
  <si>
    <t>Anand</t>
  </si>
  <si>
    <t>B-25785</t>
  </si>
  <si>
    <t>B-25930</t>
  </si>
  <si>
    <t>Monica</t>
  </si>
  <si>
    <t>B-26053</t>
  </si>
  <si>
    <t>B-26070</t>
  </si>
  <si>
    <t>B-25791</t>
  </si>
  <si>
    <t>Avish</t>
  </si>
  <si>
    <t>B-25983</t>
  </si>
  <si>
    <t>Atul</t>
  </si>
  <si>
    <t>B-25979</t>
  </si>
  <si>
    <t>Shivangi</t>
  </si>
  <si>
    <t>B-26054</t>
  </si>
  <si>
    <t>Mayank</t>
  </si>
  <si>
    <t>B-26078</t>
  </si>
  <si>
    <t>Kasheen</t>
  </si>
  <si>
    <t>B-25787</t>
  </si>
  <si>
    <t>Asish</t>
  </si>
  <si>
    <t>B-25682</t>
  </si>
  <si>
    <t>B-25962</t>
  </si>
  <si>
    <t>Tejeswini</t>
  </si>
  <si>
    <t>B-25750</t>
  </si>
  <si>
    <t>Priyanshu</t>
  </si>
  <si>
    <t>B-25828</t>
  </si>
  <si>
    <t>Nikita</t>
  </si>
  <si>
    <t>B-25622</t>
  </si>
  <si>
    <t>Monisha</t>
  </si>
  <si>
    <t>B-25751</t>
  </si>
  <si>
    <t>Nishant</t>
  </si>
  <si>
    <t>B-25685</t>
  </si>
  <si>
    <t>B-26010</t>
  </si>
  <si>
    <t>Kartikay</t>
  </si>
  <si>
    <t>B-26035</t>
  </si>
  <si>
    <t>B-25698</t>
  </si>
  <si>
    <t>Amisha</t>
  </si>
  <si>
    <t>B-25966</t>
  </si>
  <si>
    <t>Soumya</t>
  </si>
  <si>
    <t>B-25832</t>
  </si>
  <si>
    <t>Harshita</t>
  </si>
  <si>
    <t>B-25743</t>
  </si>
  <si>
    <t>Aman</t>
  </si>
  <si>
    <t>B-25886</t>
  </si>
  <si>
    <t>Brijesh</t>
  </si>
  <si>
    <t>B-25975</t>
  </si>
  <si>
    <t>B-26098</t>
  </si>
  <si>
    <t>B-25614</t>
  </si>
  <si>
    <t>Vandana</t>
  </si>
  <si>
    <t>B-25726</t>
  </si>
  <si>
    <t>Kiran</t>
  </si>
  <si>
    <t>B-26050</t>
  </si>
  <si>
    <t>Paridhi</t>
  </si>
  <si>
    <t>B-25609</t>
  </si>
  <si>
    <t>B-25741</t>
  </si>
  <si>
    <t>Navdeep</t>
  </si>
  <si>
    <t>B-25956</t>
  </si>
  <si>
    <t>B-25689</t>
  </si>
  <si>
    <t>Bhaggyasree</t>
  </si>
  <si>
    <t>B-25939</t>
  </si>
  <si>
    <t>Vineet</t>
  </si>
  <si>
    <t>B-25890</t>
  </si>
  <si>
    <t>Divyansha</t>
  </si>
  <si>
    <t>B-25814</t>
  </si>
  <si>
    <t>B-25718</t>
  </si>
  <si>
    <t>B-25914</t>
  </si>
  <si>
    <t>Kajal</t>
  </si>
  <si>
    <t>B-25903</t>
  </si>
  <si>
    <t>Amlan</t>
  </si>
  <si>
    <t>B-26096</t>
  </si>
  <si>
    <t>B-25654</t>
  </si>
  <si>
    <t>Sabah</t>
  </si>
  <si>
    <t>B-26076</t>
  </si>
  <si>
    <t>B-25961</t>
  </si>
  <si>
    <t>Surbhi</t>
  </si>
  <si>
    <t>B-25854</t>
  </si>
  <si>
    <t>B-25642</t>
  </si>
  <si>
    <t>B-25683</t>
  </si>
  <si>
    <t>B-26016</t>
  </si>
  <si>
    <t>Hazel</t>
  </si>
  <si>
    <t>B-26034</t>
  </si>
  <si>
    <t>B-26056</t>
  </si>
  <si>
    <t>Sonal</t>
  </si>
  <si>
    <t>B-25819</t>
  </si>
  <si>
    <t>B-25715</t>
  </si>
  <si>
    <t>Srishti</t>
  </si>
  <si>
    <t>B-25933</t>
  </si>
  <si>
    <t>Shikhar</t>
  </si>
  <si>
    <t>B-26014</t>
  </si>
  <si>
    <t>Divsha</t>
  </si>
  <si>
    <t>B-25655</t>
  </si>
  <si>
    <t>Nida</t>
  </si>
  <si>
    <t>B-25816</t>
  </si>
  <si>
    <t>Mane</t>
  </si>
  <si>
    <t>B-25634</t>
  </si>
  <si>
    <t>Sanjay</t>
  </si>
  <si>
    <t>B-25895</t>
  </si>
  <si>
    <t>Sathya</t>
  </si>
  <si>
    <t>B-25687</t>
  </si>
  <si>
    <t>Sanjna</t>
  </si>
  <si>
    <t>B-25662</t>
  </si>
  <si>
    <t>Sweta</t>
  </si>
  <si>
    <t>B-25635</t>
  </si>
  <si>
    <t>Nidhi</t>
  </si>
  <si>
    <t>B-26060</t>
  </si>
  <si>
    <t>B-26045</t>
  </si>
  <si>
    <t>B-25770</t>
  </si>
  <si>
    <t>Sakshi</t>
  </si>
  <si>
    <t>B-25744</t>
  </si>
  <si>
    <t>Devendra</t>
  </si>
  <si>
    <t>B-25618</t>
  </si>
  <si>
    <t>B-25958</t>
  </si>
  <si>
    <t>Aparajita</t>
  </si>
  <si>
    <t>B-25769</t>
  </si>
  <si>
    <t>B-25619</t>
  </si>
  <si>
    <t>Ramesh</t>
  </si>
  <si>
    <t>B-25688</t>
  </si>
  <si>
    <t>Swetha</t>
  </si>
  <si>
    <t>B-25829</t>
  </si>
  <si>
    <t>Apoorva</t>
  </si>
  <si>
    <t>B-26036</t>
  </si>
  <si>
    <t>B-25714</t>
  </si>
  <si>
    <t>Stuti</t>
  </si>
  <si>
    <t>B-25989</t>
  </si>
  <si>
    <t>B-25849</t>
  </si>
  <si>
    <t>K</t>
  </si>
  <si>
    <t>B-25851</t>
  </si>
  <si>
    <t>Kushal</t>
  </si>
  <si>
    <t>B-25782</t>
  </si>
  <si>
    <t>Aayushi</t>
  </si>
  <si>
    <t>B-25621</t>
  </si>
  <si>
    <t>Deepak</t>
  </si>
  <si>
    <t>B-25996</t>
  </si>
  <si>
    <t>Prashant</t>
  </si>
  <si>
    <t>B-25678</t>
  </si>
  <si>
    <t>Bathina</t>
  </si>
  <si>
    <t>B-25727</t>
  </si>
  <si>
    <t>Turumella</t>
  </si>
  <si>
    <t>B-26018</t>
  </si>
  <si>
    <t>B-25760</t>
  </si>
  <si>
    <t>B-25804</t>
  </si>
  <si>
    <t>Sudheer</t>
  </si>
  <si>
    <t>B-25754</t>
  </si>
  <si>
    <t>Akshay</t>
  </si>
  <si>
    <t>B-26020</t>
  </si>
  <si>
    <t>B-25640</t>
  </si>
  <si>
    <t>B-25789</t>
  </si>
  <si>
    <t>B-26072</t>
  </si>
  <si>
    <t>B-26007</t>
  </si>
  <si>
    <t>B-26087</t>
  </si>
  <si>
    <t>B-25617</t>
  </si>
  <si>
    <t>Sagar</t>
  </si>
  <si>
    <t>B-25984</t>
  </si>
  <si>
    <t>B-25767</t>
  </si>
  <si>
    <t>Ashmeet</t>
  </si>
  <si>
    <t>B-25987</t>
  </si>
  <si>
    <t>Manjiri</t>
  </si>
  <si>
    <t>B-25840</t>
  </si>
  <si>
    <t>Sneha</t>
  </si>
  <si>
    <t>B-25663</t>
  </si>
  <si>
    <t>B-26030</t>
  </si>
  <si>
    <t>B-25947</t>
  </si>
  <si>
    <t>Chetan</t>
  </si>
  <si>
    <t>B-25896</t>
  </si>
  <si>
    <t>B-26009</t>
  </si>
  <si>
    <t>Komal</t>
  </si>
  <si>
    <t>B-25876</t>
  </si>
  <si>
    <t>Bhosale</t>
  </si>
  <si>
    <t>B-25915</t>
  </si>
  <si>
    <t>Sukruta</t>
  </si>
  <si>
    <t>B-25795</t>
  </si>
  <si>
    <t>Sukant</t>
  </si>
  <si>
    <t>B-26002</t>
  </si>
  <si>
    <t>B-25645</t>
  </si>
  <si>
    <t>Yaanvi</t>
  </si>
  <si>
    <t>B-25837</t>
  </si>
  <si>
    <t>Palak</t>
  </si>
  <si>
    <t>B-25612</t>
  </si>
  <si>
    <t>B-25812</t>
  </si>
  <si>
    <t>Kshitij</t>
  </si>
  <si>
    <t>B-25843</t>
  </si>
  <si>
    <t>Mrunal</t>
  </si>
  <si>
    <t>B-26026</t>
  </si>
  <si>
    <t>Kanak</t>
  </si>
  <si>
    <t>B-25773</t>
  </si>
  <si>
    <t>B-25875</t>
  </si>
  <si>
    <t>Divyeshkumar</t>
  </si>
  <si>
    <t>B-25660</t>
  </si>
  <si>
    <t>B-25918</t>
  </si>
  <si>
    <t>Karandeep</t>
  </si>
  <si>
    <t>B-25971</t>
  </si>
  <si>
    <t>B-26063</t>
  </si>
  <si>
    <t>B-25867</t>
  </si>
  <si>
    <t>B-25703</t>
  </si>
  <si>
    <t>Ekta</t>
  </si>
  <si>
    <t>B-25661</t>
  </si>
  <si>
    <t>Subhashree</t>
  </si>
  <si>
    <t>B-25748</t>
  </si>
  <si>
    <t>Nitant</t>
  </si>
  <si>
    <t>B-25766</t>
  </si>
  <si>
    <t>B-25861</t>
  </si>
  <si>
    <t>Aayush</t>
  </si>
  <si>
    <t>B-26058</t>
  </si>
  <si>
    <t>Aditya</t>
  </si>
  <si>
    <t>B-25808</t>
  </si>
  <si>
    <t>Apsingekar</t>
  </si>
  <si>
    <t>B-25900</t>
  </si>
  <si>
    <t>B-26084</t>
  </si>
  <si>
    <t>Anita</t>
  </si>
  <si>
    <t>B-25652</t>
  </si>
  <si>
    <t>Tushina</t>
  </si>
  <si>
    <t>B-26008</t>
  </si>
  <si>
    <t>Kalyani</t>
  </si>
  <si>
    <t>B-25799</t>
  </si>
  <si>
    <t>Divyansh</t>
  </si>
  <si>
    <t>B-25927</t>
  </si>
  <si>
    <t>B-25985</t>
  </si>
  <si>
    <t>Ginny</t>
  </si>
  <si>
    <t>B-25994</t>
  </si>
  <si>
    <t>Omkar</t>
  </si>
  <si>
    <t>B-25620</t>
  </si>
  <si>
    <t>B-25712</t>
  </si>
  <si>
    <t>Adhvaita</t>
  </si>
  <si>
    <t>B-25976</t>
  </si>
  <si>
    <t>Piyam</t>
  </si>
  <si>
    <t>B-26068</t>
  </si>
  <si>
    <t>Shefali</t>
  </si>
  <si>
    <t>B-25721</t>
  </si>
  <si>
    <t>Anchal</t>
  </si>
  <si>
    <t>B-25863</t>
  </si>
  <si>
    <t>Manibalan</t>
  </si>
  <si>
    <t>B-25991</t>
  </si>
  <si>
    <t>Mansi</t>
  </si>
  <si>
    <t>B-25737</t>
  </si>
  <si>
    <t>B-26043</t>
  </si>
  <si>
    <t>B-25977</t>
  </si>
  <si>
    <t>B-25908</t>
  </si>
  <si>
    <t>Pradeep</t>
  </si>
  <si>
    <t>B-25941</t>
  </si>
  <si>
    <t>Jaideep</t>
  </si>
  <si>
    <t>B-25794</t>
  </si>
  <si>
    <t>B-26041</t>
  </si>
  <si>
    <t>Ritu</t>
  </si>
  <si>
    <t>B-25695</t>
  </si>
  <si>
    <t>Suhani</t>
  </si>
  <si>
    <t>B-25960</t>
  </si>
  <si>
    <t>B-26037</t>
  </si>
  <si>
    <t>B-25921</t>
  </si>
  <si>
    <t>Sandra</t>
  </si>
  <si>
    <t>B-25944</t>
  </si>
  <si>
    <t>Syed</t>
  </si>
  <si>
    <t>B-25724</t>
  </si>
  <si>
    <t>B-26024</t>
  </si>
  <si>
    <t>B-25694</t>
  </si>
  <si>
    <t>Subhasmita</t>
  </si>
  <si>
    <t>B-25665</t>
  </si>
  <si>
    <t>Chayanika</t>
  </si>
  <si>
    <t>B-26004</t>
  </si>
  <si>
    <t>Nandita</t>
  </si>
  <si>
    <t>B-25611</t>
  </si>
  <si>
    <t>B-25901</t>
  </si>
  <si>
    <t>Suraj</t>
  </si>
  <si>
    <t>B-25623</t>
  </si>
  <si>
    <t>B-25713</t>
  </si>
  <si>
    <t>Raksha</t>
  </si>
  <si>
    <t>B-26091</t>
  </si>
  <si>
    <t>B-25604</t>
  </si>
  <si>
    <t>B-25827</t>
  </si>
  <si>
    <t>B-25835</t>
  </si>
  <si>
    <t>Moumita</t>
  </si>
  <si>
    <t>B-26025</t>
  </si>
  <si>
    <t>Bhavna</t>
  </si>
  <si>
    <t>B-25809</t>
  </si>
  <si>
    <t>Suman</t>
  </si>
  <si>
    <t>B-25905</t>
  </si>
  <si>
    <t>Bhargav</t>
  </si>
  <si>
    <t>B-25948</t>
  </si>
  <si>
    <t>Mukund</t>
  </si>
  <si>
    <t>B-26094</t>
  </si>
  <si>
    <t>B-25949</t>
  </si>
  <si>
    <t>Shantanu</t>
  </si>
  <si>
    <t>B-26001</t>
  </si>
  <si>
    <t>Patil</t>
  </si>
  <si>
    <t>B-25771</t>
  </si>
  <si>
    <t>Vaibhavi</t>
  </si>
  <si>
    <t>B-25659</t>
  </si>
  <si>
    <t>Sanskriti</t>
  </si>
  <si>
    <t>B-25924</t>
  </si>
  <si>
    <t>Prajakta</t>
  </si>
  <si>
    <t>B-25883</t>
  </si>
  <si>
    <t>Saptadeep</t>
  </si>
  <si>
    <t>B-25946</t>
  </si>
  <si>
    <t>Saurabh</t>
  </si>
  <si>
    <t>B-26065</t>
  </si>
  <si>
    <t>B-26083</t>
  </si>
  <si>
    <t>B-25725</t>
  </si>
  <si>
    <t>Anisha</t>
  </si>
  <si>
    <t>B-25630</t>
  </si>
  <si>
    <t>B-25673</t>
  </si>
  <si>
    <t>Arsheen</t>
  </si>
  <si>
    <t>B-25692</t>
  </si>
  <si>
    <t>Rashmi</t>
  </si>
  <si>
    <t>B-25992</t>
  </si>
  <si>
    <t>B-25765</t>
  </si>
  <si>
    <t>Meghana</t>
  </si>
  <si>
    <t>B-25892</t>
  </si>
  <si>
    <t>B-26089</t>
  </si>
  <si>
    <t>B-25780</t>
  </si>
  <si>
    <t>Teena</t>
  </si>
  <si>
    <t>B-25684</t>
  </si>
  <si>
    <t>Samiksha</t>
  </si>
  <si>
    <t>B-25739</t>
  </si>
  <si>
    <t>Daksh</t>
  </si>
  <si>
    <t>B-25731</t>
  </si>
  <si>
    <t>Akash</t>
  </si>
  <si>
    <t>B-25648</t>
  </si>
  <si>
    <t>B-26038</t>
  </si>
  <si>
    <t>B-25700</t>
  </si>
  <si>
    <t>Shubhi</t>
  </si>
  <si>
    <t>B-26015</t>
  </si>
  <si>
    <t>B-25704</t>
  </si>
  <si>
    <t>Riya</t>
  </si>
  <si>
    <t>B-25811</t>
  </si>
  <si>
    <t>Utsav</t>
  </si>
  <si>
    <t>B-25821</t>
  </si>
  <si>
    <t>B-25874</t>
  </si>
  <si>
    <t>B-25668</t>
  </si>
  <si>
    <t>B-25800</t>
  </si>
  <si>
    <t>Ishit</t>
  </si>
  <si>
    <t>B-25928</t>
  </si>
  <si>
    <t>Smriti</t>
  </si>
  <si>
    <t>B-26021</t>
  </si>
  <si>
    <t>B-26064</t>
  </si>
  <si>
    <t>Ankita</t>
  </si>
  <si>
    <t>B-25882</t>
  </si>
  <si>
    <t>Masurkar</t>
  </si>
  <si>
    <t>B-25891</t>
  </si>
  <si>
    <t>Shivani</t>
  </si>
  <si>
    <t>B-25820</t>
  </si>
  <si>
    <t>Dheeraj</t>
  </si>
  <si>
    <t>B-25889</t>
  </si>
  <si>
    <t>B-25871</t>
  </si>
  <si>
    <t>Gunjal</t>
  </si>
  <si>
    <t>B-25637</t>
  </si>
  <si>
    <t>Ashmi</t>
  </si>
  <si>
    <t>B-25616</t>
  </si>
  <si>
    <t>B-25972</t>
  </si>
  <si>
    <t>Jesslyn</t>
  </si>
  <si>
    <t>B-25805</t>
  </si>
  <si>
    <t>B-25860</t>
  </si>
  <si>
    <t>B-26080</t>
  </si>
  <si>
    <t>Sonakshi</t>
  </si>
  <si>
    <t>B-25807</t>
  </si>
  <si>
    <t>Vipul</t>
  </si>
  <si>
    <t>B-25734</t>
  </si>
  <si>
    <t>B-25880</t>
  </si>
  <si>
    <t>Apoorv</t>
  </si>
  <si>
    <t>B-25934</t>
  </si>
  <si>
    <t>Rahul</t>
  </si>
  <si>
    <t>B-25913</t>
  </si>
  <si>
    <t>Geetanjali</t>
  </si>
  <si>
    <t>B-25912</t>
  </si>
  <si>
    <t>Preksha</t>
  </si>
  <si>
    <t>B-25824</t>
  </si>
  <si>
    <t>Shyam</t>
  </si>
  <si>
    <t>B-25711</t>
  </si>
  <si>
    <t>B-25864</t>
  </si>
  <si>
    <t>Aromal</t>
  </si>
  <si>
    <t>B-25917</t>
  </si>
  <si>
    <t>B-26049</t>
  </si>
  <si>
    <t>B-25920</t>
  </si>
  <si>
    <t>Jayanti</t>
  </si>
  <si>
    <t>B-25699</t>
  </si>
  <si>
    <t>Kritika</t>
  </si>
  <si>
    <t>B-25735</t>
  </si>
  <si>
    <t>Arindam</t>
  </si>
  <si>
    <t>B-25701</t>
  </si>
  <si>
    <t>Maithilee</t>
  </si>
  <si>
    <t>B-26092</t>
  </si>
  <si>
    <t>B-26082</t>
  </si>
  <si>
    <t>B-25818</t>
  </si>
  <si>
    <t>Sandeep</t>
  </si>
  <si>
    <t>B-25846</t>
  </si>
  <si>
    <t>Soodesh</t>
  </si>
  <si>
    <t>B-26011</t>
  </si>
  <si>
    <t>B-25631</t>
  </si>
  <si>
    <t>B-25606</t>
  </si>
  <si>
    <t>B-25746</t>
  </si>
  <si>
    <t>B-26005</t>
  </si>
  <si>
    <t>Parnavi</t>
  </si>
  <si>
    <t>B-25844</t>
  </si>
  <si>
    <t>Swati</t>
  </si>
  <si>
    <t>B-25869</t>
  </si>
  <si>
    <t>Parakh</t>
  </si>
  <si>
    <t>B-26066</t>
  </si>
  <si>
    <t>B-25865</t>
  </si>
  <si>
    <t>Arun</t>
  </si>
  <si>
    <t>B-26039</t>
  </si>
  <si>
    <t>B-25916</t>
  </si>
  <si>
    <t>Utkarsh</t>
  </si>
  <si>
    <t>B-26090</t>
  </si>
  <si>
    <t>B-25988</t>
  </si>
  <si>
    <t>Nirja</t>
  </si>
  <si>
    <t>B-25906</t>
  </si>
  <si>
    <t>Abhijit</t>
  </si>
  <si>
    <t>B-26017</t>
  </si>
  <si>
    <t>B-25644</t>
  </si>
  <si>
    <t>B-25679</t>
  </si>
  <si>
    <t>Avni</t>
  </si>
  <si>
    <t>B-25723</t>
  </si>
  <si>
    <t>Wale</t>
  </si>
  <si>
    <t>B-25605</t>
  </si>
  <si>
    <t>B-25792</t>
  </si>
  <si>
    <t>B-25680</t>
  </si>
  <si>
    <t>B-25931</t>
  </si>
  <si>
    <t>Sidharth</t>
  </si>
  <si>
    <t>B-25932</t>
  </si>
  <si>
    <t>Bhutekar</t>
  </si>
  <si>
    <t>B-25990</t>
  </si>
  <si>
    <t>Mugdha</t>
  </si>
  <si>
    <t>B-25615</t>
  </si>
  <si>
    <t>B-26031</t>
  </si>
  <si>
    <t>B-25801</t>
  </si>
  <si>
    <t>Aryan</t>
  </si>
  <si>
    <t>B-25833</t>
  </si>
  <si>
    <t>Krishna</t>
  </si>
  <si>
    <t>B-26077</t>
  </si>
  <si>
    <t>B-25936</t>
  </si>
  <si>
    <t>Nikhil</t>
  </si>
  <si>
    <t>B-25938</t>
  </si>
  <si>
    <t>B-25716</t>
  </si>
  <si>
    <t>B-25740</t>
  </si>
  <si>
    <t>Rane</t>
  </si>
  <si>
    <t>B-25763</t>
  </si>
  <si>
    <t>Noshiba</t>
  </si>
  <si>
    <t>B-25872</t>
  </si>
  <si>
    <t>B-25879</t>
  </si>
  <si>
    <t>B-25926</t>
  </si>
  <si>
    <t>Dipali</t>
  </si>
  <si>
    <t>B-26074</t>
  </si>
  <si>
    <t>B-25627</t>
  </si>
  <si>
    <t>B-25940</t>
  </si>
  <si>
    <t>Vivek</t>
  </si>
  <si>
    <t>B-26047</t>
  </si>
  <si>
    <t>B-26069</t>
  </si>
  <si>
    <t>B-26027</t>
  </si>
  <si>
    <t>B-25963</t>
  </si>
  <si>
    <t>Pratiksha</t>
  </si>
  <si>
    <t>B-25922</t>
  </si>
  <si>
    <t>Akshata</t>
  </si>
  <si>
    <t>B-25866</t>
  </si>
  <si>
    <t>B-25607</t>
  </si>
  <si>
    <t>B-25775</t>
  </si>
  <si>
    <t>Duhita</t>
  </si>
  <si>
    <t>B-25998</t>
  </si>
  <si>
    <t>Anmol</t>
  </si>
  <si>
    <t>B-26062</t>
  </si>
  <si>
    <t>B-25722</t>
  </si>
  <si>
    <t>Inderpreet</t>
  </si>
  <si>
    <t>B-25776</t>
  </si>
  <si>
    <t>Mousam</t>
  </si>
  <si>
    <t>B-26032</t>
  </si>
  <si>
    <t>B-25705</t>
  </si>
  <si>
    <t>B-25628</t>
  </si>
  <si>
    <t>B-25733</t>
  </si>
  <si>
    <t>Dhirajendu</t>
  </si>
  <si>
    <t>B-25647</t>
  </si>
  <si>
    <t>B-25790</t>
  </si>
  <si>
    <t>Sajal</t>
  </si>
  <si>
    <t>B-25709</t>
  </si>
  <si>
    <t>Aakanksha</t>
  </si>
  <si>
    <t>B-25911</t>
  </si>
  <si>
    <t>Phalguni</t>
  </si>
  <si>
    <t>B-25774</t>
  </si>
  <si>
    <t>Snehal</t>
  </si>
  <si>
    <t>B-26042</t>
  </si>
  <si>
    <t>Manish</t>
  </si>
  <si>
    <t>B-25815</t>
  </si>
  <si>
    <t>B-25822</t>
  </si>
  <si>
    <t>Tejas</t>
  </si>
  <si>
    <t>B-26075</t>
  </si>
  <si>
    <t>Pearl</t>
  </si>
  <si>
    <t>B-25783</t>
  </si>
  <si>
    <t>B-26046</t>
  </si>
  <si>
    <t>B-25690</t>
  </si>
  <si>
    <t>Gunjan</t>
  </si>
  <si>
    <t>B-25706</t>
  </si>
  <si>
    <t>Swetlana</t>
  </si>
  <si>
    <t>B-25736</t>
  </si>
  <si>
    <t>Akshat</t>
  </si>
  <si>
    <t>B-25720</t>
  </si>
  <si>
    <t>Namrata</t>
  </si>
  <si>
    <t>B-25907</t>
  </si>
  <si>
    <t>Jaydeep</t>
  </si>
  <si>
    <t>B-25719</t>
  </si>
  <si>
    <t>B-26013</t>
  </si>
  <si>
    <t>B-26044</t>
  </si>
  <si>
    <t>B-25649</t>
  </si>
  <si>
    <t>Rachna</t>
  </si>
  <si>
    <t>B-25658</t>
  </si>
  <si>
    <t>B-25672</t>
  </si>
  <si>
    <t>Akanksha</t>
  </si>
  <si>
    <t>B-25624</t>
  </si>
  <si>
    <t>B-25884</t>
  </si>
  <si>
    <t>Sumeet</t>
  </si>
  <si>
    <t>B-25641</t>
  </si>
  <si>
    <t>B-25841</t>
  </si>
  <si>
    <t>Ashvini</t>
  </si>
  <si>
    <t>B-25980</t>
  </si>
  <si>
    <t>B-26012</t>
  </si>
  <si>
    <t>B-26029</t>
  </si>
  <si>
    <t>B-26071</t>
  </si>
  <si>
    <t>B-25646</t>
  </si>
  <si>
    <t>B-25677</t>
  </si>
  <si>
    <t>B-25759</t>
  </si>
  <si>
    <t>B-26059</t>
  </si>
  <si>
    <t>B-25632</t>
  </si>
  <si>
    <t>B-26079</t>
  </si>
  <si>
    <t>B-25674</t>
  </si>
  <si>
    <t>B-25965</t>
  </si>
  <si>
    <t>Saloni</t>
  </si>
  <si>
    <t>B-25732</t>
  </si>
  <si>
    <t>Anubhaw</t>
  </si>
  <si>
    <t>B-25834</t>
  </si>
  <si>
    <t>Ananya</t>
  </si>
  <si>
    <t>B-25784</t>
  </si>
  <si>
    <t>Rohit</t>
  </si>
  <si>
    <t>B-25982</t>
  </si>
  <si>
    <t>Hemangi</t>
  </si>
  <si>
    <t>B-25788</t>
  </si>
  <si>
    <t>Dinesh</t>
  </si>
  <si>
    <t>B-25742</t>
  </si>
  <si>
    <t>Ashwin</t>
  </si>
  <si>
    <t>B-26088</t>
  </si>
  <si>
    <t>B-25707</t>
  </si>
  <si>
    <t>B-25758</t>
  </si>
  <si>
    <t>B-26095</t>
  </si>
  <si>
    <t>Amount</t>
  </si>
  <si>
    <t>Profit</t>
  </si>
  <si>
    <t>Quantity</t>
  </si>
  <si>
    <t>Category</t>
  </si>
  <si>
    <t>Sub-Category</t>
  </si>
  <si>
    <t>PaymentMode</t>
  </si>
  <si>
    <t>Electronics</t>
  </si>
  <si>
    <t>Electronic Games</t>
  </si>
  <si>
    <t>COD</t>
  </si>
  <si>
    <t>Furniture</t>
  </si>
  <si>
    <t>Chairs</t>
  </si>
  <si>
    <t>EMI</t>
  </si>
  <si>
    <t>Bookcases</t>
  </si>
  <si>
    <t>Printers</t>
  </si>
  <si>
    <t>Credit Card</t>
  </si>
  <si>
    <t>Phones</t>
  </si>
  <si>
    <t>Clothing</t>
  </si>
  <si>
    <t>Trousers</t>
  </si>
  <si>
    <t>Saree</t>
  </si>
  <si>
    <t>UPI</t>
  </si>
  <si>
    <t>Hankerchief</t>
  </si>
  <si>
    <t>Kurti</t>
  </si>
  <si>
    <t>Skirt</t>
  </si>
  <si>
    <t>Tables</t>
  </si>
  <si>
    <t>Stole</t>
  </si>
  <si>
    <t>Leggings</t>
  </si>
  <si>
    <t>Accessories</t>
  </si>
  <si>
    <t>T-shirt</t>
  </si>
  <si>
    <t>Debit Card</t>
  </si>
  <si>
    <t>Furnishings</t>
  </si>
  <si>
    <t>Shirt</t>
  </si>
  <si>
    <t>Loss</t>
  </si>
  <si>
    <t>Unit Price</t>
  </si>
  <si>
    <t>Not Profit/Loss</t>
  </si>
  <si>
    <t>Values</t>
  </si>
  <si>
    <t>Quarter</t>
  </si>
  <si>
    <t>1st Quarter</t>
  </si>
  <si>
    <t>2nd Quarter</t>
  </si>
  <si>
    <t>3rd Quarter</t>
  </si>
  <si>
    <t>4th Quarter</t>
  </si>
  <si>
    <t>Sales Value</t>
  </si>
  <si>
    <t>Cost Price</t>
  </si>
  <si>
    <t>Total</t>
  </si>
  <si>
    <t>Sum of Sales Value</t>
  </si>
  <si>
    <t xml:space="preserve">PL % </t>
  </si>
  <si>
    <t xml:space="preserve"> % / Transaction</t>
  </si>
  <si>
    <t>May</t>
  </si>
  <si>
    <t>Aug</t>
  </si>
  <si>
    <t>Sep</t>
  </si>
  <si>
    <t>Oct</t>
  </si>
  <si>
    <t>Nov</t>
  </si>
  <si>
    <t>Dec</t>
  </si>
  <si>
    <t>Jan</t>
  </si>
  <si>
    <t>Feb</t>
  </si>
  <si>
    <t>Month</t>
  </si>
  <si>
    <t>Status</t>
  </si>
  <si>
    <t>Day</t>
  </si>
  <si>
    <t>Year</t>
  </si>
  <si>
    <t>Sum of Cost Price</t>
  </si>
  <si>
    <t>Products</t>
  </si>
  <si>
    <t>Payment Mode</t>
  </si>
  <si>
    <t>Mar</t>
  </si>
  <si>
    <t>Apr</t>
  </si>
  <si>
    <t>Jun</t>
  </si>
  <si>
    <t>Jul</t>
  </si>
  <si>
    <t>Total Sales</t>
  </si>
  <si>
    <t>Total Profit</t>
  </si>
  <si>
    <t>Profit %</t>
  </si>
  <si>
    <t>Sales</t>
  </si>
  <si>
    <t>Sum of Quantity</t>
  </si>
  <si>
    <t>Rank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</si>
</sst>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4" formatCode="_(&quot;$&quot;* #,##0.00_);_(&quot;$&quot;* \(#,##0.00\);_(&quot;$&quot;* &quot;-&quot;??_);_(@_)"/>
    <numFmt numFmtId="164" formatCode="[$-409]d\-mmm\-yy;@"/>
    <numFmt numFmtId="165" formatCode="[$-409]d\-mmm;@"/>
    <numFmt numFmtId="166" formatCode="[$$-409]#,##0"/>
    <numFmt numFmtId="167" formatCode="_(&quot;$&quot;* #,##0_);_(&quot;$&quot;* \(#,##0\);_(&quot;$&quot;* &quot;-&quot;??_);_(@_)"/>
  </numFmts>
  <fonts count="3" x14ac:knownFonts="1">
    <font>
      <sz val="11"/>
      <color theme="1"/>
      <name val="Calibri"/>
      <family val="2"/>
      <scheme val="minor"/>
    </font>
    <font>
      <b/>
      <sz val="11"/>
      <color theme="1"/>
      <name val="Calibri"/>
      <family val="2"/>
      <scheme val="minor"/>
    </font>
    <font>
      <sz val="11"/>
      <color theme="1"/>
      <name val="Calibri"/>
      <family val="2"/>
      <scheme val="minor"/>
    </font>
  </fonts>
  <fills count="4">
    <fill>
      <patternFill patternType="none"/>
    </fill>
    <fill>
      <patternFill patternType="gray125"/>
    </fill>
    <fill>
      <patternFill patternType="solid">
        <fgColor theme="0" tint="-0.249977111117893"/>
        <bgColor indexed="64"/>
      </patternFill>
    </fill>
    <fill>
      <patternFill patternType="solid">
        <fgColor theme="4" tint="0.79998168889431442"/>
        <bgColor theme="4" tint="0.79998168889431442"/>
      </patternFill>
    </fill>
  </fills>
  <borders count="3">
    <border>
      <left/>
      <right/>
      <top/>
      <bottom/>
      <diagonal/>
    </border>
    <border>
      <left style="thin">
        <color indexed="64"/>
      </left>
      <right style="thin">
        <color indexed="64"/>
      </right>
      <top style="thin">
        <color indexed="64"/>
      </top>
      <bottom style="thin">
        <color indexed="64"/>
      </bottom>
      <diagonal/>
    </border>
    <border>
      <left/>
      <right/>
      <top/>
      <bottom style="thin">
        <color theme="4" tint="0.39997558519241921"/>
      </bottom>
      <diagonal/>
    </border>
  </borders>
  <cellStyleXfs count="3">
    <xf numFmtId="0" fontId="0" fillId="0" borderId="0"/>
    <xf numFmtId="9" fontId="2" fillId="0" borderId="0" applyFont="0" applyFill="0" applyBorder="0" applyAlignment="0" applyProtection="0"/>
    <xf numFmtId="44" fontId="2" fillId="0" borderId="0" applyFont="0" applyFill="0" applyBorder="0" applyAlignment="0" applyProtection="0"/>
  </cellStyleXfs>
  <cellXfs count="15">
    <xf numFmtId="0" fontId="0" fillId="0" borderId="0" xfId="0"/>
    <xf numFmtId="14" fontId="0" fillId="0" borderId="0" xfId="0" applyNumberFormat="1"/>
    <xf numFmtId="164" fontId="0" fillId="0" borderId="0" xfId="0" applyNumberFormat="1"/>
    <xf numFmtId="165" fontId="0" fillId="0" borderId="0" xfId="0" applyNumberFormat="1"/>
    <xf numFmtId="0" fontId="0" fillId="0" borderId="0" xfId="0" applyNumberFormat="1"/>
    <xf numFmtId="0" fontId="0" fillId="0" borderId="0" xfId="0" pivotButton="1"/>
    <xf numFmtId="0" fontId="1" fillId="2" borderId="1" xfId="0" applyFont="1" applyFill="1" applyBorder="1"/>
    <xf numFmtId="0" fontId="0" fillId="0" borderId="1" xfId="0" applyBorder="1"/>
    <xf numFmtId="164" fontId="0" fillId="0" borderId="1" xfId="0" applyNumberFormat="1" applyBorder="1"/>
    <xf numFmtId="9" fontId="0" fillId="0" borderId="1" xfId="1" applyFont="1" applyBorder="1"/>
    <xf numFmtId="10" fontId="0" fillId="0" borderId="1" xfId="1" applyNumberFormat="1" applyFont="1" applyBorder="1"/>
    <xf numFmtId="166" fontId="0" fillId="0" borderId="0" xfId="0" applyNumberFormat="1"/>
    <xf numFmtId="9" fontId="0" fillId="0" borderId="0" xfId="1" applyFont="1"/>
    <xf numFmtId="0" fontId="1" fillId="3" borderId="2" xfId="0" applyFont="1" applyFill="1" applyBorder="1"/>
    <xf numFmtId="167" fontId="0" fillId="0" borderId="0" xfId="2" applyNumberFormat="1" applyFont="1"/>
  </cellXfs>
  <cellStyles count="3">
    <cellStyle name="Currency" xfId="2" builtinId="4"/>
    <cellStyle name="Normal" xfId="0" builtinId="0"/>
    <cellStyle name="Percent" xfId="1" builtinId="5"/>
  </cellStyles>
  <dxfs count="16">
    <dxf>
      <numFmt numFmtId="166" formatCode="[$$-409]#,##0"/>
    </dxf>
    <dxf>
      <numFmt numFmtId="166" formatCode="[$$-409]#,##0"/>
    </dxf>
    <dxf>
      <numFmt numFmtId="166" formatCode="[$$-409]#,##0"/>
    </dxf>
    <dxf>
      <numFmt numFmtId="166" formatCode="[$$-409]#,##0"/>
    </dxf>
    <dxf>
      <numFmt numFmtId="166" formatCode="[$$-409]#,##0"/>
    </dxf>
    <dxf>
      <numFmt numFmtId="166" formatCode="[$$-409]#,##0"/>
    </dxf>
    <dxf>
      <numFmt numFmtId="166" formatCode="[$$-409]#,##0"/>
    </dxf>
    <dxf>
      <numFmt numFmtId="166" formatCode="[$$-409]#,##0"/>
    </dxf>
    <dxf>
      <numFmt numFmtId="166" formatCode="[$$-409]#,##0"/>
    </dxf>
    <dxf>
      <numFmt numFmtId="166" formatCode="[$$-409]#,##0"/>
    </dxf>
    <dxf>
      <numFmt numFmtId="166" formatCode="[$$-409]#,##0"/>
    </dxf>
    <dxf>
      <numFmt numFmtId="166" formatCode="[$$-409]#,##0"/>
    </dxf>
    <dxf>
      <numFmt numFmtId="166" formatCode="[$$-409]#,##0"/>
    </dxf>
    <dxf>
      <numFmt numFmtId="166" formatCode="[$$-409]#,##0"/>
    </dxf>
    <dxf>
      <font>
        <b/>
        <i val="0"/>
        <sz val="9"/>
        <color theme="1" tint="4.9989318521683403E-2"/>
        <name val="Poppins"/>
        <scheme val="none"/>
      </font>
      <fill>
        <patternFill>
          <bgColor theme="9"/>
        </patternFill>
      </fill>
      <border diagonalUp="0" diagonalDown="0">
        <left/>
        <right/>
        <top/>
        <bottom/>
        <vertical/>
        <horizontal/>
      </border>
    </dxf>
    <dxf>
      <font>
        <sz val="9"/>
        <color theme="0"/>
        <name val="Poppins"/>
      </font>
      <fill>
        <patternFill>
          <bgColor theme="9"/>
        </patternFill>
      </fill>
      <border diagonalUp="0" diagonalDown="0">
        <left/>
        <right/>
        <top/>
        <bottom/>
        <vertical/>
        <horizontal/>
      </border>
    </dxf>
  </dxfs>
  <tableStyles count="1" defaultTableStyle="TableStyleMedium2" defaultPivotStyle="PivotStyleLight16">
    <tableStyle name="Slicer" pivot="0" table="0" count="10" xr9:uid="{5519F454-EC9F-4A4C-984B-BD8CA72D53B3}">
      <tableStyleElement type="wholeTable" dxfId="15"/>
      <tableStyleElement type="headerRow" dxfId="14"/>
    </tableStyle>
  </tableStyles>
  <colors>
    <mruColors>
      <color rgb="FF003366"/>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1.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2.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7.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9.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2.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Ex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42379117809940042"/>
          <c:y val="1.1688541715271714E-2"/>
          <c:w val="0.57327633947943157"/>
          <c:h val="0.86696897815605867"/>
        </c:manualLayout>
      </c:layout>
      <c:barChart>
        <c:barDir val="bar"/>
        <c:grouping val="clustered"/>
        <c:varyColors val="0"/>
        <c:ser>
          <c:idx val="0"/>
          <c:order val="0"/>
          <c:spPr>
            <a:solidFill>
              <a:schemeClr val="accent1"/>
            </a:solidFill>
            <a:ln>
              <a:noFill/>
            </a:ln>
            <a:effectLst/>
          </c:spPr>
          <c:invertIfNegative val="0"/>
          <c:cat>
            <c:strRef>
              <c:f>Analysis!$AB$4:$AB$9</c:f>
              <c:strCache>
                <c:ptCount val="6"/>
                <c:pt idx="0">
                  <c:v>Accessories</c:v>
                </c:pt>
                <c:pt idx="1">
                  <c:v>Bookcases</c:v>
                </c:pt>
                <c:pt idx="2">
                  <c:v>Chairs</c:v>
                </c:pt>
                <c:pt idx="3">
                  <c:v>Electronic Games</c:v>
                </c:pt>
                <c:pt idx="4">
                  <c:v>Furnishings</c:v>
                </c:pt>
                <c:pt idx="5">
                  <c:v>Hankerchief</c:v>
                </c:pt>
              </c:strCache>
            </c:strRef>
          </c:cat>
          <c:val>
            <c:numRef>
              <c:f>Analysis!$AC$4:$AC$9</c:f>
              <c:numCache>
                <c:formatCode>General</c:formatCode>
                <c:ptCount val="6"/>
                <c:pt idx="0">
                  <c:v>106230</c:v>
                </c:pt>
                <c:pt idx="1">
                  <c:v>302114</c:v>
                </c:pt>
                <c:pt idx="2">
                  <c:v>208106</c:v>
                </c:pt>
                <c:pt idx="3">
                  <c:v>204206</c:v>
                </c:pt>
                <c:pt idx="4">
                  <c:v>72176</c:v>
                </c:pt>
                <c:pt idx="5">
                  <c:v>73259</c:v>
                </c:pt>
              </c:numCache>
            </c:numRef>
          </c:val>
          <c:extLst>
            <c:ext xmlns:c16="http://schemas.microsoft.com/office/drawing/2014/chart" uri="{C3380CC4-5D6E-409C-BE32-E72D297353CC}">
              <c16:uniqueId val="{00000000-3CDB-4BA9-AE62-9C92C59C04B1}"/>
            </c:ext>
          </c:extLst>
        </c:ser>
        <c:dLbls>
          <c:showLegendKey val="0"/>
          <c:showVal val="0"/>
          <c:showCatName val="0"/>
          <c:showSerName val="0"/>
          <c:showPercent val="0"/>
          <c:showBubbleSize val="0"/>
        </c:dLbls>
        <c:gapWidth val="50"/>
        <c:axId val="186302672"/>
        <c:axId val="186303056"/>
      </c:barChart>
      <c:catAx>
        <c:axId val="186302672"/>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Poppins" panose="00000800000000000000" pitchFamily="2" charset="0"/>
                <a:ea typeface="+mn-ea"/>
                <a:cs typeface="Poppins" panose="00000800000000000000" pitchFamily="2" charset="0"/>
              </a:defRPr>
            </a:pPr>
            <a:endParaRPr lang="en-US"/>
          </a:p>
        </c:txPr>
        <c:crossAx val="186303056"/>
        <c:crosses val="autoZero"/>
        <c:auto val="1"/>
        <c:lblAlgn val="ctr"/>
        <c:lblOffset val="100"/>
        <c:noMultiLvlLbl val="0"/>
      </c:catAx>
      <c:valAx>
        <c:axId val="186303056"/>
        <c:scaling>
          <c:orientation val="minMax"/>
        </c:scaling>
        <c:delete val="1"/>
        <c:axPos val="b"/>
        <c:numFmt formatCode="General" sourceLinked="1"/>
        <c:majorTickMark val="out"/>
        <c:minorTickMark val="none"/>
        <c:tickLblPos val="nextTo"/>
        <c:crossAx val="186302672"/>
        <c:crosses val="autoZero"/>
        <c:crossBetween val="between"/>
      </c:valAx>
      <c:spPr>
        <a:noFill/>
        <a:ln>
          <a:no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a:solidFill>
            <a:schemeClr val="bg1"/>
          </a:solidFill>
          <a:latin typeface="Poppins" panose="00000800000000000000" pitchFamily="2" charset="0"/>
          <a:cs typeface="Poppins" panose="00000800000000000000" pitchFamily="2" charset="0"/>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1"/>
          <c:order val="1"/>
          <c:tx>
            <c:strRef>
              <c:f>Analysis!$CH$2</c:f>
              <c:strCache>
                <c:ptCount val="1"/>
                <c:pt idx="0">
                  <c:v>Total</c:v>
                </c:pt>
              </c:strCache>
            </c:strRef>
          </c:tx>
          <c:spPr>
            <a:ln w="19050" cap="rnd">
              <a:noFill/>
              <a:round/>
            </a:ln>
            <a:effectLst/>
          </c:spPr>
          <c:marker>
            <c:symbol val="circle"/>
            <c:size val="5"/>
            <c:spPr>
              <a:solidFill>
                <a:schemeClr val="accent2"/>
              </a:solidFill>
              <a:ln w="9525">
                <a:solidFill>
                  <a:schemeClr val="accent2"/>
                </a:solidFill>
              </a:ln>
              <a:effectLst/>
            </c:spPr>
          </c:marker>
          <c:xVal>
            <c:strRef>
              <c:f>Analysis!$CF$3:$CF$309</c:f>
              <c:strCache>
                <c:ptCount val="307"/>
                <c:pt idx="0">
                  <c:v>Jan</c:v>
                </c:pt>
                <c:pt idx="1">
                  <c:v>Jan</c:v>
                </c:pt>
                <c:pt idx="2">
                  <c:v>Jan</c:v>
                </c:pt>
                <c:pt idx="3">
                  <c:v>Jan</c:v>
                </c:pt>
                <c:pt idx="4">
                  <c:v>Jan</c:v>
                </c:pt>
                <c:pt idx="5">
                  <c:v>Jan</c:v>
                </c:pt>
                <c:pt idx="6">
                  <c:v>Jan</c:v>
                </c:pt>
                <c:pt idx="7">
                  <c:v>Jan</c:v>
                </c:pt>
                <c:pt idx="8">
                  <c:v>Jan</c:v>
                </c:pt>
                <c:pt idx="9">
                  <c:v>Jan</c:v>
                </c:pt>
                <c:pt idx="10">
                  <c:v>Jan</c:v>
                </c:pt>
                <c:pt idx="11">
                  <c:v>Jan</c:v>
                </c:pt>
                <c:pt idx="12">
                  <c:v>Jan</c:v>
                </c:pt>
                <c:pt idx="13">
                  <c:v>Jan</c:v>
                </c:pt>
                <c:pt idx="14">
                  <c:v>Jan</c:v>
                </c:pt>
                <c:pt idx="15">
                  <c:v>Jan</c:v>
                </c:pt>
                <c:pt idx="16">
                  <c:v>Jan</c:v>
                </c:pt>
                <c:pt idx="17">
                  <c:v>Jan</c:v>
                </c:pt>
                <c:pt idx="18">
                  <c:v>Jan</c:v>
                </c:pt>
                <c:pt idx="19">
                  <c:v>Jan</c:v>
                </c:pt>
                <c:pt idx="20">
                  <c:v>Jan</c:v>
                </c:pt>
                <c:pt idx="21">
                  <c:v>Jan</c:v>
                </c:pt>
                <c:pt idx="22">
                  <c:v>Jan</c:v>
                </c:pt>
                <c:pt idx="23">
                  <c:v>Jan</c:v>
                </c:pt>
                <c:pt idx="24">
                  <c:v>Jan</c:v>
                </c:pt>
                <c:pt idx="25">
                  <c:v>Jan</c:v>
                </c:pt>
                <c:pt idx="26">
                  <c:v>Jan</c:v>
                </c:pt>
                <c:pt idx="27">
                  <c:v>Jan</c:v>
                </c:pt>
                <c:pt idx="28">
                  <c:v>Jan</c:v>
                </c:pt>
                <c:pt idx="29">
                  <c:v>Feb</c:v>
                </c:pt>
                <c:pt idx="30">
                  <c:v>Feb</c:v>
                </c:pt>
                <c:pt idx="31">
                  <c:v>Feb</c:v>
                </c:pt>
                <c:pt idx="32">
                  <c:v>Feb</c:v>
                </c:pt>
                <c:pt idx="33">
                  <c:v>Feb</c:v>
                </c:pt>
                <c:pt idx="34">
                  <c:v>Feb</c:v>
                </c:pt>
                <c:pt idx="35">
                  <c:v>Feb</c:v>
                </c:pt>
                <c:pt idx="36">
                  <c:v>Feb</c:v>
                </c:pt>
                <c:pt idx="37">
                  <c:v>Feb</c:v>
                </c:pt>
                <c:pt idx="38">
                  <c:v>Feb</c:v>
                </c:pt>
                <c:pt idx="39">
                  <c:v>Feb</c:v>
                </c:pt>
                <c:pt idx="40">
                  <c:v>Feb</c:v>
                </c:pt>
                <c:pt idx="41">
                  <c:v>Feb</c:v>
                </c:pt>
                <c:pt idx="42">
                  <c:v>Feb</c:v>
                </c:pt>
                <c:pt idx="43">
                  <c:v>Feb</c:v>
                </c:pt>
                <c:pt idx="44">
                  <c:v>Feb</c:v>
                </c:pt>
                <c:pt idx="45">
                  <c:v>Feb</c:v>
                </c:pt>
                <c:pt idx="46">
                  <c:v>Feb</c:v>
                </c:pt>
                <c:pt idx="47">
                  <c:v>Feb</c:v>
                </c:pt>
                <c:pt idx="48">
                  <c:v>Feb</c:v>
                </c:pt>
                <c:pt idx="49">
                  <c:v>Feb</c:v>
                </c:pt>
                <c:pt idx="50">
                  <c:v>Feb</c:v>
                </c:pt>
                <c:pt idx="51">
                  <c:v>Feb</c:v>
                </c:pt>
                <c:pt idx="52">
                  <c:v>Feb</c:v>
                </c:pt>
                <c:pt idx="53">
                  <c:v>Feb</c:v>
                </c:pt>
                <c:pt idx="54">
                  <c:v>Feb</c:v>
                </c:pt>
                <c:pt idx="55">
                  <c:v>Feb</c:v>
                </c:pt>
                <c:pt idx="56">
                  <c:v>Feb</c:v>
                </c:pt>
                <c:pt idx="57">
                  <c:v>Mar</c:v>
                </c:pt>
                <c:pt idx="58">
                  <c:v>Mar</c:v>
                </c:pt>
                <c:pt idx="59">
                  <c:v>Mar</c:v>
                </c:pt>
                <c:pt idx="60">
                  <c:v>Mar</c:v>
                </c:pt>
                <c:pt idx="61">
                  <c:v>Mar</c:v>
                </c:pt>
                <c:pt idx="62">
                  <c:v>Mar</c:v>
                </c:pt>
                <c:pt idx="63">
                  <c:v>Mar</c:v>
                </c:pt>
                <c:pt idx="64">
                  <c:v>Mar</c:v>
                </c:pt>
                <c:pt idx="65">
                  <c:v>Mar</c:v>
                </c:pt>
                <c:pt idx="66">
                  <c:v>Mar</c:v>
                </c:pt>
                <c:pt idx="67">
                  <c:v>Mar</c:v>
                </c:pt>
                <c:pt idx="68">
                  <c:v>Mar</c:v>
                </c:pt>
                <c:pt idx="69">
                  <c:v>Mar</c:v>
                </c:pt>
                <c:pt idx="70">
                  <c:v>Mar</c:v>
                </c:pt>
                <c:pt idx="71">
                  <c:v>Mar</c:v>
                </c:pt>
                <c:pt idx="72">
                  <c:v>Mar</c:v>
                </c:pt>
                <c:pt idx="73">
                  <c:v>Mar</c:v>
                </c:pt>
                <c:pt idx="74">
                  <c:v>Mar</c:v>
                </c:pt>
                <c:pt idx="75">
                  <c:v>Mar</c:v>
                </c:pt>
                <c:pt idx="76">
                  <c:v>Mar</c:v>
                </c:pt>
                <c:pt idx="77">
                  <c:v>Mar</c:v>
                </c:pt>
                <c:pt idx="78">
                  <c:v>Mar</c:v>
                </c:pt>
                <c:pt idx="79">
                  <c:v>Mar</c:v>
                </c:pt>
                <c:pt idx="80">
                  <c:v>Mar</c:v>
                </c:pt>
                <c:pt idx="81">
                  <c:v>Mar</c:v>
                </c:pt>
                <c:pt idx="82">
                  <c:v>Mar</c:v>
                </c:pt>
                <c:pt idx="83">
                  <c:v>Mar</c:v>
                </c:pt>
                <c:pt idx="84">
                  <c:v>Mar</c:v>
                </c:pt>
                <c:pt idx="85">
                  <c:v>Mar</c:v>
                </c:pt>
                <c:pt idx="86">
                  <c:v>Mar</c:v>
                </c:pt>
                <c:pt idx="87">
                  <c:v>Mar</c:v>
                </c:pt>
                <c:pt idx="88">
                  <c:v>Apr</c:v>
                </c:pt>
                <c:pt idx="89">
                  <c:v>Apr</c:v>
                </c:pt>
                <c:pt idx="90">
                  <c:v>Apr</c:v>
                </c:pt>
                <c:pt idx="91">
                  <c:v>Apr</c:v>
                </c:pt>
                <c:pt idx="92">
                  <c:v>Apr</c:v>
                </c:pt>
                <c:pt idx="93">
                  <c:v>Apr</c:v>
                </c:pt>
                <c:pt idx="94">
                  <c:v>Apr</c:v>
                </c:pt>
                <c:pt idx="95">
                  <c:v>Apr</c:v>
                </c:pt>
                <c:pt idx="96">
                  <c:v>Apr</c:v>
                </c:pt>
                <c:pt idx="97">
                  <c:v>Apr</c:v>
                </c:pt>
                <c:pt idx="98">
                  <c:v>Apr</c:v>
                </c:pt>
                <c:pt idx="99">
                  <c:v>Apr</c:v>
                </c:pt>
                <c:pt idx="100">
                  <c:v>Apr</c:v>
                </c:pt>
                <c:pt idx="101">
                  <c:v>Apr</c:v>
                </c:pt>
                <c:pt idx="102">
                  <c:v>Apr</c:v>
                </c:pt>
                <c:pt idx="103">
                  <c:v>Apr</c:v>
                </c:pt>
                <c:pt idx="104">
                  <c:v>Apr</c:v>
                </c:pt>
                <c:pt idx="105">
                  <c:v>Apr</c:v>
                </c:pt>
                <c:pt idx="106">
                  <c:v>Apr</c:v>
                </c:pt>
                <c:pt idx="107">
                  <c:v>Apr</c:v>
                </c:pt>
                <c:pt idx="108">
                  <c:v>Apr</c:v>
                </c:pt>
                <c:pt idx="109">
                  <c:v>Apr</c:v>
                </c:pt>
                <c:pt idx="110">
                  <c:v>Jun</c:v>
                </c:pt>
                <c:pt idx="111">
                  <c:v>Jun</c:v>
                </c:pt>
                <c:pt idx="112">
                  <c:v>Jun</c:v>
                </c:pt>
                <c:pt idx="113">
                  <c:v>Jun</c:v>
                </c:pt>
                <c:pt idx="114">
                  <c:v>Jun</c:v>
                </c:pt>
                <c:pt idx="115">
                  <c:v>Jun</c:v>
                </c:pt>
                <c:pt idx="116">
                  <c:v>Jun</c:v>
                </c:pt>
                <c:pt idx="117">
                  <c:v>Jun</c:v>
                </c:pt>
                <c:pt idx="118">
                  <c:v>Jun</c:v>
                </c:pt>
                <c:pt idx="119">
                  <c:v>Jun</c:v>
                </c:pt>
                <c:pt idx="120">
                  <c:v>Jun</c:v>
                </c:pt>
                <c:pt idx="121">
                  <c:v>Jun</c:v>
                </c:pt>
                <c:pt idx="122">
                  <c:v>Jun</c:v>
                </c:pt>
                <c:pt idx="123">
                  <c:v>Jun</c:v>
                </c:pt>
                <c:pt idx="124">
                  <c:v>Jun</c:v>
                </c:pt>
                <c:pt idx="125">
                  <c:v>Jun</c:v>
                </c:pt>
                <c:pt idx="126">
                  <c:v>Jun</c:v>
                </c:pt>
                <c:pt idx="127">
                  <c:v>Jun</c:v>
                </c:pt>
                <c:pt idx="128">
                  <c:v>Jun</c:v>
                </c:pt>
                <c:pt idx="129">
                  <c:v>Jun</c:v>
                </c:pt>
                <c:pt idx="130">
                  <c:v>Jun</c:v>
                </c:pt>
                <c:pt idx="131">
                  <c:v>Jun</c:v>
                </c:pt>
                <c:pt idx="132">
                  <c:v>Jun</c:v>
                </c:pt>
                <c:pt idx="133">
                  <c:v>Jun</c:v>
                </c:pt>
                <c:pt idx="134">
                  <c:v>Jul</c:v>
                </c:pt>
                <c:pt idx="135">
                  <c:v>Jul</c:v>
                </c:pt>
                <c:pt idx="136">
                  <c:v>Jul</c:v>
                </c:pt>
                <c:pt idx="137">
                  <c:v>Jul</c:v>
                </c:pt>
                <c:pt idx="138">
                  <c:v>Jul</c:v>
                </c:pt>
                <c:pt idx="139">
                  <c:v>Jul</c:v>
                </c:pt>
                <c:pt idx="140">
                  <c:v>Jul</c:v>
                </c:pt>
                <c:pt idx="141">
                  <c:v>Jul</c:v>
                </c:pt>
                <c:pt idx="142">
                  <c:v>Jul</c:v>
                </c:pt>
                <c:pt idx="143">
                  <c:v>Jul</c:v>
                </c:pt>
                <c:pt idx="144">
                  <c:v>Jul</c:v>
                </c:pt>
                <c:pt idx="145">
                  <c:v>Jul</c:v>
                </c:pt>
                <c:pt idx="146">
                  <c:v>Jul</c:v>
                </c:pt>
                <c:pt idx="147">
                  <c:v>Jul</c:v>
                </c:pt>
                <c:pt idx="148">
                  <c:v>Jul</c:v>
                </c:pt>
                <c:pt idx="149">
                  <c:v>Jul</c:v>
                </c:pt>
                <c:pt idx="150">
                  <c:v>Jul</c:v>
                </c:pt>
                <c:pt idx="151">
                  <c:v>Jul</c:v>
                </c:pt>
                <c:pt idx="152">
                  <c:v>Jul</c:v>
                </c:pt>
                <c:pt idx="153">
                  <c:v>Jul</c:v>
                </c:pt>
                <c:pt idx="154">
                  <c:v>Jul</c:v>
                </c:pt>
                <c:pt idx="155">
                  <c:v>Jul</c:v>
                </c:pt>
                <c:pt idx="156">
                  <c:v>Jul</c:v>
                </c:pt>
                <c:pt idx="157">
                  <c:v>May</c:v>
                </c:pt>
                <c:pt idx="158">
                  <c:v>May</c:v>
                </c:pt>
                <c:pt idx="159">
                  <c:v>May</c:v>
                </c:pt>
                <c:pt idx="160">
                  <c:v>May</c:v>
                </c:pt>
                <c:pt idx="161">
                  <c:v>May</c:v>
                </c:pt>
                <c:pt idx="162">
                  <c:v>May</c:v>
                </c:pt>
                <c:pt idx="163">
                  <c:v>May</c:v>
                </c:pt>
                <c:pt idx="164">
                  <c:v>May</c:v>
                </c:pt>
                <c:pt idx="165">
                  <c:v>May</c:v>
                </c:pt>
                <c:pt idx="166">
                  <c:v>May</c:v>
                </c:pt>
                <c:pt idx="167">
                  <c:v>May</c:v>
                </c:pt>
                <c:pt idx="168">
                  <c:v>May</c:v>
                </c:pt>
                <c:pt idx="169">
                  <c:v>May</c:v>
                </c:pt>
                <c:pt idx="170">
                  <c:v>May</c:v>
                </c:pt>
                <c:pt idx="171">
                  <c:v>May</c:v>
                </c:pt>
                <c:pt idx="172">
                  <c:v>May</c:v>
                </c:pt>
                <c:pt idx="173">
                  <c:v>May</c:v>
                </c:pt>
                <c:pt idx="174">
                  <c:v>May</c:v>
                </c:pt>
                <c:pt idx="175">
                  <c:v>May</c:v>
                </c:pt>
                <c:pt idx="176">
                  <c:v>May</c:v>
                </c:pt>
                <c:pt idx="177">
                  <c:v>May</c:v>
                </c:pt>
                <c:pt idx="178">
                  <c:v>May</c:v>
                </c:pt>
                <c:pt idx="179">
                  <c:v>May</c:v>
                </c:pt>
                <c:pt idx="180">
                  <c:v>May</c:v>
                </c:pt>
                <c:pt idx="181">
                  <c:v>Aug</c:v>
                </c:pt>
                <c:pt idx="182">
                  <c:v>Aug</c:v>
                </c:pt>
                <c:pt idx="183">
                  <c:v>Aug</c:v>
                </c:pt>
                <c:pt idx="184">
                  <c:v>Aug</c:v>
                </c:pt>
                <c:pt idx="185">
                  <c:v>Aug</c:v>
                </c:pt>
                <c:pt idx="186">
                  <c:v>Aug</c:v>
                </c:pt>
                <c:pt idx="187">
                  <c:v>Aug</c:v>
                </c:pt>
                <c:pt idx="188">
                  <c:v>Aug</c:v>
                </c:pt>
                <c:pt idx="189">
                  <c:v>Aug</c:v>
                </c:pt>
                <c:pt idx="190">
                  <c:v>Aug</c:v>
                </c:pt>
                <c:pt idx="191">
                  <c:v>Aug</c:v>
                </c:pt>
                <c:pt idx="192">
                  <c:v>Aug</c:v>
                </c:pt>
                <c:pt idx="193">
                  <c:v>Aug</c:v>
                </c:pt>
                <c:pt idx="194">
                  <c:v>Aug</c:v>
                </c:pt>
                <c:pt idx="195">
                  <c:v>Aug</c:v>
                </c:pt>
                <c:pt idx="196">
                  <c:v>Aug</c:v>
                </c:pt>
                <c:pt idx="197">
                  <c:v>Aug</c:v>
                </c:pt>
                <c:pt idx="198">
                  <c:v>Aug</c:v>
                </c:pt>
                <c:pt idx="199">
                  <c:v>Aug</c:v>
                </c:pt>
                <c:pt idx="200">
                  <c:v>Aug</c:v>
                </c:pt>
                <c:pt idx="201">
                  <c:v>Aug</c:v>
                </c:pt>
                <c:pt idx="202">
                  <c:v>Aug</c:v>
                </c:pt>
                <c:pt idx="203">
                  <c:v>Aug</c:v>
                </c:pt>
                <c:pt idx="204">
                  <c:v>Aug</c:v>
                </c:pt>
                <c:pt idx="205">
                  <c:v>Aug</c:v>
                </c:pt>
                <c:pt idx="206">
                  <c:v>Aug</c:v>
                </c:pt>
                <c:pt idx="207">
                  <c:v>Sep</c:v>
                </c:pt>
                <c:pt idx="208">
                  <c:v>Sep</c:v>
                </c:pt>
                <c:pt idx="209">
                  <c:v>Sep</c:v>
                </c:pt>
                <c:pt idx="210">
                  <c:v>Sep</c:v>
                </c:pt>
                <c:pt idx="211">
                  <c:v>Sep</c:v>
                </c:pt>
                <c:pt idx="212">
                  <c:v>Sep</c:v>
                </c:pt>
                <c:pt idx="213">
                  <c:v>Sep</c:v>
                </c:pt>
                <c:pt idx="214">
                  <c:v>Sep</c:v>
                </c:pt>
                <c:pt idx="215">
                  <c:v>Sep</c:v>
                </c:pt>
                <c:pt idx="216">
                  <c:v>Sep</c:v>
                </c:pt>
                <c:pt idx="217">
                  <c:v>Sep</c:v>
                </c:pt>
                <c:pt idx="218">
                  <c:v>Sep</c:v>
                </c:pt>
                <c:pt idx="219">
                  <c:v>Sep</c:v>
                </c:pt>
                <c:pt idx="220">
                  <c:v>Sep</c:v>
                </c:pt>
                <c:pt idx="221">
                  <c:v>Sep</c:v>
                </c:pt>
                <c:pt idx="222">
                  <c:v>Sep</c:v>
                </c:pt>
                <c:pt idx="223">
                  <c:v>Sep</c:v>
                </c:pt>
                <c:pt idx="224">
                  <c:v>Sep</c:v>
                </c:pt>
                <c:pt idx="225">
                  <c:v>Sep</c:v>
                </c:pt>
                <c:pt idx="226">
                  <c:v>Oct</c:v>
                </c:pt>
                <c:pt idx="227">
                  <c:v>Oct</c:v>
                </c:pt>
                <c:pt idx="228">
                  <c:v>Oct</c:v>
                </c:pt>
                <c:pt idx="229">
                  <c:v>Oct</c:v>
                </c:pt>
                <c:pt idx="230">
                  <c:v>Oct</c:v>
                </c:pt>
                <c:pt idx="231">
                  <c:v>Oct</c:v>
                </c:pt>
                <c:pt idx="232">
                  <c:v>Oct</c:v>
                </c:pt>
                <c:pt idx="233">
                  <c:v>Oct</c:v>
                </c:pt>
                <c:pt idx="234">
                  <c:v>Oct</c:v>
                </c:pt>
                <c:pt idx="235">
                  <c:v>Oct</c:v>
                </c:pt>
                <c:pt idx="236">
                  <c:v>Oct</c:v>
                </c:pt>
                <c:pt idx="237">
                  <c:v>Oct</c:v>
                </c:pt>
                <c:pt idx="238">
                  <c:v>Oct</c:v>
                </c:pt>
                <c:pt idx="239">
                  <c:v>Oct</c:v>
                </c:pt>
                <c:pt idx="240">
                  <c:v>Oct</c:v>
                </c:pt>
                <c:pt idx="241">
                  <c:v>Oct</c:v>
                </c:pt>
                <c:pt idx="242">
                  <c:v>Oct</c:v>
                </c:pt>
                <c:pt idx="243">
                  <c:v>Oct</c:v>
                </c:pt>
                <c:pt idx="244">
                  <c:v>Oct</c:v>
                </c:pt>
                <c:pt idx="245">
                  <c:v>Oct</c:v>
                </c:pt>
                <c:pt idx="246">
                  <c:v>Oct</c:v>
                </c:pt>
                <c:pt idx="247">
                  <c:v>Oct</c:v>
                </c:pt>
                <c:pt idx="248">
                  <c:v>Oct</c:v>
                </c:pt>
                <c:pt idx="249">
                  <c:v>Oct</c:v>
                </c:pt>
                <c:pt idx="250">
                  <c:v>Oct</c:v>
                </c:pt>
                <c:pt idx="251">
                  <c:v>Nov</c:v>
                </c:pt>
                <c:pt idx="252">
                  <c:v>Nov</c:v>
                </c:pt>
                <c:pt idx="253">
                  <c:v>Nov</c:v>
                </c:pt>
                <c:pt idx="254">
                  <c:v>Nov</c:v>
                </c:pt>
                <c:pt idx="255">
                  <c:v>Nov</c:v>
                </c:pt>
                <c:pt idx="256">
                  <c:v>Nov</c:v>
                </c:pt>
                <c:pt idx="257">
                  <c:v>Nov</c:v>
                </c:pt>
                <c:pt idx="258">
                  <c:v>Nov</c:v>
                </c:pt>
                <c:pt idx="259">
                  <c:v>Nov</c:v>
                </c:pt>
                <c:pt idx="260">
                  <c:v>Nov</c:v>
                </c:pt>
                <c:pt idx="261">
                  <c:v>Nov</c:v>
                </c:pt>
                <c:pt idx="262">
                  <c:v>Nov</c:v>
                </c:pt>
                <c:pt idx="263">
                  <c:v>Nov</c:v>
                </c:pt>
                <c:pt idx="264">
                  <c:v>Nov</c:v>
                </c:pt>
                <c:pt idx="265">
                  <c:v>Nov</c:v>
                </c:pt>
                <c:pt idx="266">
                  <c:v>Nov</c:v>
                </c:pt>
                <c:pt idx="267">
                  <c:v>Nov</c:v>
                </c:pt>
                <c:pt idx="268">
                  <c:v>Nov</c:v>
                </c:pt>
                <c:pt idx="269">
                  <c:v>Nov</c:v>
                </c:pt>
                <c:pt idx="270">
                  <c:v>Nov</c:v>
                </c:pt>
                <c:pt idx="271">
                  <c:v>Nov</c:v>
                </c:pt>
                <c:pt idx="272">
                  <c:v>Nov</c:v>
                </c:pt>
                <c:pt idx="273">
                  <c:v>Nov</c:v>
                </c:pt>
                <c:pt idx="274">
                  <c:v>Nov</c:v>
                </c:pt>
                <c:pt idx="275">
                  <c:v>Nov</c:v>
                </c:pt>
                <c:pt idx="276">
                  <c:v>Dec</c:v>
                </c:pt>
                <c:pt idx="277">
                  <c:v>Dec</c:v>
                </c:pt>
                <c:pt idx="278">
                  <c:v>Dec</c:v>
                </c:pt>
                <c:pt idx="279">
                  <c:v>Dec</c:v>
                </c:pt>
                <c:pt idx="280">
                  <c:v>Dec</c:v>
                </c:pt>
                <c:pt idx="281">
                  <c:v>Dec</c:v>
                </c:pt>
                <c:pt idx="282">
                  <c:v>Dec</c:v>
                </c:pt>
                <c:pt idx="283">
                  <c:v>Dec</c:v>
                </c:pt>
                <c:pt idx="284">
                  <c:v>Dec</c:v>
                </c:pt>
                <c:pt idx="285">
                  <c:v>Dec</c:v>
                </c:pt>
                <c:pt idx="286">
                  <c:v>Dec</c:v>
                </c:pt>
                <c:pt idx="287">
                  <c:v>Dec</c:v>
                </c:pt>
                <c:pt idx="288">
                  <c:v>Dec</c:v>
                </c:pt>
                <c:pt idx="289">
                  <c:v>Dec</c:v>
                </c:pt>
                <c:pt idx="290">
                  <c:v>Dec</c:v>
                </c:pt>
                <c:pt idx="291">
                  <c:v>Dec</c:v>
                </c:pt>
                <c:pt idx="292">
                  <c:v>Dec</c:v>
                </c:pt>
                <c:pt idx="293">
                  <c:v>Dec</c:v>
                </c:pt>
                <c:pt idx="294">
                  <c:v>Dec</c:v>
                </c:pt>
                <c:pt idx="295">
                  <c:v>Dec</c:v>
                </c:pt>
                <c:pt idx="296">
                  <c:v>Dec</c:v>
                </c:pt>
                <c:pt idx="297">
                  <c:v>Dec</c:v>
                </c:pt>
                <c:pt idx="298">
                  <c:v>Dec</c:v>
                </c:pt>
                <c:pt idx="299">
                  <c:v>Dec</c:v>
                </c:pt>
                <c:pt idx="300">
                  <c:v>Dec</c:v>
                </c:pt>
                <c:pt idx="301">
                  <c:v>Dec</c:v>
                </c:pt>
                <c:pt idx="302">
                  <c:v>Dec</c:v>
                </c:pt>
                <c:pt idx="303">
                  <c:v>Dec</c:v>
                </c:pt>
                <c:pt idx="304">
                  <c:v>Dec</c:v>
                </c:pt>
                <c:pt idx="305">
                  <c:v>Dec</c:v>
                </c:pt>
                <c:pt idx="306">
                  <c:v>Dec</c:v>
                </c:pt>
              </c:strCache>
            </c:strRef>
          </c:xVal>
          <c:yVal>
            <c:numRef>
              <c:f>Analysis!$CH$3:$CH$309</c:f>
              <c:numCache>
                <c:formatCode>General</c:formatCode>
                <c:ptCount val="307"/>
                <c:pt idx="0">
                  <c:v>416</c:v>
                </c:pt>
                <c:pt idx="1">
                  <c:v>5350</c:v>
                </c:pt>
                <c:pt idx="2">
                  <c:v>7117</c:v>
                </c:pt>
                <c:pt idx="3">
                  <c:v>12589</c:v>
                </c:pt>
                <c:pt idx="4">
                  <c:v>6747</c:v>
                </c:pt>
                <c:pt idx="5">
                  <c:v>327</c:v>
                </c:pt>
                <c:pt idx="6">
                  <c:v>749</c:v>
                </c:pt>
                <c:pt idx="7">
                  <c:v>1269</c:v>
                </c:pt>
                <c:pt idx="8">
                  <c:v>11130</c:v>
                </c:pt>
                <c:pt idx="9">
                  <c:v>545</c:v>
                </c:pt>
                <c:pt idx="10">
                  <c:v>3082</c:v>
                </c:pt>
                <c:pt idx="11">
                  <c:v>299</c:v>
                </c:pt>
                <c:pt idx="12">
                  <c:v>32610</c:v>
                </c:pt>
                <c:pt idx="13">
                  <c:v>24441</c:v>
                </c:pt>
                <c:pt idx="14">
                  <c:v>43575</c:v>
                </c:pt>
                <c:pt idx="15">
                  <c:v>2816</c:v>
                </c:pt>
                <c:pt idx="16">
                  <c:v>26974</c:v>
                </c:pt>
                <c:pt idx="17">
                  <c:v>2609</c:v>
                </c:pt>
                <c:pt idx="18">
                  <c:v>16909</c:v>
                </c:pt>
                <c:pt idx="19">
                  <c:v>31672</c:v>
                </c:pt>
                <c:pt idx="20">
                  <c:v>4398</c:v>
                </c:pt>
                <c:pt idx="21">
                  <c:v>277</c:v>
                </c:pt>
                <c:pt idx="22">
                  <c:v>66192</c:v>
                </c:pt>
                <c:pt idx="23">
                  <c:v>2433</c:v>
                </c:pt>
                <c:pt idx="24">
                  <c:v>10476</c:v>
                </c:pt>
                <c:pt idx="25">
                  <c:v>5758</c:v>
                </c:pt>
                <c:pt idx="26">
                  <c:v>16</c:v>
                </c:pt>
                <c:pt idx="27">
                  <c:v>6684</c:v>
                </c:pt>
                <c:pt idx="28">
                  <c:v>19646</c:v>
                </c:pt>
                <c:pt idx="29">
                  <c:v>3036</c:v>
                </c:pt>
                <c:pt idx="30">
                  <c:v>245</c:v>
                </c:pt>
                <c:pt idx="31">
                  <c:v>31370</c:v>
                </c:pt>
                <c:pt idx="32">
                  <c:v>25163</c:v>
                </c:pt>
                <c:pt idx="33">
                  <c:v>10274</c:v>
                </c:pt>
                <c:pt idx="34">
                  <c:v>4822</c:v>
                </c:pt>
                <c:pt idx="35">
                  <c:v>947</c:v>
                </c:pt>
                <c:pt idx="36">
                  <c:v>16250</c:v>
                </c:pt>
                <c:pt idx="37">
                  <c:v>9180</c:v>
                </c:pt>
                <c:pt idx="38">
                  <c:v>2465</c:v>
                </c:pt>
                <c:pt idx="39">
                  <c:v>2942</c:v>
                </c:pt>
                <c:pt idx="40">
                  <c:v>230</c:v>
                </c:pt>
                <c:pt idx="41">
                  <c:v>4851</c:v>
                </c:pt>
                <c:pt idx="42">
                  <c:v>4385</c:v>
                </c:pt>
                <c:pt idx="43">
                  <c:v>7780</c:v>
                </c:pt>
                <c:pt idx="44">
                  <c:v>2016</c:v>
                </c:pt>
                <c:pt idx="45">
                  <c:v>1034</c:v>
                </c:pt>
                <c:pt idx="46">
                  <c:v>15895</c:v>
                </c:pt>
                <c:pt idx="47">
                  <c:v>16296</c:v>
                </c:pt>
                <c:pt idx="48">
                  <c:v>3651</c:v>
                </c:pt>
                <c:pt idx="49">
                  <c:v>2745</c:v>
                </c:pt>
                <c:pt idx="50">
                  <c:v>3784</c:v>
                </c:pt>
                <c:pt idx="51">
                  <c:v>12157</c:v>
                </c:pt>
                <c:pt idx="52">
                  <c:v>706</c:v>
                </c:pt>
                <c:pt idx="53">
                  <c:v>449</c:v>
                </c:pt>
                <c:pt idx="54">
                  <c:v>3153</c:v>
                </c:pt>
                <c:pt idx="55">
                  <c:v>852</c:v>
                </c:pt>
                <c:pt idx="56">
                  <c:v>123</c:v>
                </c:pt>
                <c:pt idx="57">
                  <c:v>2611</c:v>
                </c:pt>
                <c:pt idx="58">
                  <c:v>74</c:v>
                </c:pt>
                <c:pt idx="59">
                  <c:v>4807</c:v>
                </c:pt>
                <c:pt idx="60">
                  <c:v>15504</c:v>
                </c:pt>
                <c:pt idx="61">
                  <c:v>228</c:v>
                </c:pt>
                <c:pt idx="62">
                  <c:v>8548</c:v>
                </c:pt>
                <c:pt idx="63">
                  <c:v>24588</c:v>
                </c:pt>
                <c:pt idx="64">
                  <c:v>4475</c:v>
                </c:pt>
                <c:pt idx="65">
                  <c:v>7213</c:v>
                </c:pt>
                <c:pt idx="66">
                  <c:v>120527</c:v>
                </c:pt>
                <c:pt idx="67">
                  <c:v>1581</c:v>
                </c:pt>
                <c:pt idx="68">
                  <c:v>26</c:v>
                </c:pt>
                <c:pt idx="69">
                  <c:v>1214</c:v>
                </c:pt>
                <c:pt idx="70">
                  <c:v>7986</c:v>
                </c:pt>
                <c:pt idx="71">
                  <c:v>1073</c:v>
                </c:pt>
                <c:pt idx="72">
                  <c:v>21540</c:v>
                </c:pt>
                <c:pt idx="73">
                  <c:v>128</c:v>
                </c:pt>
                <c:pt idx="74">
                  <c:v>3539</c:v>
                </c:pt>
                <c:pt idx="75">
                  <c:v>67</c:v>
                </c:pt>
                <c:pt idx="76">
                  <c:v>983</c:v>
                </c:pt>
                <c:pt idx="77">
                  <c:v>13670</c:v>
                </c:pt>
                <c:pt idx="78">
                  <c:v>8626</c:v>
                </c:pt>
                <c:pt idx="79">
                  <c:v>195</c:v>
                </c:pt>
                <c:pt idx="80">
                  <c:v>1047</c:v>
                </c:pt>
                <c:pt idx="81">
                  <c:v>773</c:v>
                </c:pt>
                <c:pt idx="82">
                  <c:v>14378</c:v>
                </c:pt>
                <c:pt idx="83">
                  <c:v>32383</c:v>
                </c:pt>
                <c:pt idx="84">
                  <c:v>11002</c:v>
                </c:pt>
                <c:pt idx="85">
                  <c:v>4046</c:v>
                </c:pt>
                <c:pt idx="86">
                  <c:v>17701</c:v>
                </c:pt>
                <c:pt idx="87">
                  <c:v>2124</c:v>
                </c:pt>
                <c:pt idx="88">
                  <c:v>27211</c:v>
                </c:pt>
                <c:pt idx="89">
                  <c:v>10471</c:v>
                </c:pt>
                <c:pt idx="90">
                  <c:v>525</c:v>
                </c:pt>
                <c:pt idx="91">
                  <c:v>363</c:v>
                </c:pt>
                <c:pt idx="92">
                  <c:v>16941</c:v>
                </c:pt>
                <c:pt idx="93">
                  <c:v>13349</c:v>
                </c:pt>
                <c:pt idx="94">
                  <c:v>261</c:v>
                </c:pt>
                <c:pt idx="95">
                  <c:v>14890</c:v>
                </c:pt>
                <c:pt idx="96">
                  <c:v>2214</c:v>
                </c:pt>
                <c:pt idx="97">
                  <c:v>1210</c:v>
                </c:pt>
                <c:pt idx="98">
                  <c:v>1255</c:v>
                </c:pt>
                <c:pt idx="99">
                  <c:v>3427</c:v>
                </c:pt>
                <c:pt idx="100">
                  <c:v>3125</c:v>
                </c:pt>
                <c:pt idx="101">
                  <c:v>3187</c:v>
                </c:pt>
                <c:pt idx="102">
                  <c:v>6994</c:v>
                </c:pt>
                <c:pt idx="103">
                  <c:v>7962</c:v>
                </c:pt>
                <c:pt idx="104">
                  <c:v>36</c:v>
                </c:pt>
                <c:pt idx="105">
                  <c:v>21247</c:v>
                </c:pt>
                <c:pt idx="106">
                  <c:v>24991</c:v>
                </c:pt>
                <c:pt idx="107">
                  <c:v>4800</c:v>
                </c:pt>
                <c:pt idx="108">
                  <c:v>9125</c:v>
                </c:pt>
                <c:pt idx="109">
                  <c:v>516</c:v>
                </c:pt>
                <c:pt idx="110">
                  <c:v>9139</c:v>
                </c:pt>
                <c:pt idx="111">
                  <c:v>18</c:v>
                </c:pt>
                <c:pt idx="112">
                  <c:v>513</c:v>
                </c:pt>
                <c:pt idx="113">
                  <c:v>17903</c:v>
                </c:pt>
                <c:pt idx="114">
                  <c:v>5922</c:v>
                </c:pt>
                <c:pt idx="115">
                  <c:v>4076</c:v>
                </c:pt>
                <c:pt idx="116">
                  <c:v>310</c:v>
                </c:pt>
                <c:pt idx="117">
                  <c:v>2773</c:v>
                </c:pt>
                <c:pt idx="118">
                  <c:v>17408</c:v>
                </c:pt>
                <c:pt idx="119">
                  <c:v>1742</c:v>
                </c:pt>
                <c:pt idx="120">
                  <c:v>83</c:v>
                </c:pt>
                <c:pt idx="121">
                  <c:v>3154</c:v>
                </c:pt>
                <c:pt idx="122">
                  <c:v>1015</c:v>
                </c:pt>
                <c:pt idx="123">
                  <c:v>8106</c:v>
                </c:pt>
                <c:pt idx="124">
                  <c:v>4749</c:v>
                </c:pt>
                <c:pt idx="125">
                  <c:v>13069</c:v>
                </c:pt>
                <c:pt idx="126">
                  <c:v>5867</c:v>
                </c:pt>
                <c:pt idx="127">
                  <c:v>238</c:v>
                </c:pt>
                <c:pt idx="128">
                  <c:v>681</c:v>
                </c:pt>
                <c:pt idx="129">
                  <c:v>386</c:v>
                </c:pt>
                <c:pt idx="130">
                  <c:v>7942</c:v>
                </c:pt>
                <c:pt idx="131">
                  <c:v>4628</c:v>
                </c:pt>
                <c:pt idx="132">
                  <c:v>621</c:v>
                </c:pt>
                <c:pt idx="133">
                  <c:v>92</c:v>
                </c:pt>
                <c:pt idx="134">
                  <c:v>5927</c:v>
                </c:pt>
                <c:pt idx="135">
                  <c:v>5809</c:v>
                </c:pt>
                <c:pt idx="136">
                  <c:v>342</c:v>
                </c:pt>
                <c:pt idx="137">
                  <c:v>304</c:v>
                </c:pt>
                <c:pt idx="138">
                  <c:v>569</c:v>
                </c:pt>
                <c:pt idx="139">
                  <c:v>2417</c:v>
                </c:pt>
                <c:pt idx="140">
                  <c:v>1385</c:v>
                </c:pt>
                <c:pt idx="141">
                  <c:v>232</c:v>
                </c:pt>
                <c:pt idx="142">
                  <c:v>4911</c:v>
                </c:pt>
                <c:pt idx="143">
                  <c:v>-5</c:v>
                </c:pt>
                <c:pt idx="144">
                  <c:v>1449</c:v>
                </c:pt>
                <c:pt idx="145">
                  <c:v>376</c:v>
                </c:pt>
                <c:pt idx="146">
                  <c:v>213</c:v>
                </c:pt>
                <c:pt idx="147">
                  <c:v>285</c:v>
                </c:pt>
                <c:pt idx="148">
                  <c:v>772</c:v>
                </c:pt>
                <c:pt idx="149">
                  <c:v>3792</c:v>
                </c:pt>
                <c:pt idx="150">
                  <c:v>20405</c:v>
                </c:pt>
                <c:pt idx="151">
                  <c:v>894</c:v>
                </c:pt>
                <c:pt idx="152">
                  <c:v>27</c:v>
                </c:pt>
                <c:pt idx="153">
                  <c:v>394</c:v>
                </c:pt>
                <c:pt idx="154">
                  <c:v>305</c:v>
                </c:pt>
                <c:pt idx="155">
                  <c:v>55</c:v>
                </c:pt>
                <c:pt idx="156">
                  <c:v>148</c:v>
                </c:pt>
                <c:pt idx="157">
                  <c:v>2879</c:v>
                </c:pt>
                <c:pt idx="158">
                  <c:v>162</c:v>
                </c:pt>
                <c:pt idx="159">
                  <c:v>793</c:v>
                </c:pt>
                <c:pt idx="160">
                  <c:v>29</c:v>
                </c:pt>
                <c:pt idx="161">
                  <c:v>11507</c:v>
                </c:pt>
                <c:pt idx="162">
                  <c:v>9069</c:v>
                </c:pt>
                <c:pt idx="163">
                  <c:v>30227</c:v>
                </c:pt>
                <c:pt idx="164">
                  <c:v>3367</c:v>
                </c:pt>
                <c:pt idx="165">
                  <c:v>25563</c:v>
                </c:pt>
                <c:pt idx="166">
                  <c:v>7095</c:v>
                </c:pt>
                <c:pt idx="167">
                  <c:v>63</c:v>
                </c:pt>
                <c:pt idx="168">
                  <c:v>1108</c:v>
                </c:pt>
                <c:pt idx="169">
                  <c:v>657</c:v>
                </c:pt>
                <c:pt idx="170">
                  <c:v>5687</c:v>
                </c:pt>
                <c:pt idx="171">
                  <c:v>726</c:v>
                </c:pt>
                <c:pt idx="172">
                  <c:v>3722</c:v>
                </c:pt>
                <c:pt idx="173">
                  <c:v>551</c:v>
                </c:pt>
                <c:pt idx="174">
                  <c:v>5622</c:v>
                </c:pt>
                <c:pt idx="175">
                  <c:v>11830</c:v>
                </c:pt>
                <c:pt idx="176">
                  <c:v>386</c:v>
                </c:pt>
                <c:pt idx="177">
                  <c:v>2746</c:v>
                </c:pt>
                <c:pt idx="178">
                  <c:v>2496</c:v>
                </c:pt>
                <c:pt idx="179">
                  <c:v>1311</c:v>
                </c:pt>
                <c:pt idx="180">
                  <c:v>8268</c:v>
                </c:pt>
                <c:pt idx="181">
                  <c:v>546</c:v>
                </c:pt>
                <c:pt idx="182">
                  <c:v>6955</c:v>
                </c:pt>
                <c:pt idx="183">
                  <c:v>3797</c:v>
                </c:pt>
                <c:pt idx="184">
                  <c:v>2030</c:v>
                </c:pt>
                <c:pt idx="185">
                  <c:v>2492</c:v>
                </c:pt>
                <c:pt idx="186">
                  <c:v>7551</c:v>
                </c:pt>
                <c:pt idx="187">
                  <c:v>190</c:v>
                </c:pt>
                <c:pt idx="188">
                  <c:v>2149</c:v>
                </c:pt>
                <c:pt idx="189">
                  <c:v>1392</c:v>
                </c:pt>
                <c:pt idx="190">
                  <c:v>3074</c:v>
                </c:pt>
                <c:pt idx="191">
                  <c:v>32814</c:v>
                </c:pt>
                <c:pt idx="192">
                  <c:v>8554</c:v>
                </c:pt>
                <c:pt idx="193">
                  <c:v>3722</c:v>
                </c:pt>
                <c:pt idx="194">
                  <c:v>11527</c:v>
                </c:pt>
                <c:pt idx="195">
                  <c:v>7201</c:v>
                </c:pt>
                <c:pt idx="196">
                  <c:v>25872</c:v>
                </c:pt>
                <c:pt idx="197">
                  <c:v>6</c:v>
                </c:pt>
                <c:pt idx="198">
                  <c:v>111</c:v>
                </c:pt>
                <c:pt idx="199">
                  <c:v>1417</c:v>
                </c:pt>
                <c:pt idx="200">
                  <c:v>18423</c:v>
                </c:pt>
                <c:pt idx="201">
                  <c:v>10015</c:v>
                </c:pt>
                <c:pt idx="202">
                  <c:v>122</c:v>
                </c:pt>
                <c:pt idx="203">
                  <c:v>2741</c:v>
                </c:pt>
                <c:pt idx="204">
                  <c:v>431</c:v>
                </c:pt>
                <c:pt idx="205">
                  <c:v>421</c:v>
                </c:pt>
                <c:pt idx="206">
                  <c:v>1125</c:v>
                </c:pt>
                <c:pt idx="207">
                  <c:v>9049</c:v>
                </c:pt>
                <c:pt idx="208">
                  <c:v>11372</c:v>
                </c:pt>
                <c:pt idx="209">
                  <c:v>2791</c:v>
                </c:pt>
                <c:pt idx="210">
                  <c:v>70</c:v>
                </c:pt>
                <c:pt idx="211">
                  <c:v>83</c:v>
                </c:pt>
                <c:pt idx="212">
                  <c:v>74</c:v>
                </c:pt>
                <c:pt idx="213">
                  <c:v>5780</c:v>
                </c:pt>
                <c:pt idx="214">
                  <c:v>16698</c:v>
                </c:pt>
                <c:pt idx="215">
                  <c:v>5063</c:v>
                </c:pt>
                <c:pt idx="216">
                  <c:v>370</c:v>
                </c:pt>
                <c:pt idx="217">
                  <c:v>7753</c:v>
                </c:pt>
                <c:pt idx="218">
                  <c:v>6074</c:v>
                </c:pt>
                <c:pt idx="219">
                  <c:v>11518</c:v>
                </c:pt>
                <c:pt idx="220">
                  <c:v>6084</c:v>
                </c:pt>
                <c:pt idx="221">
                  <c:v>15</c:v>
                </c:pt>
                <c:pt idx="222">
                  <c:v>2099</c:v>
                </c:pt>
                <c:pt idx="223">
                  <c:v>39</c:v>
                </c:pt>
                <c:pt idx="224">
                  <c:v>30687</c:v>
                </c:pt>
                <c:pt idx="225">
                  <c:v>17251</c:v>
                </c:pt>
                <c:pt idx="226">
                  <c:v>39910</c:v>
                </c:pt>
                <c:pt idx="227">
                  <c:v>19729</c:v>
                </c:pt>
                <c:pt idx="228">
                  <c:v>2414</c:v>
                </c:pt>
                <c:pt idx="229">
                  <c:v>22</c:v>
                </c:pt>
                <c:pt idx="230">
                  <c:v>1665</c:v>
                </c:pt>
                <c:pt idx="231">
                  <c:v>593</c:v>
                </c:pt>
                <c:pt idx="232">
                  <c:v>19987</c:v>
                </c:pt>
                <c:pt idx="233">
                  <c:v>3241</c:v>
                </c:pt>
                <c:pt idx="234">
                  <c:v>3804</c:v>
                </c:pt>
                <c:pt idx="235">
                  <c:v>1256</c:v>
                </c:pt>
                <c:pt idx="236">
                  <c:v>1300</c:v>
                </c:pt>
                <c:pt idx="237">
                  <c:v>773</c:v>
                </c:pt>
                <c:pt idx="238">
                  <c:v>17758</c:v>
                </c:pt>
                <c:pt idx="239">
                  <c:v>240</c:v>
                </c:pt>
                <c:pt idx="240">
                  <c:v>6331</c:v>
                </c:pt>
                <c:pt idx="241">
                  <c:v>1535</c:v>
                </c:pt>
                <c:pt idx="242">
                  <c:v>489</c:v>
                </c:pt>
                <c:pt idx="243">
                  <c:v>3261</c:v>
                </c:pt>
                <c:pt idx="244">
                  <c:v>2453</c:v>
                </c:pt>
                <c:pt idx="245">
                  <c:v>15284</c:v>
                </c:pt>
                <c:pt idx="246">
                  <c:v>4412</c:v>
                </c:pt>
                <c:pt idx="247">
                  <c:v>1628</c:v>
                </c:pt>
                <c:pt idx="248">
                  <c:v>19432</c:v>
                </c:pt>
                <c:pt idx="249">
                  <c:v>9236</c:v>
                </c:pt>
                <c:pt idx="250">
                  <c:v>2859</c:v>
                </c:pt>
                <c:pt idx="251">
                  <c:v>55</c:v>
                </c:pt>
                <c:pt idx="252">
                  <c:v>12714</c:v>
                </c:pt>
                <c:pt idx="253">
                  <c:v>15968</c:v>
                </c:pt>
                <c:pt idx="254">
                  <c:v>1131</c:v>
                </c:pt>
                <c:pt idx="255">
                  <c:v>15082</c:v>
                </c:pt>
                <c:pt idx="256">
                  <c:v>5945</c:v>
                </c:pt>
                <c:pt idx="257">
                  <c:v>5017</c:v>
                </c:pt>
                <c:pt idx="258">
                  <c:v>48051</c:v>
                </c:pt>
                <c:pt idx="259">
                  <c:v>10081</c:v>
                </c:pt>
                <c:pt idx="260">
                  <c:v>31508</c:v>
                </c:pt>
                <c:pt idx="261">
                  <c:v>1701</c:v>
                </c:pt>
                <c:pt idx="262">
                  <c:v>15989</c:v>
                </c:pt>
                <c:pt idx="263">
                  <c:v>116</c:v>
                </c:pt>
                <c:pt idx="264">
                  <c:v>2237</c:v>
                </c:pt>
                <c:pt idx="265">
                  <c:v>2916</c:v>
                </c:pt>
                <c:pt idx="266">
                  <c:v>267</c:v>
                </c:pt>
                <c:pt idx="267">
                  <c:v>10335</c:v>
                </c:pt>
                <c:pt idx="268">
                  <c:v>497</c:v>
                </c:pt>
                <c:pt idx="269">
                  <c:v>141</c:v>
                </c:pt>
                <c:pt idx="270">
                  <c:v>4395</c:v>
                </c:pt>
                <c:pt idx="271">
                  <c:v>17257</c:v>
                </c:pt>
                <c:pt idx="272">
                  <c:v>28328</c:v>
                </c:pt>
                <c:pt idx="273">
                  <c:v>503</c:v>
                </c:pt>
                <c:pt idx="274">
                  <c:v>2063</c:v>
                </c:pt>
                <c:pt idx="275">
                  <c:v>8304</c:v>
                </c:pt>
                <c:pt idx="276">
                  <c:v>13020</c:v>
                </c:pt>
                <c:pt idx="277">
                  <c:v>2454</c:v>
                </c:pt>
                <c:pt idx="278">
                  <c:v>1298</c:v>
                </c:pt>
                <c:pt idx="279">
                  <c:v>20911</c:v>
                </c:pt>
                <c:pt idx="280">
                  <c:v>3865</c:v>
                </c:pt>
                <c:pt idx="281">
                  <c:v>4991</c:v>
                </c:pt>
                <c:pt idx="282">
                  <c:v>8106</c:v>
                </c:pt>
                <c:pt idx="283">
                  <c:v>1932</c:v>
                </c:pt>
                <c:pt idx="284">
                  <c:v>1267</c:v>
                </c:pt>
                <c:pt idx="285">
                  <c:v>21780</c:v>
                </c:pt>
                <c:pt idx="286">
                  <c:v>1384</c:v>
                </c:pt>
                <c:pt idx="287">
                  <c:v>870</c:v>
                </c:pt>
                <c:pt idx="288">
                  <c:v>7087</c:v>
                </c:pt>
                <c:pt idx="289">
                  <c:v>18298</c:v>
                </c:pt>
                <c:pt idx="290">
                  <c:v>55</c:v>
                </c:pt>
                <c:pt idx="291">
                  <c:v>623</c:v>
                </c:pt>
                <c:pt idx="292">
                  <c:v>742</c:v>
                </c:pt>
                <c:pt idx="293">
                  <c:v>1634</c:v>
                </c:pt>
                <c:pt idx="294">
                  <c:v>280</c:v>
                </c:pt>
                <c:pt idx="295">
                  <c:v>694</c:v>
                </c:pt>
                <c:pt idx="296">
                  <c:v>212</c:v>
                </c:pt>
                <c:pt idx="297">
                  <c:v>1098</c:v>
                </c:pt>
                <c:pt idx="298">
                  <c:v>18108</c:v>
                </c:pt>
                <c:pt idx="299">
                  <c:v>207</c:v>
                </c:pt>
                <c:pt idx="300">
                  <c:v>1306</c:v>
                </c:pt>
                <c:pt idx="301">
                  <c:v>122</c:v>
                </c:pt>
                <c:pt idx="302">
                  <c:v>24805</c:v>
                </c:pt>
                <c:pt idx="303">
                  <c:v>350</c:v>
                </c:pt>
                <c:pt idx="304">
                  <c:v>4638</c:v>
                </c:pt>
                <c:pt idx="305">
                  <c:v>291</c:v>
                </c:pt>
                <c:pt idx="306">
                  <c:v>807</c:v>
                </c:pt>
              </c:numCache>
            </c:numRef>
          </c:yVal>
          <c:smooth val="0"/>
          <c:extLst>
            <c:ext xmlns:c16="http://schemas.microsoft.com/office/drawing/2014/chart" uri="{C3380CC4-5D6E-409C-BE32-E72D297353CC}">
              <c16:uniqueId val="{00000001-6403-4545-9BC4-A88BAD9CD131}"/>
            </c:ext>
          </c:extLst>
        </c:ser>
        <c:ser>
          <c:idx val="2"/>
          <c:order val="2"/>
          <c:tx>
            <c:strRef>
              <c:f>Analysis!$CG$3:$CG$309</c:f>
              <c:strCache>
                <c:ptCount val="307"/>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16</c:v>
                </c:pt>
                <c:pt idx="15">
                  <c:v>17</c:v>
                </c:pt>
                <c:pt idx="16">
                  <c:v>18</c:v>
                </c:pt>
                <c:pt idx="17">
                  <c:v>19</c:v>
                </c:pt>
                <c:pt idx="18">
                  <c:v>20</c:v>
                </c:pt>
                <c:pt idx="19">
                  <c:v>21</c:v>
                </c:pt>
                <c:pt idx="20">
                  <c:v>22</c:v>
                </c:pt>
                <c:pt idx="21">
                  <c:v>23</c:v>
                </c:pt>
                <c:pt idx="22">
                  <c:v>24</c:v>
                </c:pt>
                <c:pt idx="23">
                  <c:v>25</c:v>
                </c:pt>
                <c:pt idx="24">
                  <c:v>27</c:v>
                </c:pt>
                <c:pt idx="25">
                  <c:v>28</c:v>
                </c:pt>
                <c:pt idx="26">
                  <c:v>29</c:v>
                </c:pt>
                <c:pt idx="27">
                  <c:v>30</c:v>
                </c:pt>
                <c:pt idx="28">
                  <c:v>31</c:v>
                </c:pt>
                <c:pt idx="29">
                  <c:v>1</c:v>
                </c:pt>
                <c:pt idx="30">
                  <c:v>2</c:v>
                </c:pt>
                <c:pt idx="31">
                  <c:v>3</c:v>
                </c:pt>
                <c:pt idx="32">
                  <c:v>4</c:v>
                </c:pt>
                <c:pt idx="33">
                  <c:v>5</c:v>
                </c:pt>
                <c:pt idx="34">
                  <c:v>6</c:v>
                </c:pt>
                <c:pt idx="35">
                  <c:v>7</c:v>
                </c:pt>
                <c:pt idx="36">
                  <c:v>8</c:v>
                </c:pt>
                <c:pt idx="37">
                  <c:v>9</c:v>
                </c:pt>
                <c:pt idx="38">
                  <c:v>10</c:v>
                </c:pt>
                <c:pt idx="39">
                  <c:v>11</c:v>
                </c:pt>
                <c:pt idx="40">
                  <c:v>12</c:v>
                </c:pt>
                <c:pt idx="41">
                  <c:v>13</c:v>
                </c:pt>
                <c:pt idx="42">
                  <c:v>14</c:v>
                </c:pt>
                <c:pt idx="43">
                  <c:v>15</c:v>
                </c:pt>
                <c:pt idx="44">
                  <c:v>16</c:v>
                </c:pt>
                <c:pt idx="45">
                  <c:v>17</c:v>
                </c:pt>
                <c:pt idx="46">
                  <c:v>18</c:v>
                </c:pt>
                <c:pt idx="47">
                  <c:v>19</c:v>
                </c:pt>
                <c:pt idx="48">
                  <c:v>20</c:v>
                </c:pt>
                <c:pt idx="49">
                  <c:v>21</c:v>
                </c:pt>
                <c:pt idx="50">
                  <c:v>22</c:v>
                </c:pt>
                <c:pt idx="51">
                  <c:v>23</c:v>
                </c:pt>
                <c:pt idx="52">
                  <c:v>24</c:v>
                </c:pt>
                <c:pt idx="53">
                  <c:v>25</c:v>
                </c:pt>
                <c:pt idx="54">
                  <c:v>26</c:v>
                </c:pt>
                <c:pt idx="55">
                  <c:v>27</c:v>
                </c:pt>
                <c:pt idx="56">
                  <c:v>28</c:v>
                </c:pt>
                <c:pt idx="57">
                  <c:v>1</c:v>
                </c:pt>
                <c:pt idx="58">
                  <c:v>2</c:v>
                </c:pt>
                <c:pt idx="59">
                  <c:v>3</c:v>
                </c:pt>
                <c:pt idx="60">
                  <c:v>4</c:v>
                </c:pt>
                <c:pt idx="61">
                  <c:v>5</c:v>
                </c:pt>
                <c:pt idx="62">
                  <c:v>6</c:v>
                </c:pt>
                <c:pt idx="63">
                  <c:v>7</c:v>
                </c:pt>
                <c:pt idx="64">
                  <c:v>8</c:v>
                </c:pt>
                <c:pt idx="65">
                  <c:v>9</c:v>
                </c:pt>
                <c:pt idx="66">
                  <c:v>10</c:v>
                </c:pt>
                <c:pt idx="67">
                  <c:v>11</c:v>
                </c:pt>
                <c:pt idx="68">
                  <c:v>12</c:v>
                </c:pt>
                <c:pt idx="69">
                  <c:v>13</c:v>
                </c:pt>
                <c:pt idx="70">
                  <c:v>14</c:v>
                </c:pt>
                <c:pt idx="71">
                  <c:v>15</c:v>
                </c:pt>
                <c:pt idx="72">
                  <c:v>16</c:v>
                </c:pt>
                <c:pt idx="73">
                  <c:v>17</c:v>
                </c:pt>
                <c:pt idx="74">
                  <c:v>18</c:v>
                </c:pt>
                <c:pt idx="75">
                  <c:v>19</c:v>
                </c:pt>
                <c:pt idx="76">
                  <c:v>20</c:v>
                </c:pt>
                <c:pt idx="77">
                  <c:v>21</c:v>
                </c:pt>
                <c:pt idx="78">
                  <c:v>22</c:v>
                </c:pt>
                <c:pt idx="79">
                  <c:v>23</c:v>
                </c:pt>
                <c:pt idx="80">
                  <c:v>24</c:v>
                </c:pt>
                <c:pt idx="81">
                  <c:v>25</c:v>
                </c:pt>
                <c:pt idx="82">
                  <c:v>26</c:v>
                </c:pt>
                <c:pt idx="83">
                  <c:v>27</c:v>
                </c:pt>
                <c:pt idx="84">
                  <c:v>28</c:v>
                </c:pt>
                <c:pt idx="85">
                  <c:v>29</c:v>
                </c:pt>
                <c:pt idx="86">
                  <c:v>30</c:v>
                </c:pt>
                <c:pt idx="87">
                  <c:v>31</c:v>
                </c:pt>
                <c:pt idx="88">
                  <c:v>1</c:v>
                </c:pt>
                <c:pt idx="89">
                  <c:v>3</c:v>
                </c:pt>
                <c:pt idx="90">
                  <c:v>5</c:v>
                </c:pt>
                <c:pt idx="91">
                  <c:v>6</c:v>
                </c:pt>
                <c:pt idx="92">
                  <c:v>8</c:v>
                </c:pt>
                <c:pt idx="93">
                  <c:v>9</c:v>
                </c:pt>
                <c:pt idx="94">
                  <c:v>11</c:v>
                </c:pt>
                <c:pt idx="95">
                  <c:v>12</c:v>
                </c:pt>
                <c:pt idx="96">
                  <c:v>13</c:v>
                </c:pt>
                <c:pt idx="97">
                  <c:v>15</c:v>
                </c:pt>
                <c:pt idx="98">
                  <c:v>17</c:v>
                </c:pt>
                <c:pt idx="99">
                  <c:v>18</c:v>
                </c:pt>
                <c:pt idx="100">
                  <c:v>20</c:v>
                </c:pt>
                <c:pt idx="101">
                  <c:v>22</c:v>
                </c:pt>
                <c:pt idx="102">
                  <c:v>23</c:v>
                </c:pt>
                <c:pt idx="103">
                  <c:v>24</c:v>
                </c:pt>
                <c:pt idx="104">
                  <c:v>25</c:v>
                </c:pt>
                <c:pt idx="105">
                  <c:v>26</c:v>
                </c:pt>
                <c:pt idx="106">
                  <c:v>27</c:v>
                </c:pt>
                <c:pt idx="107">
                  <c:v>28</c:v>
                </c:pt>
                <c:pt idx="108">
                  <c:v>29</c:v>
                </c:pt>
                <c:pt idx="109">
                  <c:v>30</c:v>
                </c:pt>
                <c:pt idx="110">
                  <c:v>1</c:v>
                </c:pt>
                <c:pt idx="111">
                  <c:v>2</c:v>
                </c:pt>
                <c:pt idx="112">
                  <c:v>3</c:v>
                </c:pt>
                <c:pt idx="113">
                  <c:v>4</c:v>
                </c:pt>
                <c:pt idx="114">
                  <c:v>7</c:v>
                </c:pt>
                <c:pt idx="115">
                  <c:v>8</c:v>
                </c:pt>
                <c:pt idx="116">
                  <c:v>9</c:v>
                </c:pt>
                <c:pt idx="117">
                  <c:v>10</c:v>
                </c:pt>
                <c:pt idx="118">
                  <c:v>11</c:v>
                </c:pt>
                <c:pt idx="119">
                  <c:v>14</c:v>
                </c:pt>
                <c:pt idx="120">
                  <c:v>15</c:v>
                </c:pt>
                <c:pt idx="121">
                  <c:v>16</c:v>
                </c:pt>
                <c:pt idx="122">
                  <c:v>17</c:v>
                </c:pt>
                <c:pt idx="123">
                  <c:v>18</c:v>
                </c:pt>
                <c:pt idx="124">
                  <c:v>21</c:v>
                </c:pt>
                <c:pt idx="125">
                  <c:v>22</c:v>
                </c:pt>
                <c:pt idx="126">
                  <c:v>23</c:v>
                </c:pt>
                <c:pt idx="127">
                  <c:v>24</c:v>
                </c:pt>
                <c:pt idx="128">
                  <c:v>25</c:v>
                </c:pt>
                <c:pt idx="129">
                  <c:v>26</c:v>
                </c:pt>
                <c:pt idx="130">
                  <c:v>27</c:v>
                </c:pt>
                <c:pt idx="131">
                  <c:v>28</c:v>
                </c:pt>
                <c:pt idx="132">
                  <c:v>29</c:v>
                </c:pt>
                <c:pt idx="133">
                  <c:v>30</c:v>
                </c:pt>
                <c:pt idx="134">
                  <c:v>1</c:v>
                </c:pt>
                <c:pt idx="135">
                  <c:v>5</c:v>
                </c:pt>
                <c:pt idx="136">
                  <c:v>6</c:v>
                </c:pt>
                <c:pt idx="137">
                  <c:v>7</c:v>
                </c:pt>
                <c:pt idx="138">
                  <c:v>8</c:v>
                </c:pt>
                <c:pt idx="139">
                  <c:v>9</c:v>
                </c:pt>
                <c:pt idx="140">
                  <c:v>10</c:v>
                </c:pt>
                <c:pt idx="141">
                  <c:v>11</c:v>
                </c:pt>
                <c:pt idx="142">
                  <c:v>12</c:v>
                </c:pt>
                <c:pt idx="143">
                  <c:v>15</c:v>
                </c:pt>
                <c:pt idx="144">
                  <c:v>16</c:v>
                </c:pt>
                <c:pt idx="145">
                  <c:v>17</c:v>
                </c:pt>
                <c:pt idx="146">
                  <c:v>18</c:v>
                </c:pt>
                <c:pt idx="147">
                  <c:v>19</c:v>
                </c:pt>
                <c:pt idx="148">
                  <c:v>20</c:v>
                </c:pt>
                <c:pt idx="149">
                  <c:v>21</c:v>
                </c:pt>
                <c:pt idx="150">
                  <c:v>22</c:v>
                </c:pt>
                <c:pt idx="151">
                  <c:v>26</c:v>
                </c:pt>
                <c:pt idx="152">
                  <c:v>27</c:v>
                </c:pt>
                <c:pt idx="153">
                  <c:v>28</c:v>
                </c:pt>
                <c:pt idx="154">
                  <c:v>29</c:v>
                </c:pt>
                <c:pt idx="155">
                  <c:v>30</c:v>
                </c:pt>
                <c:pt idx="156">
                  <c:v>31</c:v>
                </c:pt>
                <c:pt idx="157">
                  <c:v>1</c:v>
                </c:pt>
                <c:pt idx="158">
                  <c:v>3</c:v>
                </c:pt>
                <c:pt idx="159">
                  <c:v>4</c:v>
                </c:pt>
                <c:pt idx="160">
                  <c:v>5</c:v>
                </c:pt>
                <c:pt idx="161">
                  <c:v>6</c:v>
                </c:pt>
                <c:pt idx="162">
                  <c:v>7</c:v>
                </c:pt>
                <c:pt idx="163">
                  <c:v>8</c:v>
                </c:pt>
                <c:pt idx="164">
                  <c:v>10</c:v>
                </c:pt>
                <c:pt idx="165">
                  <c:v>11</c:v>
                </c:pt>
                <c:pt idx="166">
                  <c:v>13</c:v>
                </c:pt>
                <c:pt idx="167">
                  <c:v>14</c:v>
                </c:pt>
                <c:pt idx="168">
                  <c:v>15</c:v>
                </c:pt>
                <c:pt idx="169">
                  <c:v>16</c:v>
                </c:pt>
                <c:pt idx="170">
                  <c:v>17</c:v>
                </c:pt>
                <c:pt idx="171">
                  <c:v>19</c:v>
                </c:pt>
                <c:pt idx="172">
                  <c:v>20</c:v>
                </c:pt>
                <c:pt idx="173">
                  <c:v>21</c:v>
                </c:pt>
                <c:pt idx="174">
                  <c:v>22</c:v>
                </c:pt>
                <c:pt idx="175">
                  <c:v>23</c:v>
                </c:pt>
                <c:pt idx="176">
                  <c:v>24</c:v>
                </c:pt>
                <c:pt idx="177">
                  <c:v>25</c:v>
                </c:pt>
                <c:pt idx="178">
                  <c:v>27</c:v>
                </c:pt>
                <c:pt idx="179">
                  <c:v>28</c:v>
                </c:pt>
                <c:pt idx="180">
                  <c:v>31</c:v>
                </c:pt>
                <c:pt idx="181">
                  <c:v>1</c:v>
                </c:pt>
                <c:pt idx="182">
                  <c:v>2</c:v>
                </c:pt>
                <c:pt idx="183">
                  <c:v>3</c:v>
                </c:pt>
                <c:pt idx="184">
                  <c:v>7</c:v>
                </c:pt>
                <c:pt idx="185">
                  <c:v>8</c:v>
                </c:pt>
                <c:pt idx="186">
                  <c:v>9</c:v>
                </c:pt>
                <c:pt idx="187">
                  <c:v>10</c:v>
                </c:pt>
                <c:pt idx="188">
                  <c:v>11</c:v>
                </c:pt>
                <c:pt idx="189">
                  <c:v>12</c:v>
                </c:pt>
                <c:pt idx="190">
                  <c:v>13</c:v>
                </c:pt>
                <c:pt idx="191">
                  <c:v>14</c:v>
                </c:pt>
                <c:pt idx="192">
                  <c:v>17</c:v>
                </c:pt>
                <c:pt idx="193">
                  <c:v>18</c:v>
                </c:pt>
                <c:pt idx="194">
                  <c:v>19</c:v>
                </c:pt>
                <c:pt idx="195">
                  <c:v>20</c:v>
                </c:pt>
                <c:pt idx="196">
                  <c:v>21</c:v>
                </c:pt>
                <c:pt idx="197">
                  <c:v>22</c:v>
                </c:pt>
                <c:pt idx="198">
                  <c:v>23</c:v>
                </c:pt>
                <c:pt idx="199">
                  <c:v>24</c:v>
                </c:pt>
                <c:pt idx="200">
                  <c:v>25</c:v>
                </c:pt>
                <c:pt idx="201">
                  <c:v>26</c:v>
                </c:pt>
                <c:pt idx="202">
                  <c:v>27</c:v>
                </c:pt>
                <c:pt idx="203">
                  <c:v>28</c:v>
                </c:pt>
                <c:pt idx="204">
                  <c:v>29</c:v>
                </c:pt>
                <c:pt idx="205">
                  <c:v>30</c:v>
                </c:pt>
                <c:pt idx="206">
                  <c:v>31</c:v>
                </c:pt>
                <c:pt idx="207">
                  <c:v>1</c:v>
                </c:pt>
                <c:pt idx="208">
                  <c:v>2</c:v>
                </c:pt>
                <c:pt idx="209">
                  <c:v>6</c:v>
                </c:pt>
                <c:pt idx="210">
                  <c:v>7</c:v>
                </c:pt>
                <c:pt idx="211">
                  <c:v>8</c:v>
                </c:pt>
                <c:pt idx="212">
                  <c:v>9</c:v>
                </c:pt>
                <c:pt idx="213">
                  <c:v>10</c:v>
                </c:pt>
                <c:pt idx="214">
                  <c:v>11</c:v>
                </c:pt>
                <c:pt idx="215">
                  <c:v>12</c:v>
                </c:pt>
                <c:pt idx="216">
                  <c:v>13</c:v>
                </c:pt>
                <c:pt idx="217">
                  <c:v>14</c:v>
                </c:pt>
                <c:pt idx="218">
                  <c:v>15</c:v>
                </c:pt>
                <c:pt idx="219">
                  <c:v>19</c:v>
                </c:pt>
                <c:pt idx="220">
                  <c:v>20</c:v>
                </c:pt>
                <c:pt idx="221">
                  <c:v>21</c:v>
                </c:pt>
                <c:pt idx="222">
                  <c:v>22</c:v>
                </c:pt>
                <c:pt idx="223">
                  <c:v>23</c:v>
                </c:pt>
                <c:pt idx="224">
                  <c:v>24</c:v>
                </c:pt>
                <c:pt idx="225">
                  <c:v>30</c:v>
                </c:pt>
                <c:pt idx="226">
                  <c:v>1</c:v>
                </c:pt>
                <c:pt idx="227">
                  <c:v>5</c:v>
                </c:pt>
                <c:pt idx="228">
                  <c:v>6</c:v>
                </c:pt>
                <c:pt idx="229">
                  <c:v>7</c:v>
                </c:pt>
                <c:pt idx="230">
                  <c:v>8</c:v>
                </c:pt>
                <c:pt idx="231">
                  <c:v>9</c:v>
                </c:pt>
                <c:pt idx="232">
                  <c:v>10</c:v>
                </c:pt>
                <c:pt idx="233">
                  <c:v>12</c:v>
                </c:pt>
                <c:pt idx="234">
                  <c:v>13</c:v>
                </c:pt>
                <c:pt idx="235">
                  <c:v>14</c:v>
                </c:pt>
                <c:pt idx="236">
                  <c:v>15</c:v>
                </c:pt>
                <c:pt idx="237">
                  <c:v>16</c:v>
                </c:pt>
                <c:pt idx="238">
                  <c:v>18</c:v>
                </c:pt>
                <c:pt idx="239">
                  <c:v>20</c:v>
                </c:pt>
                <c:pt idx="240">
                  <c:v>21</c:v>
                </c:pt>
                <c:pt idx="241">
                  <c:v>22</c:v>
                </c:pt>
                <c:pt idx="242">
                  <c:v>23</c:v>
                </c:pt>
                <c:pt idx="243">
                  <c:v>24</c:v>
                </c:pt>
                <c:pt idx="244">
                  <c:v>25</c:v>
                </c:pt>
                <c:pt idx="245">
                  <c:v>26</c:v>
                </c:pt>
                <c:pt idx="246">
                  <c:v>27</c:v>
                </c:pt>
                <c:pt idx="247">
                  <c:v>28</c:v>
                </c:pt>
                <c:pt idx="248">
                  <c:v>29</c:v>
                </c:pt>
                <c:pt idx="249">
                  <c:v>30</c:v>
                </c:pt>
                <c:pt idx="250">
                  <c:v>31</c:v>
                </c:pt>
                <c:pt idx="251">
                  <c:v>1</c:v>
                </c:pt>
                <c:pt idx="252">
                  <c:v>2</c:v>
                </c:pt>
                <c:pt idx="253">
                  <c:v>3</c:v>
                </c:pt>
                <c:pt idx="254">
                  <c:v>4</c:v>
                </c:pt>
                <c:pt idx="255">
                  <c:v>5</c:v>
                </c:pt>
                <c:pt idx="256">
                  <c:v>6</c:v>
                </c:pt>
                <c:pt idx="257">
                  <c:v>7</c:v>
                </c:pt>
                <c:pt idx="258">
                  <c:v>8</c:v>
                </c:pt>
                <c:pt idx="259">
                  <c:v>10</c:v>
                </c:pt>
                <c:pt idx="260">
                  <c:v>13</c:v>
                </c:pt>
                <c:pt idx="261">
                  <c:v>14</c:v>
                </c:pt>
                <c:pt idx="262">
                  <c:v>15</c:v>
                </c:pt>
                <c:pt idx="263">
                  <c:v>16</c:v>
                </c:pt>
                <c:pt idx="264">
                  <c:v>17</c:v>
                </c:pt>
                <c:pt idx="265">
                  <c:v>18</c:v>
                </c:pt>
                <c:pt idx="266">
                  <c:v>19</c:v>
                </c:pt>
                <c:pt idx="267">
                  <c:v>20</c:v>
                </c:pt>
                <c:pt idx="268">
                  <c:v>21</c:v>
                </c:pt>
                <c:pt idx="269">
                  <c:v>22</c:v>
                </c:pt>
                <c:pt idx="270">
                  <c:v>23</c:v>
                </c:pt>
                <c:pt idx="271">
                  <c:v>24</c:v>
                </c:pt>
                <c:pt idx="272">
                  <c:v>25</c:v>
                </c:pt>
                <c:pt idx="273">
                  <c:v>26</c:v>
                </c:pt>
                <c:pt idx="274">
                  <c:v>27</c:v>
                </c:pt>
                <c:pt idx="275">
                  <c:v>28</c:v>
                </c:pt>
                <c:pt idx="276">
                  <c:v>1</c:v>
                </c:pt>
                <c:pt idx="277">
                  <c:v>2</c:v>
                </c:pt>
                <c:pt idx="278">
                  <c:v>3</c:v>
                </c:pt>
                <c:pt idx="279">
                  <c:v>4</c:v>
                </c:pt>
                <c:pt idx="280">
                  <c:v>5</c:v>
                </c:pt>
                <c:pt idx="281">
                  <c:v>6</c:v>
                </c:pt>
                <c:pt idx="282">
                  <c:v>7</c:v>
                </c:pt>
                <c:pt idx="283">
                  <c:v>8</c:v>
                </c:pt>
                <c:pt idx="284">
                  <c:v>9</c:v>
                </c:pt>
                <c:pt idx="285">
                  <c:v>10</c:v>
                </c:pt>
                <c:pt idx="286">
                  <c:v>11</c:v>
                </c:pt>
                <c:pt idx="287">
                  <c:v>12</c:v>
                </c:pt>
                <c:pt idx="288">
                  <c:v>13</c:v>
                </c:pt>
                <c:pt idx="289">
                  <c:v>14</c:v>
                </c:pt>
                <c:pt idx="290">
                  <c:v>15</c:v>
                </c:pt>
                <c:pt idx="291">
                  <c:v>16</c:v>
                </c:pt>
                <c:pt idx="292">
                  <c:v>17</c:v>
                </c:pt>
                <c:pt idx="293">
                  <c:v>18</c:v>
                </c:pt>
                <c:pt idx="294">
                  <c:v>19</c:v>
                </c:pt>
                <c:pt idx="295">
                  <c:v>20</c:v>
                </c:pt>
                <c:pt idx="296">
                  <c:v>21</c:v>
                </c:pt>
                <c:pt idx="297">
                  <c:v>22</c:v>
                </c:pt>
                <c:pt idx="298">
                  <c:v>23</c:v>
                </c:pt>
                <c:pt idx="299">
                  <c:v>24</c:v>
                </c:pt>
                <c:pt idx="300">
                  <c:v>25</c:v>
                </c:pt>
                <c:pt idx="301">
                  <c:v>26</c:v>
                </c:pt>
                <c:pt idx="302">
                  <c:v>27</c:v>
                </c:pt>
                <c:pt idx="303">
                  <c:v>28</c:v>
                </c:pt>
                <c:pt idx="304">
                  <c:v>29</c:v>
                </c:pt>
                <c:pt idx="305">
                  <c:v>30</c:v>
                </c:pt>
                <c:pt idx="306">
                  <c:v>31</c:v>
                </c:pt>
              </c:strCache>
            </c:strRef>
          </c:tx>
          <c:spPr>
            <a:ln w="25400" cap="rnd">
              <a:noFill/>
              <a:round/>
            </a:ln>
            <a:effectLst/>
          </c:spPr>
          <c:marker>
            <c:symbol val="circle"/>
            <c:size val="5"/>
            <c:spPr>
              <a:solidFill>
                <a:schemeClr val="accent3"/>
              </a:solidFill>
              <a:ln w="9525">
                <a:solidFill>
                  <a:schemeClr val="accent3"/>
                </a:solidFill>
              </a:ln>
              <a:effectLst/>
            </c:spPr>
          </c:marker>
          <c:yVal>
            <c:numLit>
              <c:formatCode>General</c:formatCode>
              <c:ptCount val="1"/>
              <c:pt idx="0">
                <c:v>1</c:v>
              </c:pt>
            </c:numLit>
          </c:yVal>
          <c:smooth val="0"/>
          <c:extLst>
            <c:ext xmlns:c16="http://schemas.microsoft.com/office/drawing/2014/chart" uri="{C3380CC4-5D6E-409C-BE32-E72D297353CC}">
              <c16:uniqueId val="{00000002-6403-4545-9BC4-A88BAD9CD131}"/>
            </c:ext>
          </c:extLst>
        </c:ser>
        <c:dLbls>
          <c:showLegendKey val="0"/>
          <c:showVal val="0"/>
          <c:showCatName val="0"/>
          <c:showSerName val="0"/>
          <c:showPercent val="0"/>
          <c:showBubbleSize val="0"/>
        </c:dLbls>
        <c:axId val="213372240"/>
        <c:axId val="213373416"/>
        <c:extLst>
          <c:ext xmlns:c15="http://schemas.microsoft.com/office/drawing/2012/chart" uri="{02D57815-91ED-43cb-92C2-25804820EDAC}">
            <c15:filteredScatterSeries>
              <c15:ser>
                <c:idx val="0"/>
                <c:order val="0"/>
                <c:tx>
                  <c:strRef>
                    <c:extLst>
                      <c:ext uri="{02D57815-91ED-43cb-92C2-25804820EDAC}">
                        <c15:formulaRef>
                          <c15:sqref>Analysis!$CG$2</c15:sqref>
                        </c15:formulaRef>
                      </c:ext>
                    </c:extLst>
                    <c:strCache>
                      <c:ptCount val="1"/>
                      <c:pt idx="0">
                        <c:v>Day</c:v>
                      </c:pt>
                    </c:strCache>
                  </c:strRef>
                </c:tx>
                <c:spPr>
                  <a:ln w="19050" cap="rnd">
                    <a:noFill/>
                    <a:round/>
                  </a:ln>
                  <a:effectLst/>
                </c:spPr>
                <c:marker>
                  <c:symbol val="circle"/>
                  <c:size val="5"/>
                  <c:spPr>
                    <a:solidFill>
                      <a:schemeClr val="accent1"/>
                    </a:solidFill>
                    <a:ln w="9525">
                      <a:solidFill>
                        <a:schemeClr val="accent1"/>
                      </a:solidFill>
                    </a:ln>
                    <a:effectLst/>
                  </c:spPr>
                </c:marker>
                <c:xVal>
                  <c:strRef>
                    <c:extLst>
                      <c:ext uri="{02D57815-91ED-43cb-92C2-25804820EDAC}">
                        <c15:formulaRef>
                          <c15:sqref>Analysis!$CF$3:$CF$309</c15:sqref>
                        </c15:formulaRef>
                      </c:ext>
                    </c:extLst>
                    <c:strCache>
                      <c:ptCount val="307"/>
                      <c:pt idx="0">
                        <c:v>Jan</c:v>
                      </c:pt>
                      <c:pt idx="1">
                        <c:v>Jan</c:v>
                      </c:pt>
                      <c:pt idx="2">
                        <c:v>Jan</c:v>
                      </c:pt>
                      <c:pt idx="3">
                        <c:v>Jan</c:v>
                      </c:pt>
                      <c:pt idx="4">
                        <c:v>Jan</c:v>
                      </c:pt>
                      <c:pt idx="5">
                        <c:v>Jan</c:v>
                      </c:pt>
                      <c:pt idx="6">
                        <c:v>Jan</c:v>
                      </c:pt>
                      <c:pt idx="7">
                        <c:v>Jan</c:v>
                      </c:pt>
                      <c:pt idx="8">
                        <c:v>Jan</c:v>
                      </c:pt>
                      <c:pt idx="9">
                        <c:v>Jan</c:v>
                      </c:pt>
                      <c:pt idx="10">
                        <c:v>Jan</c:v>
                      </c:pt>
                      <c:pt idx="11">
                        <c:v>Jan</c:v>
                      </c:pt>
                      <c:pt idx="12">
                        <c:v>Jan</c:v>
                      </c:pt>
                      <c:pt idx="13">
                        <c:v>Jan</c:v>
                      </c:pt>
                      <c:pt idx="14">
                        <c:v>Jan</c:v>
                      </c:pt>
                      <c:pt idx="15">
                        <c:v>Jan</c:v>
                      </c:pt>
                      <c:pt idx="16">
                        <c:v>Jan</c:v>
                      </c:pt>
                      <c:pt idx="17">
                        <c:v>Jan</c:v>
                      </c:pt>
                      <c:pt idx="18">
                        <c:v>Jan</c:v>
                      </c:pt>
                      <c:pt idx="19">
                        <c:v>Jan</c:v>
                      </c:pt>
                      <c:pt idx="20">
                        <c:v>Jan</c:v>
                      </c:pt>
                      <c:pt idx="21">
                        <c:v>Jan</c:v>
                      </c:pt>
                      <c:pt idx="22">
                        <c:v>Jan</c:v>
                      </c:pt>
                      <c:pt idx="23">
                        <c:v>Jan</c:v>
                      </c:pt>
                      <c:pt idx="24">
                        <c:v>Jan</c:v>
                      </c:pt>
                      <c:pt idx="25">
                        <c:v>Jan</c:v>
                      </c:pt>
                      <c:pt idx="26">
                        <c:v>Jan</c:v>
                      </c:pt>
                      <c:pt idx="27">
                        <c:v>Jan</c:v>
                      </c:pt>
                      <c:pt idx="28">
                        <c:v>Jan</c:v>
                      </c:pt>
                      <c:pt idx="29">
                        <c:v>Feb</c:v>
                      </c:pt>
                      <c:pt idx="30">
                        <c:v>Feb</c:v>
                      </c:pt>
                      <c:pt idx="31">
                        <c:v>Feb</c:v>
                      </c:pt>
                      <c:pt idx="32">
                        <c:v>Feb</c:v>
                      </c:pt>
                      <c:pt idx="33">
                        <c:v>Feb</c:v>
                      </c:pt>
                      <c:pt idx="34">
                        <c:v>Feb</c:v>
                      </c:pt>
                      <c:pt idx="35">
                        <c:v>Feb</c:v>
                      </c:pt>
                      <c:pt idx="36">
                        <c:v>Feb</c:v>
                      </c:pt>
                      <c:pt idx="37">
                        <c:v>Feb</c:v>
                      </c:pt>
                      <c:pt idx="38">
                        <c:v>Feb</c:v>
                      </c:pt>
                      <c:pt idx="39">
                        <c:v>Feb</c:v>
                      </c:pt>
                      <c:pt idx="40">
                        <c:v>Feb</c:v>
                      </c:pt>
                      <c:pt idx="41">
                        <c:v>Feb</c:v>
                      </c:pt>
                      <c:pt idx="42">
                        <c:v>Feb</c:v>
                      </c:pt>
                      <c:pt idx="43">
                        <c:v>Feb</c:v>
                      </c:pt>
                      <c:pt idx="44">
                        <c:v>Feb</c:v>
                      </c:pt>
                      <c:pt idx="45">
                        <c:v>Feb</c:v>
                      </c:pt>
                      <c:pt idx="46">
                        <c:v>Feb</c:v>
                      </c:pt>
                      <c:pt idx="47">
                        <c:v>Feb</c:v>
                      </c:pt>
                      <c:pt idx="48">
                        <c:v>Feb</c:v>
                      </c:pt>
                      <c:pt idx="49">
                        <c:v>Feb</c:v>
                      </c:pt>
                      <c:pt idx="50">
                        <c:v>Feb</c:v>
                      </c:pt>
                      <c:pt idx="51">
                        <c:v>Feb</c:v>
                      </c:pt>
                      <c:pt idx="52">
                        <c:v>Feb</c:v>
                      </c:pt>
                      <c:pt idx="53">
                        <c:v>Feb</c:v>
                      </c:pt>
                      <c:pt idx="54">
                        <c:v>Feb</c:v>
                      </c:pt>
                      <c:pt idx="55">
                        <c:v>Feb</c:v>
                      </c:pt>
                      <c:pt idx="56">
                        <c:v>Feb</c:v>
                      </c:pt>
                      <c:pt idx="57">
                        <c:v>Mar</c:v>
                      </c:pt>
                      <c:pt idx="58">
                        <c:v>Mar</c:v>
                      </c:pt>
                      <c:pt idx="59">
                        <c:v>Mar</c:v>
                      </c:pt>
                      <c:pt idx="60">
                        <c:v>Mar</c:v>
                      </c:pt>
                      <c:pt idx="61">
                        <c:v>Mar</c:v>
                      </c:pt>
                      <c:pt idx="62">
                        <c:v>Mar</c:v>
                      </c:pt>
                      <c:pt idx="63">
                        <c:v>Mar</c:v>
                      </c:pt>
                      <c:pt idx="64">
                        <c:v>Mar</c:v>
                      </c:pt>
                      <c:pt idx="65">
                        <c:v>Mar</c:v>
                      </c:pt>
                      <c:pt idx="66">
                        <c:v>Mar</c:v>
                      </c:pt>
                      <c:pt idx="67">
                        <c:v>Mar</c:v>
                      </c:pt>
                      <c:pt idx="68">
                        <c:v>Mar</c:v>
                      </c:pt>
                      <c:pt idx="69">
                        <c:v>Mar</c:v>
                      </c:pt>
                      <c:pt idx="70">
                        <c:v>Mar</c:v>
                      </c:pt>
                      <c:pt idx="71">
                        <c:v>Mar</c:v>
                      </c:pt>
                      <c:pt idx="72">
                        <c:v>Mar</c:v>
                      </c:pt>
                      <c:pt idx="73">
                        <c:v>Mar</c:v>
                      </c:pt>
                      <c:pt idx="74">
                        <c:v>Mar</c:v>
                      </c:pt>
                      <c:pt idx="75">
                        <c:v>Mar</c:v>
                      </c:pt>
                      <c:pt idx="76">
                        <c:v>Mar</c:v>
                      </c:pt>
                      <c:pt idx="77">
                        <c:v>Mar</c:v>
                      </c:pt>
                      <c:pt idx="78">
                        <c:v>Mar</c:v>
                      </c:pt>
                      <c:pt idx="79">
                        <c:v>Mar</c:v>
                      </c:pt>
                      <c:pt idx="80">
                        <c:v>Mar</c:v>
                      </c:pt>
                      <c:pt idx="81">
                        <c:v>Mar</c:v>
                      </c:pt>
                      <c:pt idx="82">
                        <c:v>Mar</c:v>
                      </c:pt>
                      <c:pt idx="83">
                        <c:v>Mar</c:v>
                      </c:pt>
                      <c:pt idx="84">
                        <c:v>Mar</c:v>
                      </c:pt>
                      <c:pt idx="85">
                        <c:v>Mar</c:v>
                      </c:pt>
                      <c:pt idx="86">
                        <c:v>Mar</c:v>
                      </c:pt>
                      <c:pt idx="87">
                        <c:v>Mar</c:v>
                      </c:pt>
                      <c:pt idx="88">
                        <c:v>Apr</c:v>
                      </c:pt>
                      <c:pt idx="89">
                        <c:v>Apr</c:v>
                      </c:pt>
                      <c:pt idx="90">
                        <c:v>Apr</c:v>
                      </c:pt>
                      <c:pt idx="91">
                        <c:v>Apr</c:v>
                      </c:pt>
                      <c:pt idx="92">
                        <c:v>Apr</c:v>
                      </c:pt>
                      <c:pt idx="93">
                        <c:v>Apr</c:v>
                      </c:pt>
                      <c:pt idx="94">
                        <c:v>Apr</c:v>
                      </c:pt>
                      <c:pt idx="95">
                        <c:v>Apr</c:v>
                      </c:pt>
                      <c:pt idx="96">
                        <c:v>Apr</c:v>
                      </c:pt>
                      <c:pt idx="97">
                        <c:v>Apr</c:v>
                      </c:pt>
                      <c:pt idx="98">
                        <c:v>Apr</c:v>
                      </c:pt>
                      <c:pt idx="99">
                        <c:v>Apr</c:v>
                      </c:pt>
                      <c:pt idx="100">
                        <c:v>Apr</c:v>
                      </c:pt>
                      <c:pt idx="101">
                        <c:v>Apr</c:v>
                      </c:pt>
                      <c:pt idx="102">
                        <c:v>Apr</c:v>
                      </c:pt>
                      <c:pt idx="103">
                        <c:v>Apr</c:v>
                      </c:pt>
                      <c:pt idx="104">
                        <c:v>Apr</c:v>
                      </c:pt>
                      <c:pt idx="105">
                        <c:v>Apr</c:v>
                      </c:pt>
                      <c:pt idx="106">
                        <c:v>Apr</c:v>
                      </c:pt>
                      <c:pt idx="107">
                        <c:v>Apr</c:v>
                      </c:pt>
                      <c:pt idx="108">
                        <c:v>Apr</c:v>
                      </c:pt>
                      <c:pt idx="109">
                        <c:v>Apr</c:v>
                      </c:pt>
                      <c:pt idx="110">
                        <c:v>Jun</c:v>
                      </c:pt>
                      <c:pt idx="111">
                        <c:v>Jun</c:v>
                      </c:pt>
                      <c:pt idx="112">
                        <c:v>Jun</c:v>
                      </c:pt>
                      <c:pt idx="113">
                        <c:v>Jun</c:v>
                      </c:pt>
                      <c:pt idx="114">
                        <c:v>Jun</c:v>
                      </c:pt>
                      <c:pt idx="115">
                        <c:v>Jun</c:v>
                      </c:pt>
                      <c:pt idx="116">
                        <c:v>Jun</c:v>
                      </c:pt>
                      <c:pt idx="117">
                        <c:v>Jun</c:v>
                      </c:pt>
                      <c:pt idx="118">
                        <c:v>Jun</c:v>
                      </c:pt>
                      <c:pt idx="119">
                        <c:v>Jun</c:v>
                      </c:pt>
                      <c:pt idx="120">
                        <c:v>Jun</c:v>
                      </c:pt>
                      <c:pt idx="121">
                        <c:v>Jun</c:v>
                      </c:pt>
                      <c:pt idx="122">
                        <c:v>Jun</c:v>
                      </c:pt>
                      <c:pt idx="123">
                        <c:v>Jun</c:v>
                      </c:pt>
                      <c:pt idx="124">
                        <c:v>Jun</c:v>
                      </c:pt>
                      <c:pt idx="125">
                        <c:v>Jun</c:v>
                      </c:pt>
                      <c:pt idx="126">
                        <c:v>Jun</c:v>
                      </c:pt>
                      <c:pt idx="127">
                        <c:v>Jun</c:v>
                      </c:pt>
                      <c:pt idx="128">
                        <c:v>Jun</c:v>
                      </c:pt>
                      <c:pt idx="129">
                        <c:v>Jun</c:v>
                      </c:pt>
                      <c:pt idx="130">
                        <c:v>Jun</c:v>
                      </c:pt>
                      <c:pt idx="131">
                        <c:v>Jun</c:v>
                      </c:pt>
                      <c:pt idx="132">
                        <c:v>Jun</c:v>
                      </c:pt>
                      <c:pt idx="133">
                        <c:v>Jun</c:v>
                      </c:pt>
                      <c:pt idx="134">
                        <c:v>Jul</c:v>
                      </c:pt>
                      <c:pt idx="135">
                        <c:v>Jul</c:v>
                      </c:pt>
                      <c:pt idx="136">
                        <c:v>Jul</c:v>
                      </c:pt>
                      <c:pt idx="137">
                        <c:v>Jul</c:v>
                      </c:pt>
                      <c:pt idx="138">
                        <c:v>Jul</c:v>
                      </c:pt>
                      <c:pt idx="139">
                        <c:v>Jul</c:v>
                      </c:pt>
                      <c:pt idx="140">
                        <c:v>Jul</c:v>
                      </c:pt>
                      <c:pt idx="141">
                        <c:v>Jul</c:v>
                      </c:pt>
                      <c:pt idx="142">
                        <c:v>Jul</c:v>
                      </c:pt>
                      <c:pt idx="143">
                        <c:v>Jul</c:v>
                      </c:pt>
                      <c:pt idx="144">
                        <c:v>Jul</c:v>
                      </c:pt>
                      <c:pt idx="145">
                        <c:v>Jul</c:v>
                      </c:pt>
                      <c:pt idx="146">
                        <c:v>Jul</c:v>
                      </c:pt>
                      <c:pt idx="147">
                        <c:v>Jul</c:v>
                      </c:pt>
                      <c:pt idx="148">
                        <c:v>Jul</c:v>
                      </c:pt>
                      <c:pt idx="149">
                        <c:v>Jul</c:v>
                      </c:pt>
                      <c:pt idx="150">
                        <c:v>Jul</c:v>
                      </c:pt>
                      <c:pt idx="151">
                        <c:v>Jul</c:v>
                      </c:pt>
                      <c:pt idx="152">
                        <c:v>Jul</c:v>
                      </c:pt>
                      <c:pt idx="153">
                        <c:v>Jul</c:v>
                      </c:pt>
                      <c:pt idx="154">
                        <c:v>Jul</c:v>
                      </c:pt>
                      <c:pt idx="155">
                        <c:v>Jul</c:v>
                      </c:pt>
                      <c:pt idx="156">
                        <c:v>Jul</c:v>
                      </c:pt>
                      <c:pt idx="157">
                        <c:v>May</c:v>
                      </c:pt>
                      <c:pt idx="158">
                        <c:v>May</c:v>
                      </c:pt>
                      <c:pt idx="159">
                        <c:v>May</c:v>
                      </c:pt>
                      <c:pt idx="160">
                        <c:v>May</c:v>
                      </c:pt>
                      <c:pt idx="161">
                        <c:v>May</c:v>
                      </c:pt>
                      <c:pt idx="162">
                        <c:v>May</c:v>
                      </c:pt>
                      <c:pt idx="163">
                        <c:v>May</c:v>
                      </c:pt>
                      <c:pt idx="164">
                        <c:v>May</c:v>
                      </c:pt>
                      <c:pt idx="165">
                        <c:v>May</c:v>
                      </c:pt>
                      <c:pt idx="166">
                        <c:v>May</c:v>
                      </c:pt>
                      <c:pt idx="167">
                        <c:v>May</c:v>
                      </c:pt>
                      <c:pt idx="168">
                        <c:v>May</c:v>
                      </c:pt>
                      <c:pt idx="169">
                        <c:v>May</c:v>
                      </c:pt>
                      <c:pt idx="170">
                        <c:v>May</c:v>
                      </c:pt>
                      <c:pt idx="171">
                        <c:v>May</c:v>
                      </c:pt>
                      <c:pt idx="172">
                        <c:v>May</c:v>
                      </c:pt>
                      <c:pt idx="173">
                        <c:v>May</c:v>
                      </c:pt>
                      <c:pt idx="174">
                        <c:v>May</c:v>
                      </c:pt>
                      <c:pt idx="175">
                        <c:v>May</c:v>
                      </c:pt>
                      <c:pt idx="176">
                        <c:v>May</c:v>
                      </c:pt>
                      <c:pt idx="177">
                        <c:v>May</c:v>
                      </c:pt>
                      <c:pt idx="178">
                        <c:v>May</c:v>
                      </c:pt>
                      <c:pt idx="179">
                        <c:v>May</c:v>
                      </c:pt>
                      <c:pt idx="180">
                        <c:v>May</c:v>
                      </c:pt>
                      <c:pt idx="181">
                        <c:v>Aug</c:v>
                      </c:pt>
                      <c:pt idx="182">
                        <c:v>Aug</c:v>
                      </c:pt>
                      <c:pt idx="183">
                        <c:v>Aug</c:v>
                      </c:pt>
                      <c:pt idx="184">
                        <c:v>Aug</c:v>
                      </c:pt>
                      <c:pt idx="185">
                        <c:v>Aug</c:v>
                      </c:pt>
                      <c:pt idx="186">
                        <c:v>Aug</c:v>
                      </c:pt>
                      <c:pt idx="187">
                        <c:v>Aug</c:v>
                      </c:pt>
                      <c:pt idx="188">
                        <c:v>Aug</c:v>
                      </c:pt>
                      <c:pt idx="189">
                        <c:v>Aug</c:v>
                      </c:pt>
                      <c:pt idx="190">
                        <c:v>Aug</c:v>
                      </c:pt>
                      <c:pt idx="191">
                        <c:v>Aug</c:v>
                      </c:pt>
                      <c:pt idx="192">
                        <c:v>Aug</c:v>
                      </c:pt>
                      <c:pt idx="193">
                        <c:v>Aug</c:v>
                      </c:pt>
                      <c:pt idx="194">
                        <c:v>Aug</c:v>
                      </c:pt>
                      <c:pt idx="195">
                        <c:v>Aug</c:v>
                      </c:pt>
                      <c:pt idx="196">
                        <c:v>Aug</c:v>
                      </c:pt>
                      <c:pt idx="197">
                        <c:v>Aug</c:v>
                      </c:pt>
                      <c:pt idx="198">
                        <c:v>Aug</c:v>
                      </c:pt>
                      <c:pt idx="199">
                        <c:v>Aug</c:v>
                      </c:pt>
                      <c:pt idx="200">
                        <c:v>Aug</c:v>
                      </c:pt>
                      <c:pt idx="201">
                        <c:v>Aug</c:v>
                      </c:pt>
                      <c:pt idx="202">
                        <c:v>Aug</c:v>
                      </c:pt>
                      <c:pt idx="203">
                        <c:v>Aug</c:v>
                      </c:pt>
                      <c:pt idx="204">
                        <c:v>Aug</c:v>
                      </c:pt>
                      <c:pt idx="205">
                        <c:v>Aug</c:v>
                      </c:pt>
                      <c:pt idx="206">
                        <c:v>Aug</c:v>
                      </c:pt>
                      <c:pt idx="207">
                        <c:v>Sep</c:v>
                      </c:pt>
                      <c:pt idx="208">
                        <c:v>Sep</c:v>
                      </c:pt>
                      <c:pt idx="209">
                        <c:v>Sep</c:v>
                      </c:pt>
                      <c:pt idx="210">
                        <c:v>Sep</c:v>
                      </c:pt>
                      <c:pt idx="211">
                        <c:v>Sep</c:v>
                      </c:pt>
                      <c:pt idx="212">
                        <c:v>Sep</c:v>
                      </c:pt>
                      <c:pt idx="213">
                        <c:v>Sep</c:v>
                      </c:pt>
                      <c:pt idx="214">
                        <c:v>Sep</c:v>
                      </c:pt>
                      <c:pt idx="215">
                        <c:v>Sep</c:v>
                      </c:pt>
                      <c:pt idx="216">
                        <c:v>Sep</c:v>
                      </c:pt>
                      <c:pt idx="217">
                        <c:v>Sep</c:v>
                      </c:pt>
                      <c:pt idx="218">
                        <c:v>Sep</c:v>
                      </c:pt>
                      <c:pt idx="219">
                        <c:v>Sep</c:v>
                      </c:pt>
                      <c:pt idx="220">
                        <c:v>Sep</c:v>
                      </c:pt>
                      <c:pt idx="221">
                        <c:v>Sep</c:v>
                      </c:pt>
                      <c:pt idx="222">
                        <c:v>Sep</c:v>
                      </c:pt>
                      <c:pt idx="223">
                        <c:v>Sep</c:v>
                      </c:pt>
                      <c:pt idx="224">
                        <c:v>Sep</c:v>
                      </c:pt>
                      <c:pt idx="225">
                        <c:v>Sep</c:v>
                      </c:pt>
                      <c:pt idx="226">
                        <c:v>Oct</c:v>
                      </c:pt>
                      <c:pt idx="227">
                        <c:v>Oct</c:v>
                      </c:pt>
                      <c:pt idx="228">
                        <c:v>Oct</c:v>
                      </c:pt>
                      <c:pt idx="229">
                        <c:v>Oct</c:v>
                      </c:pt>
                      <c:pt idx="230">
                        <c:v>Oct</c:v>
                      </c:pt>
                      <c:pt idx="231">
                        <c:v>Oct</c:v>
                      </c:pt>
                      <c:pt idx="232">
                        <c:v>Oct</c:v>
                      </c:pt>
                      <c:pt idx="233">
                        <c:v>Oct</c:v>
                      </c:pt>
                      <c:pt idx="234">
                        <c:v>Oct</c:v>
                      </c:pt>
                      <c:pt idx="235">
                        <c:v>Oct</c:v>
                      </c:pt>
                      <c:pt idx="236">
                        <c:v>Oct</c:v>
                      </c:pt>
                      <c:pt idx="237">
                        <c:v>Oct</c:v>
                      </c:pt>
                      <c:pt idx="238">
                        <c:v>Oct</c:v>
                      </c:pt>
                      <c:pt idx="239">
                        <c:v>Oct</c:v>
                      </c:pt>
                      <c:pt idx="240">
                        <c:v>Oct</c:v>
                      </c:pt>
                      <c:pt idx="241">
                        <c:v>Oct</c:v>
                      </c:pt>
                      <c:pt idx="242">
                        <c:v>Oct</c:v>
                      </c:pt>
                      <c:pt idx="243">
                        <c:v>Oct</c:v>
                      </c:pt>
                      <c:pt idx="244">
                        <c:v>Oct</c:v>
                      </c:pt>
                      <c:pt idx="245">
                        <c:v>Oct</c:v>
                      </c:pt>
                      <c:pt idx="246">
                        <c:v>Oct</c:v>
                      </c:pt>
                      <c:pt idx="247">
                        <c:v>Oct</c:v>
                      </c:pt>
                      <c:pt idx="248">
                        <c:v>Oct</c:v>
                      </c:pt>
                      <c:pt idx="249">
                        <c:v>Oct</c:v>
                      </c:pt>
                      <c:pt idx="250">
                        <c:v>Oct</c:v>
                      </c:pt>
                      <c:pt idx="251">
                        <c:v>Nov</c:v>
                      </c:pt>
                      <c:pt idx="252">
                        <c:v>Nov</c:v>
                      </c:pt>
                      <c:pt idx="253">
                        <c:v>Nov</c:v>
                      </c:pt>
                      <c:pt idx="254">
                        <c:v>Nov</c:v>
                      </c:pt>
                      <c:pt idx="255">
                        <c:v>Nov</c:v>
                      </c:pt>
                      <c:pt idx="256">
                        <c:v>Nov</c:v>
                      </c:pt>
                      <c:pt idx="257">
                        <c:v>Nov</c:v>
                      </c:pt>
                      <c:pt idx="258">
                        <c:v>Nov</c:v>
                      </c:pt>
                      <c:pt idx="259">
                        <c:v>Nov</c:v>
                      </c:pt>
                      <c:pt idx="260">
                        <c:v>Nov</c:v>
                      </c:pt>
                      <c:pt idx="261">
                        <c:v>Nov</c:v>
                      </c:pt>
                      <c:pt idx="262">
                        <c:v>Nov</c:v>
                      </c:pt>
                      <c:pt idx="263">
                        <c:v>Nov</c:v>
                      </c:pt>
                      <c:pt idx="264">
                        <c:v>Nov</c:v>
                      </c:pt>
                      <c:pt idx="265">
                        <c:v>Nov</c:v>
                      </c:pt>
                      <c:pt idx="266">
                        <c:v>Nov</c:v>
                      </c:pt>
                      <c:pt idx="267">
                        <c:v>Nov</c:v>
                      </c:pt>
                      <c:pt idx="268">
                        <c:v>Nov</c:v>
                      </c:pt>
                      <c:pt idx="269">
                        <c:v>Nov</c:v>
                      </c:pt>
                      <c:pt idx="270">
                        <c:v>Nov</c:v>
                      </c:pt>
                      <c:pt idx="271">
                        <c:v>Nov</c:v>
                      </c:pt>
                      <c:pt idx="272">
                        <c:v>Nov</c:v>
                      </c:pt>
                      <c:pt idx="273">
                        <c:v>Nov</c:v>
                      </c:pt>
                      <c:pt idx="274">
                        <c:v>Nov</c:v>
                      </c:pt>
                      <c:pt idx="275">
                        <c:v>Nov</c:v>
                      </c:pt>
                      <c:pt idx="276">
                        <c:v>Dec</c:v>
                      </c:pt>
                      <c:pt idx="277">
                        <c:v>Dec</c:v>
                      </c:pt>
                      <c:pt idx="278">
                        <c:v>Dec</c:v>
                      </c:pt>
                      <c:pt idx="279">
                        <c:v>Dec</c:v>
                      </c:pt>
                      <c:pt idx="280">
                        <c:v>Dec</c:v>
                      </c:pt>
                      <c:pt idx="281">
                        <c:v>Dec</c:v>
                      </c:pt>
                      <c:pt idx="282">
                        <c:v>Dec</c:v>
                      </c:pt>
                      <c:pt idx="283">
                        <c:v>Dec</c:v>
                      </c:pt>
                      <c:pt idx="284">
                        <c:v>Dec</c:v>
                      </c:pt>
                      <c:pt idx="285">
                        <c:v>Dec</c:v>
                      </c:pt>
                      <c:pt idx="286">
                        <c:v>Dec</c:v>
                      </c:pt>
                      <c:pt idx="287">
                        <c:v>Dec</c:v>
                      </c:pt>
                      <c:pt idx="288">
                        <c:v>Dec</c:v>
                      </c:pt>
                      <c:pt idx="289">
                        <c:v>Dec</c:v>
                      </c:pt>
                      <c:pt idx="290">
                        <c:v>Dec</c:v>
                      </c:pt>
                      <c:pt idx="291">
                        <c:v>Dec</c:v>
                      </c:pt>
                      <c:pt idx="292">
                        <c:v>Dec</c:v>
                      </c:pt>
                      <c:pt idx="293">
                        <c:v>Dec</c:v>
                      </c:pt>
                      <c:pt idx="294">
                        <c:v>Dec</c:v>
                      </c:pt>
                      <c:pt idx="295">
                        <c:v>Dec</c:v>
                      </c:pt>
                      <c:pt idx="296">
                        <c:v>Dec</c:v>
                      </c:pt>
                      <c:pt idx="297">
                        <c:v>Dec</c:v>
                      </c:pt>
                      <c:pt idx="298">
                        <c:v>Dec</c:v>
                      </c:pt>
                      <c:pt idx="299">
                        <c:v>Dec</c:v>
                      </c:pt>
                      <c:pt idx="300">
                        <c:v>Dec</c:v>
                      </c:pt>
                      <c:pt idx="301">
                        <c:v>Dec</c:v>
                      </c:pt>
                      <c:pt idx="302">
                        <c:v>Dec</c:v>
                      </c:pt>
                      <c:pt idx="303">
                        <c:v>Dec</c:v>
                      </c:pt>
                      <c:pt idx="304">
                        <c:v>Dec</c:v>
                      </c:pt>
                      <c:pt idx="305">
                        <c:v>Dec</c:v>
                      </c:pt>
                      <c:pt idx="306">
                        <c:v>Dec</c:v>
                      </c:pt>
                    </c:strCache>
                  </c:strRef>
                </c:xVal>
                <c:yVal>
                  <c:numRef>
                    <c:extLst>
                      <c:ext uri="{02D57815-91ED-43cb-92C2-25804820EDAC}">
                        <c15:formulaRef>
                          <c15:sqref>Analysis!$CG$3:$CG$309</c15:sqref>
                        </c15:formulaRef>
                      </c:ext>
                    </c:extLst>
                    <c:numCache>
                      <c:formatCode>General</c:formatCode>
                      <c:ptCount val="307"/>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16</c:v>
                      </c:pt>
                      <c:pt idx="15">
                        <c:v>17</c:v>
                      </c:pt>
                      <c:pt idx="16">
                        <c:v>18</c:v>
                      </c:pt>
                      <c:pt idx="17">
                        <c:v>19</c:v>
                      </c:pt>
                      <c:pt idx="18">
                        <c:v>20</c:v>
                      </c:pt>
                      <c:pt idx="19">
                        <c:v>21</c:v>
                      </c:pt>
                      <c:pt idx="20">
                        <c:v>22</c:v>
                      </c:pt>
                      <c:pt idx="21">
                        <c:v>23</c:v>
                      </c:pt>
                      <c:pt idx="22">
                        <c:v>24</c:v>
                      </c:pt>
                      <c:pt idx="23">
                        <c:v>25</c:v>
                      </c:pt>
                      <c:pt idx="24">
                        <c:v>27</c:v>
                      </c:pt>
                      <c:pt idx="25">
                        <c:v>28</c:v>
                      </c:pt>
                      <c:pt idx="26">
                        <c:v>29</c:v>
                      </c:pt>
                      <c:pt idx="27">
                        <c:v>30</c:v>
                      </c:pt>
                      <c:pt idx="28">
                        <c:v>31</c:v>
                      </c:pt>
                      <c:pt idx="29">
                        <c:v>1</c:v>
                      </c:pt>
                      <c:pt idx="30">
                        <c:v>2</c:v>
                      </c:pt>
                      <c:pt idx="31">
                        <c:v>3</c:v>
                      </c:pt>
                      <c:pt idx="32">
                        <c:v>4</c:v>
                      </c:pt>
                      <c:pt idx="33">
                        <c:v>5</c:v>
                      </c:pt>
                      <c:pt idx="34">
                        <c:v>6</c:v>
                      </c:pt>
                      <c:pt idx="35">
                        <c:v>7</c:v>
                      </c:pt>
                      <c:pt idx="36">
                        <c:v>8</c:v>
                      </c:pt>
                      <c:pt idx="37">
                        <c:v>9</c:v>
                      </c:pt>
                      <c:pt idx="38">
                        <c:v>10</c:v>
                      </c:pt>
                      <c:pt idx="39">
                        <c:v>11</c:v>
                      </c:pt>
                      <c:pt idx="40">
                        <c:v>12</c:v>
                      </c:pt>
                      <c:pt idx="41">
                        <c:v>13</c:v>
                      </c:pt>
                      <c:pt idx="42">
                        <c:v>14</c:v>
                      </c:pt>
                      <c:pt idx="43">
                        <c:v>15</c:v>
                      </c:pt>
                      <c:pt idx="44">
                        <c:v>16</c:v>
                      </c:pt>
                      <c:pt idx="45">
                        <c:v>17</c:v>
                      </c:pt>
                      <c:pt idx="46">
                        <c:v>18</c:v>
                      </c:pt>
                      <c:pt idx="47">
                        <c:v>19</c:v>
                      </c:pt>
                      <c:pt idx="48">
                        <c:v>20</c:v>
                      </c:pt>
                      <c:pt idx="49">
                        <c:v>21</c:v>
                      </c:pt>
                      <c:pt idx="50">
                        <c:v>22</c:v>
                      </c:pt>
                      <c:pt idx="51">
                        <c:v>23</c:v>
                      </c:pt>
                      <c:pt idx="52">
                        <c:v>24</c:v>
                      </c:pt>
                      <c:pt idx="53">
                        <c:v>25</c:v>
                      </c:pt>
                      <c:pt idx="54">
                        <c:v>26</c:v>
                      </c:pt>
                      <c:pt idx="55">
                        <c:v>27</c:v>
                      </c:pt>
                      <c:pt idx="56">
                        <c:v>28</c:v>
                      </c:pt>
                      <c:pt idx="57">
                        <c:v>1</c:v>
                      </c:pt>
                      <c:pt idx="58">
                        <c:v>2</c:v>
                      </c:pt>
                      <c:pt idx="59">
                        <c:v>3</c:v>
                      </c:pt>
                      <c:pt idx="60">
                        <c:v>4</c:v>
                      </c:pt>
                      <c:pt idx="61">
                        <c:v>5</c:v>
                      </c:pt>
                      <c:pt idx="62">
                        <c:v>6</c:v>
                      </c:pt>
                      <c:pt idx="63">
                        <c:v>7</c:v>
                      </c:pt>
                      <c:pt idx="64">
                        <c:v>8</c:v>
                      </c:pt>
                      <c:pt idx="65">
                        <c:v>9</c:v>
                      </c:pt>
                      <c:pt idx="66">
                        <c:v>10</c:v>
                      </c:pt>
                      <c:pt idx="67">
                        <c:v>11</c:v>
                      </c:pt>
                      <c:pt idx="68">
                        <c:v>12</c:v>
                      </c:pt>
                      <c:pt idx="69">
                        <c:v>13</c:v>
                      </c:pt>
                      <c:pt idx="70">
                        <c:v>14</c:v>
                      </c:pt>
                      <c:pt idx="71">
                        <c:v>15</c:v>
                      </c:pt>
                      <c:pt idx="72">
                        <c:v>16</c:v>
                      </c:pt>
                      <c:pt idx="73">
                        <c:v>17</c:v>
                      </c:pt>
                      <c:pt idx="74">
                        <c:v>18</c:v>
                      </c:pt>
                      <c:pt idx="75">
                        <c:v>19</c:v>
                      </c:pt>
                      <c:pt idx="76">
                        <c:v>20</c:v>
                      </c:pt>
                      <c:pt idx="77">
                        <c:v>21</c:v>
                      </c:pt>
                      <c:pt idx="78">
                        <c:v>22</c:v>
                      </c:pt>
                      <c:pt idx="79">
                        <c:v>23</c:v>
                      </c:pt>
                      <c:pt idx="80">
                        <c:v>24</c:v>
                      </c:pt>
                      <c:pt idx="81">
                        <c:v>25</c:v>
                      </c:pt>
                      <c:pt idx="82">
                        <c:v>26</c:v>
                      </c:pt>
                      <c:pt idx="83">
                        <c:v>27</c:v>
                      </c:pt>
                      <c:pt idx="84">
                        <c:v>28</c:v>
                      </c:pt>
                      <c:pt idx="85">
                        <c:v>29</c:v>
                      </c:pt>
                      <c:pt idx="86">
                        <c:v>30</c:v>
                      </c:pt>
                      <c:pt idx="87">
                        <c:v>31</c:v>
                      </c:pt>
                      <c:pt idx="88">
                        <c:v>1</c:v>
                      </c:pt>
                      <c:pt idx="89">
                        <c:v>3</c:v>
                      </c:pt>
                      <c:pt idx="90">
                        <c:v>5</c:v>
                      </c:pt>
                      <c:pt idx="91">
                        <c:v>6</c:v>
                      </c:pt>
                      <c:pt idx="92">
                        <c:v>8</c:v>
                      </c:pt>
                      <c:pt idx="93">
                        <c:v>9</c:v>
                      </c:pt>
                      <c:pt idx="94">
                        <c:v>11</c:v>
                      </c:pt>
                      <c:pt idx="95">
                        <c:v>12</c:v>
                      </c:pt>
                      <c:pt idx="96">
                        <c:v>13</c:v>
                      </c:pt>
                      <c:pt idx="97">
                        <c:v>15</c:v>
                      </c:pt>
                      <c:pt idx="98">
                        <c:v>17</c:v>
                      </c:pt>
                      <c:pt idx="99">
                        <c:v>18</c:v>
                      </c:pt>
                      <c:pt idx="100">
                        <c:v>20</c:v>
                      </c:pt>
                      <c:pt idx="101">
                        <c:v>22</c:v>
                      </c:pt>
                      <c:pt idx="102">
                        <c:v>23</c:v>
                      </c:pt>
                      <c:pt idx="103">
                        <c:v>24</c:v>
                      </c:pt>
                      <c:pt idx="104">
                        <c:v>25</c:v>
                      </c:pt>
                      <c:pt idx="105">
                        <c:v>26</c:v>
                      </c:pt>
                      <c:pt idx="106">
                        <c:v>27</c:v>
                      </c:pt>
                      <c:pt idx="107">
                        <c:v>28</c:v>
                      </c:pt>
                      <c:pt idx="108">
                        <c:v>29</c:v>
                      </c:pt>
                      <c:pt idx="109">
                        <c:v>30</c:v>
                      </c:pt>
                      <c:pt idx="110">
                        <c:v>1</c:v>
                      </c:pt>
                      <c:pt idx="111">
                        <c:v>2</c:v>
                      </c:pt>
                      <c:pt idx="112">
                        <c:v>3</c:v>
                      </c:pt>
                      <c:pt idx="113">
                        <c:v>4</c:v>
                      </c:pt>
                      <c:pt idx="114">
                        <c:v>7</c:v>
                      </c:pt>
                      <c:pt idx="115">
                        <c:v>8</c:v>
                      </c:pt>
                      <c:pt idx="116">
                        <c:v>9</c:v>
                      </c:pt>
                      <c:pt idx="117">
                        <c:v>10</c:v>
                      </c:pt>
                      <c:pt idx="118">
                        <c:v>11</c:v>
                      </c:pt>
                      <c:pt idx="119">
                        <c:v>14</c:v>
                      </c:pt>
                      <c:pt idx="120">
                        <c:v>15</c:v>
                      </c:pt>
                      <c:pt idx="121">
                        <c:v>16</c:v>
                      </c:pt>
                      <c:pt idx="122">
                        <c:v>17</c:v>
                      </c:pt>
                      <c:pt idx="123">
                        <c:v>18</c:v>
                      </c:pt>
                      <c:pt idx="124">
                        <c:v>21</c:v>
                      </c:pt>
                      <c:pt idx="125">
                        <c:v>22</c:v>
                      </c:pt>
                      <c:pt idx="126">
                        <c:v>23</c:v>
                      </c:pt>
                      <c:pt idx="127">
                        <c:v>24</c:v>
                      </c:pt>
                      <c:pt idx="128">
                        <c:v>25</c:v>
                      </c:pt>
                      <c:pt idx="129">
                        <c:v>26</c:v>
                      </c:pt>
                      <c:pt idx="130">
                        <c:v>27</c:v>
                      </c:pt>
                      <c:pt idx="131">
                        <c:v>28</c:v>
                      </c:pt>
                      <c:pt idx="132">
                        <c:v>29</c:v>
                      </c:pt>
                      <c:pt idx="133">
                        <c:v>30</c:v>
                      </c:pt>
                      <c:pt idx="134">
                        <c:v>1</c:v>
                      </c:pt>
                      <c:pt idx="135">
                        <c:v>5</c:v>
                      </c:pt>
                      <c:pt idx="136">
                        <c:v>6</c:v>
                      </c:pt>
                      <c:pt idx="137">
                        <c:v>7</c:v>
                      </c:pt>
                      <c:pt idx="138">
                        <c:v>8</c:v>
                      </c:pt>
                      <c:pt idx="139">
                        <c:v>9</c:v>
                      </c:pt>
                      <c:pt idx="140">
                        <c:v>10</c:v>
                      </c:pt>
                      <c:pt idx="141">
                        <c:v>11</c:v>
                      </c:pt>
                      <c:pt idx="142">
                        <c:v>12</c:v>
                      </c:pt>
                      <c:pt idx="143">
                        <c:v>15</c:v>
                      </c:pt>
                      <c:pt idx="144">
                        <c:v>16</c:v>
                      </c:pt>
                      <c:pt idx="145">
                        <c:v>17</c:v>
                      </c:pt>
                      <c:pt idx="146">
                        <c:v>18</c:v>
                      </c:pt>
                      <c:pt idx="147">
                        <c:v>19</c:v>
                      </c:pt>
                      <c:pt idx="148">
                        <c:v>20</c:v>
                      </c:pt>
                      <c:pt idx="149">
                        <c:v>21</c:v>
                      </c:pt>
                      <c:pt idx="150">
                        <c:v>22</c:v>
                      </c:pt>
                      <c:pt idx="151">
                        <c:v>26</c:v>
                      </c:pt>
                      <c:pt idx="152">
                        <c:v>27</c:v>
                      </c:pt>
                      <c:pt idx="153">
                        <c:v>28</c:v>
                      </c:pt>
                      <c:pt idx="154">
                        <c:v>29</c:v>
                      </c:pt>
                      <c:pt idx="155">
                        <c:v>30</c:v>
                      </c:pt>
                      <c:pt idx="156">
                        <c:v>31</c:v>
                      </c:pt>
                      <c:pt idx="157">
                        <c:v>1</c:v>
                      </c:pt>
                      <c:pt idx="158">
                        <c:v>3</c:v>
                      </c:pt>
                      <c:pt idx="159">
                        <c:v>4</c:v>
                      </c:pt>
                      <c:pt idx="160">
                        <c:v>5</c:v>
                      </c:pt>
                      <c:pt idx="161">
                        <c:v>6</c:v>
                      </c:pt>
                      <c:pt idx="162">
                        <c:v>7</c:v>
                      </c:pt>
                      <c:pt idx="163">
                        <c:v>8</c:v>
                      </c:pt>
                      <c:pt idx="164">
                        <c:v>10</c:v>
                      </c:pt>
                      <c:pt idx="165">
                        <c:v>11</c:v>
                      </c:pt>
                      <c:pt idx="166">
                        <c:v>13</c:v>
                      </c:pt>
                      <c:pt idx="167">
                        <c:v>14</c:v>
                      </c:pt>
                      <c:pt idx="168">
                        <c:v>15</c:v>
                      </c:pt>
                      <c:pt idx="169">
                        <c:v>16</c:v>
                      </c:pt>
                      <c:pt idx="170">
                        <c:v>17</c:v>
                      </c:pt>
                      <c:pt idx="171">
                        <c:v>19</c:v>
                      </c:pt>
                      <c:pt idx="172">
                        <c:v>20</c:v>
                      </c:pt>
                      <c:pt idx="173">
                        <c:v>21</c:v>
                      </c:pt>
                      <c:pt idx="174">
                        <c:v>22</c:v>
                      </c:pt>
                      <c:pt idx="175">
                        <c:v>23</c:v>
                      </c:pt>
                      <c:pt idx="176">
                        <c:v>24</c:v>
                      </c:pt>
                      <c:pt idx="177">
                        <c:v>25</c:v>
                      </c:pt>
                      <c:pt idx="178">
                        <c:v>27</c:v>
                      </c:pt>
                      <c:pt idx="179">
                        <c:v>28</c:v>
                      </c:pt>
                      <c:pt idx="180">
                        <c:v>31</c:v>
                      </c:pt>
                      <c:pt idx="181">
                        <c:v>1</c:v>
                      </c:pt>
                      <c:pt idx="182">
                        <c:v>2</c:v>
                      </c:pt>
                      <c:pt idx="183">
                        <c:v>3</c:v>
                      </c:pt>
                      <c:pt idx="184">
                        <c:v>7</c:v>
                      </c:pt>
                      <c:pt idx="185">
                        <c:v>8</c:v>
                      </c:pt>
                      <c:pt idx="186">
                        <c:v>9</c:v>
                      </c:pt>
                      <c:pt idx="187">
                        <c:v>10</c:v>
                      </c:pt>
                      <c:pt idx="188">
                        <c:v>11</c:v>
                      </c:pt>
                      <c:pt idx="189">
                        <c:v>12</c:v>
                      </c:pt>
                      <c:pt idx="190">
                        <c:v>13</c:v>
                      </c:pt>
                      <c:pt idx="191">
                        <c:v>14</c:v>
                      </c:pt>
                      <c:pt idx="192">
                        <c:v>17</c:v>
                      </c:pt>
                      <c:pt idx="193">
                        <c:v>18</c:v>
                      </c:pt>
                      <c:pt idx="194">
                        <c:v>19</c:v>
                      </c:pt>
                      <c:pt idx="195">
                        <c:v>20</c:v>
                      </c:pt>
                      <c:pt idx="196">
                        <c:v>21</c:v>
                      </c:pt>
                      <c:pt idx="197">
                        <c:v>22</c:v>
                      </c:pt>
                      <c:pt idx="198">
                        <c:v>23</c:v>
                      </c:pt>
                      <c:pt idx="199">
                        <c:v>24</c:v>
                      </c:pt>
                      <c:pt idx="200">
                        <c:v>25</c:v>
                      </c:pt>
                      <c:pt idx="201">
                        <c:v>26</c:v>
                      </c:pt>
                      <c:pt idx="202">
                        <c:v>27</c:v>
                      </c:pt>
                      <c:pt idx="203">
                        <c:v>28</c:v>
                      </c:pt>
                      <c:pt idx="204">
                        <c:v>29</c:v>
                      </c:pt>
                      <c:pt idx="205">
                        <c:v>30</c:v>
                      </c:pt>
                      <c:pt idx="206">
                        <c:v>31</c:v>
                      </c:pt>
                      <c:pt idx="207">
                        <c:v>1</c:v>
                      </c:pt>
                      <c:pt idx="208">
                        <c:v>2</c:v>
                      </c:pt>
                      <c:pt idx="209">
                        <c:v>6</c:v>
                      </c:pt>
                      <c:pt idx="210">
                        <c:v>7</c:v>
                      </c:pt>
                      <c:pt idx="211">
                        <c:v>8</c:v>
                      </c:pt>
                      <c:pt idx="212">
                        <c:v>9</c:v>
                      </c:pt>
                      <c:pt idx="213">
                        <c:v>10</c:v>
                      </c:pt>
                      <c:pt idx="214">
                        <c:v>11</c:v>
                      </c:pt>
                      <c:pt idx="215">
                        <c:v>12</c:v>
                      </c:pt>
                      <c:pt idx="216">
                        <c:v>13</c:v>
                      </c:pt>
                      <c:pt idx="217">
                        <c:v>14</c:v>
                      </c:pt>
                      <c:pt idx="218">
                        <c:v>15</c:v>
                      </c:pt>
                      <c:pt idx="219">
                        <c:v>19</c:v>
                      </c:pt>
                      <c:pt idx="220">
                        <c:v>20</c:v>
                      </c:pt>
                      <c:pt idx="221">
                        <c:v>21</c:v>
                      </c:pt>
                      <c:pt idx="222">
                        <c:v>22</c:v>
                      </c:pt>
                      <c:pt idx="223">
                        <c:v>23</c:v>
                      </c:pt>
                      <c:pt idx="224">
                        <c:v>24</c:v>
                      </c:pt>
                      <c:pt idx="225">
                        <c:v>30</c:v>
                      </c:pt>
                      <c:pt idx="226">
                        <c:v>1</c:v>
                      </c:pt>
                      <c:pt idx="227">
                        <c:v>5</c:v>
                      </c:pt>
                      <c:pt idx="228">
                        <c:v>6</c:v>
                      </c:pt>
                      <c:pt idx="229">
                        <c:v>7</c:v>
                      </c:pt>
                      <c:pt idx="230">
                        <c:v>8</c:v>
                      </c:pt>
                      <c:pt idx="231">
                        <c:v>9</c:v>
                      </c:pt>
                      <c:pt idx="232">
                        <c:v>10</c:v>
                      </c:pt>
                      <c:pt idx="233">
                        <c:v>12</c:v>
                      </c:pt>
                      <c:pt idx="234">
                        <c:v>13</c:v>
                      </c:pt>
                      <c:pt idx="235">
                        <c:v>14</c:v>
                      </c:pt>
                      <c:pt idx="236">
                        <c:v>15</c:v>
                      </c:pt>
                      <c:pt idx="237">
                        <c:v>16</c:v>
                      </c:pt>
                      <c:pt idx="238">
                        <c:v>18</c:v>
                      </c:pt>
                      <c:pt idx="239">
                        <c:v>20</c:v>
                      </c:pt>
                      <c:pt idx="240">
                        <c:v>21</c:v>
                      </c:pt>
                      <c:pt idx="241">
                        <c:v>22</c:v>
                      </c:pt>
                      <c:pt idx="242">
                        <c:v>23</c:v>
                      </c:pt>
                      <c:pt idx="243">
                        <c:v>24</c:v>
                      </c:pt>
                      <c:pt idx="244">
                        <c:v>25</c:v>
                      </c:pt>
                      <c:pt idx="245">
                        <c:v>26</c:v>
                      </c:pt>
                      <c:pt idx="246">
                        <c:v>27</c:v>
                      </c:pt>
                      <c:pt idx="247">
                        <c:v>28</c:v>
                      </c:pt>
                      <c:pt idx="248">
                        <c:v>29</c:v>
                      </c:pt>
                      <c:pt idx="249">
                        <c:v>30</c:v>
                      </c:pt>
                      <c:pt idx="250">
                        <c:v>31</c:v>
                      </c:pt>
                      <c:pt idx="251">
                        <c:v>1</c:v>
                      </c:pt>
                      <c:pt idx="252">
                        <c:v>2</c:v>
                      </c:pt>
                      <c:pt idx="253">
                        <c:v>3</c:v>
                      </c:pt>
                      <c:pt idx="254">
                        <c:v>4</c:v>
                      </c:pt>
                      <c:pt idx="255">
                        <c:v>5</c:v>
                      </c:pt>
                      <c:pt idx="256">
                        <c:v>6</c:v>
                      </c:pt>
                      <c:pt idx="257">
                        <c:v>7</c:v>
                      </c:pt>
                      <c:pt idx="258">
                        <c:v>8</c:v>
                      </c:pt>
                      <c:pt idx="259">
                        <c:v>10</c:v>
                      </c:pt>
                      <c:pt idx="260">
                        <c:v>13</c:v>
                      </c:pt>
                      <c:pt idx="261">
                        <c:v>14</c:v>
                      </c:pt>
                      <c:pt idx="262">
                        <c:v>15</c:v>
                      </c:pt>
                      <c:pt idx="263">
                        <c:v>16</c:v>
                      </c:pt>
                      <c:pt idx="264">
                        <c:v>17</c:v>
                      </c:pt>
                      <c:pt idx="265">
                        <c:v>18</c:v>
                      </c:pt>
                      <c:pt idx="266">
                        <c:v>19</c:v>
                      </c:pt>
                      <c:pt idx="267">
                        <c:v>20</c:v>
                      </c:pt>
                      <c:pt idx="268">
                        <c:v>21</c:v>
                      </c:pt>
                      <c:pt idx="269">
                        <c:v>22</c:v>
                      </c:pt>
                      <c:pt idx="270">
                        <c:v>23</c:v>
                      </c:pt>
                      <c:pt idx="271">
                        <c:v>24</c:v>
                      </c:pt>
                      <c:pt idx="272">
                        <c:v>25</c:v>
                      </c:pt>
                      <c:pt idx="273">
                        <c:v>26</c:v>
                      </c:pt>
                      <c:pt idx="274">
                        <c:v>27</c:v>
                      </c:pt>
                      <c:pt idx="275">
                        <c:v>28</c:v>
                      </c:pt>
                      <c:pt idx="276">
                        <c:v>1</c:v>
                      </c:pt>
                      <c:pt idx="277">
                        <c:v>2</c:v>
                      </c:pt>
                      <c:pt idx="278">
                        <c:v>3</c:v>
                      </c:pt>
                      <c:pt idx="279">
                        <c:v>4</c:v>
                      </c:pt>
                      <c:pt idx="280">
                        <c:v>5</c:v>
                      </c:pt>
                      <c:pt idx="281">
                        <c:v>6</c:v>
                      </c:pt>
                      <c:pt idx="282">
                        <c:v>7</c:v>
                      </c:pt>
                      <c:pt idx="283">
                        <c:v>8</c:v>
                      </c:pt>
                      <c:pt idx="284">
                        <c:v>9</c:v>
                      </c:pt>
                      <c:pt idx="285">
                        <c:v>10</c:v>
                      </c:pt>
                      <c:pt idx="286">
                        <c:v>11</c:v>
                      </c:pt>
                      <c:pt idx="287">
                        <c:v>12</c:v>
                      </c:pt>
                      <c:pt idx="288">
                        <c:v>13</c:v>
                      </c:pt>
                      <c:pt idx="289">
                        <c:v>14</c:v>
                      </c:pt>
                      <c:pt idx="290">
                        <c:v>15</c:v>
                      </c:pt>
                      <c:pt idx="291">
                        <c:v>16</c:v>
                      </c:pt>
                      <c:pt idx="292">
                        <c:v>17</c:v>
                      </c:pt>
                      <c:pt idx="293">
                        <c:v>18</c:v>
                      </c:pt>
                      <c:pt idx="294">
                        <c:v>19</c:v>
                      </c:pt>
                      <c:pt idx="295">
                        <c:v>20</c:v>
                      </c:pt>
                      <c:pt idx="296">
                        <c:v>21</c:v>
                      </c:pt>
                      <c:pt idx="297">
                        <c:v>22</c:v>
                      </c:pt>
                      <c:pt idx="298">
                        <c:v>23</c:v>
                      </c:pt>
                      <c:pt idx="299">
                        <c:v>24</c:v>
                      </c:pt>
                      <c:pt idx="300">
                        <c:v>25</c:v>
                      </c:pt>
                      <c:pt idx="301">
                        <c:v>26</c:v>
                      </c:pt>
                      <c:pt idx="302">
                        <c:v>27</c:v>
                      </c:pt>
                      <c:pt idx="303">
                        <c:v>28</c:v>
                      </c:pt>
                      <c:pt idx="304">
                        <c:v>29</c:v>
                      </c:pt>
                      <c:pt idx="305">
                        <c:v>30</c:v>
                      </c:pt>
                      <c:pt idx="306">
                        <c:v>31</c:v>
                      </c:pt>
                    </c:numCache>
                  </c:numRef>
                </c:yVal>
                <c:smooth val="0"/>
                <c:extLst>
                  <c:ext xmlns:c16="http://schemas.microsoft.com/office/drawing/2014/chart" uri="{C3380CC4-5D6E-409C-BE32-E72D297353CC}">
                    <c16:uniqueId val="{00000000-6403-4545-9BC4-A88BAD9CD131}"/>
                  </c:ext>
                </c:extLst>
              </c15:ser>
            </c15:filteredScatterSeries>
          </c:ext>
        </c:extLst>
      </c:scatterChart>
      <c:valAx>
        <c:axId val="213372240"/>
        <c:scaling>
          <c:orientation val="minMax"/>
        </c:scaling>
        <c:delete val="1"/>
        <c:axPos val="b"/>
        <c:majorGridlines>
          <c:spPr>
            <a:ln w="9525" cap="flat" cmpd="sng" algn="ctr">
              <a:solidFill>
                <a:schemeClr val="tx1">
                  <a:lumMod val="15000"/>
                  <a:lumOff val="85000"/>
                </a:schemeClr>
              </a:solidFill>
              <a:round/>
            </a:ln>
            <a:effectLst/>
          </c:spPr>
        </c:majorGridlines>
        <c:majorTickMark val="none"/>
        <c:minorTickMark val="none"/>
        <c:tickLblPos val="nextTo"/>
        <c:crossAx val="213373416"/>
        <c:crosses val="autoZero"/>
        <c:crossBetween val="midCat"/>
      </c:valAx>
      <c:valAx>
        <c:axId val="2133734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372240"/>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47460617257800053"/>
          <c:y val="5.8946049280289625E-2"/>
          <c:w val="0.52539366250741604"/>
          <c:h val="0.83789836447920352"/>
        </c:manualLayout>
      </c:layout>
      <c:barChart>
        <c:barDir val="bar"/>
        <c:grouping val="clustered"/>
        <c:varyColors val="0"/>
        <c:ser>
          <c:idx val="0"/>
          <c:order val="0"/>
          <c:tx>
            <c:strRef>
              <c:f>Analysis!$BM$2</c:f>
              <c:strCache>
                <c:ptCount val="1"/>
                <c:pt idx="0">
                  <c:v>Total</c:v>
                </c:pt>
              </c:strCache>
            </c:strRef>
          </c:tx>
          <c:spPr>
            <a:solidFill>
              <a:schemeClr val="accent1"/>
            </a:solidFill>
            <a:ln>
              <a:noFill/>
            </a:ln>
            <a:effectLst/>
          </c:spPr>
          <c:invertIfNegative val="0"/>
          <c:cat>
            <c:strRef>
              <c:f>Analysis!$BL$3:$BL$10</c:f>
              <c:strCache>
                <c:ptCount val="8"/>
                <c:pt idx="0">
                  <c:v>Jammu and Kashmir</c:v>
                </c:pt>
                <c:pt idx="1">
                  <c:v>Karnataka</c:v>
                </c:pt>
                <c:pt idx="2">
                  <c:v>Kerala</c:v>
                </c:pt>
                <c:pt idx="3">
                  <c:v>Madhya Pradesh</c:v>
                </c:pt>
                <c:pt idx="4">
                  <c:v>Maharashtra</c:v>
                </c:pt>
                <c:pt idx="5">
                  <c:v>Nagaland</c:v>
                </c:pt>
                <c:pt idx="6">
                  <c:v>Punjab</c:v>
                </c:pt>
                <c:pt idx="7">
                  <c:v>Rajasthan</c:v>
                </c:pt>
              </c:strCache>
            </c:strRef>
          </c:cat>
          <c:val>
            <c:numRef>
              <c:f>Analysis!$BM$3:$BM$10</c:f>
              <c:numCache>
                <c:formatCode>General</c:formatCode>
                <c:ptCount val="8"/>
                <c:pt idx="0">
                  <c:v>53409</c:v>
                </c:pt>
                <c:pt idx="1">
                  <c:v>55358</c:v>
                </c:pt>
                <c:pt idx="2">
                  <c:v>49417</c:v>
                </c:pt>
                <c:pt idx="3">
                  <c:v>418959</c:v>
                </c:pt>
                <c:pt idx="4">
                  <c:v>515308</c:v>
                </c:pt>
                <c:pt idx="5">
                  <c:v>58115</c:v>
                </c:pt>
                <c:pt idx="6">
                  <c:v>79162</c:v>
                </c:pt>
                <c:pt idx="7">
                  <c:v>109132</c:v>
                </c:pt>
              </c:numCache>
            </c:numRef>
          </c:val>
          <c:extLst>
            <c:ext xmlns:c16="http://schemas.microsoft.com/office/drawing/2014/chart" uri="{C3380CC4-5D6E-409C-BE32-E72D297353CC}">
              <c16:uniqueId val="{00000000-667B-4600-A89F-7A97D2AA592E}"/>
            </c:ext>
          </c:extLst>
        </c:ser>
        <c:dLbls>
          <c:showLegendKey val="0"/>
          <c:showVal val="0"/>
          <c:showCatName val="0"/>
          <c:showSerName val="0"/>
          <c:showPercent val="0"/>
          <c:showBubbleSize val="0"/>
        </c:dLbls>
        <c:gapWidth val="50"/>
        <c:overlap val="1"/>
        <c:axId val="1219280159"/>
        <c:axId val="1219281823"/>
      </c:barChart>
      <c:catAx>
        <c:axId val="1219280159"/>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9281823"/>
        <c:crosses val="autoZero"/>
        <c:auto val="1"/>
        <c:lblAlgn val="ctr"/>
        <c:lblOffset val="100"/>
        <c:noMultiLvlLbl val="0"/>
      </c:catAx>
      <c:valAx>
        <c:axId val="1219281823"/>
        <c:scaling>
          <c:orientation val="minMax"/>
        </c:scaling>
        <c:delete val="1"/>
        <c:axPos val="b"/>
        <c:numFmt formatCode="General" sourceLinked="1"/>
        <c:majorTickMark val="out"/>
        <c:minorTickMark val="none"/>
        <c:tickLblPos val="nextTo"/>
        <c:crossAx val="12192801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Analysis!$BW$3:$BW$10</c:f>
              <c:strCache>
                <c:ptCount val="8"/>
                <c:pt idx="0">
                  <c:v>Ahmedabad</c:v>
                </c:pt>
                <c:pt idx="1">
                  <c:v>Amritsar</c:v>
                </c:pt>
                <c:pt idx="2">
                  <c:v>Bangalore</c:v>
                </c:pt>
                <c:pt idx="3">
                  <c:v>Bhopal</c:v>
                </c:pt>
                <c:pt idx="4">
                  <c:v>Chandigarh</c:v>
                </c:pt>
                <c:pt idx="5">
                  <c:v>Chennai</c:v>
                </c:pt>
                <c:pt idx="6">
                  <c:v>Delhi</c:v>
                </c:pt>
                <c:pt idx="7">
                  <c:v>Gangtok</c:v>
                </c:pt>
              </c:strCache>
            </c:strRef>
          </c:cat>
          <c:val>
            <c:numRef>
              <c:f>Analysis!$BX$3:$BX$10</c:f>
              <c:numCache>
                <c:formatCode>General</c:formatCode>
                <c:ptCount val="8"/>
                <c:pt idx="0">
                  <c:v>71685</c:v>
                </c:pt>
                <c:pt idx="1">
                  <c:v>17363</c:v>
                </c:pt>
                <c:pt idx="2">
                  <c:v>55358</c:v>
                </c:pt>
                <c:pt idx="3">
                  <c:v>105749</c:v>
                </c:pt>
                <c:pt idx="4">
                  <c:v>118015</c:v>
                </c:pt>
                <c:pt idx="5">
                  <c:v>31986</c:v>
                </c:pt>
                <c:pt idx="6">
                  <c:v>100833</c:v>
                </c:pt>
                <c:pt idx="7">
                  <c:v>20446</c:v>
                </c:pt>
              </c:numCache>
            </c:numRef>
          </c:val>
          <c:extLst>
            <c:ext xmlns:c16="http://schemas.microsoft.com/office/drawing/2014/chart" uri="{C3380CC4-5D6E-409C-BE32-E72D297353CC}">
              <c16:uniqueId val="{00000000-17B7-469D-AD63-AB4B17F28F80}"/>
            </c:ext>
          </c:extLst>
        </c:ser>
        <c:dLbls>
          <c:showLegendKey val="0"/>
          <c:showVal val="0"/>
          <c:showCatName val="0"/>
          <c:showSerName val="0"/>
          <c:showPercent val="0"/>
          <c:showBubbleSize val="0"/>
        </c:dLbls>
        <c:gapWidth val="50"/>
        <c:axId val="2143180512"/>
        <c:axId val="2143165536"/>
      </c:barChart>
      <c:catAx>
        <c:axId val="2143180512"/>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3165536"/>
        <c:crosses val="autoZero"/>
        <c:auto val="1"/>
        <c:lblAlgn val="ctr"/>
        <c:lblOffset val="100"/>
        <c:noMultiLvlLbl val="0"/>
      </c:catAx>
      <c:valAx>
        <c:axId val="2143165536"/>
        <c:scaling>
          <c:orientation val="minMax"/>
        </c:scaling>
        <c:delete val="1"/>
        <c:axPos val="b"/>
        <c:numFmt formatCode="General" sourceLinked="1"/>
        <c:majorTickMark val="out"/>
        <c:minorTickMark val="none"/>
        <c:tickLblPos val="nextTo"/>
        <c:crossAx val="21431805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tx>
            <c:strRef>
              <c:f>Analysis!$AI$2</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D6D9-4DF3-BB6B-690B28678D4E}"/>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D6D9-4DF3-BB6B-690B28678D4E}"/>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D6D9-4DF3-BB6B-690B28678D4E}"/>
              </c:ext>
            </c:extLst>
          </c:dPt>
          <c:dLbls>
            <c:spPr>
              <a:noFill/>
              <a:ln>
                <a:noFill/>
              </a:ln>
              <a:effectLst/>
            </c:spPr>
            <c:txPr>
              <a:bodyPr rot="0" spcFirstLastPara="1" vertOverflow="ellipsis" vert="horz" wrap="square" anchor="ctr" anchorCtr="1"/>
              <a:lstStyle/>
              <a:p>
                <a:pPr>
                  <a:defRPr lang="en-US" sz="1000" b="0" i="0" u="none" strike="noStrike" kern="1200" baseline="0">
                    <a:solidFill>
                      <a:schemeClr val="bg1"/>
                    </a:solidFill>
                    <a:latin typeface="Poppins" panose="00000800000000000000" pitchFamily="2" charset="0"/>
                    <a:ea typeface="+mn-ea"/>
                    <a:cs typeface="Poppins" panose="00000800000000000000" pitchFamily="2" charset="0"/>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Analysis!$AH$3:$AH$5</c:f>
              <c:strCache>
                <c:ptCount val="3"/>
                <c:pt idx="0">
                  <c:v>Electronics</c:v>
                </c:pt>
                <c:pt idx="1">
                  <c:v>Clothing</c:v>
                </c:pt>
                <c:pt idx="2">
                  <c:v>Furniture</c:v>
                </c:pt>
              </c:strCache>
            </c:strRef>
          </c:cat>
          <c:val>
            <c:numRef>
              <c:f>Analysis!$AI$3:$AI$5</c:f>
              <c:numCache>
                <c:formatCode>General</c:formatCode>
                <c:ptCount val="3"/>
                <c:pt idx="0">
                  <c:v>831745</c:v>
                </c:pt>
                <c:pt idx="1">
                  <c:v>700979</c:v>
                </c:pt>
                <c:pt idx="2">
                  <c:v>676241</c:v>
                </c:pt>
              </c:numCache>
            </c:numRef>
          </c:val>
          <c:extLst>
            <c:ext xmlns:c16="http://schemas.microsoft.com/office/drawing/2014/chart" uri="{C3380CC4-5D6E-409C-BE32-E72D297353CC}">
              <c16:uniqueId val="{00000006-D6D9-4DF3-BB6B-690B28678D4E}"/>
            </c:ext>
          </c:extLst>
        </c:ser>
        <c:dLbls>
          <c:dLblPos val="inEnd"/>
          <c:showLegendKey val="0"/>
          <c:showVal val="1"/>
          <c:showCatName val="0"/>
          <c:showSerName val="0"/>
          <c:showPercent val="0"/>
          <c:showBubbleSize val="0"/>
          <c:showLeaderLines val="1"/>
        </c:dLbls>
        <c:firstSliceAng val="0"/>
      </c:pieChart>
      <c:spPr>
        <a:noFill/>
        <a:ln>
          <a:no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lang="en-US" sz="1000" b="0" i="0" u="none" strike="noStrike" kern="1200" baseline="0">
          <a:solidFill>
            <a:schemeClr val="bg1"/>
          </a:solidFill>
          <a:latin typeface="Poppins" panose="00000800000000000000" pitchFamily="2" charset="0"/>
          <a:ea typeface="+mn-ea"/>
          <a:cs typeface="Poppins" panose="00000800000000000000" pitchFamily="2" charset="0"/>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lang="en-US" sz="900" b="0" i="0" u="none" strike="noStrike" kern="1200" baseline="0">
                    <a:solidFill>
                      <a:schemeClr val="bg1"/>
                    </a:solidFill>
                    <a:latin typeface="Poppins" panose="00000800000000000000" pitchFamily="2" charset="0"/>
                    <a:ea typeface="+mn-ea"/>
                    <a:cs typeface="Poppins" panose="00000800000000000000" pitchFamily="2" charset="0"/>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Analysis!$BW$3:$BW$10</c:f>
              <c:strCache>
                <c:ptCount val="8"/>
                <c:pt idx="0">
                  <c:v>Ahmedabad</c:v>
                </c:pt>
                <c:pt idx="1">
                  <c:v>Amritsar</c:v>
                </c:pt>
                <c:pt idx="2">
                  <c:v>Bangalore</c:v>
                </c:pt>
                <c:pt idx="3">
                  <c:v>Bhopal</c:v>
                </c:pt>
                <c:pt idx="4">
                  <c:v>Chandigarh</c:v>
                </c:pt>
                <c:pt idx="5">
                  <c:v>Chennai</c:v>
                </c:pt>
                <c:pt idx="6">
                  <c:v>Delhi</c:v>
                </c:pt>
                <c:pt idx="7">
                  <c:v>Gangtok</c:v>
                </c:pt>
              </c:strCache>
            </c:strRef>
          </c:cat>
          <c:val>
            <c:numRef>
              <c:f>Analysis!$BX$3:$BX$10</c:f>
              <c:numCache>
                <c:formatCode>General</c:formatCode>
                <c:ptCount val="8"/>
                <c:pt idx="0">
                  <c:v>71685</c:v>
                </c:pt>
                <c:pt idx="1">
                  <c:v>17363</c:v>
                </c:pt>
                <c:pt idx="2">
                  <c:v>55358</c:v>
                </c:pt>
                <c:pt idx="3">
                  <c:v>105749</c:v>
                </c:pt>
                <c:pt idx="4">
                  <c:v>118015</c:v>
                </c:pt>
                <c:pt idx="5">
                  <c:v>31986</c:v>
                </c:pt>
                <c:pt idx="6">
                  <c:v>100833</c:v>
                </c:pt>
                <c:pt idx="7">
                  <c:v>20446</c:v>
                </c:pt>
              </c:numCache>
            </c:numRef>
          </c:val>
          <c:extLst>
            <c:ext xmlns:c16="http://schemas.microsoft.com/office/drawing/2014/chart" uri="{C3380CC4-5D6E-409C-BE32-E72D297353CC}">
              <c16:uniqueId val="{00000000-0531-4BDC-9B74-667CB931951E}"/>
            </c:ext>
          </c:extLst>
        </c:ser>
        <c:dLbls>
          <c:showLegendKey val="0"/>
          <c:showVal val="0"/>
          <c:showCatName val="0"/>
          <c:showSerName val="0"/>
          <c:showPercent val="0"/>
          <c:showBubbleSize val="0"/>
        </c:dLbls>
        <c:gapWidth val="50"/>
        <c:axId val="2143180512"/>
        <c:axId val="2143165536"/>
      </c:barChart>
      <c:catAx>
        <c:axId val="2143180512"/>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900" b="0" i="0" u="none" strike="noStrike" kern="1200" baseline="0">
                <a:solidFill>
                  <a:schemeClr val="bg1"/>
                </a:solidFill>
                <a:latin typeface="Poppins" panose="00000800000000000000" pitchFamily="2" charset="0"/>
                <a:ea typeface="+mn-ea"/>
                <a:cs typeface="Poppins" panose="00000800000000000000" pitchFamily="2" charset="0"/>
              </a:defRPr>
            </a:pPr>
            <a:endParaRPr lang="en-US"/>
          </a:p>
        </c:txPr>
        <c:crossAx val="2143165536"/>
        <c:crosses val="autoZero"/>
        <c:auto val="1"/>
        <c:lblAlgn val="ctr"/>
        <c:lblOffset val="100"/>
        <c:noMultiLvlLbl val="0"/>
      </c:catAx>
      <c:valAx>
        <c:axId val="2143165536"/>
        <c:scaling>
          <c:orientation val="minMax"/>
        </c:scaling>
        <c:delete val="1"/>
        <c:axPos val="b"/>
        <c:numFmt formatCode="General" sourceLinked="1"/>
        <c:majorTickMark val="out"/>
        <c:minorTickMark val="none"/>
        <c:tickLblPos val="nextTo"/>
        <c:crossAx val="21431805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lgn="ctr">
        <a:defRPr lang="en-US" sz="900" b="0" i="0" u="none" strike="noStrike" kern="1200" baseline="0">
          <a:solidFill>
            <a:schemeClr val="bg1"/>
          </a:solidFill>
          <a:latin typeface="Poppins" panose="00000800000000000000" pitchFamily="2" charset="0"/>
          <a:ea typeface="+mn-ea"/>
          <a:cs typeface="Poppins" panose="00000800000000000000" pitchFamily="2" charset="0"/>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[Sabbir Ahmed _ Sales Report .xlsx]Analysis!Daily</c:name>
    <c:fmtId val="6"/>
  </c:pivotSource>
  <c:chart>
    <c:autoTitleDeleted val="1"/>
    <c:pivotFmts>
      <c:pivotFmt>
        <c:idx val="0"/>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10078741978712"/>
          <c:y val="4.2331558266199387E-2"/>
          <c:w val="0.8747580422491843"/>
          <c:h val="0.81741204314778571"/>
        </c:manualLayout>
      </c:layout>
      <c:areaChart>
        <c:grouping val="standard"/>
        <c:varyColors val="0"/>
        <c:ser>
          <c:idx val="0"/>
          <c:order val="0"/>
          <c:tx>
            <c:strRef>
              <c:f>Analysis!$B$1:$B$2</c:f>
              <c:strCache>
                <c:ptCount val="1"/>
                <c:pt idx="0">
                  <c:v>Total</c:v>
                </c:pt>
              </c:strCache>
            </c:strRef>
          </c:tx>
          <c:spPr>
            <a:solidFill>
              <a:schemeClr val="accent1"/>
            </a:solidFill>
            <a:ln w="25400">
              <a:noFill/>
            </a:ln>
            <a:effectLst/>
          </c:spPr>
          <c:cat>
            <c:strRef>
              <c:f>Analysis!$A$3:$A$33</c:f>
              <c:strCache>
                <c:ptCount val="3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strCache>
            </c:strRef>
          </c:cat>
          <c:val>
            <c:numRef>
              <c:f>Analysis!$B$3:$B$33</c:f>
              <c:numCache>
                <c:formatCode>[$$-409]#,##0</c:formatCode>
                <c:ptCount val="31"/>
                <c:pt idx="0">
                  <c:v>113799</c:v>
                </c:pt>
                <c:pt idx="1">
                  <c:v>39182</c:v>
                </c:pt>
                <c:pt idx="2">
                  <c:v>75503</c:v>
                </c:pt>
                <c:pt idx="3">
                  <c:v>93994</c:v>
                </c:pt>
                <c:pt idx="4">
                  <c:v>62288</c:v>
                </c:pt>
                <c:pt idx="5">
                  <c:v>42050</c:v>
                </c:pt>
                <c:pt idx="6">
                  <c:v>56824</c:v>
                </c:pt>
                <c:pt idx="7">
                  <c:v>128030</c:v>
                </c:pt>
                <c:pt idx="8">
                  <c:v>53084</c:v>
                </c:pt>
                <c:pt idx="9">
                  <c:v>188880</c:v>
                </c:pt>
                <c:pt idx="10">
                  <c:v>71300</c:v>
                </c:pt>
                <c:pt idx="11">
                  <c:v>30922</c:v>
                </c:pt>
                <c:pt idx="12">
                  <c:v>93827</c:v>
                </c:pt>
                <c:pt idx="13">
                  <c:v>100439</c:v>
                </c:pt>
                <c:pt idx="14">
                  <c:v>34667</c:v>
                </c:pt>
                <c:pt idx="15">
                  <c:v>73903</c:v>
                </c:pt>
                <c:pt idx="16">
                  <c:v>23844</c:v>
                </c:pt>
                <c:pt idx="17">
                  <c:v>84184</c:v>
                </c:pt>
                <c:pt idx="18">
                  <c:v>43575</c:v>
                </c:pt>
                <c:pt idx="19">
                  <c:v>53716</c:v>
                </c:pt>
                <c:pt idx="20">
                  <c:v>90106</c:v>
                </c:pt>
                <c:pt idx="21">
                  <c:v>63970</c:v>
                </c:pt>
                <c:pt idx="22">
                  <c:v>60462</c:v>
                </c:pt>
                <c:pt idx="23">
                  <c:v>129360</c:v>
                </c:pt>
                <c:pt idx="24">
                  <c:v>57628</c:v>
                </c:pt>
                <c:pt idx="25">
                  <c:v>65982</c:v>
                </c:pt>
                <c:pt idx="26">
                  <c:v>110569</c:v>
                </c:pt>
                <c:pt idx="27">
                  <c:v>41039</c:v>
                </c:pt>
                <c:pt idx="28">
                  <c:v>38614</c:v>
                </c:pt>
                <c:pt idx="29">
                  <c:v>52247</c:v>
                </c:pt>
                <c:pt idx="30">
                  <c:v>34977</c:v>
                </c:pt>
              </c:numCache>
            </c:numRef>
          </c:val>
          <c:extLst>
            <c:ext xmlns:c16="http://schemas.microsoft.com/office/drawing/2014/chart" uri="{C3380CC4-5D6E-409C-BE32-E72D297353CC}">
              <c16:uniqueId val="{00000001-970C-4B26-B69C-FFCED592916C}"/>
            </c:ext>
          </c:extLst>
        </c:ser>
        <c:dLbls>
          <c:showLegendKey val="0"/>
          <c:showVal val="0"/>
          <c:showCatName val="0"/>
          <c:showSerName val="0"/>
          <c:showPercent val="0"/>
          <c:showBubbleSize val="0"/>
        </c:dLbls>
        <c:axId val="148273904"/>
        <c:axId val="149259904"/>
      </c:areaChart>
      <c:catAx>
        <c:axId val="14827390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900" b="0" i="0" u="none" strike="noStrike" kern="1200" baseline="0">
                <a:solidFill>
                  <a:schemeClr val="bg1"/>
                </a:solidFill>
                <a:latin typeface="Poppins" panose="00000800000000000000" pitchFamily="2" charset="0"/>
                <a:ea typeface="+mn-ea"/>
                <a:cs typeface="Poppins" panose="00000800000000000000" pitchFamily="2" charset="0"/>
              </a:defRPr>
            </a:pPr>
            <a:endParaRPr lang="en-US"/>
          </a:p>
        </c:txPr>
        <c:crossAx val="149259904"/>
        <c:crosses val="autoZero"/>
        <c:auto val="1"/>
        <c:lblAlgn val="ctr"/>
        <c:lblOffset val="100"/>
        <c:noMultiLvlLbl val="0"/>
      </c:catAx>
      <c:valAx>
        <c:axId val="149259904"/>
        <c:scaling>
          <c:orientation val="minMax"/>
        </c:scaling>
        <c:delete val="0"/>
        <c:axPos val="l"/>
        <c:numFmt formatCode="[$$-409]#,##0" sourceLinked="1"/>
        <c:majorTickMark val="none"/>
        <c:minorTickMark val="none"/>
        <c:tickLblPos val="nextTo"/>
        <c:spPr>
          <a:noFill/>
          <a:ln>
            <a:noFill/>
          </a:ln>
          <a:effectLst/>
        </c:spPr>
        <c:txPr>
          <a:bodyPr rot="-60000000" spcFirstLastPara="1" vertOverflow="ellipsis" vert="horz" wrap="square" anchor="ctr" anchorCtr="1"/>
          <a:lstStyle/>
          <a:p>
            <a:pPr algn="ctr">
              <a:defRPr lang="en-US" sz="900" b="0" i="0" u="none" strike="noStrike" kern="1200" baseline="0">
                <a:solidFill>
                  <a:schemeClr val="bg1"/>
                </a:solidFill>
                <a:latin typeface="Poppins" panose="00000800000000000000" pitchFamily="2" charset="0"/>
                <a:ea typeface="+mn-ea"/>
                <a:cs typeface="Poppins" panose="00000800000000000000" pitchFamily="2" charset="0"/>
              </a:defRPr>
            </a:pPr>
            <a:endParaRPr lang="en-US"/>
          </a:p>
        </c:txPr>
        <c:crossAx val="148273904"/>
        <c:crosses val="autoZero"/>
        <c:crossBetween val="midCat"/>
      </c:valAx>
      <c:spPr>
        <a:noFill/>
        <a:ln>
          <a:noFill/>
        </a:ln>
        <a:effectLst/>
      </c:spPr>
    </c:plotArea>
    <c:plotVisOnly val="1"/>
    <c:dispBlanksAs val="zero"/>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1.3975199586460702E-2"/>
          <c:y val="6.2525399544911764E-2"/>
          <c:w val="0.95364935822443531"/>
          <c:h val="0.88631745537288764"/>
        </c:manualLayout>
      </c:layout>
      <c:barChart>
        <c:barDir val="col"/>
        <c:grouping val="clustered"/>
        <c:varyColors val="0"/>
        <c:ser>
          <c:idx val="0"/>
          <c:order val="0"/>
          <c:tx>
            <c:strRef>
              <c:f>Analysis!$M$2</c:f>
              <c:strCache>
                <c:ptCount val="1"/>
                <c:pt idx="0">
                  <c:v>Sales</c:v>
                </c:pt>
              </c:strCache>
            </c:strRef>
          </c:tx>
          <c:spPr>
            <a:solidFill>
              <a:srgbClr val="FFC000"/>
            </a:solidFill>
            <a:ln>
              <a:noFill/>
            </a:ln>
            <a:effectLst/>
          </c:spPr>
          <c:invertIfNegative val="0"/>
          <c:cat>
            <c:strRef>
              <c:f>Analysis!$L$3:$L$14</c:f>
              <c:strCache>
                <c:ptCount val="12"/>
                <c:pt idx="0">
                  <c:v>Jan</c:v>
                </c:pt>
                <c:pt idx="1">
                  <c:v>Feb</c:v>
                </c:pt>
                <c:pt idx="2">
                  <c:v>May</c:v>
                </c:pt>
                <c:pt idx="3">
                  <c:v>Aug</c:v>
                </c:pt>
                <c:pt idx="4">
                  <c:v>Sep</c:v>
                </c:pt>
                <c:pt idx="5">
                  <c:v>Oct</c:v>
                </c:pt>
                <c:pt idx="6">
                  <c:v>Nov</c:v>
                </c:pt>
                <c:pt idx="7">
                  <c:v>Dec</c:v>
                </c:pt>
                <c:pt idx="8">
                  <c:v>Mar</c:v>
                </c:pt>
                <c:pt idx="9">
                  <c:v>Apr</c:v>
                </c:pt>
                <c:pt idx="10">
                  <c:v>Jun</c:v>
                </c:pt>
                <c:pt idx="11">
                  <c:v>Jul</c:v>
                </c:pt>
              </c:strCache>
            </c:strRef>
          </c:cat>
          <c:val>
            <c:numRef>
              <c:f>Analysis!$M$3:$M$14</c:f>
              <c:numCache>
                <c:formatCode>[$$-409]#,##0</c:formatCode>
                <c:ptCount val="12"/>
                <c:pt idx="0">
                  <c:v>347106</c:v>
                </c:pt>
                <c:pt idx="1">
                  <c:v>186801</c:v>
                </c:pt>
                <c:pt idx="2">
                  <c:v>135864</c:v>
                </c:pt>
                <c:pt idx="3">
                  <c:v>154678</c:v>
                </c:pt>
                <c:pt idx="4">
                  <c:v>132870</c:v>
                </c:pt>
                <c:pt idx="5">
                  <c:v>179612</c:v>
                </c:pt>
                <c:pt idx="6">
                  <c:v>240601</c:v>
                </c:pt>
                <c:pt idx="7">
                  <c:v>163235</c:v>
                </c:pt>
                <c:pt idx="8">
                  <c:v>332657</c:v>
                </c:pt>
                <c:pt idx="9">
                  <c:v>174100</c:v>
                </c:pt>
                <c:pt idx="10">
                  <c:v>110435</c:v>
                </c:pt>
                <c:pt idx="11">
                  <c:v>51006</c:v>
                </c:pt>
              </c:numCache>
            </c:numRef>
          </c:val>
          <c:extLst>
            <c:ext xmlns:c16="http://schemas.microsoft.com/office/drawing/2014/chart" uri="{C3380CC4-5D6E-409C-BE32-E72D297353CC}">
              <c16:uniqueId val="{00000000-CD1C-4B32-B563-B48DA69FCD87}"/>
            </c:ext>
          </c:extLst>
        </c:ser>
        <c:ser>
          <c:idx val="1"/>
          <c:order val="1"/>
          <c:tx>
            <c:strRef>
              <c:f>Analysis!$N$2</c:f>
              <c:strCache>
                <c:ptCount val="1"/>
                <c:pt idx="0">
                  <c:v>Profit</c:v>
                </c:pt>
              </c:strCache>
            </c:strRef>
          </c:tx>
          <c:spPr>
            <a:solidFill>
              <a:schemeClr val="accent2"/>
            </a:solidFill>
            <a:ln>
              <a:noFill/>
            </a:ln>
            <a:effectLst/>
          </c:spPr>
          <c:invertIfNegative val="0"/>
          <c:dLbls>
            <c:dLbl>
              <c:idx val="0"/>
              <c:tx>
                <c:rich>
                  <a:bodyPr/>
                  <a:lstStyle/>
                  <a:p>
                    <a:fld id="{A216D39E-AC05-4518-A55F-2F6043354C41}"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CD1C-4B32-B563-B48DA69FCD87}"/>
                </c:ext>
              </c:extLst>
            </c:dLbl>
            <c:dLbl>
              <c:idx val="1"/>
              <c:tx>
                <c:rich>
                  <a:bodyPr/>
                  <a:lstStyle/>
                  <a:p>
                    <a:fld id="{761AD118-7CC1-46B7-8658-D7588BB00C48}"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CD1C-4B32-B563-B48DA69FCD87}"/>
                </c:ext>
              </c:extLst>
            </c:dLbl>
            <c:dLbl>
              <c:idx val="2"/>
              <c:tx>
                <c:rich>
                  <a:bodyPr/>
                  <a:lstStyle/>
                  <a:p>
                    <a:fld id="{8F4242D2-BF1D-4944-89F5-461401E645C3}"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CD1C-4B32-B563-B48DA69FCD87}"/>
                </c:ext>
              </c:extLst>
            </c:dLbl>
            <c:dLbl>
              <c:idx val="3"/>
              <c:tx>
                <c:rich>
                  <a:bodyPr/>
                  <a:lstStyle/>
                  <a:p>
                    <a:fld id="{EDA2745B-C98F-48D0-8B58-66961D12B7FA}"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CD1C-4B32-B563-B48DA69FCD87}"/>
                </c:ext>
              </c:extLst>
            </c:dLbl>
            <c:dLbl>
              <c:idx val="4"/>
              <c:tx>
                <c:rich>
                  <a:bodyPr/>
                  <a:lstStyle/>
                  <a:p>
                    <a:fld id="{42307A10-0BA8-458B-A587-8529A82CB11B}"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CD1C-4B32-B563-B48DA69FCD87}"/>
                </c:ext>
              </c:extLst>
            </c:dLbl>
            <c:dLbl>
              <c:idx val="5"/>
              <c:tx>
                <c:rich>
                  <a:bodyPr/>
                  <a:lstStyle/>
                  <a:p>
                    <a:fld id="{05BD8D4B-CC17-445D-BCBB-A237505A00E9}"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CD1C-4B32-B563-B48DA69FCD87}"/>
                </c:ext>
              </c:extLst>
            </c:dLbl>
            <c:dLbl>
              <c:idx val="6"/>
              <c:tx>
                <c:rich>
                  <a:bodyPr/>
                  <a:lstStyle/>
                  <a:p>
                    <a:fld id="{4FFF8D7B-F729-475C-980D-D14320688F42}"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CD1C-4B32-B563-B48DA69FCD87}"/>
                </c:ext>
              </c:extLst>
            </c:dLbl>
            <c:dLbl>
              <c:idx val="7"/>
              <c:tx>
                <c:rich>
                  <a:bodyPr/>
                  <a:lstStyle/>
                  <a:p>
                    <a:fld id="{CEDD6A93-07C3-4D69-A609-1F56DF0ADA0D}"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CD1C-4B32-B563-B48DA69FCD87}"/>
                </c:ext>
              </c:extLst>
            </c:dLbl>
            <c:dLbl>
              <c:idx val="8"/>
              <c:tx>
                <c:rich>
                  <a:bodyPr/>
                  <a:lstStyle/>
                  <a:p>
                    <a:fld id="{C91059C4-82B3-485B-85BE-51505A09176A}"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CD1C-4B32-B563-B48DA69FCD87}"/>
                </c:ext>
              </c:extLst>
            </c:dLbl>
            <c:dLbl>
              <c:idx val="9"/>
              <c:tx>
                <c:rich>
                  <a:bodyPr/>
                  <a:lstStyle/>
                  <a:p>
                    <a:fld id="{5F52E5CA-19DE-4463-B111-EC4E4B2625EC}"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CD1C-4B32-B563-B48DA69FCD87}"/>
                </c:ext>
              </c:extLst>
            </c:dLbl>
            <c:dLbl>
              <c:idx val="10"/>
              <c:tx>
                <c:rich>
                  <a:bodyPr/>
                  <a:lstStyle/>
                  <a:p>
                    <a:fld id="{94ED47FA-18EE-44A7-B7F8-C119EE22A3EC}"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CD1C-4B32-B563-B48DA69FCD87}"/>
                </c:ext>
              </c:extLst>
            </c:dLbl>
            <c:dLbl>
              <c:idx val="11"/>
              <c:tx>
                <c:rich>
                  <a:bodyPr/>
                  <a:lstStyle/>
                  <a:p>
                    <a:fld id="{C8F501E3-9969-4773-A596-7D4EA684A8E3}"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CD1C-4B32-B563-B48DA69FCD87}"/>
                </c:ext>
              </c:extLst>
            </c:dLbl>
            <c:spPr>
              <a:noFill/>
              <a:ln>
                <a:noFill/>
              </a:ln>
              <a:effectLst/>
            </c:spPr>
            <c:txPr>
              <a:bodyPr rot="0" spcFirstLastPara="1" vertOverflow="ellipsis" vert="horz" wrap="square" anchor="ctr" anchorCtr="1"/>
              <a:lstStyle/>
              <a:p>
                <a:pPr>
                  <a:defRPr sz="900" b="0" i="0" u="none" strike="noStrike" kern="1200" baseline="0">
                    <a:ln>
                      <a:noFill/>
                    </a:ln>
                    <a:solidFill>
                      <a:schemeClr val="bg1"/>
                    </a:solidFill>
                    <a:latin typeface="Poppins" panose="00000800000000000000" pitchFamily="2" charset="0"/>
                    <a:ea typeface="+mn-ea"/>
                    <a:cs typeface="Poppins" panose="00000800000000000000" pitchFamily="2" charset="0"/>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Analysis!$L$3:$L$14</c:f>
              <c:strCache>
                <c:ptCount val="12"/>
                <c:pt idx="0">
                  <c:v>Jan</c:v>
                </c:pt>
                <c:pt idx="1">
                  <c:v>Feb</c:v>
                </c:pt>
                <c:pt idx="2">
                  <c:v>May</c:v>
                </c:pt>
                <c:pt idx="3">
                  <c:v>Aug</c:v>
                </c:pt>
                <c:pt idx="4">
                  <c:v>Sep</c:v>
                </c:pt>
                <c:pt idx="5">
                  <c:v>Oct</c:v>
                </c:pt>
                <c:pt idx="6">
                  <c:v>Nov</c:v>
                </c:pt>
                <c:pt idx="7">
                  <c:v>Dec</c:v>
                </c:pt>
                <c:pt idx="8">
                  <c:v>Mar</c:v>
                </c:pt>
                <c:pt idx="9">
                  <c:v>Apr</c:v>
                </c:pt>
                <c:pt idx="10">
                  <c:v>Jun</c:v>
                </c:pt>
                <c:pt idx="11">
                  <c:v>Jul</c:v>
                </c:pt>
              </c:strCache>
            </c:strRef>
          </c:cat>
          <c:val>
            <c:numRef>
              <c:f>Analysis!$N$3:$N$14</c:f>
              <c:numCache>
                <c:formatCode>[$$-409]#,##0</c:formatCode>
                <c:ptCount val="12"/>
                <c:pt idx="0">
                  <c:v>9684</c:v>
                </c:pt>
                <c:pt idx="1">
                  <c:v>8465</c:v>
                </c:pt>
                <c:pt idx="2">
                  <c:v>-3730</c:v>
                </c:pt>
                <c:pt idx="3">
                  <c:v>2068</c:v>
                </c:pt>
                <c:pt idx="4">
                  <c:v>-1399</c:v>
                </c:pt>
                <c:pt idx="5">
                  <c:v>2959</c:v>
                </c:pt>
                <c:pt idx="6">
                  <c:v>10253</c:v>
                </c:pt>
                <c:pt idx="7">
                  <c:v>-1604</c:v>
                </c:pt>
                <c:pt idx="8">
                  <c:v>7793</c:v>
                </c:pt>
                <c:pt idx="9">
                  <c:v>4192</c:v>
                </c:pt>
                <c:pt idx="10">
                  <c:v>420</c:v>
                </c:pt>
                <c:pt idx="11">
                  <c:v>-2138</c:v>
                </c:pt>
              </c:numCache>
            </c:numRef>
          </c:val>
          <c:extLst>
            <c:ext xmlns:c15="http://schemas.microsoft.com/office/drawing/2012/chart" uri="{02D57815-91ED-43cb-92C2-25804820EDAC}">
              <c15:datalabelsRange>
                <c15:f>Analysis!$O$3:$O$14</c15:f>
                <c15:dlblRangeCache>
                  <c:ptCount val="12"/>
                  <c:pt idx="0">
                    <c:v>3%</c:v>
                  </c:pt>
                  <c:pt idx="1">
                    <c:v>5%</c:v>
                  </c:pt>
                  <c:pt idx="2">
                    <c:v>-3%</c:v>
                  </c:pt>
                  <c:pt idx="3">
                    <c:v>1%</c:v>
                  </c:pt>
                  <c:pt idx="4">
                    <c:v>-1%</c:v>
                  </c:pt>
                  <c:pt idx="5">
                    <c:v>2%</c:v>
                  </c:pt>
                  <c:pt idx="6">
                    <c:v>4%</c:v>
                  </c:pt>
                  <c:pt idx="7">
                    <c:v>-1%</c:v>
                  </c:pt>
                  <c:pt idx="8">
                    <c:v>2%</c:v>
                  </c:pt>
                  <c:pt idx="9">
                    <c:v>2%</c:v>
                  </c:pt>
                  <c:pt idx="10">
                    <c:v>0%</c:v>
                  </c:pt>
                  <c:pt idx="11">
                    <c:v>-4%</c:v>
                  </c:pt>
                </c15:dlblRangeCache>
              </c15:datalabelsRange>
            </c:ext>
            <c:ext xmlns:c16="http://schemas.microsoft.com/office/drawing/2014/chart" uri="{C3380CC4-5D6E-409C-BE32-E72D297353CC}">
              <c16:uniqueId val="{0000000D-CD1C-4B32-B563-B48DA69FCD87}"/>
            </c:ext>
          </c:extLst>
        </c:ser>
        <c:dLbls>
          <c:showLegendKey val="0"/>
          <c:showVal val="0"/>
          <c:showCatName val="0"/>
          <c:showSerName val="0"/>
          <c:showPercent val="0"/>
          <c:showBubbleSize val="0"/>
        </c:dLbls>
        <c:gapWidth val="20"/>
        <c:overlap val="100"/>
        <c:axId val="149710104"/>
        <c:axId val="186519488"/>
      </c:barChart>
      <c:catAx>
        <c:axId val="14971010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ln>
                  <a:noFill/>
                </a:ln>
                <a:solidFill>
                  <a:schemeClr val="bg1"/>
                </a:solidFill>
                <a:latin typeface="Poppins" panose="00000800000000000000" pitchFamily="2" charset="0"/>
                <a:ea typeface="+mn-ea"/>
                <a:cs typeface="Poppins" panose="00000800000000000000" pitchFamily="2" charset="0"/>
              </a:defRPr>
            </a:pPr>
            <a:endParaRPr lang="en-US"/>
          </a:p>
        </c:txPr>
        <c:crossAx val="186519488"/>
        <c:crosses val="autoZero"/>
        <c:auto val="1"/>
        <c:lblAlgn val="ctr"/>
        <c:lblOffset val="100"/>
        <c:noMultiLvlLbl val="0"/>
      </c:catAx>
      <c:valAx>
        <c:axId val="186519488"/>
        <c:scaling>
          <c:orientation val="minMax"/>
        </c:scaling>
        <c:delete val="0"/>
        <c:axPos val="l"/>
        <c:numFmt formatCode="[$$-409]#,##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noFill/>
                </a:ln>
                <a:solidFill>
                  <a:schemeClr val="bg1"/>
                </a:solidFill>
                <a:latin typeface="Poppins" panose="00000800000000000000" pitchFamily="2" charset="0"/>
                <a:ea typeface="+mn-ea"/>
                <a:cs typeface="Poppins" panose="00000800000000000000" pitchFamily="2" charset="0"/>
              </a:defRPr>
            </a:pPr>
            <a:endParaRPr lang="en-US"/>
          </a:p>
        </c:txPr>
        <c:crossAx val="149710104"/>
        <c:crosses val="autoZero"/>
        <c:crossBetween val="between"/>
      </c:valAx>
      <c:spPr>
        <a:noFill/>
        <a:ln>
          <a:no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a:ln>
            <a:noFill/>
          </a:ln>
          <a:solidFill>
            <a:schemeClr val="bg1"/>
          </a:solidFill>
          <a:latin typeface="Poppins" panose="00000800000000000000" pitchFamily="2" charset="0"/>
          <a:cs typeface="Poppins" panose="00000800000000000000" pitchFamily="2" charset="0"/>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[Sabbir Ahmed _ Sales Report .xlsx]Analysis!Daily</c:name>
    <c:fmtId val="0"/>
  </c:pivotSource>
  <c:chart>
    <c:autoTitleDeleted val="1"/>
    <c:pivotFmts>
      <c:pivotFmt>
        <c:idx val="0"/>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746485918382258"/>
          <c:y val="4.9988820506058428E-2"/>
          <c:w val="0.83953018372703414"/>
          <c:h val="0.8416746864975212"/>
        </c:manualLayout>
      </c:layout>
      <c:areaChart>
        <c:grouping val="standard"/>
        <c:varyColors val="0"/>
        <c:ser>
          <c:idx val="0"/>
          <c:order val="0"/>
          <c:tx>
            <c:strRef>
              <c:f>Analysis!$B$1:$B$2</c:f>
              <c:strCache>
                <c:ptCount val="1"/>
                <c:pt idx="0">
                  <c:v>Total</c:v>
                </c:pt>
              </c:strCache>
            </c:strRef>
          </c:tx>
          <c:spPr>
            <a:solidFill>
              <a:schemeClr val="accent1"/>
            </a:solidFill>
            <a:ln w="25400">
              <a:noFill/>
            </a:ln>
            <a:effectLst/>
          </c:spPr>
          <c:cat>
            <c:strRef>
              <c:f>Analysis!$A$3:$A$33</c:f>
              <c:strCache>
                <c:ptCount val="3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strCache>
            </c:strRef>
          </c:cat>
          <c:val>
            <c:numRef>
              <c:f>Analysis!$B$3:$B$33</c:f>
              <c:numCache>
                <c:formatCode>[$$-409]#,##0</c:formatCode>
                <c:ptCount val="31"/>
                <c:pt idx="0">
                  <c:v>113799</c:v>
                </c:pt>
                <c:pt idx="1">
                  <c:v>39182</c:v>
                </c:pt>
                <c:pt idx="2">
                  <c:v>75503</c:v>
                </c:pt>
                <c:pt idx="3">
                  <c:v>93994</c:v>
                </c:pt>
                <c:pt idx="4">
                  <c:v>62288</c:v>
                </c:pt>
                <c:pt idx="5">
                  <c:v>42050</c:v>
                </c:pt>
                <c:pt idx="6">
                  <c:v>56824</c:v>
                </c:pt>
                <c:pt idx="7">
                  <c:v>128030</c:v>
                </c:pt>
                <c:pt idx="8">
                  <c:v>53084</c:v>
                </c:pt>
                <c:pt idx="9">
                  <c:v>188880</c:v>
                </c:pt>
                <c:pt idx="10">
                  <c:v>71300</c:v>
                </c:pt>
                <c:pt idx="11">
                  <c:v>30922</c:v>
                </c:pt>
                <c:pt idx="12">
                  <c:v>93827</c:v>
                </c:pt>
                <c:pt idx="13">
                  <c:v>100439</c:v>
                </c:pt>
                <c:pt idx="14">
                  <c:v>34667</c:v>
                </c:pt>
                <c:pt idx="15">
                  <c:v>73903</c:v>
                </c:pt>
                <c:pt idx="16">
                  <c:v>23844</c:v>
                </c:pt>
                <c:pt idx="17">
                  <c:v>84184</c:v>
                </c:pt>
                <c:pt idx="18">
                  <c:v>43575</c:v>
                </c:pt>
                <c:pt idx="19">
                  <c:v>53716</c:v>
                </c:pt>
                <c:pt idx="20">
                  <c:v>90106</c:v>
                </c:pt>
                <c:pt idx="21">
                  <c:v>63970</c:v>
                </c:pt>
                <c:pt idx="22">
                  <c:v>60462</c:v>
                </c:pt>
                <c:pt idx="23">
                  <c:v>129360</c:v>
                </c:pt>
                <c:pt idx="24">
                  <c:v>57628</c:v>
                </c:pt>
                <c:pt idx="25">
                  <c:v>65982</c:v>
                </c:pt>
                <c:pt idx="26">
                  <c:v>110569</c:v>
                </c:pt>
                <c:pt idx="27">
                  <c:v>41039</c:v>
                </c:pt>
                <c:pt idx="28">
                  <c:v>38614</c:v>
                </c:pt>
                <c:pt idx="29">
                  <c:v>52247</c:v>
                </c:pt>
                <c:pt idx="30">
                  <c:v>34977</c:v>
                </c:pt>
              </c:numCache>
            </c:numRef>
          </c:val>
          <c:extLst>
            <c:ext xmlns:c16="http://schemas.microsoft.com/office/drawing/2014/chart" uri="{C3380CC4-5D6E-409C-BE32-E72D297353CC}">
              <c16:uniqueId val="{00000000-341B-4586-B8B2-C7A3CED6A402}"/>
            </c:ext>
          </c:extLst>
        </c:ser>
        <c:dLbls>
          <c:showLegendKey val="0"/>
          <c:showVal val="0"/>
          <c:showCatName val="0"/>
          <c:showSerName val="0"/>
          <c:showPercent val="0"/>
          <c:showBubbleSize val="0"/>
        </c:dLbls>
        <c:axId val="148273904"/>
        <c:axId val="149259904"/>
      </c:areaChart>
      <c:catAx>
        <c:axId val="14827390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259904"/>
        <c:crosses val="autoZero"/>
        <c:auto val="1"/>
        <c:lblAlgn val="ctr"/>
        <c:lblOffset val="100"/>
        <c:noMultiLvlLbl val="0"/>
      </c:catAx>
      <c:valAx>
        <c:axId val="149259904"/>
        <c:scaling>
          <c:orientation val="minMax"/>
        </c:scaling>
        <c:delete val="0"/>
        <c:axPos val="l"/>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273904"/>
        <c:crosses val="autoZero"/>
        <c:crossBetween val="midCat"/>
      </c:valAx>
      <c:spPr>
        <a:noFill/>
        <a:ln>
          <a:noFill/>
        </a:ln>
        <a:effectLst/>
      </c:spPr>
    </c:plotArea>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Analysis!$M$2</c:f>
              <c:strCache>
                <c:ptCount val="1"/>
                <c:pt idx="0">
                  <c:v>Sales</c:v>
                </c:pt>
              </c:strCache>
            </c:strRef>
          </c:tx>
          <c:spPr>
            <a:solidFill>
              <a:schemeClr val="accent1"/>
            </a:solidFill>
            <a:ln>
              <a:noFill/>
            </a:ln>
            <a:effectLst/>
          </c:spPr>
          <c:invertIfNegative val="0"/>
          <c:cat>
            <c:strRef>
              <c:f>Analysis!$L$3:$L$14</c:f>
              <c:strCache>
                <c:ptCount val="12"/>
                <c:pt idx="0">
                  <c:v>Jan</c:v>
                </c:pt>
                <c:pt idx="1">
                  <c:v>Feb</c:v>
                </c:pt>
                <c:pt idx="2">
                  <c:v>May</c:v>
                </c:pt>
                <c:pt idx="3">
                  <c:v>Aug</c:v>
                </c:pt>
                <c:pt idx="4">
                  <c:v>Sep</c:v>
                </c:pt>
                <c:pt idx="5">
                  <c:v>Oct</c:v>
                </c:pt>
                <c:pt idx="6">
                  <c:v>Nov</c:v>
                </c:pt>
                <c:pt idx="7">
                  <c:v>Dec</c:v>
                </c:pt>
                <c:pt idx="8">
                  <c:v>Mar</c:v>
                </c:pt>
                <c:pt idx="9">
                  <c:v>Apr</c:v>
                </c:pt>
                <c:pt idx="10">
                  <c:v>Jun</c:v>
                </c:pt>
                <c:pt idx="11">
                  <c:v>Jul</c:v>
                </c:pt>
              </c:strCache>
            </c:strRef>
          </c:cat>
          <c:val>
            <c:numRef>
              <c:f>Analysis!$M$3:$M$14</c:f>
              <c:numCache>
                <c:formatCode>[$$-409]#,##0</c:formatCode>
                <c:ptCount val="12"/>
                <c:pt idx="0">
                  <c:v>347106</c:v>
                </c:pt>
                <c:pt idx="1">
                  <c:v>186801</c:v>
                </c:pt>
                <c:pt idx="2">
                  <c:v>135864</c:v>
                </c:pt>
                <c:pt idx="3">
                  <c:v>154678</c:v>
                </c:pt>
                <c:pt idx="4">
                  <c:v>132870</c:v>
                </c:pt>
                <c:pt idx="5">
                  <c:v>179612</c:v>
                </c:pt>
                <c:pt idx="6">
                  <c:v>240601</c:v>
                </c:pt>
                <c:pt idx="7">
                  <c:v>163235</c:v>
                </c:pt>
                <c:pt idx="8">
                  <c:v>332657</c:v>
                </c:pt>
                <c:pt idx="9">
                  <c:v>174100</c:v>
                </c:pt>
                <c:pt idx="10">
                  <c:v>110435</c:v>
                </c:pt>
                <c:pt idx="11">
                  <c:v>51006</c:v>
                </c:pt>
              </c:numCache>
            </c:numRef>
          </c:val>
          <c:extLst>
            <c:ext xmlns:c16="http://schemas.microsoft.com/office/drawing/2014/chart" uri="{C3380CC4-5D6E-409C-BE32-E72D297353CC}">
              <c16:uniqueId val="{00000000-020B-41F2-9506-5BFC79431868}"/>
            </c:ext>
          </c:extLst>
        </c:ser>
        <c:ser>
          <c:idx val="1"/>
          <c:order val="1"/>
          <c:tx>
            <c:strRef>
              <c:f>Analysis!$N$2</c:f>
              <c:strCache>
                <c:ptCount val="1"/>
                <c:pt idx="0">
                  <c:v>Profit</c:v>
                </c:pt>
              </c:strCache>
            </c:strRef>
          </c:tx>
          <c:spPr>
            <a:solidFill>
              <a:schemeClr val="accent2"/>
            </a:solidFill>
            <a:ln>
              <a:noFill/>
            </a:ln>
            <a:effectLst/>
          </c:spPr>
          <c:invertIfNegative val="0"/>
          <c:dLbls>
            <c:dLbl>
              <c:idx val="0"/>
              <c:tx>
                <c:rich>
                  <a:bodyPr/>
                  <a:lstStyle/>
                  <a:p>
                    <a:fld id="{38D5A9DE-B8DD-424E-AC5B-A9B802E78516}"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020B-41F2-9506-5BFC79431868}"/>
                </c:ext>
              </c:extLst>
            </c:dLbl>
            <c:dLbl>
              <c:idx val="1"/>
              <c:tx>
                <c:rich>
                  <a:bodyPr/>
                  <a:lstStyle/>
                  <a:p>
                    <a:fld id="{1EE1D1F8-13F8-4942-BD13-BEC0F4B52455}"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020B-41F2-9506-5BFC79431868}"/>
                </c:ext>
              </c:extLst>
            </c:dLbl>
            <c:dLbl>
              <c:idx val="2"/>
              <c:tx>
                <c:rich>
                  <a:bodyPr/>
                  <a:lstStyle/>
                  <a:p>
                    <a:fld id="{0BA11D69-B406-41F7-9BD1-EE58135CEDE4}"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020B-41F2-9506-5BFC79431868}"/>
                </c:ext>
              </c:extLst>
            </c:dLbl>
            <c:dLbl>
              <c:idx val="3"/>
              <c:tx>
                <c:rich>
                  <a:bodyPr/>
                  <a:lstStyle/>
                  <a:p>
                    <a:fld id="{52CD3A7B-B9A1-4F89-8943-EBD528647F1D}"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020B-41F2-9506-5BFC79431868}"/>
                </c:ext>
              </c:extLst>
            </c:dLbl>
            <c:dLbl>
              <c:idx val="4"/>
              <c:tx>
                <c:rich>
                  <a:bodyPr/>
                  <a:lstStyle/>
                  <a:p>
                    <a:fld id="{D43480CE-F5BF-47BA-B6CB-E18D11C1A4D1}"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020B-41F2-9506-5BFC79431868}"/>
                </c:ext>
              </c:extLst>
            </c:dLbl>
            <c:dLbl>
              <c:idx val="5"/>
              <c:tx>
                <c:rich>
                  <a:bodyPr/>
                  <a:lstStyle/>
                  <a:p>
                    <a:fld id="{51345A55-B47E-4FF3-8AE3-C271FCF9F7E2}"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020B-41F2-9506-5BFC79431868}"/>
                </c:ext>
              </c:extLst>
            </c:dLbl>
            <c:dLbl>
              <c:idx val="6"/>
              <c:tx>
                <c:rich>
                  <a:bodyPr/>
                  <a:lstStyle/>
                  <a:p>
                    <a:fld id="{093FD4AB-21C6-401C-BC51-C80EE26875F5}"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020B-41F2-9506-5BFC79431868}"/>
                </c:ext>
              </c:extLst>
            </c:dLbl>
            <c:dLbl>
              <c:idx val="7"/>
              <c:tx>
                <c:rich>
                  <a:bodyPr/>
                  <a:lstStyle/>
                  <a:p>
                    <a:fld id="{BAE0D063-85E7-41C9-BA8D-6B5D96AE930E}"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020B-41F2-9506-5BFC79431868}"/>
                </c:ext>
              </c:extLst>
            </c:dLbl>
            <c:dLbl>
              <c:idx val="8"/>
              <c:tx>
                <c:rich>
                  <a:bodyPr/>
                  <a:lstStyle/>
                  <a:p>
                    <a:fld id="{70A1E6C4-D4EA-4B7F-9D04-577D38FBB010}"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020B-41F2-9506-5BFC79431868}"/>
                </c:ext>
              </c:extLst>
            </c:dLbl>
            <c:dLbl>
              <c:idx val="9"/>
              <c:tx>
                <c:rich>
                  <a:bodyPr/>
                  <a:lstStyle/>
                  <a:p>
                    <a:fld id="{50935286-2438-4689-AA38-2E94F396CD1B}"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020B-41F2-9506-5BFC79431868}"/>
                </c:ext>
              </c:extLst>
            </c:dLbl>
            <c:dLbl>
              <c:idx val="10"/>
              <c:tx>
                <c:rich>
                  <a:bodyPr/>
                  <a:lstStyle/>
                  <a:p>
                    <a:fld id="{DBAE6943-DB97-486A-B245-40F52211A71B}"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020B-41F2-9506-5BFC79431868}"/>
                </c:ext>
              </c:extLst>
            </c:dLbl>
            <c:dLbl>
              <c:idx val="11"/>
              <c:tx>
                <c:rich>
                  <a:bodyPr/>
                  <a:lstStyle/>
                  <a:p>
                    <a:fld id="{4BD1A465-71D6-4DB1-8976-26AF5888CB76}"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020B-41F2-9506-5BFC7943186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Analysis!$L$3:$L$14</c:f>
              <c:strCache>
                <c:ptCount val="12"/>
                <c:pt idx="0">
                  <c:v>Jan</c:v>
                </c:pt>
                <c:pt idx="1">
                  <c:v>Feb</c:v>
                </c:pt>
                <c:pt idx="2">
                  <c:v>May</c:v>
                </c:pt>
                <c:pt idx="3">
                  <c:v>Aug</c:v>
                </c:pt>
                <c:pt idx="4">
                  <c:v>Sep</c:v>
                </c:pt>
                <c:pt idx="5">
                  <c:v>Oct</c:v>
                </c:pt>
                <c:pt idx="6">
                  <c:v>Nov</c:v>
                </c:pt>
                <c:pt idx="7">
                  <c:v>Dec</c:v>
                </c:pt>
                <c:pt idx="8">
                  <c:v>Mar</c:v>
                </c:pt>
                <c:pt idx="9">
                  <c:v>Apr</c:v>
                </c:pt>
                <c:pt idx="10">
                  <c:v>Jun</c:v>
                </c:pt>
                <c:pt idx="11">
                  <c:v>Jul</c:v>
                </c:pt>
              </c:strCache>
            </c:strRef>
          </c:cat>
          <c:val>
            <c:numRef>
              <c:f>Analysis!$N$3:$N$14</c:f>
              <c:numCache>
                <c:formatCode>[$$-409]#,##0</c:formatCode>
                <c:ptCount val="12"/>
                <c:pt idx="0">
                  <c:v>9684</c:v>
                </c:pt>
                <c:pt idx="1">
                  <c:v>8465</c:v>
                </c:pt>
                <c:pt idx="2">
                  <c:v>-3730</c:v>
                </c:pt>
                <c:pt idx="3">
                  <c:v>2068</c:v>
                </c:pt>
                <c:pt idx="4">
                  <c:v>-1399</c:v>
                </c:pt>
                <c:pt idx="5">
                  <c:v>2959</c:v>
                </c:pt>
                <c:pt idx="6">
                  <c:v>10253</c:v>
                </c:pt>
                <c:pt idx="7">
                  <c:v>-1604</c:v>
                </c:pt>
                <c:pt idx="8">
                  <c:v>7793</c:v>
                </c:pt>
                <c:pt idx="9">
                  <c:v>4192</c:v>
                </c:pt>
                <c:pt idx="10">
                  <c:v>420</c:v>
                </c:pt>
                <c:pt idx="11">
                  <c:v>-2138</c:v>
                </c:pt>
              </c:numCache>
            </c:numRef>
          </c:val>
          <c:extLst>
            <c:ext xmlns:c15="http://schemas.microsoft.com/office/drawing/2012/chart" uri="{02D57815-91ED-43cb-92C2-25804820EDAC}">
              <c15:datalabelsRange>
                <c15:f>Analysis!$O$3:$O$14</c15:f>
                <c15:dlblRangeCache>
                  <c:ptCount val="12"/>
                  <c:pt idx="0">
                    <c:v>3%</c:v>
                  </c:pt>
                  <c:pt idx="1">
                    <c:v>5%</c:v>
                  </c:pt>
                  <c:pt idx="2">
                    <c:v>-3%</c:v>
                  </c:pt>
                  <c:pt idx="3">
                    <c:v>1%</c:v>
                  </c:pt>
                  <c:pt idx="4">
                    <c:v>-1%</c:v>
                  </c:pt>
                  <c:pt idx="5">
                    <c:v>2%</c:v>
                  </c:pt>
                  <c:pt idx="6">
                    <c:v>4%</c:v>
                  </c:pt>
                  <c:pt idx="7">
                    <c:v>-1%</c:v>
                  </c:pt>
                  <c:pt idx="8">
                    <c:v>2%</c:v>
                  </c:pt>
                  <c:pt idx="9">
                    <c:v>2%</c:v>
                  </c:pt>
                  <c:pt idx="10">
                    <c:v>0%</c:v>
                  </c:pt>
                  <c:pt idx="11">
                    <c:v>-4%</c:v>
                  </c:pt>
                </c15:dlblRangeCache>
              </c15:datalabelsRange>
            </c:ext>
            <c:ext xmlns:c16="http://schemas.microsoft.com/office/drawing/2014/chart" uri="{C3380CC4-5D6E-409C-BE32-E72D297353CC}">
              <c16:uniqueId val="{0000000D-020B-41F2-9506-5BFC79431868}"/>
            </c:ext>
          </c:extLst>
        </c:ser>
        <c:dLbls>
          <c:showLegendKey val="0"/>
          <c:showVal val="0"/>
          <c:showCatName val="0"/>
          <c:showSerName val="0"/>
          <c:showPercent val="0"/>
          <c:showBubbleSize val="0"/>
        </c:dLbls>
        <c:gapWidth val="20"/>
        <c:overlap val="100"/>
        <c:axId val="149710104"/>
        <c:axId val="186519488"/>
      </c:barChart>
      <c:catAx>
        <c:axId val="1497101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519488"/>
        <c:crosses val="autoZero"/>
        <c:auto val="1"/>
        <c:lblAlgn val="ctr"/>
        <c:lblOffset val="100"/>
        <c:noMultiLvlLbl val="0"/>
      </c:catAx>
      <c:valAx>
        <c:axId val="186519488"/>
        <c:scaling>
          <c:orientation val="minMax"/>
        </c:scaling>
        <c:delete val="0"/>
        <c:axPos val="l"/>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7101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31839375693011629"/>
          <c:y val="1.1688541715271714E-2"/>
          <c:w val="0.6816062430698836"/>
          <c:h val="0.86696897815605867"/>
        </c:manualLayout>
      </c:layout>
      <c:barChart>
        <c:barDir val="bar"/>
        <c:grouping val="clustered"/>
        <c:varyColors val="0"/>
        <c:ser>
          <c:idx val="0"/>
          <c:order val="0"/>
          <c:spPr>
            <a:solidFill>
              <a:schemeClr val="accent1"/>
            </a:solidFill>
            <a:ln>
              <a:noFill/>
            </a:ln>
            <a:effectLst/>
          </c:spPr>
          <c:invertIfNegative val="0"/>
          <c:cat>
            <c:strRef>
              <c:f>Analysis!$AB$4:$AB$9</c:f>
              <c:strCache>
                <c:ptCount val="6"/>
                <c:pt idx="0">
                  <c:v>Accessories</c:v>
                </c:pt>
                <c:pt idx="1">
                  <c:v>Bookcases</c:v>
                </c:pt>
                <c:pt idx="2">
                  <c:v>Chairs</c:v>
                </c:pt>
                <c:pt idx="3">
                  <c:v>Electronic Games</c:v>
                </c:pt>
                <c:pt idx="4">
                  <c:v>Furnishings</c:v>
                </c:pt>
                <c:pt idx="5">
                  <c:v>Hankerchief</c:v>
                </c:pt>
              </c:strCache>
            </c:strRef>
          </c:cat>
          <c:val>
            <c:numRef>
              <c:f>Analysis!$AC$4:$AC$9</c:f>
              <c:numCache>
                <c:formatCode>General</c:formatCode>
                <c:ptCount val="6"/>
                <c:pt idx="0">
                  <c:v>106230</c:v>
                </c:pt>
                <c:pt idx="1">
                  <c:v>302114</c:v>
                </c:pt>
                <c:pt idx="2">
                  <c:v>208106</c:v>
                </c:pt>
                <c:pt idx="3">
                  <c:v>204206</c:v>
                </c:pt>
                <c:pt idx="4">
                  <c:v>72176</c:v>
                </c:pt>
                <c:pt idx="5">
                  <c:v>73259</c:v>
                </c:pt>
              </c:numCache>
            </c:numRef>
          </c:val>
          <c:extLst>
            <c:ext xmlns:c16="http://schemas.microsoft.com/office/drawing/2014/chart" uri="{C3380CC4-5D6E-409C-BE32-E72D297353CC}">
              <c16:uniqueId val="{00000000-8C39-4CD6-A5D5-1A9D4360C854}"/>
            </c:ext>
          </c:extLst>
        </c:ser>
        <c:dLbls>
          <c:showLegendKey val="0"/>
          <c:showVal val="0"/>
          <c:showCatName val="0"/>
          <c:showSerName val="0"/>
          <c:showPercent val="0"/>
          <c:showBubbleSize val="0"/>
        </c:dLbls>
        <c:gapWidth val="50"/>
        <c:axId val="186302672"/>
        <c:axId val="186303056"/>
      </c:barChart>
      <c:catAx>
        <c:axId val="186302672"/>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303056"/>
        <c:crosses val="autoZero"/>
        <c:auto val="1"/>
        <c:lblAlgn val="ctr"/>
        <c:lblOffset val="100"/>
        <c:noMultiLvlLbl val="0"/>
      </c:catAx>
      <c:valAx>
        <c:axId val="186303056"/>
        <c:scaling>
          <c:orientation val="minMax"/>
        </c:scaling>
        <c:delete val="1"/>
        <c:axPos val="b"/>
        <c:numFmt formatCode="General" sourceLinked="1"/>
        <c:majorTickMark val="out"/>
        <c:minorTickMark val="none"/>
        <c:tickLblPos val="nextTo"/>
        <c:crossAx val="18630267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tx>
            <c:strRef>
              <c:f>Analysis!$AI$2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8C2-4A98-9C6D-3557B487712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8C2-4A98-9C6D-3557B487712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8C2-4A98-9C6D-3557B487712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Analysis!$AH$3:$AH$5</c:f>
              <c:strCache>
                <c:ptCount val="3"/>
                <c:pt idx="0">
                  <c:v>Electronics</c:v>
                </c:pt>
                <c:pt idx="1">
                  <c:v>Clothing</c:v>
                </c:pt>
                <c:pt idx="2">
                  <c:v>Furniture</c:v>
                </c:pt>
              </c:strCache>
            </c:strRef>
          </c:cat>
          <c:val>
            <c:numRef>
              <c:f>Analysis!$AI$3:$AI$5</c:f>
              <c:numCache>
                <c:formatCode>General</c:formatCode>
                <c:ptCount val="3"/>
                <c:pt idx="0">
                  <c:v>831745</c:v>
                </c:pt>
                <c:pt idx="1">
                  <c:v>700979</c:v>
                </c:pt>
                <c:pt idx="2">
                  <c:v>676241</c:v>
                </c:pt>
              </c:numCache>
            </c:numRef>
          </c:val>
          <c:extLst>
            <c:ext xmlns:c16="http://schemas.microsoft.com/office/drawing/2014/chart" uri="{C3380CC4-5D6E-409C-BE32-E72D297353CC}">
              <c16:uniqueId val="{00000006-58C2-4A98-9C6D-3557B487712F}"/>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_xlchart.v2.2</cx:f>
      </cx:numDim>
    </cx:data>
    <cx:data id="1">
      <cx:strDim type="cat">
        <cx:f>_xlchart.v2.0</cx:f>
      </cx:strDim>
      <cx:numDim type="val">
        <cx:f>_xlchart.v2.4</cx:f>
      </cx:numDim>
    </cx:data>
  </cx:chartData>
  <cx:chart>
    <cx:plotArea>
      <cx:plotAreaRegion>
        <cx:plotSurface>
          <cx:spPr>
            <a:noFill/>
            <a:ln>
              <a:noFill/>
            </a:ln>
          </cx:spPr>
        </cx:plotSurface>
        <cx:series layoutId="funnel" uniqueId="{74A8D7E8-5FD3-4BF6-9F67-AA73250FDA63}" formatIdx="0">
          <cx:tx>
            <cx:txData>
              <cx:f>_xlchart.v2.1</cx:f>
              <cx:v>Total</cx:v>
            </cx:txData>
          </cx:tx>
          <cx:dataLabels>
            <cx:visibility seriesName="0" categoryName="1" value="1"/>
            <cx:separator>
</cx:separator>
          </cx:dataLabels>
          <cx:dataId val="0"/>
        </cx:series>
        <cx:series layoutId="funnel" hidden="1" uniqueId="{5956AD54-B383-4170-8E07-45646569385D}" formatIdx="1">
          <cx:tx>
            <cx:txData>
              <cx:f>_xlchart.v2.3</cx:f>
              <cx:v/>
            </cx:txData>
          </cx:tx>
          <cx:dataLabels>
            <cx:visibility seriesName="0" categoryName="0" value="1"/>
          </cx:dataLabels>
          <cx:dataId val="1"/>
        </cx:series>
      </cx:plotAreaRegion>
      <cx:axis id="0" hidden="1">
        <cx:valScaling/>
        <cx:tickLabels/>
      </cx:axis>
      <cx:axis id="1" hidden="1">
        <cx:catScaling gapWidth="0.0599999987"/>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_xlchart.v1.5</cx:f>
      </cx:strDim>
      <cx:numDim type="size">
        <cx:f>_xlchart.v1.7</cx:f>
      </cx:numDim>
    </cx:data>
  </cx:chartData>
  <cx:chart>
    <cx:plotArea>
      <cx:plotAreaRegion>
        <cx:series layoutId="treemap" uniqueId="{E997BE09-81C3-4861-B550-ABA6F2672D67}" formatIdx="0">
          <cx:tx>
            <cx:txData>
              <cx:f>_xlchart.v1.6</cx:f>
              <cx:v>Total</cx:v>
            </cx:txData>
          </cx:tx>
          <cx:dataLabels>
            <cx:txPr>
              <a:bodyPr spcFirstLastPara="1" vertOverflow="ellipsis" horzOverflow="overflow" wrap="square" lIns="0" tIns="0" rIns="0" bIns="0" anchor="ctr" anchorCtr="1"/>
              <a:lstStyle/>
              <a:p>
                <a:pPr algn="ctr" rtl="0">
                  <a:defRPr/>
                </a:pPr>
                <a:endParaRPr lang="en-US" sz="900" b="0" i="0" u="none" strike="noStrike" baseline="0">
                  <a:solidFill>
                    <a:sysClr val="window" lastClr="FFFFFF"/>
                  </a:solidFill>
                  <a:latin typeface="Calibri" panose="020F0502020204030204"/>
                </a:endParaRPr>
              </a:p>
            </cx:txPr>
            <cx:visibility seriesName="0" categoryName="1" value="1"/>
            <cx:separator>
</cx:separator>
          </cx:dataLabels>
          <cx:dataId val="0"/>
          <cx:layoutPr>
            <cx:parentLabelLayout val="overlapping"/>
          </cx:layoutPr>
        </cx:series>
      </cx:plotAreaRegion>
    </cx:plotArea>
  </cx:chart>
  <cx:spPr>
    <a:ln>
      <a:noFill/>
    </a:ln>
  </cx:spPr>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_xlchart.v1.8</cx:f>
      </cx:strDim>
      <cx:numDim type="size">
        <cx:f>_xlchart.v1.10</cx:f>
      </cx:numDim>
    </cx:data>
  </cx:chartData>
  <cx:chart>
    <cx:plotArea>
      <cx:plotAreaRegion>
        <cx:series layoutId="treemap" uniqueId="{E997BE09-81C3-4861-B550-ABA6F2672D67}" formatIdx="0">
          <cx:tx>
            <cx:txData>
              <cx:f>_xlchart.v1.9</cx:f>
              <cx:v>Total</cx:v>
            </cx:txData>
          </cx:tx>
          <cx:dataLabels>
            <cx:txPr>
              <a:bodyPr spcFirstLastPara="1" vertOverflow="ellipsis" horzOverflow="overflow" wrap="square" lIns="0" tIns="0" rIns="0" bIns="0" anchor="ctr" anchorCtr="1"/>
              <a:lstStyle/>
              <a:p>
                <a:pPr algn="ctr" rtl="0">
                  <a:defRPr/>
                </a:pPr>
                <a:endParaRPr lang="en-US" sz="900" b="0" i="0" u="none" strike="noStrike" baseline="0">
                  <a:solidFill>
                    <a:sysClr val="window" lastClr="FFFFFF"/>
                  </a:solidFill>
                  <a:latin typeface="Calibri" panose="020F0502020204030204"/>
                </a:endParaRPr>
              </a:p>
            </cx:txPr>
            <cx:visibility seriesName="0" categoryName="1" value="1"/>
            <cx:separator>
</cx:separator>
          </cx:dataLabels>
          <cx:dataId val="0"/>
          <cx:layoutPr>
            <cx:parentLabelLayout val="overlapping"/>
          </cx:layoutPr>
        </cx:series>
      </cx:plotAreaRegion>
    </cx:plotArea>
  </cx:chart>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strDim type="cat">
        <cx:f>_xlchart.v2.11</cx:f>
      </cx:strDim>
      <cx:numDim type="val">
        <cx:f>_xlchart.v2.13</cx:f>
      </cx:numDim>
    </cx:data>
    <cx:data id="1">
      <cx:strDim type="cat">
        <cx:f>_xlchart.v2.11</cx:f>
      </cx:strDim>
      <cx:numDim type="val">
        <cx:f>_xlchart.v2.15</cx:f>
      </cx:numDim>
    </cx:data>
  </cx:chartData>
  <cx:chart>
    <cx:plotArea>
      <cx:plotAreaRegion>
        <cx:series layoutId="funnel" uniqueId="{74A8D7E8-5FD3-4BF6-9F67-AA73250FDA63}" formatIdx="0">
          <cx:tx>
            <cx:txData>
              <cx:f>_xlchart.v2.12</cx:f>
              <cx:v>Total</cx:v>
            </cx:txData>
          </cx:tx>
          <cx:dataLabels>
            <cx:visibility seriesName="0" categoryName="1" value="1"/>
            <cx:separator>
</cx:separator>
          </cx:dataLabels>
          <cx:dataId val="0"/>
        </cx:series>
        <cx:series layoutId="funnel" hidden="1" uniqueId="{5956AD54-B383-4170-8E07-45646569385D}" formatIdx="1">
          <cx:tx>
            <cx:txData>
              <cx:f>_xlchart.v2.14</cx:f>
              <cx:v/>
            </cx:txData>
          </cx:tx>
          <cx:dataLabels>
            <cx:visibility seriesName="0" categoryName="0" value="1"/>
          </cx:dataLabels>
          <cx:dataId val="1"/>
        </cx:series>
      </cx:plotAreaRegion>
      <cx:axis id="0" hidden="1">
        <cx:valScaling/>
        <cx:tickLabels/>
      </cx:axis>
      <cx:axis id="1" hidden="1">
        <cx:catScaling gapWidth="0.0599999987"/>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withinLinear" id="17">
  <a:schemeClr val="accent4"/>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7">
  <a:schemeClr val="accent4"/>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4.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Scroll" dx="22" fmlaLink="Analysis!$AB$1" max="12" min="1" page="10"/>
</file>

<file path=xl/ctrlProps/ctrlProp10.xml><?xml version="1.0" encoding="utf-8"?>
<formControlPr xmlns="http://schemas.microsoft.com/office/spreadsheetml/2009/9/main" objectType="Scroll" dx="22" fmlaLink="Analysis!$BL$1" max="10" min="1" page="7" val="8"/>
</file>

<file path=xl/ctrlProps/ctrlProp11.xml><?xml version="1.0" encoding="utf-8"?>
<formControlPr xmlns="http://schemas.microsoft.com/office/spreadsheetml/2009/9/main" objectType="Scroll" dx="22" fmlaLink="Analysis!$BW$1" max="10" min="1" page="10"/>
</file>

<file path=xl/ctrlProps/ctrlProp2.xml><?xml version="1.0" encoding="utf-8"?>
<formControlPr xmlns="http://schemas.microsoft.com/office/spreadsheetml/2009/9/main" objectType="Scroll" dx="22" fmlaLink="Analysis!$BW$1" max="10" min="1" page="10"/>
</file>

<file path=xl/ctrlProps/ctrlProp3.xml><?xml version="1.0" encoding="utf-8"?>
<formControlPr xmlns="http://schemas.microsoft.com/office/spreadsheetml/2009/9/main" objectType="CheckBox" checked="Checked" fmlaLink="Analysis!$N$1" lockText="1" noThreeD="1"/>
</file>

<file path=xl/ctrlProps/ctrlProp4.xml><?xml version="1.0" encoding="utf-8"?>
<formControlPr xmlns="http://schemas.microsoft.com/office/spreadsheetml/2009/9/main" objectType="CheckBox" checked="Checked" fmlaLink="Analysis!$O$1" lockText="1" noThreeD="1"/>
</file>

<file path=xl/ctrlProps/ctrlProp5.xml><?xml version="1.0" encoding="utf-8"?>
<formControlPr xmlns="http://schemas.microsoft.com/office/spreadsheetml/2009/9/main" objectType="CheckBox" checked="Checked" fmlaLink="Analysis!$M$1" lockText="1" noThreeD="1"/>
</file>

<file path=xl/ctrlProps/ctrlProp6.xml><?xml version="1.0" encoding="utf-8"?>
<formControlPr xmlns="http://schemas.microsoft.com/office/spreadsheetml/2009/9/main" objectType="CheckBox" checked="Checked" fmlaLink="Analysis!$M$1" lockText="1" noThreeD="1"/>
</file>

<file path=xl/ctrlProps/ctrlProp7.xml><?xml version="1.0" encoding="utf-8"?>
<formControlPr xmlns="http://schemas.microsoft.com/office/spreadsheetml/2009/9/main" objectType="CheckBox" checked="Checked" fmlaLink="Analysis!$N$1" lockText="1" noThreeD="1"/>
</file>

<file path=xl/ctrlProps/ctrlProp8.xml><?xml version="1.0" encoding="utf-8"?>
<formControlPr xmlns="http://schemas.microsoft.com/office/spreadsheetml/2009/9/main" objectType="CheckBox" checked="Checked" fmlaLink="Analysis!$O$1" lockText="1" noThreeD="1"/>
</file>

<file path=xl/ctrlProps/ctrlProp9.xml><?xml version="1.0" encoding="utf-8"?>
<formControlPr xmlns="http://schemas.microsoft.com/office/spreadsheetml/2009/9/main" objectType="Scroll" dx="22" fmlaLink="Analysis!$AB$1" max="12" min="1" page="10"/>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18" Type="http://schemas.microsoft.com/office/2014/relationships/chartEx" Target="../charts/chartEx1.xml"/><Relationship Id="rId3" Type="http://schemas.openxmlformats.org/officeDocument/2006/relationships/image" Target="../media/image3.png"/><Relationship Id="rId21" Type="http://schemas.openxmlformats.org/officeDocument/2006/relationships/chart" Target="../charts/chart5.xml"/><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chart" Target="../charts/chart2.xml"/><Relationship Id="rId2" Type="http://schemas.openxmlformats.org/officeDocument/2006/relationships/image" Target="../media/image2.png"/><Relationship Id="rId16" Type="http://schemas.openxmlformats.org/officeDocument/2006/relationships/chart" Target="../charts/chart1.xml"/><Relationship Id="rId20" Type="http://schemas.openxmlformats.org/officeDocument/2006/relationships/chart" Target="../charts/chart4.xml"/><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image" Target="../media/image15.png"/><Relationship Id="rId10" Type="http://schemas.openxmlformats.org/officeDocument/2006/relationships/image" Target="../media/image10.png"/><Relationship Id="rId19" Type="http://schemas.openxmlformats.org/officeDocument/2006/relationships/chart" Target="../charts/chart3.xml"/><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microsoft.com/office/2014/relationships/chartEx" Target="../charts/chartEx2.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1.xml"/><Relationship Id="rId3" Type="http://schemas.openxmlformats.org/officeDocument/2006/relationships/chart" Target="../charts/chart8.xml"/><Relationship Id="rId7" Type="http://schemas.microsoft.com/office/2014/relationships/chartEx" Target="../charts/chartEx4.xml"/><Relationship Id="rId2" Type="http://schemas.openxmlformats.org/officeDocument/2006/relationships/chart" Target="../charts/chart7.xml"/><Relationship Id="rId1" Type="http://schemas.openxmlformats.org/officeDocument/2006/relationships/chart" Target="../charts/chart6.xml"/><Relationship Id="rId6" Type="http://schemas.microsoft.com/office/2014/relationships/chartEx" Target="../charts/chartEx3.xml"/><Relationship Id="rId5" Type="http://schemas.openxmlformats.org/officeDocument/2006/relationships/chart" Target="../charts/chart10.xml"/><Relationship Id="rId4" Type="http://schemas.openxmlformats.org/officeDocument/2006/relationships/chart" Target="../charts/chart9.xml"/><Relationship Id="rId9" Type="http://schemas.openxmlformats.org/officeDocument/2006/relationships/chart" Target="../charts/chart12.xml"/></Relationships>
</file>

<file path=xl/drawings/_rels/drawing3.xml.rels><?xml version="1.0" encoding="UTF-8" standalone="yes"?>
<Relationships xmlns="http://schemas.openxmlformats.org/package/2006/relationships"><Relationship Id="rId8" Type="http://schemas.openxmlformats.org/officeDocument/2006/relationships/image" Target="../media/image22.png"/><Relationship Id="rId13" Type="http://schemas.openxmlformats.org/officeDocument/2006/relationships/image" Target="../media/image27.png"/><Relationship Id="rId18" Type="http://schemas.openxmlformats.org/officeDocument/2006/relationships/image" Target="../media/image32.png"/><Relationship Id="rId3" Type="http://schemas.openxmlformats.org/officeDocument/2006/relationships/image" Target="../media/image18.png"/><Relationship Id="rId7" Type="http://schemas.openxmlformats.org/officeDocument/2006/relationships/image" Target="../media/image21.png"/><Relationship Id="rId12" Type="http://schemas.openxmlformats.org/officeDocument/2006/relationships/image" Target="../media/image26.png"/><Relationship Id="rId17" Type="http://schemas.openxmlformats.org/officeDocument/2006/relationships/image" Target="../media/image31.png"/><Relationship Id="rId2" Type="http://schemas.openxmlformats.org/officeDocument/2006/relationships/image" Target="../media/image17.png"/><Relationship Id="rId16" Type="http://schemas.openxmlformats.org/officeDocument/2006/relationships/image" Target="../media/image30.png"/><Relationship Id="rId1" Type="http://schemas.openxmlformats.org/officeDocument/2006/relationships/image" Target="../media/image16.png"/><Relationship Id="rId6" Type="http://schemas.openxmlformats.org/officeDocument/2006/relationships/image" Target="../media/image20.png"/><Relationship Id="rId11" Type="http://schemas.openxmlformats.org/officeDocument/2006/relationships/image" Target="../media/image25.png"/><Relationship Id="rId5" Type="http://schemas.openxmlformats.org/officeDocument/2006/relationships/image" Target="../media/image19.png"/><Relationship Id="rId15" Type="http://schemas.openxmlformats.org/officeDocument/2006/relationships/image" Target="../media/image29.png"/><Relationship Id="rId10" Type="http://schemas.openxmlformats.org/officeDocument/2006/relationships/image" Target="../media/image24.png"/><Relationship Id="rId19" Type="http://schemas.openxmlformats.org/officeDocument/2006/relationships/image" Target="../media/image33.png"/><Relationship Id="rId4" Type="http://schemas.openxmlformats.org/officeDocument/2006/relationships/image" Target="../media/image3.png"/><Relationship Id="rId9" Type="http://schemas.openxmlformats.org/officeDocument/2006/relationships/image" Target="../media/image23.png"/><Relationship Id="rId14" Type="http://schemas.openxmlformats.org/officeDocument/2006/relationships/image" Target="../media/image28.png"/></Relationships>
</file>

<file path=xl/drawings/drawing1.xml><?xml version="1.0" encoding="utf-8"?>
<xdr:wsDr xmlns:xdr="http://schemas.openxmlformats.org/drawingml/2006/spreadsheetDrawing" xmlns:a="http://schemas.openxmlformats.org/drawingml/2006/main">
  <xdr:twoCellAnchor>
    <xdr:from>
      <xdr:col>0</xdr:col>
      <xdr:colOff>24424</xdr:colOff>
      <xdr:row>0</xdr:row>
      <xdr:rowOff>0</xdr:rowOff>
    </xdr:from>
    <xdr:to>
      <xdr:col>20</xdr:col>
      <xdr:colOff>133281</xdr:colOff>
      <xdr:row>36</xdr:row>
      <xdr:rowOff>153294</xdr:rowOff>
    </xdr:to>
    <xdr:grpSp>
      <xdr:nvGrpSpPr>
        <xdr:cNvPr id="130" name="Group 129">
          <a:extLst>
            <a:ext uri="{FF2B5EF4-FFF2-40B4-BE49-F238E27FC236}">
              <a16:creationId xmlns:a16="http://schemas.microsoft.com/office/drawing/2014/main" id="{00000000-0008-0000-0000-000082000000}"/>
            </a:ext>
          </a:extLst>
        </xdr:cNvPr>
        <xdr:cNvGrpSpPr>
          <a:grpSpLocks noChangeAspect="1"/>
        </xdr:cNvGrpSpPr>
      </xdr:nvGrpSpPr>
      <xdr:grpSpPr>
        <a:xfrm>
          <a:off x="24424" y="0"/>
          <a:ext cx="12300857" cy="7011294"/>
          <a:chOff x="1" y="-68035"/>
          <a:chExt cx="12214619" cy="7011294"/>
        </a:xfrm>
      </xdr:grpSpPr>
      <xdr:sp macro="" textlink="">
        <xdr:nvSpPr>
          <xdr:cNvPr id="123" name="Trapezoid 122">
            <a:extLst>
              <a:ext uri="{FF2B5EF4-FFF2-40B4-BE49-F238E27FC236}">
                <a16:creationId xmlns:a16="http://schemas.microsoft.com/office/drawing/2014/main" id="{00000000-0008-0000-0000-00007B000000}"/>
              </a:ext>
            </a:extLst>
          </xdr:cNvPr>
          <xdr:cNvSpPr/>
        </xdr:nvSpPr>
        <xdr:spPr>
          <a:xfrm>
            <a:off x="10788683" y="1382833"/>
            <a:ext cx="1276736" cy="277239"/>
          </a:xfrm>
          <a:prstGeom prst="trapezoid">
            <a:avLst/>
          </a:prstGeom>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122" name="Trapezoid 121">
            <a:extLst>
              <a:ext uri="{FF2B5EF4-FFF2-40B4-BE49-F238E27FC236}">
                <a16:creationId xmlns:a16="http://schemas.microsoft.com/office/drawing/2014/main" id="{00000000-0008-0000-0000-00007A000000}"/>
              </a:ext>
            </a:extLst>
          </xdr:cNvPr>
          <xdr:cNvSpPr/>
        </xdr:nvSpPr>
        <xdr:spPr>
          <a:xfrm>
            <a:off x="9494844" y="1382833"/>
            <a:ext cx="1239185" cy="267325"/>
          </a:xfrm>
          <a:prstGeom prst="trapezoid">
            <a:avLst/>
          </a:prstGeom>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103" name="Rectangle: Rounded Corners 102">
            <a:extLst>
              <a:ext uri="{FF2B5EF4-FFF2-40B4-BE49-F238E27FC236}">
                <a16:creationId xmlns:a16="http://schemas.microsoft.com/office/drawing/2014/main" id="{00000000-0008-0000-0000-000067000000}"/>
              </a:ext>
            </a:extLst>
          </xdr:cNvPr>
          <xdr:cNvSpPr/>
        </xdr:nvSpPr>
        <xdr:spPr>
          <a:xfrm>
            <a:off x="1" y="-68035"/>
            <a:ext cx="12214619" cy="7011294"/>
          </a:xfrm>
          <a:prstGeom prst="roundRect">
            <a:avLst>
              <a:gd name="adj" fmla="val 735"/>
            </a:avLst>
          </a:prstGeom>
          <a:gradFill flip="none" rotWithShape="1">
            <a:gsLst>
              <a:gs pos="0">
                <a:schemeClr val="accent6">
                  <a:lumMod val="67000"/>
                  <a:alpha val="70000"/>
                </a:schemeClr>
              </a:gs>
              <a:gs pos="48000">
                <a:schemeClr val="accent6">
                  <a:lumMod val="97000"/>
                  <a:lumOff val="3000"/>
                </a:schemeClr>
              </a:gs>
              <a:gs pos="100000">
                <a:schemeClr val="accent6">
                  <a:lumMod val="60000"/>
                  <a:lumOff val="40000"/>
                </a:schemeClr>
              </a:gs>
            </a:gsLst>
            <a:lin ang="10800000" scaled="0"/>
            <a:tileRect/>
          </a:gra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n-US">
              <a:solidFill>
                <a:srgbClr val="002060"/>
              </a:solidFill>
            </a:endParaRPr>
          </a:p>
        </xdr:txBody>
      </xdr:sp>
      <xdr:sp macro="" textlink="">
        <xdr:nvSpPr>
          <xdr:cNvPr id="104" name="Rectangle: Rounded Corners 103">
            <a:extLst>
              <a:ext uri="{FF2B5EF4-FFF2-40B4-BE49-F238E27FC236}">
                <a16:creationId xmlns:a16="http://schemas.microsoft.com/office/drawing/2014/main" id="{00000000-0008-0000-0000-000068000000}"/>
              </a:ext>
            </a:extLst>
          </xdr:cNvPr>
          <xdr:cNvSpPr/>
        </xdr:nvSpPr>
        <xdr:spPr>
          <a:xfrm>
            <a:off x="9269" y="27215"/>
            <a:ext cx="4483533" cy="917949"/>
          </a:xfrm>
          <a:prstGeom prst="roundRect">
            <a:avLst>
              <a:gd name="adj" fmla="val 8025"/>
            </a:avLst>
          </a:prstGeom>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105" name="Rectangle: Rounded Corners 104">
            <a:extLst>
              <a:ext uri="{FF2B5EF4-FFF2-40B4-BE49-F238E27FC236}">
                <a16:creationId xmlns:a16="http://schemas.microsoft.com/office/drawing/2014/main" id="{00000000-0008-0000-0000-000069000000}"/>
              </a:ext>
            </a:extLst>
          </xdr:cNvPr>
          <xdr:cNvSpPr/>
        </xdr:nvSpPr>
        <xdr:spPr>
          <a:xfrm>
            <a:off x="4526429" y="13607"/>
            <a:ext cx="7599709" cy="1006929"/>
          </a:xfrm>
          <a:prstGeom prst="roundRect">
            <a:avLst>
              <a:gd name="adj" fmla="val 10494"/>
            </a:avLst>
          </a:prstGeom>
          <a:solidFill>
            <a:schemeClr val="accent6"/>
          </a:solidFill>
          <a:ln>
            <a:no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106" name="Rectangle: Rounded Corners 105">
            <a:extLst>
              <a:ext uri="{FF2B5EF4-FFF2-40B4-BE49-F238E27FC236}">
                <a16:creationId xmlns:a16="http://schemas.microsoft.com/office/drawing/2014/main" id="{00000000-0008-0000-0000-00006A000000}"/>
              </a:ext>
            </a:extLst>
          </xdr:cNvPr>
          <xdr:cNvSpPr/>
        </xdr:nvSpPr>
        <xdr:spPr>
          <a:xfrm>
            <a:off x="28321" y="1004344"/>
            <a:ext cx="1626305" cy="1538592"/>
          </a:xfrm>
          <a:prstGeom prst="roundRect">
            <a:avLst/>
          </a:prstGeom>
          <a:solidFill>
            <a:schemeClr val="accent6"/>
          </a:solidFill>
          <a:ln>
            <a:no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107" name="Rectangle: Rounded Corners 106">
            <a:extLst>
              <a:ext uri="{FF2B5EF4-FFF2-40B4-BE49-F238E27FC236}">
                <a16:creationId xmlns:a16="http://schemas.microsoft.com/office/drawing/2014/main" id="{00000000-0008-0000-0000-00006B000000}"/>
              </a:ext>
            </a:extLst>
          </xdr:cNvPr>
          <xdr:cNvSpPr/>
        </xdr:nvSpPr>
        <xdr:spPr>
          <a:xfrm>
            <a:off x="28321" y="2610171"/>
            <a:ext cx="1585948" cy="3462617"/>
          </a:xfrm>
          <a:prstGeom prst="roundRect">
            <a:avLst>
              <a:gd name="adj" fmla="val 8667"/>
            </a:avLst>
          </a:prstGeom>
          <a:solidFill>
            <a:schemeClr val="accent6"/>
          </a:solidFill>
          <a:ln>
            <a:no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108" name="Rectangle: Rounded Corners 107">
            <a:extLst>
              <a:ext uri="{FF2B5EF4-FFF2-40B4-BE49-F238E27FC236}">
                <a16:creationId xmlns:a16="http://schemas.microsoft.com/office/drawing/2014/main" id="{00000000-0008-0000-0000-00006C000000}"/>
              </a:ext>
            </a:extLst>
          </xdr:cNvPr>
          <xdr:cNvSpPr/>
        </xdr:nvSpPr>
        <xdr:spPr>
          <a:xfrm>
            <a:off x="1684732" y="990285"/>
            <a:ext cx="2569523" cy="914716"/>
          </a:xfrm>
          <a:prstGeom prst="roundRect">
            <a:avLst>
              <a:gd name="adj" fmla="val 11657"/>
            </a:avLst>
          </a:prstGeom>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109" name="Rectangle: Rounded Corners 108">
            <a:extLst>
              <a:ext uri="{FF2B5EF4-FFF2-40B4-BE49-F238E27FC236}">
                <a16:creationId xmlns:a16="http://schemas.microsoft.com/office/drawing/2014/main" id="{00000000-0008-0000-0000-00006D000000}"/>
              </a:ext>
            </a:extLst>
          </xdr:cNvPr>
          <xdr:cNvSpPr/>
        </xdr:nvSpPr>
        <xdr:spPr>
          <a:xfrm>
            <a:off x="6889780" y="1065722"/>
            <a:ext cx="2458387" cy="771243"/>
          </a:xfrm>
          <a:prstGeom prst="roundRect">
            <a:avLst>
              <a:gd name="adj" fmla="val 13327"/>
            </a:avLst>
          </a:prstGeom>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110" name="Rectangle: Rounded Corners 109">
            <a:extLst>
              <a:ext uri="{FF2B5EF4-FFF2-40B4-BE49-F238E27FC236}">
                <a16:creationId xmlns:a16="http://schemas.microsoft.com/office/drawing/2014/main" id="{00000000-0008-0000-0000-00006E000000}"/>
              </a:ext>
            </a:extLst>
          </xdr:cNvPr>
          <xdr:cNvSpPr/>
        </xdr:nvSpPr>
        <xdr:spPr>
          <a:xfrm>
            <a:off x="4300518" y="1062473"/>
            <a:ext cx="2546666" cy="790994"/>
          </a:xfrm>
          <a:prstGeom prst="roundRect">
            <a:avLst>
              <a:gd name="adj" fmla="val 9986"/>
            </a:avLst>
          </a:prstGeom>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111" name="Flowchart: Off-page Connector 110">
            <a:extLst>
              <a:ext uri="{FF2B5EF4-FFF2-40B4-BE49-F238E27FC236}">
                <a16:creationId xmlns:a16="http://schemas.microsoft.com/office/drawing/2014/main" id="{00000000-0008-0000-0000-00006F000000}"/>
              </a:ext>
            </a:extLst>
          </xdr:cNvPr>
          <xdr:cNvSpPr/>
        </xdr:nvSpPr>
        <xdr:spPr>
          <a:xfrm>
            <a:off x="9389653" y="1088572"/>
            <a:ext cx="1385578" cy="1976914"/>
          </a:xfrm>
          <a:prstGeom prst="flowChartOffpageConnector">
            <a:avLst/>
          </a:prstGeom>
          <a:solidFill>
            <a:schemeClr val="accent6"/>
          </a:solidFill>
          <a:ln>
            <a:no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112" name="Rectangle: Rounded Corners 111">
            <a:extLst>
              <a:ext uri="{FF2B5EF4-FFF2-40B4-BE49-F238E27FC236}">
                <a16:creationId xmlns:a16="http://schemas.microsoft.com/office/drawing/2014/main" id="{00000000-0008-0000-0000-000070000000}"/>
              </a:ext>
            </a:extLst>
          </xdr:cNvPr>
          <xdr:cNvSpPr/>
        </xdr:nvSpPr>
        <xdr:spPr>
          <a:xfrm>
            <a:off x="1684733" y="1973036"/>
            <a:ext cx="3184973" cy="2721429"/>
          </a:xfrm>
          <a:prstGeom prst="roundRect">
            <a:avLst>
              <a:gd name="adj" fmla="val 4167"/>
            </a:avLst>
          </a:prstGeom>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113" name="Rectangle: Rounded Corners 112">
            <a:extLst>
              <a:ext uri="{FF2B5EF4-FFF2-40B4-BE49-F238E27FC236}">
                <a16:creationId xmlns:a16="http://schemas.microsoft.com/office/drawing/2014/main" id="{00000000-0008-0000-0000-000071000000}"/>
              </a:ext>
            </a:extLst>
          </xdr:cNvPr>
          <xdr:cNvSpPr/>
        </xdr:nvSpPr>
        <xdr:spPr>
          <a:xfrm>
            <a:off x="4912822" y="1973036"/>
            <a:ext cx="2412808" cy="2721429"/>
          </a:xfrm>
          <a:prstGeom prst="roundRect">
            <a:avLst>
              <a:gd name="adj" fmla="val 4825"/>
            </a:avLst>
          </a:prstGeom>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114" name="Rectangle: Rounded Corners 113">
            <a:extLst>
              <a:ext uri="{FF2B5EF4-FFF2-40B4-BE49-F238E27FC236}">
                <a16:creationId xmlns:a16="http://schemas.microsoft.com/office/drawing/2014/main" id="{00000000-0008-0000-0000-000072000000}"/>
              </a:ext>
            </a:extLst>
          </xdr:cNvPr>
          <xdr:cNvSpPr/>
        </xdr:nvSpPr>
        <xdr:spPr>
          <a:xfrm>
            <a:off x="7401482" y="1973036"/>
            <a:ext cx="1894005" cy="2721430"/>
          </a:xfrm>
          <a:prstGeom prst="roundRect">
            <a:avLst>
              <a:gd name="adj" fmla="val 9598"/>
            </a:avLst>
          </a:prstGeom>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115" name="Oval 114">
            <a:extLst>
              <a:ext uri="{FF2B5EF4-FFF2-40B4-BE49-F238E27FC236}">
                <a16:creationId xmlns:a16="http://schemas.microsoft.com/office/drawing/2014/main" id="{00000000-0008-0000-0000-000073000000}"/>
              </a:ext>
            </a:extLst>
          </xdr:cNvPr>
          <xdr:cNvSpPr/>
        </xdr:nvSpPr>
        <xdr:spPr>
          <a:xfrm>
            <a:off x="1" y="6095200"/>
            <a:ext cx="1623294" cy="830835"/>
          </a:xfrm>
          <a:prstGeom prst="ellipse">
            <a:avLst/>
          </a:prstGeom>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116" name="Rectangle: Rounded Corners 115">
            <a:extLst>
              <a:ext uri="{FF2B5EF4-FFF2-40B4-BE49-F238E27FC236}">
                <a16:creationId xmlns:a16="http://schemas.microsoft.com/office/drawing/2014/main" id="{00000000-0008-0000-0000-000074000000}"/>
              </a:ext>
            </a:extLst>
          </xdr:cNvPr>
          <xdr:cNvSpPr/>
        </xdr:nvSpPr>
        <xdr:spPr>
          <a:xfrm>
            <a:off x="1674240" y="4748894"/>
            <a:ext cx="5310223" cy="2177142"/>
          </a:xfrm>
          <a:prstGeom prst="roundRect">
            <a:avLst>
              <a:gd name="adj" fmla="val 513"/>
            </a:avLst>
          </a:prstGeom>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117" name="Rectangle: Rounded Corners 116">
            <a:extLst>
              <a:ext uri="{FF2B5EF4-FFF2-40B4-BE49-F238E27FC236}">
                <a16:creationId xmlns:a16="http://schemas.microsoft.com/office/drawing/2014/main" id="{00000000-0008-0000-0000-000075000000}"/>
              </a:ext>
            </a:extLst>
          </xdr:cNvPr>
          <xdr:cNvSpPr/>
        </xdr:nvSpPr>
        <xdr:spPr>
          <a:xfrm>
            <a:off x="7078629" y="4748895"/>
            <a:ext cx="2203408" cy="2163534"/>
          </a:xfrm>
          <a:prstGeom prst="roundRect">
            <a:avLst>
              <a:gd name="adj" fmla="val 1645"/>
            </a:avLst>
          </a:prstGeom>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119" name="Flowchart: Off-page Connector 118">
            <a:extLst>
              <a:ext uri="{FF2B5EF4-FFF2-40B4-BE49-F238E27FC236}">
                <a16:creationId xmlns:a16="http://schemas.microsoft.com/office/drawing/2014/main" id="{00000000-0008-0000-0000-000077000000}"/>
              </a:ext>
            </a:extLst>
          </xdr:cNvPr>
          <xdr:cNvSpPr/>
        </xdr:nvSpPr>
        <xdr:spPr>
          <a:xfrm>
            <a:off x="10815589" y="1102179"/>
            <a:ext cx="1345221" cy="1910349"/>
          </a:xfrm>
          <a:prstGeom prst="flowChartOffpageConnector">
            <a:avLst/>
          </a:prstGeom>
          <a:solidFill>
            <a:schemeClr val="accent6"/>
          </a:solidFill>
          <a:ln>
            <a:no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118" name="Rectangle: Rounded Corners 117">
            <a:extLst>
              <a:ext uri="{FF2B5EF4-FFF2-40B4-BE49-F238E27FC236}">
                <a16:creationId xmlns:a16="http://schemas.microsoft.com/office/drawing/2014/main" id="{00000000-0008-0000-0000-000076000000}"/>
              </a:ext>
            </a:extLst>
          </xdr:cNvPr>
          <xdr:cNvSpPr/>
        </xdr:nvSpPr>
        <xdr:spPr>
          <a:xfrm>
            <a:off x="9362749" y="4667250"/>
            <a:ext cx="2824967" cy="2272393"/>
          </a:xfrm>
          <a:prstGeom prst="roundRect">
            <a:avLst>
              <a:gd name="adj" fmla="val 2679"/>
            </a:avLst>
          </a:prstGeom>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120" name="Flowchart: Off-page Connector 119">
            <a:extLst>
              <a:ext uri="{FF2B5EF4-FFF2-40B4-BE49-F238E27FC236}">
                <a16:creationId xmlns:a16="http://schemas.microsoft.com/office/drawing/2014/main" id="{00000000-0008-0000-0000-000078000000}"/>
              </a:ext>
            </a:extLst>
          </xdr:cNvPr>
          <xdr:cNvSpPr/>
        </xdr:nvSpPr>
        <xdr:spPr>
          <a:xfrm>
            <a:off x="9470367" y="1156608"/>
            <a:ext cx="1224152" cy="1841425"/>
          </a:xfrm>
          <a:prstGeom prst="flowChartOffpageConnector">
            <a:avLst/>
          </a:prstGeom>
          <a:noFill/>
          <a:ln>
            <a:solidFill>
              <a:schemeClr val="bg1"/>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n-US">
              <a:ln>
                <a:solidFill>
                  <a:schemeClr val="bg1">
                    <a:lumMod val="95000"/>
                  </a:schemeClr>
                </a:solidFill>
                <a:prstDash val="lgDashDot"/>
              </a:ln>
              <a:solidFill>
                <a:schemeClr val="bg1"/>
              </a:solidFill>
            </a:endParaRPr>
          </a:p>
        </xdr:txBody>
      </xdr:sp>
      <xdr:sp macro="" textlink="">
        <xdr:nvSpPr>
          <xdr:cNvPr id="121" name="Flowchart: Off-page Connector 120">
            <a:extLst>
              <a:ext uri="{FF2B5EF4-FFF2-40B4-BE49-F238E27FC236}">
                <a16:creationId xmlns:a16="http://schemas.microsoft.com/office/drawing/2014/main" id="{00000000-0008-0000-0000-000079000000}"/>
              </a:ext>
            </a:extLst>
          </xdr:cNvPr>
          <xdr:cNvSpPr/>
        </xdr:nvSpPr>
        <xdr:spPr>
          <a:xfrm>
            <a:off x="10882850" y="1183822"/>
            <a:ext cx="1197247" cy="1772039"/>
          </a:xfrm>
          <a:prstGeom prst="flowChartOffpageConnector">
            <a:avLst/>
          </a:prstGeom>
          <a:noFill/>
          <a:ln>
            <a:solidFill>
              <a:schemeClr val="bg1">
                <a:lumMod val="95000"/>
              </a:schemeClr>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n-US">
              <a:ln>
                <a:solidFill>
                  <a:schemeClr val="bg1">
                    <a:lumMod val="95000"/>
                  </a:schemeClr>
                </a:solidFill>
                <a:prstDash val="lgDashDot"/>
              </a:ln>
              <a:solidFill>
                <a:schemeClr val="bg1"/>
              </a:solidFill>
            </a:endParaRPr>
          </a:p>
        </xdr:txBody>
      </xdr:sp>
      <xdr:cxnSp macro="">
        <xdr:nvCxnSpPr>
          <xdr:cNvPr id="124" name="Straight Connector 123">
            <a:extLst>
              <a:ext uri="{FF2B5EF4-FFF2-40B4-BE49-F238E27FC236}">
                <a16:creationId xmlns:a16="http://schemas.microsoft.com/office/drawing/2014/main" id="{00000000-0008-0000-0000-00007C000000}"/>
              </a:ext>
            </a:extLst>
          </xdr:cNvPr>
          <xdr:cNvCxnSpPr>
            <a:cxnSpLocks/>
          </xdr:cNvCxnSpPr>
        </xdr:nvCxnSpPr>
        <xdr:spPr>
          <a:xfrm>
            <a:off x="1684733" y="2270984"/>
            <a:ext cx="3017520" cy="0"/>
          </a:xfrm>
          <a:prstGeom prst="line">
            <a:avLst/>
          </a:prstGeom>
          <a:ln>
            <a:solidFill>
              <a:schemeClr val="tx1">
                <a:alpha val="99000"/>
              </a:schemeClr>
            </a:solidFill>
            <a:prstDash val="lgDash"/>
          </a:ln>
        </xdr:spPr>
        <xdr:style>
          <a:lnRef idx="1">
            <a:schemeClr val="accent1"/>
          </a:lnRef>
          <a:fillRef idx="0">
            <a:schemeClr val="accent1"/>
          </a:fillRef>
          <a:effectRef idx="0">
            <a:schemeClr val="accent1"/>
          </a:effectRef>
          <a:fontRef idx="minor">
            <a:schemeClr val="tx1"/>
          </a:fontRef>
        </xdr:style>
      </xdr:cxnSp>
      <xdr:cxnSp macro="">
        <xdr:nvCxnSpPr>
          <xdr:cNvPr id="125" name="Straight Connector 124">
            <a:extLst>
              <a:ext uri="{FF2B5EF4-FFF2-40B4-BE49-F238E27FC236}">
                <a16:creationId xmlns:a16="http://schemas.microsoft.com/office/drawing/2014/main" id="{00000000-0008-0000-0000-00007D000000}"/>
              </a:ext>
            </a:extLst>
          </xdr:cNvPr>
          <xdr:cNvCxnSpPr>
            <a:cxnSpLocks/>
          </xdr:cNvCxnSpPr>
        </xdr:nvCxnSpPr>
        <xdr:spPr>
          <a:xfrm>
            <a:off x="4966080" y="2263440"/>
            <a:ext cx="2259974" cy="0"/>
          </a:xfrm>
          <a:prstGeom prst="line">
            <a:avLst/>
          </a:prstGeom>
          <a:ln w="9525">
            <a:solidFill>
              <a:schemeClr val="tx1">
                <a:alpha val="99000"/>
              </a:schemeClr>
            </a:solidFill>
            <a:prstDash val="dashDot"/>
          </a:ln>
        </xdr:spPr>
        <xdr:style>
          <a:lnRef idx="1">
            <a:schemeClr val="accent1"/>
          </a:lnRef>
          <a:fillRef idx="0">
            <a:schemeClr val="accent1"/>
          </a:fillRef>
          <a:effectRef idx="0">
            <a:schemeClr val="accent1"/>
          </a:effectRef>
          <a:fontRef idx="minor">
            <a:schemeClr val="tx1"/>
          </a:fontRef>
        </xdr:style>
      </xdr:cxnSp>
      <xdr:cxnSp macro="">
        <xdr:nvCxnSpPr>
          <xdr:cNvPr id="126" name="Straight Connector 125">
            <a:extLst>
              <a:ext uri="{FF2B5EF4-FFF2-40B4-BE49-F238E27FC236}">
                <a16:creationId xmlns:a16="http://schemas.microsoft.com/office/drawing/2014/main" id="{00000000-0008-0000-0000-00007E000000}"/>
              </a:ext>
            </a:extLst>
          </xdr:cNvPr>
          <xdr:cNvCxnSpPr>
            <a:cxnSpLocks/>
          </xdr:cNvCxnSpPr>
        </xdr:nvCxnSpPr>
        <xdr:spPr>
          <a:xfrm>
            <a:off x="1674240" y="5099124"/>
            <a:ext cx="5152740" cy="0"/>
          </a:xfrm>
          <a:prstGeom prst="line">
            <a:avLst/>
          </a:prstGeom>
          <a:ln w="3175">
            <a:solidFill>
              <a:schemeClr val="tx1">
                <a:alpha val="99000"/>
              </a:schemeClr>
            </a:solidFill>
            <a:prstDash val="dashDot"/>
          </a:ln>
        </xdr:spPr>
        <xdr:style>
          <a:lnRef idx="1">
            <a:schemeClr val="accent1"/>
          </a:lnRef>
          <a:fillRef idx="0">
            <a:schemeClr val="accent1"/>
          </a:fillRef>
          <a:effectRef idx="0">
            <a:schemeClr val="accent1"/>
          </a:effectRef>
          <a:fontRef idx="minor">
            <a:schemeClr val="tx1"/>
          </a:fontRef>
        </xdr:style>
      </xdr:cxnSp>
      <xdr:cxnSp macro="">
        <xdr:nvCxnSpPr>
          <xdr:cNvPr id="127" name="Straight Connector 126">
            <a:extLst>
              <a:ext uri="{FF2B5EF4-FFF2-40B4-BE49-F238E27FC236}">
                <a16:creationId xmlns:a16="http://schemas.microsoft.com/office/drawing/2014/main" id="{00000000-0008-0000-0000-00007F000000}"/>
              </a:ext>
            </a:extLst>
          </xdr:cNvPr>
          <xdr:cNvCxnSpPr>
            <a:cxnSpLocks/>
          </xdr:cNvCxnSpPr>
        </xdr:nvCxnSpPr>
        <xdr:spPr>
          <a:xfrm>
            <a:off x="7638327" y="2257255"/>
            <a:ext cx="1645920" cy="0"/>
          </a:xfrm>
          <a:prstGeom prst="line">
            <a:avLst/>
          </a:prstGeom>
          <a:ln>
            <a:solidFill>
              <a:schemeClr val="tx1">
                <a:alpha val="99000"/>
              </a:schemeClr>
            </a:solidFill>
            <a:prstDash val="dashDot"/>
          </a:ln>
        </xdr:spPr>
        <xdr:style>
          <a:lnRef idx="1">
            <a:schemeClr val="accent1"/>
          </a:lnRef>
          <a:fillRef idx="0">
            <a:schemeClr val="accent1"/>
          </a:fillRef>
          <a:effectRef idx="0">
            <a:schemeClr val="accent1"/>
          </a:effectRef>
          <a:fontRef idx="minor">
            <a:schemeClr val="tx1"/>
          </a:fontRef>
        </xdr:style>
      </xdr:cxnSp>
      <xdr:cxnSp macro="">
        <xdr:nvCxnSpPr>
          <xdr:cNvPr id="128" name="Straight Connector 127">
            <a:extLst>
              <a:ext uri="{FF2B5EF4-FFF2-40B4-BE49-F238E27FC236}">
                <a16:creationId xmlns:a16="http://schemas.microsoft.com/office/drawing/2014/main" id="{00000000-0008-0000-0000-000080000000}"/>
              </a:ext>
            </a:extLst>
          </xdr:cNvPr>
          <xdr:cNvCxnSpPr>
            <a:cxnSpLocks/>
          </xdr:cNvCxnSpPr>
        </xdr:nvCxnSpPr>
        <xdr:spPr>
          <a:xfrm>
            <a:off x="7137678" y="5087991"/>
            <a:ext cx="2079176" cy="0"/>
          </a:xfrm>
          <a:prstGeom prst="line">
            <a:avLst/>
          </a:prstGeom>
          <a:ln>
            <a:solidFill>
              <a:schemeClr val="tx1">
                <a:alpha val="98000"/>
              </a:schemeClr>
            </a:solidFill>
            <a:prstDash val="dashDot"/>
          </a:ln>
        </xdr:spPr>
        <xdr:style>
          <a:lnRef idx="1">
            <a:schemeClr val="accent1"/>
          </a:lnRef>
          <a:fillRef idx="0">
            <a:schemeClr val="accent1"/>
          </a:fillRef>
          <a:effectRef idx="0">
            <a:schemeClr val="accent1"/>
          </a:effectRef>
          <a:fontRef idx="minor">
            <a:schemeClr val="tx1"/>
          </a:fontRef>
        </xdr:style>
      </xdr:cxnSp>
      <xdr:cxnSp macro="">
        <xdr:nvCxnSpPr>
          <xdr:cNvPr id="129" name="Straight Connector 128">
            <a:extLst>
              <a:ext uri="{FF2B5EF4-FFF2-40B4-BE49-F238E27FC236}">
                <a16:creationId xmlns:a16="http://schemas.microsoft.com/office/drawing/2014/main" id="{00000000-0008-0000-0000-000081000000}"/>
              </a:ext>
            </a:extLst>
          </xdr:cNvPr>
          <xdr:cNvCxnSpPr>
            <a:cxnSpLocks/>
          </xdr:cNvCxnSpPr>
        </xdr:nvCxnSpPr>
        <xdr:spPr>
          <a:xfrm>
            <a:off x="9475564" y="5079467"/>
            <a:ext cx="2621569" cy="0"/>
          </a:xfrm>
          <a:prstGeom prst="line">
            <a:avLst/>
          </a:prstGeom>
          <a:ln>
            <a:solidFill>
              <a:schemeClr val="tx1">
                <a:alpha val="95000"/>
              </a:schemeClr>
            </a:solidFill>
            <a:prstDash val="dashDot"/>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oneCell">
    <xdr:from>
      <xdr:col>0</xdr:col>
      <xdr:colOff>78180</xdr:colOff>
      <xdr:row>1</xdr:row>
      <xdr:rowOff>78427</xdr:rowOff>
    </xdr:from>
    <xdr:to>
      <xdr:col>0</xdr:col>
      <xdr:colOff>581382</xdr:colOff>
      <xdr:row>4</xdr:row>
      <xdr:rowOff>13606</xdr:rowOff>
    </xdr:to>
    <xdr:pic>
      <xdr:nvPicPr>
        <xdr:cNvPr id="3" name="Picture 2">
          <a:extLst>
            <a:ext uri="{FF2B5EF4-FFF2-40B4-BE49-F238E27FC236}">
              <a16:creationId xmlns:a16="http://schemas.microsoft.com/office/drawing/2014/main" id="{00000000-0008-0000-0000-000003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8180" y="268927"/>
          <a:ext cx="503202" cy="5066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585107</xdr:colOff>
      <xdr:row>33</xdr:row>
      <xdr:rowOff>68035</xdr:rowOff>
    </xdr:from>
    <xdr:to>
      <xdr:col>1</xdr:col>
      <xdr:colOff>464511</xdr:colOff>
      <xdr:row>35</xdr:row>
      <xdr:rowOff>167645</xdr:rowOff>
    </xdr:to>
    <xdr:pic>
      <xdr:nvPicPr>
        <xdr:cNvPr id="4" name="Picture 3">
          <a:extLst>
            <a:ext uri="{FF2B5EF4-FFF2-40B4-BE49-F238E27FC236}">
              <a16:creationId xmlns:a16="http://schemas.microsoft.com/office/drawing/2014/main" id="{00000000-0008-0000-0000-000004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flipV="1">
          <a:off x="585107" y="6354535"/>
          <a:ext cx="491725" cy="48061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23</xdr:col>
      <xdr:colOff>31750</xdr:colOff>
      <xdr:row>1</xdr:row>
      <xdr:rowOff>43872</xdr:rowOff>
    </xdr:from>
    <xdr:to>
      <xdr:col>23</xdr:col>
      <xdr:colOff>561686</xdr:colOff>
      <xdr:row>4</xdr:row>
      <xdr:rowOff>5772</xdr:rowOff>
    </xdr:to>
    <xdr:pic>
      <xdr:nvPicPr>
        <xdr:cNvPr id="6" name="Picture 5">
          <a:extLst>
            <a:ext uri="{FF2B5EF4-FFF2-40B4-BE49-F238E27FC236}">
              <a16:creationId xmlns:a16="http://schemas.microsoft.com/office/drawing/2014/main" id="{00000000-0008-0000-0000-000006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3906500" y="234372"/>
          <a:ext cx="529936" cy="533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299357</xdr:colOff>
      <xdr:row>6</xdr:row>
      <xdr:rowOff>108859</xdr:rowOff>
    </xdr:from>
    <xdr:to>
      <xdr:col>11</xdr:col>
      <xdr:colOff>108857</xdr:colOff>
      <xdr:row>8</xdr:row>
      <xdr:rowOff>145145</xdr:rowOff>
    </xdr:to>
    <xdr:pic>
      <xdr:nvPicPr>
        <xdr:cNvPr id="7" name="Picture 6">
          <a:extLst>
            <a:ext uri="{FF2B5EF4-FFF2-40B4-BE49-F238E27FC236}">
              <a16:creationId xmlns:a16="http://schemas.microsoft.com/office/drawing/2014/main" id="{00000000-0008-0000-0000-000007000000}"/>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6422571" y="1251859"/>
          <a:ext cx="421822" cy="41728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24</xdr:col>
      <xdr:colOff>95250</xdr:colOff>
      <xdr:row>1</xdr:row>
      <xdr:rowOff>152977</xdr:rowOff>
    </xdr:from>
    <xdr:to>
      <xdr:col>24</xdr:col>
      <xdr:colOff>463385</xdr:colOff>
      <xdr:row>3</xdr:row>
      <xdr:rowOff>133927</xdr:rowOff>
    </xdr:to>
    <xdr:pic>
      <xdr:nvPicPr>
        <xdr:cNvPr id="8" name="Picture 7">
          <a:extLst>
            <a:ext uri="{FF2B5EF4-FFF2-40B4-BE49-F238E27FC236}">
              <a16:creationId xmlns:a16="http://schemas.microsoft.com/office/drawing/2014/main" id="{00000000-0008-0000-0000-000008000000}"/>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14573250" y="343477"/>
          <a:ext cx="368135" cy="361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223653</xdr:colOff>
      <xdr:row>11</xdr:row>
      <xdr:rowOff>2477</xdr:rowOff>
    </xdr:from>
    <xdr:to>
      <xdr:col>12</xdr:col>
      <xdr:colOff>564079</xdr:colOff>
      <xdr:row>12</xdr:row>
      <xdr:rowOff>148618</xdr:rowOff>
    </xdr:to>
    <xdr:pic>
      <xdr:nvPicPr>
        <xdr:cNvPr id="11" name="Picture 10">
          <a:extLst>
            <a:ext uri="{FF2B5EF4-FFF2-40B4-BE49-F238E27FC236}">
              <a16:creationId xmlns:a16="http://schemas.microsoft.com/office/drawing/2014/main" id="{00000000-0008-0000-0000-00000B000000}"/>
            </a:ext>
          </a:extLst>
        </xdr:cNvPr>
        <xdr:cNvPicPr>
          <a:picLocks noChangeAspect="1" noChangeArrowheads="1"/>
        </xdr:cNvPicPr>
      </xdr:nvPicPr>
      <xdr:blipFill>
        <a:blip xmlns:r="http://schemas.openxmlformats.org/officeDocument/2006/relationships" r:embed="rId6" cstate="print">
          <a:clrChange>
            <a:clrFrom>
              <a:srgbClr val="000000">
                <a:alpha val="98824"/>
              </a:srgbClr>
            </a:clrFrom>
            <a:clrTo>
              <a:srgbClr val="000000">
                <a:alpha val="0"/>
              </a:srgbClr>
            </a:clrTo>
          </a:clrChange>
          <a:duotone>
            <a:prstClr val="black"/>
            <a:schemeClr val="bg1">
              <a:tint val="45000"/>
              <a:satMod val="400000"/>
            </a:schemeClr>
          </a:duotone>
          <a:extLst>
            <a:ext uri="{28A0092B-C50C-407E-A947-70E740481C1C}">
              <a14:useLocalDpi xmlns:a14="http://schemas.microsoft.com/office/drawing/2010/main" val="0"/>
            </a:ext>
          </a:extLst>
        </a:blip>
        <a:srcRect/>
        <a:stretch>
          <a:fillRect/>
        </a:stretch>
      </xdr:blipFill>
      <xdr:spPr bwMode="auto">
        <a:xfrm>
          <a:off x="7571510" y="2097977"/>
          <a:ext cx="340426" cy="336641"/>
        </a:xfrm>
        <a:prstGeom prst="rect">
          <a:avLst/>
        </a:prstGeom>
        <a:noFill/>
      </xdr:spPr>
    </xdr:pic>
    <xdr:clientData/>
  </xdr:twoCellAnchor>
  <xdr:twoCellAnchor editAs="oneCell">
    <xdr:from>
      <xdr:col>19</xdr:col>
      <xdr:colOff>279426</xdr:colOff>
      <xdr:row>6</xdr:row>
      <xdr:rowOff>163633</xdr:rowOff>
    </xdr:from>
    <xdr:to>
      <xdr:col>20</xdr:col>
      <xdr:colOff>35239</xdr:colOff>
      <xdr:row>8</xdr:row>
      <xdr:rowOff>136418</xdr:rowOff>
    </xdr:to>
    <xdr:pic>
      <xdr:nvPicPr>
        <xdr:cNvPr id="9" name="Picture 8">
          <a:extLst>
            <a:ext uri="{FF2B5EF4-FFF2-40B4-BE49-F238E27FC236}">
              <a16:creationId xmlns:a16="http://schemas.microsoft.com/office/drawing/2014/main" id="{00000000-0008-0000-0000-000009000000}"/>
            </a:ext>
          </a:extLst>
        </xdr:cNvPr>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11913533" y="1306633"/>
          <a:ext cx="368135" cy="35378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136815</xdr:colOff>
      <xdr:row>7</xdr:row>
      <xdr:rowOff>176030</xdr:rowOff>
    </xdr:from>
    <xdr:to>
      <xdr:col>17</xdr:col>
      <xdr:colOff>408215</xdr:colOff>
      <xdr:row>9</xdr:row>
      <xdr:rowOff>64232</xdr:rowOff>
    </xdr:to>
    <xdr:pic>
      <xdr:nvPicPr>
        <xdr:cNvPr id="10" name="Picture 9">
          <a:extLst>
            <a:ext uri="{FF2B5EF4-FFF2-40B4-BE49-F238E27FC236}">
              <a16:creationId xmlns:a16="http://schemas.microsoft.com/office/drawing/2014/main" id="{00000000-0008-0000-0000-00000A000000}"/>
            </a:ext>
          </a:extLst>
        </xdr:cNvPr>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10546279" y="1509530"/>
          <a:ext cx="271400" cy="26920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504583</xdr:colOff>
      <xdr:row>25</xdr:row>
      <xdr:rowOff>63832</xdr:rowOff>
    </xdr:from>
    <xdr:to>
      <xdr:col>12</xdr:col>
      <xdr:colOff>244534</xdr:colOff>
      <xdr:row>27</xdr:row>
      <xdr:rowOff>30928</xdr:rowOff>
    </xdr:to>
    <xdr:pic>
      <xdr:nvPicPr>
        <xdr:cNvPr id="12" name="Picture 11">
          <a:extLst>
            <a:ext uri="{FF2B5EF4-FFF2-40B4-BE49-F238E27FC236}">
              <a16:creationId xmlns:a16="http://schemas.microsoft.com/office/drawing/2014/main" id="{00000000-0008-0000-0000-00000C000000}"/>
            </a:ext>
          </a:extLst>
        </xdr:cNvPr>
        <xdr:cNvPicPr>
          <a:picLocks noChangeAspect="1" noChangeArrowheads="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7240119" y="4826332"/>
          <a:ext cx="352272" cy="34809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1732</xdr:colOff>
      <xdr:row>11</xdr:row>
      <xdr:rowOff>1489</xdr:rowOff>
    </xdr:from>
    <xdr:to>
      <xdr:col>3</xdr:col>
      <xdr:colOff>238990</xdr:colOff>
      <xdr:row>12</xdr:row>
      <xdr:rowOff>48247</xdr:rowOff>
    </xdr:to>
    <xdr:pic>
      <xdr:nvPicPr>
        <xdr:cNvPr id="13" name="Picture 12">
          <a:extLst>
            <a:ext uri="{FF2B5EF4-FFF2-40B4-BE49-F238E27FC236}">
              <a16:creationId xmlns:a16="http://schemas.microsoft.com/office/drawing/2014/main" id="{00000000-0008-0000-0000-00000D000000}"/>
            </a:ext>
          </a:extLst>
        </xdr:cNvPr>
        <xdr:cNvPicPr>
          <a:picLocks noChangeAspect="1" noChangeArrowheads="1"/>
        </xdr:cNvPicPr>
      </xdr:nvPicPr>
      <xdr:blipFill>
        <a:blip xmlns:r="http://schemas.openxmlformats.org/officeDocument/2006/relationships" r:embed="rId10" cstate="print">
          <a:extLst>
            <a:ext uri="{28A0092B-C50C-407E-A947-70E740481C1C}">
              <a14:useLocalDpi xmlns:a14="http://schemas.microsoft.com/office/drawing/2010/main" val="0"/>
            </a:ext>
          </a:extLst>
        </a:blip>
        <a:srcRect/>
        <a:stretch>
          <a:fillRect/>
        </a:stretch>
      </xdr:blipFill>
      <xdr:spPr bwMode="auto">
        <a:xfrm>
          <a:off x="1838696" y="2096989"/>
          <a:ext cx="237258" cy="23725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15</xdr:col>
      <xdr:colOff>421822</xdr:colOff>
      <xdr:row>25</xdr:row>
      <xdr:rowOff>27215</xdr:rowOff>
    </xdr:from>
    <xdr:to>
      <xdr:col>16</xdr:col>
      <xdr:colOff>211529</xdr:colOff>
      <xdr:row>26</xdr:row>
      <xdr:rowOff>85949</xdr:rowOff>
    </xdr:to>
    <xdr:pic>
      <xdr:nvPicPr>
        <xdr:cNvPr id="15" name="Picture 14">
          <a:extLst>
            <a:ext uri="{FF2B5EF4-FFF2-40B4-BE49-F238E27FC236}">
              <a16:creationId xmlns:a16="http://schemas.microsoft.com/office/drawing/2014/main" id="{00000000-0008-0000-0000-00000F000000}"/>
            </a:ext>
          </a:extLst>
        </xdr:cNvPr>
        <xdr:cNvPicPr>
          <a:picLocks noChangeAspect="1" noChangeArrowheads="1"/>
        </xdr:cNvPicPr>
      </xdr:nvPicPr>
      <xdr:blipFill>
        <a:blip xmlns:r="http://schemas.openxmlformats.org/officeDocument/2006/relationships" r:embed="rId11" cstate="print">
          <a:extLst>
            <a:ext uri="{28A0092B-C50C-407E-A947-70E740481C1C}">
              <a14:useLocalDpi xmlns:a14="http://schemas.microsoft.com/office/drawing/2010/main" val="0"/>
            </a:ext>
          </a:extLst>
        </a:blip>
        <a:srcRect/>
        <a:stretch>
          <a:fillRect/>
        </a:stretch>
      </xdr:blipFill>
      <xdr:spPr bwMode="auto">
        <a:xfrm>
          <a:off x="9606643" y="4789715"/>
          <a:ext cx="402029" cy="249234"/>
        </a:xfrm>
        <a:prstGeom prst="rect">
          <a:avLst/>
        </a:prstGeom>
        <a:noFill/>
      </xdr:spPr>
    </xdr:pic>
    <xdr:clientData/>
  </xdr:twoCellAnchor>
  <xdr:twoCellAnchor editAs="oneCell">
    <xdr:from>
      <xdr:col>6</xdr:col>
      <xdr:colOff>136071</xdr:colOff>
      <xdr:row>6</xdr:row>
      <xdr:rowOff>169224</xdr:rowOff>
    </xdr:from>
    <xdr:to>
      <xdr:col>7</xdr:col>
      <xdr:colOff>54428</xdr:colOff>
      <xdr:row>9</xdr:row>
      <xdr:rowOff>1</xdr:rowOff>
    </xdr:to>
    <xdr:pic>
      <xdr:nvPicPr>
        <xdr:cNvPr id="16" name="Picture 15">
          <a:extLst>
            <a:ext uri="{FF2B5EF4-FFF2-40B4-BE49-F238E27FC236}">
              <a16:creationId xmlns:a16="http://schemas.microsoft.com/office/drawing/2014/main" id="{00000000-0008-0000-0000-000010000000}"/>
            </a:ext>
          </a:extLst>
        </xdr:cNvPr>
        <xdr:cNvPicPr>
          <a:picLocks noChangeAspect="1" noChangeArrowheads="1"/>
        </xdr:cNvPicPr>
      </xdr:nvPicPr>
      <xdr:blipFill>
        <a:blip xmlns:r="http://schemas.openxmlformats.org/officeDocument/2006/relationships" r:embed="rId12" cstate="print">
          <a:extLst>
            <a:ext uri="{28A0092B-C50C-407E-A947-70E740481C1C}">
              <a14:useLocalDpi xmlns:a14="http://schemas.microsoft.com/office/drawing/2010/main" val="0"/>
            </a:ext>
          </a:extLst>
        </a:blip>
        <a:srcRect/>
        <a:stretch>
          <a:fillRect/>
        </a:stretch>
      </xdr:blipFill>
      <xdr:spPr bwMode="auto">
        <a:xfrm>
          <a:off x="3810000" y="1312224"/>
          <a:ext cx="530678" cy="40227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582755</xdr:colOff>
      <xdr:row>25</xdr:row>
      <xdr:rowOff>73601</xdr:rowOff>
    </xdr:from>
    <xdr:to>
      <xdr:col>3</xdr:col>
      <xdr:colOff>346363</xdr:colOff>
      <xdr:row>27</xdr:row>
      <xdr:rowOff>64678</xdr:rowOff>
    </xdr:to>
    <xdr:pic>
      <xdr:nvPicPr>
        <xdr:cNvPr id="18" name="Picture 17">
          <a:extLst>
            <a:ext uri="{FF2B5EF4-FFF2-40B4-BE49-F238E27FC236}">
              <a16:creationId xmlns:a16="http://schemas.microsoft.com/office/drawing/2014/main" id="{00000000-0008-0000-0000-000012000000}"/>
            </a:ext>
          </a:extLst>
        </xdr:cNvPr>
        <xdr:cNvPicPr>
          <a:picLocks noChangeAspect="1" noChangeArrowheads="1"/>
        </xdr:cNvPicPr>
      </xdr:nvPicPr>
      <xdr:blipFill>
        <a:blip xmlns:r="http://schemas.openxmlformats.org/officeDocument/2006/relationships" r:embed="rId13" cstate="print">
          <a:extLst>
            <a:ext uri="{28A0092B-C50C-407E-A947-70E740481C1C}">
              <a14:useLocalDpi xmlns:a14="http://schemas.microsoft.com/office/drawing/2010/main" val="0"/>
            </a:ext>
          </a:extLst>
        </a:blip>
        <a:srcRect/>
        <a:stretch>
          <a:fillRect/>
        </a:stretch>
      </xdr:blipFill>
      <xdr:spPr bwMode="auto">
        <a:xfrm>
          <a:off x="1795028" y="4836101"/>
          <a:ext cx="369744" cy="37207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14</xdr:col>
      <xdr:colOff>301459</xdr:colOff>
      <xdr:row>7</xdr:row>
      <xdr:rowOff>19546</xdr:rowOff>
    </xdr:from>
    <xdr:to>
      <xdr:col>15</xdr:col>
      <xdr:colOff>190623</xdr:colOff>
      <xdr:row>9</xdr:row>
      <xdr:rowOff>133846</xdr:rowOff>
    </xdr:to>
    <xdr:pic>
      <xdr:nvPicPr>
        <xdr:cNvPr id="20" name="Picture 19">
          <a:extLst>
            <a:ext uri="{FF2B5EF4-FFF2-40B4-BE49-F238E27FC236}">
              <a16:creationId xmlns:a16="http://schemas.microsoft.com/office/drawing/2014/main" id="{00000000-0008-0000-0000-000014000000}"/>
            </a:ext>
          </a:extLst>
        </xdr:cNvPr>
        <xdr:cNvPicPr>
          <a:picLocks noChangeAspect="1" noChangeArrowheads="1"/>
        </xdr:cNvPicPr>
      </xdr:nvPicPr>
      <xdr:blipFill>
        <a:blip xmlns:r="http://schemas.openxmlformats.org/officeDocument/2006/relationships" r:embed="rId14" cstate="print">
          <a:extLst>
            <a:ext uri="{28A0092B-C50C-407E-A947-70E740481C1C}">
              <a14:useLocalDpi xmlns:a14="http://schemas.microsoft.com/office/drawing/2010/main" val="0"/>
            </a:ext>
          </a:extLst>
        </a:blip>
        <a:srcRect/>
        <a:stretch>
          <a:fillRect/>
        </a:stretch>
      </xdr:blipFill>
      <xdr:spPr bwMode="auto">
        <a:xfrm>
          <a:off x="8873959" y="1353046"/>
          <a:ext cx="501485" cy="495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95252</xdr:colOff>
      <xdr:row>10</xdr:row>
      <xdr:rowOff>163289</xdr:rowOff>
    </xdr:from>
    <xdr:to>
      <xdr:col>8</xdr:col>
      <xdr:colOff>367394</xdr:colOff>
      <xdr:row>12</xdr:row>
      <xdr:rowOff>56992</xdr:rowOff>
    </xdr:to>
    <xdr:pic>
      <xdr:nvPicPr>
        <xdr:cNvPr id="21" name="Picture 20">
          <a:extLst>
            <a:ext uri="{FF2B5EF4-FFF2-40B4-BE49-F238E27FC236}">
              <a16:creationId xmlns:a16="http://schemas.microsoft.com/office/drawing/2014/main" id="{00000000-0008-0000-0000-000015000000}"/>
            </a:ext>
          </a:extLst>
        </xdr:cNvPr>
        <xdr:cNvPicPr>
          <a:picLocks noChangeAspect="1" noChangeArrowheads="1"/>
        </xdr:cNvPicPr>
      </xdr:nvPicPr>
      <xdr:blipFill>
        <a:blip xmlns:r="http://schemas.openxmlformats.org/officeDocument/2006/relationships" r:embed="rId15" cstate="print">
          <a:extLst>
            <a:ext uri="{28A0092B-C50C-407E-A947-70E740481C1C}">
              <a14:useLocalDpi xmlns:a14="http://schemas.microsoft.com/office/drawing/2010/main" val="0"/>
            </a:ext>
          </a:extLst>
        </a:blip>
        <a:srcRect/>
        <a:stretch>
          <a:fillRect/>
        </a:stretch>
      </xdr:blipFill>
      <xdr:spPr bwMode="auto">
        <a:xfrm>
          <a:off x="4993823" y="2068289"/>
          <a:ext cx="272142" cy="27470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11</xdr:col>
      <xdr:colOff>466612</xdr:colOff>
      <xdr:row>7</xdr:row>
      <xdr:rowOff>126178</xdr:rowOff>
    </xdr:from>
    <xdr:to>
      <xdr:col>13</xdr:col>
      <xdr:colOff>96745</xdr:colOff>
      <xdr:row>9</xdr:row>
      <xdr:rowOff>56905</xdr:rowOff>
    </xdr:to>
    <xdr:sp macro="" textlink="Analysis!F9">
      <xdr:nvSpPr>
        <xdr:cNvPr id="131" name="TextBox 130">
          <a:extLst>
            <a:ext uri="{FF2B5EF4-FFF2-40B4-BE49-F238E27FC236}">
              <a16:creationId xmlns:a16="http://schemas.microsoft.com/office/drawing/2014/main" id="{00000000-0008-0000-0000-000083000000}"/>
            </a:ext>
          </a:extLst>
        </xdr:cNvPr>
        <xdr:cNvSpPr txBox="1"/>
      </xdr:nvSpPr>
      <xdr:spPr>
        <a:xfrm>
          <a:off x="7202148" y="1459678"/>
          <a:ext cx="854776" cy="3117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9C4BE53-7756-4498-A82B-EA1E87223C24}" type="TxLink">
            <a:rPr lang="en-US" sz="2000" b="1" i="0" u="none" strike="noStrike">
              <a:solidFill>
                <a:schemeClr val="bg1">
                  <a:lumMod val="95000"/>
                </a:schemeClr>
              </a:solidFill>
              <a:latin typeface="Calibri"/>
              <a:cs typeface="Calibri"/>
            </a:rPr>
            <a:pPr/>
            <a:t>2%</a:t>
          </a:fld>
          <a:endParaRPr lang="en-US" sz="2800" b="1">
            <a:solidFill>
              <a:schemeClr val="bg1">
                <a:lumMod val="95000"/>
              </a:schemeClr>
            </a:solidFill>
          </a:endParaRPr>
        </a:p>
      </xdr:txBody>
    </xdr:sp>
    <xdr:clientData/>
  </xdr:twoCellAnchor>
  <xdr:twoCellAnchor>
    <xdr:from>
      <xdr:col>3</xdr:col>
      <xdr:colOff>367394</xdr:colOff>
      <xdr:row>25</xdr:row>
      <xdr:rowOff>81644</xdr:rowOff>
    </xdr:from>
    <xdr:to>
      <xdr:col>6</xdr:col>
      <xdr:colOff>367392</xdr:colOff>
      <xdr:row>27</xdr:row>
      <xdr:rowOff>68036</xdr:rowOff>
    </xdr:to>
    <xdr:sp macro="" textlink="">
      <xdr:nvSpPr>
        <xdr:cNvPr id="132" name="TextBox 131">
          <a:extLst>
            <a:ext uri="{FF2B5EF4-FFF2-40B4-BE49-F238E27FC236}">
              <a16:creationId xmlns:a16="http://schemas.microsoft.com/office/drawing/2014/main" id="{00000000-0008-0000-0000-000084000000}"/>
            </a:ext>
          </a:extLst>
        </xdr:cNvPr>
        <xdr:cNvSpPr txBox="1"/>
      </xdr:nvSpPr>
      <xdr:spPr>
        <a:xfrm>
          <a:off x="2204358" y="4844144"/>
          <a:ext cx="1836963" cy="3673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solidFill>
                <a:schemeClr val="bg1"/>
              </a:solidFill>
              <a:latin typeface="+mn-lt"/>
              <a:ea typeface="Verdana" panose="020B0604030504040204" pitchFamily="34" charset="0"/>
            </a:rPr>
            <a:t>Daily Selling</a:t>
          </a:r>
        </a:p>
      </xdr:txBody>
    </xdr:sp>
    <xdr:clientData/>
  </xdr:twoCellAnchor>
  <xdr:twoCellAnchor>
    <xdr:from>
      <xdr:col>1</xdr:col>
      <xdr:colOff>81642</xdr:colOff>
      <xdr:row>0</xdr:row>
      <xdr:rowOff>122464</xdr:rowOff>
    </xdr:from>
    <xdr:to>
      <xdr:col>7</xdr:col>
      <xdr:colOff>54429</xdr:colOff>
      <xdr:row>3</xdr:row>
      <xdr:rowOff>13607</xdr:rowOff>
    </xdr:to>
    <xdr:sp macro="" textlink="">
      <xdr:nvSpPr>
        <xdr:cNvPr id="134" name="TextBox 133">
          <a:extLst>
            <a:ext uri="{FF2B5EF4-FFF2-40B4-BE49-F238E27FC236}">
              <a16:creationId xmlns:a16="http://schemas.microsoft.com/office/drawing/2014/main" id="{00000000-0008-0000-0000-000086000000}"/>
            </a:ext>
          </a:extLst>
        </xdr:cNvPr>
        <xdr:cNvSpPr txBox="1"/>
      </xdr:nvSpPr>
      <xdr:spPr>
        <a:xfrm>
          <a:off x="693963" y="122464"/>
          <a:ext cx="3646716" cy="462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3200" b="1">
              <a:solidFill>
                <a:schemeClr val="bg1"/>
              </a:solidFill>
              <a:latin typeface="+mn-lt"/>
              <a:ea typeface="Verdana" panose="020B0604030504040204" pitchFamily="34" charset="0"/>
            </a:rPr>
            <a:t>SALES DASHBOARD</a:t>
          </a:r>
        </a:p>
      </xdr:txBody>
    </xdr:sp>
    <xdr:clientData/>
  </xdr:twoCellAnchor>
  <xdr:twoCellAnchor>
    <xdr:from>
      <xdr:col>16</xdr:col>
      <xdr:colOff>244928</xdr:colOff>
      <xdr:row>25</xdr:row>
      <xdr:rowOff>13608</xdr:rowOff>
    </xdr:from>
    <xdr:to>
      <xdr:col>19</xdr:col>
      <xdr:colOff>421822</xdr:colOff>
      <xdr:row>26</xdr:row>
      <xdr:rowOff>176894</xdr:rowOff>
    </xdr:to>
    <xdr:sp macro="" textlink="">
      <xdr:nvSpPr>
        <xdr:cNvPr id="137" name="TextBox 136">
          <a:extLst>
            <a:ext uri="{FF2B5EF4-FFF2-40B4-BE49-F238E27FC236}">
              <a16:creationId xmlns:a16="http://schemas.microsoft.com/office/drawing/2014/main" id="{00000000-0008-0000-0000-000089000000}"/>
            </a:ext>
          </a:extLst>
        </xdr:cNvPr>
        <xdr:cNvSpPr txBox="1"/>
      </xdr:nvSpPr>
      <xdr:spPr>
        <a:xfrm>
          <a:off x="10042071" y="4776108"/>
          <a:ext cx="2013858" cy="3537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solidFill>
                <a:schemeClr val="bg1"/>
              </a:solidFill>
              <a:latin typeface="+mn-lt"/>
              <a:ea typeface="Verdana" panose="020B0604030504040204" pitchFamily="34" charset="0"/>
            </a:rPr>
            <a:t>State wise Selling</a:t>
          </a:r>
        </a:p>
      </xdr:txBody>
    </xdr:sp>
    <xdr:clientData/>
  </xdr:twoCellAnchor>
  <xdr:twoCellAnchor>
    <xdr:from>
      <xdr:col>2</xdr:col>
      <xdr:colOff>449036</xdr:colOff>
      <xdr:row>5</xdr:row>
      <xdr:rowOff>108856</xdr:rowOff>
    </xdr:from>
    <xdr:to>
      <xdr:col>5</xdr:col>
      <xdr:colOff>598714</xdr:colOff>
      <xdr:row>7</xdr:row>
      <xdr:rowOff>136071</xdr:rowOff>
    </xdr:to>
    <xdr:sp macro="" textlink="">
      <xdr:nvSpPr>
        <xdr:cNvPr id="139" name="TextBox 138">
          <a:extLst>
            <a:ext uri="{FF2B5EF4-FFF2-40B4-BE49-F238E27FC236}">
              <a16:creationId xmlns:a16="http://schemas.microsoft.com/office/drawing/2014/main" id="{00000000-0008-0000-0000-00008B000000}"/>
            </a:ext>
          </a:extLst>
        </xdr:cNvPr>
        <xdr:cNvSpPr txBox="1"/>
      </xdr:nvSpPr>
      <xdr:spPr>
        <a:xfrm>
          <a:off x="1673679" y="1061356"/>
          <a:ext cx="1986642" cy="4082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solidFill>
                <a:srgbClr val="FFC000"/>
              </a:solidFill>
              <a:latin typeface="+mn-lt"/>
              <a:ea typeface="Verdana" panose="020B0604030504040204" pitchFamily="34" charset="0"/>
            </a:rPr>
            <a:t>Total Sales</a:t>
          </a:r>
        </a:p>
      </xdr:txBody>
    </xdr:sp>
    <xdr:clientData/>
  </xdr:twoCellAnchor>
  <xdr:twoCellAnchor>
    <xdr:from>
      <xdr:col>3</xdr:col>
      <xdr:colOff>244930</xdr:colOff>
      <xdr:row>10</xdr:row>
      <xdr:rowOff>126796</xdr:rowOff>
    </xdr:from>
    <xdr:to>
      <xdr:col>4</xdr:col>
      <xdr:colOff>450273</xdr:colOff>
      <xdr:row>12</xdr:row>
      <xdr:rowOff>36494</xdr:rowOff>
    </xdr:to>
    <xdr:sp macro="" textlink="">
      <xdr:nvSpPr>
        <xdr:cNvPr id="143" name="TextBox 142">
          <a:extLst>
            <a:ext uri="{FF2B5EF4-FFF2-40B4-BE49-F238E27FC236}">
              <a16:creationId xmlns:a16="http://schemas.microsoft.com/office/drawing/2014/main" id="{00000000-0008-0000-0000-00008F000000}"/>
            </a:ext>
          </a:extLst>
        </xdr:cNvPr>
        <xdr:cNvSpPr txBox="1"/>
      </xdr:nvSpPr>
      <xdr:spPr>
        <a:xfrm>
          <a:off x="2081894" y="2031796"/>
          <a:ext cx="817665" cy="2906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bg1"/>
              </a:solidFill>
              <a:latin typeface="+mn-lt"/>
              <a:ea typeface="Verdana" panose="020B0604030504040204" pitchFamily="34" charset="0"/>
            </a:rPr>
            <a:t>Monthly</a:t>
          </a:r>
        </a:p>
      </xdr:txBody>
    </xdr:sp>
    <xdr:clientData/>
  </xdr:twoCellAnchor>
  <xdr:twoCellAnchor>
    <xdr:from>
      <xdr:col>8</xdr:col>
      <xdr:colOff>466357</xdr:colOff>
      <xdr:row>10</xdr:row>
      <xdr:rowOff>138550</xdr:rowOff>
    </xdr:from>
    <xdr:to>
      <xdr:col>11</xdr:col>
      <xdr:colOff>131126</xdr:colOff>
      <xdr:row>12</xdr:row>
      <xdr:rowOff>17322</xdr:rowOff>
    </xdr:to>
    <xdr:sp macro="" textlink="">
      <xdr:nvSpPr>
        <xdr:cNvPr id="144" name="TextBox 143">
          <a:extLst>
            <a:ext uri="{FF2B5EF4-FFF2-40B4-BE49-F238E27FC236}">
              <a16:creationId xmlns:a16="http://schemas.microsoft.com/office/drawing/2014/main" id="{00000000-0008-0000-0000-000090000000}"/>
            </a:ext>
          </a:extLst>
        </xdr:cNvPr>
        <xdr:cNvSpPr txBox="1"/>
      </xdr:nvSpPr>
      <xdr:spPr>
        <a:xfrm>
          <a:off x="5364928" y="2043550"/>
          <a:ext cx="1501734" cy="2597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bg1"/>
              </a:solidFill>
              <a:latin typeface="+mn-lt"/>
              <a:ea typeface="Verdana" panose="020B0604030504040204" pitchFamily="34" charset="0"/>
            </a:rPr>
            <a:t>Sales Dashboard</a:t>
          </a:r>
        </a:p>
      </xdr:txBody>
    </xdr:sp>
    <xdr:clientData/>
  </xdr:twoCellAnchor>
  <xdr:twoCellAnchor>
    <xdr:from>
      <xdr:col>12</xdr:col>
      <xdr:colOff>231325</xdr:colOff>
      <xdr:row>25</xdr:row>
      <xdr:rowOff>68036</xdr:rowOff>
    </xdr:from>
    <xdr:to>
      <xdr:col>14</xdr:col>
      <xdr:colOff>340181</xdr:colOff>
      <xdr:row>26</xdr:row>
      <xdr:rowOff>149678</xdr:rowOff>
    </xdr:to>
    <xdr:sp macro="" textlink="">
      <xdr:nvSpPr>
        <xdr:cNvPr id="145" name="TextBox 144">
          <a:extLst>
            <a:ext uri="{FF2B5EF4-FFF2-40B4-BE49-F238E27FC236}">
              <a16:creationId xmlns:a16="http://schemas.microsoft.com/office/drawing/2014/main" id="{00000000-0008-0000-0000-000091000000}"/>
            </a:ext>
          </a:extLst>
        </xdr:cNvPr>
        <xdr:cNvSpPr txBox="1"/>
      </xdr:nvSpPr>
      <xdr:spPr>
        <a:xfrm>
          <a:off x="7579182" y="4830536"/>
          <a:ext cx="1333499" cy="2721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400" b="1">
              <a:solidFill>
                <a:schemeClr val="bg1"/>
              </a:solidFill>
              <a:latin typeface="+mn-lt"/>
              <a:ea typeface="Verdana" panose="020B0604030504040204" pitchFamily="34" charset="0"/>
            </a:rPr>
            <a:t>Quarterly</a:t>
          </a:r>
        </a:p>
      </xdr:txBody>
    </xdr:sp>
    <xdr:clientData/>
  </xdr:twoCellAnchor>
  <xdr:twoCellAnchor>
    <xdr:from>
      <xdr:col>12</xdr:col>
      <xdr:colOff>607374</xdr:colOff>
      <xdr:row>10</xdr:row>
      <xdr:rowOff>136076</xdr:rowOff>
    </xdr:from>
    <xdr:to>
      <xdr:col>15</xdr:col>
      <xdr:colOff>163285</xdr:colOff>
      <xdr:row>12</xdr:row>
      <xdr:rowOff>40826</xdr:rowOff>
    </xdr:to>
    <xdr:sp macro="" textlink="">
      <xdr:nvSpPr>
        <xdr:cNvPr id="147" name="TextBox 146">
          <a:extLst>
            <a:ext uri="{FF2B5EF4-FFF2-40B4-BE49-F238E27FC236}">
              <a16:creationId xmlns:a16="http://schemas.microsoft.com/office/drawing/2014/main" id="{00000000-0008-0000-0000-000093000000}"/>
            </a:ext>
          </a:extLst>
        </xdr:cNvPr>
        <xdr:cNvSpPr txBox="1"/>
      </xdr:nvSpPr>
      <xdr:spPr>
        <a:xfrm>
          <a:off x="7955231" y="2041076"/>
          <a:ext cx="1392875"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solidFill>
                <a:schemeClr val="bg1"/>
              </a:solidFill>
            </a:rPr>
            <a:t>Category Base</a:t>
          </a:r>
        </a:p>
      </xdr:txBody>
    </xdr:sp>
    <xdr:clientData/>
  </xdr:twoCellAnchor>
  <xdr:twoCellAnchor>
    <xdr:from>
      <xdr:col>2</xdr:col>
      <xdr:colOff>557893</xdr:colOff>
      <xdr:row>7</xdr:row>
      <xdr:rowOff>151987</xdr:rowOff>
    </xdr:from>
    <xdr:to>
      <xdr:col>5</xdr:col>
      <xdr:colOff>435428</xdr:colOff>
      <xdr:row>10</xdr:row>
      <xdr:rowOff>13606</xdr:rowOff>
    </xdr:to>
    <xdr:sp macro="" textlink="Analysis!F7">
      <xdr:nvSpPr>
        <xdr:cNvPr id="148" name="TextBox 147">
          <a:extLst>
            <a:ext uri="{FF2B5EF4-FFF2-40B4-BE49-F238E27FC236}">
              <a16:creationId xmlns:a16="http://schemas.microsoft.com/office/drawing/2014/main" id="{00000000-0008-0000-0000-000094000000}"/>
            </a:ext>
          </a:extLst>
        </xdr:cNvPr>
        <xdr:cNvSpPr txBox="1"/>
      </xdr:nvSpPr>
      <xdr:spPr>
        <a:xfrm>
          <a:off x="1782536" y="1485487"/>
          <a:ext cx="1714499" cy="4331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2B895EB2-DF3D-4171-99B3-FD27AAFBEF1A}" type="TxLink">
            <a:rPr lang="en-US" sz="2400" b="1" i="0" u="none" strike="noStrike">
              <a:solidFill>
                <a:schemeClr val="bg1">
                  <a:lumMod val="95000"/>
                </a:schemeClr>
              </a:solidFill>
              <a:latin typeface="Calibri"/>
              <a:ea typeface="Verdana" panose="020B0604030504040204" pitchFamily="34" charset="0"/>
              <a:cs typeface="Calibri"/>
            </a:rPr>
            <a:pPr/>
            <a:t>$2,208,965</a:t>
          </a:fld>
          <a:endParaRPr lang="en-US" sz="3200" b="1">
            <a:solidFill>
              <a:schemeClr val="bg1">
                <a:lumMod val="95000"/>
              </a:schemeClr>
            </a:solidFill>
            <a:latin typeface="+mn-lt"/>
            <a:ea typeface="Verdana" panose="020B0604030504040204" pitchFamily="34" charset="0"/>
          </a:endParaRPr>
        </a:p>
      </xdr:txBody>
    </xdr:sp>
    <xdr:clientData/>
  </xdr:twoCellAnchor>
  <xdr:twoCellAnchor>
    <xdr:from>
      <xdr:col>7</xdr:col>
      <xdr:colOff>139781</xdr:colOff>
      <xdr:row>5</xdr:row>
      <xdr:rowOff>163288</xdr:rowOff>
    </xdr:from>
    <xdr:to>
      <xdr:col>11</xdr:col>
      <xdr:colOff>204107</xdr:colOff>
      <xdr:row>7</xdr:row>
      <xdr:rowOff>176893</xdr:rowOff>
    </xdr:to>
    <xdr:sp macro="" textlink="">
      <xdr:nvSpPr>
        <xdr:cNvPr id="149" name="TextBox 148">
          <a:extLst>
            <a:ext uri="{FF2B5EF4-FFF2-40B4-BE49-F238E27FC236}">
              <a16:creationId xmlns:a16="http://schemas.microsoft.com/office/drawing/2014/main" id="{00000000-0008-0000-0000-000095000000}"/>
            </a:ext>
          </a:extLst>
        </xdr:cNvPr>
        <xdr:cNvSpPr txBox="1"/>
      </xdr:nvSpPr>
      <xdr:spPr>
        <a:xfrm>
          <a:off x="4426031" y="1115788"/>
          <a:ext cx="2513612" cy="3946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solidFill>
                <a:srgbClr val="FFC000"/>
              </a:solidFill>
              <a:latin typeface="+mn-lt"/>
              <a:ea typeface="Verdana" panose="020B0604030504040204" pitchFamily="34" charset="0"/>
            </a:rPr>
            <a:t>Total </a:t>
          </a:r>
          <a:r>
            <a:rPr lang="en-US" sz="2000" b="1">
              <a:solidFill>
                <a:srgbClr val="FFC000"/>
              </a:solidFill>
              <a:latin typeface="+mn-lt"/>
              <a:ea typeface="Verdana" panose="020B0604030504040204" pitchFamily="34" charset="0"/>
              <a:cs typeface="+mn-cs"/>
            </a:rPr>
            <a:t>Profit</a:t>
          </a:r>
        </a:p>
      </xdr:txBody>
    </xdr:sp>
    <xdr:clientData/>
  </xdr:twoCellAnchor>
  <xdr:twoCellAnchor>
    <xdr:from>
      <xdr:col>7</xdr:col>
      <xdr:colOff>231326</xdr:colOff>
      <xdr:row>7</xdr:row>
      <xdr:rowOff>108856</xdr:rowOff>
    </xdr:from>
    <xdr:to>
      <xdr:col>9</xdr:col>
      <xdr:colOff>408214</xdr:colOff>
      <xdr:row>10</xdr:row>
      <xdr:rowOff>27213</xdr:rowOff>
    </xdr:to>
    <xdr:sp macro="" textlink="Analysis!F8">
      <xdr:nvSpPr>
        <xdr:cNvPr id="151" name="TextBox 150">
          <a:extLst>
            <a:ext uri="{FF2B5EF4-FFF2-40B4-BE49-F238E27FC236}">
              <a16:creationId xmlns:a16="http://schemas.microsoft.com/office/drawing/2014/main" id="{00000000-0008-0000-0000-000097000000}"/>
            </a:ext>
          </a:extLst>
        </xdr:cNvPr>
        <xdr:cNvSpPr txBox="1"/>
      </xdr:nvSpPr>
      <xdr:spPr>
        <a:xfrm>
          <a:off x="4517576" y="1442356"/>
          <a:ext cx="1401531" cy="4898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CF5D22D-F496-490B-A0C3-1BC2D62E1C11}" type="TxLink">
            <a:rPr lang="en-US" sz="2400" b="1" i="0" u="none" strike="noStrike">
              <a:solidFill>
                <a:schemeClr val="bg1">
                  <a:lumMod val="95000"/>
                </a:schemeClr>
              </a:solidFill>
              <a:latin typeface="Calibri"/>
              <a:cs typeface="Calibri"/>
            </a:rPr>
            <a:pPr/>
            <a:t>$36,963</a:t>
          </a:fld>
          <a:endParaRPr lang="en-US" sz="3200" b="1">
            <a:solidFill>
              <a:schemeClr val="bg1">
                <a:lumMod val="95000"/>
              </a:schemeClr>
            </a:solidFill>
          </a:endParaRPr>
        </a:p>
      </xdr:txBody>
    </xdr:sp>
    <xdr:clientData/>
  </xdr:twoCellAnchor>
  <xdr:twoCellAnchor>
    <xdr:from>
      <xdr:col>17</xdr:col>
      <xdr:colOff>571500</xdr:colOff>
      <xdr:row>6</xdr:row>
      <xdr:rowOff>108860</xdr:rowOff>
    </xdr:from>
    <xdr:to>
      <xdr:col>20</xdr:col>
      <xdr:colOff>0</xdr:colOff>
      <xdr:row>7</xdr:row>
      <xdr:rowOff>176895</xdr:rowOff>
    </xdr:to>
    <xdr:sp macro="" textlink="">
      <xdr:nvSpPr>
        <xdr:cNvPr id="153" name="TextBox 152">
          <a:extLst>
            <a:ext uri="{FF2B5EF4-FFF2-40B4-BE49-F238E27FC236}">
              <a16:creationId xmlns:a16="http://schemas.microsoft.com/office/drawing/2014/main" id="{00000000-0008-0000-0000-000099000000}"/>
            </a:ext>
          </a:extLst>
        </xdr:cNvPr>
        <xdr:cNvSpPr txBox="1"/>
      </xdr:nvSpPr>
      <xdr:spPr>
        <a:xfrm>
          <a:off x="10980964" y="1251860"/>
          <a:ext cx="1265465" cy="2585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solidFill>
                <a:srgbClr val="FFC000"/>
              </a:solidFill>
            </a:rPr>
            <a:t>Top State</a:t>
          </a:r>
        </a:p>
      </xdr:txBody>
    </xdr:sp>
    <xdr:clientData/>
  </xdr:twoCellAnchor>
  <xdr:twoCellAnchor>
    <xdr:from>
      <xdr:col>11</xdr:col>
      <xdr:colOff>254823</xdr:colOff>
      <xdr:row>5</xdr:row>
      <xdr:rowOff>136074</xdr:rowOff>
    </xdr:from>
    <xdr:to>
      <xdr:col>15</xdr:col>
      <xdr:colOff>81643</xdr:colOff>
      <xdr:row>7</xdr:row>
      <xdr:rowOff>108857</xdr:rowOff>
    </xdr:to>
    <xdr:sp macro="" textlink="">
      <xdr:nvSpPr>
        <xdr:cNvPr id="154" name="TextBox 153">
          <a:extLst>
            <a:ext uri="{FF2B5EF4-FFF2-40B4-BE49-F238E27FC236}">
              <a16:creationId xmlns:a16="http://schemas.microsoft.com/office/drawing/2014/main" id="{00000000-0008-0000-0000-00009A000000}"/>
            </a:ext>
          </a:extLst>
        </xdr:cNvPr>
        <xdr:cNvSpPr txBox="1"/>
      </xdr:nvSpPr>
      <xdr:spPr>
        <a:xfrm>
          <a:off x="6990359" y="1088574"/>
          <a:ext cx="2276105" cy="3537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solidFill>
                <a:srgbClr val="FFC000"/>
              </a:solidFill>
            </a:rPr>
            <a:t>Profit Percantage</a:t>
          </a:r>
        </a:p>
      </xdr:txBody>
    </xdr:sp>
    <xdr:clientData/>
  </xdr:twoCellAnchor>
  <xdr:twoCellAnchor>
    <xdr:from>
      <xdr:col>1</xdr:col>
      <xdr:colOff>122465</xdr:colOff>
      <xdr:row>2</xdr:row>
      <xdr:rowOff>136071</xdr:rowOff>
    </xdr:from>
    <xdr:to>
      <xdr:col>6</xdr:col>
      <xdr:colOff>435428</xdr:colOff>
      <xdr:row>5</xdr:row>
      <xdr:rowOff>13606</xdr:rowOff>
    </xdr:to>
    <xdr:sp macro="" textlink="">
      <xdr:nvSpPr>
        <xdr:cNvPr id="155" name="TextBox 154">
          <a:extLst>
            <a:ext uri="{FF2B5EF4-FFF2-40B4-BE49-F238E27FC236}">
              <a16:creationId xmlns:a16="http://schemas.microsoft.com/office/drawing/2014/main" id="{00000000-0008-0000-0000-00009B000000}"/>
            </a:ext>
          </a:extLst>
        </xdr:cNvPr>
        <xdr:cNvSpPr txBox="1"/>
      </xdr:nvSpPr>
      <xdr:spPr>
        <a:xfrm>
          <a:off x="734786" y="517071"/>
          <a:ext cx="3374571" cy="4490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2800" b="1">
              <a:solidFill>
                <a:srgbClr val="FFC000"/>
              </a:solidFill>
            </a:rPr>
            <a:t>E-Commerce Selling</a:t>
          </a:r>
        </a:p>
      </xdr:txBody>
    </xdr:sp>
    <xdr:clientData/>
  </xdr:twoCellAnchor>
  <xdr:twoCellAnchor>
    <xdr:from>
      <xdr:col>17</xdr:col>
      <xdr:colOff>585106</xdr:colOff>
      <xdr:row>8</xdr:row>
      <xdr:rowOff>95251</xdr:rowOff>
    </xdr:from>
    <xdr:to>
      <xdr:col>20</xdr:col>
      <xdr:colOff>40821</xdr:colOff>
      <xdr:row>9</xdr:row>
      <xdr:rowOff>163285</xdr:rowOff>
    </xdr:to>
    <xdr:sp macro="" textlink="Analysis!BH1">
      <xdr:nvSpPr>
        <xdr:cNvPr id="156" name="TextBox 155">
          <a:extLst>
            <a:ext uri="{FF2B5EF4-FFF2-40B4-BE49-F238E27FC236}">
              <a16:creationId xmlns:a16="http://schemas.microsoft.com/office/drawing/2014/main" id="{00000000-0008-0000-0000-00009C000000}"/>
            </a:ext>
          </a:extLst>
        </xdr:cNvPr>
        <xdr:cNvSpPr txBox="1"/>
      </xdr:nvSpPr>
      <xdr:spPr>
        <a:xfrm>
          <a:off x="10994570" y="1619251"/>
          <a:ext cx="1292680" cy="2585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96AAE3D-D678-48BE-9446-5C6956DBC7AF}" type="TxLink">
            <a:rPr lang="en-US" sz="1600" b="1" i="0" u="none" strike="noStrike">
              <a:solidFill>
                <a:schemeClr val="bg1"/>
              </a:solidFill>
              <a:latin typeface="Calibri"/>
              <a:cs typeface="Calibri"/>
            </a:rPr>
            <a:pPr/>
            <a:t>Maharashtra</a:t>
          </a:fld>
          <a:endParaRPr lang="en-US" sz="1800" b="1">
            <a:solidFill>
              <a:schemeClr val="bg1"/>
            </a:solidFill>
          </a:endParaRPr>
        </a:p>
      </xdr:txBody>
    </xdr:sp>
    <xdr:clientData/>
  </xdr:twoCellAnchor>
  <xdr:twoCellAnchor>
    <xdr:from>
      <xdr:col>15</xdr:col>
      <xdr:colOff>353786</xdr:colOff>
      <xdr:row>10</xdr:row>
      <xdr:rowOff>40820</xdr:rowOff>
    </xdr:from>
    <xdr:to>
      <xdr:col>17</xdr:col>
      <xdr:colOff>305287</xdr:colOff>
      <xdr:row>11</xdr:row>
      <xdr:rowOff>172706</xdr:rowOff>
    </xdr:to>
    <xdr:sp macro="" textlink="Analysis!W1">
      <xdr:nvSpPr>
        <xdr:cNvPr id="157" name="TextBox 156">
          <a:extLst>
            <a:ext uri="{FF2B5EF4-FFF2-40B4-BE49-F238E27FC236}">
              <a16:creationId xmlns:a16="http://schemas.microsoft.com/office/drawing/2014/main" id="{00000000-0008-0000-0000-00009D000000}"/>
            </a:ext>
          </a:extLst>
        </xdr:cNvPr>
        <xdr:cNvSpPr txBox="1"/>
      </xdr:nvSpPr>
      <xdr:spPr>
        <a:xfrm>
          <a:off x="9538607" y="1945820"/>
          <a:ext cx="1176144" cy="3223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B27CFB5A-6321-4A0B-BD36-1D6265A7F550}" type="TxLink">
            <a:rPr lang="en-US" sz="1400" b="1" i="0" u="none" strike="noStrike">
              <a:solidFill>
                <a:schemeClr val="bg1">
                  <a:lumMod val="95000"/>
                </a:schemeClr>
              </a:solidFill>
              <a:latin typeface="Calibri"/>
              <a:cs typeface="Calibri"/>
            </a:rPr>
            <a:pPr algn="l"/>
            <a:t>Printers</a:t>
          </a:fld>
          <a:endParaRPr lang="en-US" sz="1400" b="1">
            <a:solidFill>
              <a:schemeClr val="bg1">
                <a:lumMod val="95000"/>
              </a:schemeClr>
            </a:solidFill>
          </a:endParaRPr>
        </a:p>
      </xdr:txBody>
    </xdr:sp>
    <xdr:clientData/>
  </xdr:twoCellAnchor>
  <xdr:twoCellAnchor>
    <xdr:from>
      <xdr:col>15</xdr:col>
      <xdr:colOff>421823</xdr:colOff>
      <xdr:row>6</xdr:row>
      <xdr:rowOff>79375</xdr:rowOff>
    </xdr:from>
    <xdr:to>
      <xdr:col>17</xdr:col>
      <xdr:colOff>444501</xdr:colOff>
      <xdr:row>8</xdr:row>
      <xdr:rowOff>0</xdr:rowOff>
    </xdr:to>
    <xdr:sp macro="" textlink="">
      <xdr:nvSpPr>
        <xdr:cNvPr id="158" name="TextBox 157">
          <a:extLst>
            <a:ext uri="{FF2B5EF4-FFF2-40B4-BE49-F238E27FC236}">
              <a16:creationId xmlns:a16="http://schemas.microsoft.com/office/drawing/2014/main" id="{00000000-0008-0000-0000-00009E000000}"/>
            </a:ext>
          </a:extLst>
        </xdr:cNvPr>
        <xdr:cNvSpPr txBox="1"/>
      </xdr:nvSpPr>
      <xdr:spPr>
        <a:xfrm>
          <a:off x="9470573" y="1222375"/>
          <a:ext cx="1229178" cy="301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solidFill>
                <a:srgbClr val="FFC000"/>
              </a:solidFill>
            </a:rPr>
            <a:t>Top</a:t>
          </a:r>
          <a:r>
            <a:rPr lang="en-US" sz="1600" b="1" baseline="0">
              <a:solidFill>
                <a:srgbClr val="FFC000"/>
              </a:solidFill>
            </a:rPr>
            <a:t> Product</a:t>
          </a:r>
          <a:endParaRPr lang="en-US" sz="1600" b="1">
            <a:solidFill>
              <a:srgbClr val="FFC000"/>
            </a:solidFill>
          </a:endParaRPr>
        </a:p>
      </xdr:txBody>
    </xdr:sp>
    <xdr:clientData/>
  </xdr:twoCellAnchor>
  <xdr:twoCellAnchor>
    <xdr:from>
      <xdr:col>15</xdr:col>
      <xdr:colOff>366347</xdr:colOff>
      <xdr:row>7</xdr:row>
      <xdr:rowOff>155961</xdr:rowOff>
    </xdr:from>
    <xdr:to>
      <xdr:col>17</xdr:col>
      <xdr:colOff>108858</xdr:colOff>
      <xdr:row>9</xdr:row>
      <xdr:rowOff>143750</xdr:rowOff>
    </xdr:to>
    <xdr:sp macro="" textlink="Analysis!X1">
      <xdr:nvSpPr>
        <xdr:cNvPr id="159" name="TextBox 158">
          <a:extLst>
            <a:ext uri="{FF2B5EF4-FFF2-40B4-BE49-F238E27FC236}">
              <a16:creationId xmlns:a16="http://schemas.microsoft.com/office/drawing/2014/main" id="{00000000-0008-0000-0000-00009F000000}"/>
            </a:ext>
          </a:extLst>
        </xdr:cNvPr>
        <xdr:cNvSpPr txBox="1"/>
      </xdr:nvSpPr>
      <xdr:spPr>
        <a:xfrm>
          <a:off x="9551168" y="1489461"/>
          <a:ext cx="967154" cy="3687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7ACAB415-268A-4DBB-BA0E-56BD2435038A}" type="TxLink">
            <a:rPr lang="en-US" sz="1400" b="1" i="0" u="none" strike="noStrike">
              <a:solidFill>
                <a:schemeClr val="bg1">
                  <a:lumMod val="95000"/>
                </a:schemeClr>
              </a:solidFill>
              <a:latin typeface="Calibri"/>
              <a:cs typeface="Calibri"/>
            </a:rPr>
            <a:pPr algn="l"/>
            <a:t>Electronics</a:t>
          </a:fld>
          <a:endParaRPr lang="en-US" sz="1400" b="1">
            <a:solidFill>
              <a:schemeClr val="bg1">
                <a:lumMod val="95000"/>
              </a:schemeClr>
            </a:solidFill>
          </a:endParaRPr>
        </a:p>
      </xdr:txBody>
    </xdr:sp>
    <xdr:clientData/>
  </xdr:twoCellAnchor>
  <xdr:twoCellAnchor>
    <xdr:from>
      <xdr:col>16</xdr:col>
      <xdr:colOff>561731</xdr:colOff>
      <xdr:row>10</xdr:row>
      <xdr:rowOff>68036</xdr:rowOff>
    </xdr:from>
    <xdr:to>
      <xdr:col>17</xdr:col>
      <xdr:colOff>488461</xdr:colOff>
      <xdr:row>11</xdr:row>
      <xdr:rowOff>186313</xdr:rowOff>
    </xdr:to>
    <xdr:sp macro="" textlink="Analysis!Z1">
      <xdr:nvSpPr>
        <xdr:cNvPr id="160" name="TextBox 159">
          <a:extLst>
            <a:ext uri="{FF2B5EF4-FFF2-40B4-BE49-F238E27FC236}">
              <a16:creationId xmlns:a16="http://schemas.microsoft.com/office/drawing/2014/main" id="{00000000-0008-0000-0000-0000A0000000}"/>
            </a:ext>
          </a:extLst>
        </xdr:cNvPr>
        <xdr:cNvSpPr txBox="1"/>
      </xdr:nvSpPr>
      <xdr:spPr>
        <a:xfrm>
          <a:off x="10358874" y="1973036"/>
          <a:ext cx="539051" cy="3087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ED4F1299-6C09-4714-AA4E-A22921FFE18D}" type="TxLink">
            <a:rPr lang="en-US" sz="1400" b="1" i="0" u="none" strike="noStrike">
              <a:solidFill>
                <a:schemeClr val="bg1">
                  <a:lumMod val="95000"/>
                </a:schemeClr>
              </a:solidFill>
              <a:latin typeface="Calibri"/>
              <a:cs typeface="Calibri"/>
            </a:rPr>
            <a:pPr algn="l"/>
            <a:t>291</a:t>
          </a:fld>
          <a:endParaRPr lang="en-US" sz="1800" b="1">
            <a:solidFill>
              <a:schemeClr val="bg1">
                <a:lumMod val="95000"/>
              </a:schemeClr>
            </a:solidFill>
          </a:endParaRPr>
        </a:p>
      </xdr:txBody>
    </xdr:sp>
    <xdr:clientData/>
  </xdr:twoCellAnchor>
  <xdr:twoCellAnchor>
    <xdr:from>
      <xdr:col>18</xdr:col>
      <xdr:colOff>176893</xdr:colOff>
      <xdr:row>9</xdr:row>
      <xdr:rowOff>119675</xdr:rowOff>
    </xdr:from>
    <xdr:to>
      <xdr:col>20</xdr:col>
      <xdr:colOff>40822</xdr:colOff>
      <xdr:row>11</xdr:row>
      <xdr:rowOff>27215</xdr:rowOff>
    </xdr:to>
    <xdr:sp macro="" textlink="Analysis!BI1">
      <xdr:nvSpPr>
        <xdr:cNvPr id="161" name="TextBox 160">
          <a:extLst>
            <a:ext uri="{FF2B5EF4-FFF2-40B4-BE49-F238E27FC236}">
              <a16:creationId xmlns:a16="http://schemas.microsoft.com/office/drawing/2014/main" id="{00000000-0008-0000-0000-0000A1000000}"/>
            </a:ext>
          </a:extLst>
        </xdr:cNvPr>
        <xdr:cNvSpPr txBox="1"/>
      </xdr:nvSpPr>
      <xdr:spPr>
        <a:xfrm>
          <a:off x="11198679" y="1834175"/>
          <a:ext cx="1088572" cy="2885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252A5B34-7B6F-43FB-BA6B-82454FD59EC5}" type="TxLink">
            <a:rPr lang="en-US" sz="1600" b="1" i="0" u="none" strike="noStrike">
              <a:solidFill>
                <a:schemeClr val="bg1"/>
              </a:solidFill>
              <a:latin typeface="Calibri"/>
              <a:cs typeface="Calibri"/>
            </a:rPr>
            <a:pPr algn="l"/>
            <a:t> $515,308 </a:t>
          </a:fld>
          <a:endParaRPr lang="en-US" sz="1600" b="1">
            <a:solidFill>
              <a:schemeClr val="bg1"/>
            </a:solidFill>
          </a:endParaRPr>
        </a:p>
      </xdr:txBody>
    </xdr:sp>
    <xdr:clientData/>
  </xdr:twoCellAnchor>
  <xdr:twoCellAnchor>
    <xdr:from>
      <xdr:col>17</xdr:col>
      <xdr:colOff>585108</xdr:colOff>
      <xdr:row>11</xdr:row>
      <xdr:rowOff>0</xdr:rowOff>
    </xdr:from>
    <xdr:to>
      <xdr:col>19</xdr:col>
      <xdr:colOff>27216</xdr:colOff>
      <xdr:row>12</xdr:row>
      <xdr:rowOff>68036</xdr:rowOff>
    </xdr:to>
    <xdr:sp macro="" textlink="">
      <xdr:nvSpPr>
        <xdr:cNvPr id="162" name="TextBox 161">
          <a:extLst>
            <a:ext uri="{FF2B5EF4-FFF2-40B4-BE49-F238E27FC236}">
              <a16:creationId xmlns:a16="http://schemas.microsoft.com/office/drawing/2014/main" id="{00000000-0008-0000-0000-0000A2000000}"/>
            </a:ext>
          </a:extLst>
        </xdr:cNvPr>
        <xdr:cNvSpPr txBox="1"/>
      </xdr:nvSpPr>
      <xdr:spPr>
        <a:xfrm>
          <a:off x="10994572" y="2095500"/>
          <a:ext cx="666751" cy="2585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1600" b="1" i="0" u="none" strike="noStrike">
              <a:solidFill>
                <a:schemeClr val="bg1"/>
              </a:solidFill>
              <a:latin typeface="Calibri"/>
              <a:ea typeface="+mn-ea"/>
              <a:cs typeface="Calibri"/>
            </a:rPr>
            <a:t>City : </a:t>
          </a:r>
        </a:p>
      </xdr:txBody>
    </xdr:sp>
    <xdr:clientData/>
  </xdr:twoCellAnchor>
  <xdr:twoCellAnchor>
    <xdr:from>
      <xdr:col>15</xdr:col>
      <xdr:colOff>412061</xdr:colOff>
      <xdr:row>12</xdr:row>
      <xdr:rowOff>137118</xdr:rowOff>
    </xdr:from>
    <xdr:to>
      <xdr:col>17</xdr:col>
      <xdr:colOff>492125</xdr:colOff>
      <xdr:row>15</xdr:row>
      <xdr:rowOff>15875</xdr:rowOff>
    </xdr:to>
    <xdr:sp macro="" textlink="Analysis!Y1">
      <xdr:nvSpPr>
        <xdr:cNvPr id="164" name="TextBox 163">
          <a:extLst>
            <a:ext uri="{FF2B5EF4-FFF2-40B4-BE49-F238E27FC236}">
              <a16:creationId xmlns:a16="http://schemas.microsoft.com/office/drawing/2014/main" id="{00000000-0008-0000-0000-0000A4000000}"/>
            </a:ext>
          </a:extLst>
        </xdr:cNvPr>
        <xdr:cNvSpPr txBox="1"/>
      </xdr:nvSpPr>
      <xdr:spPr>
        <a:xfrm>
          <a:off x="9460811" y="2423118"/>
          <a:ext cx="1286564" cy="4502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D66789F1-8A0D-4180-A380-A0C2E1C015EC}" type="TxLink">
            <a:rPr lang="en-US" sz="2000" b="1" i="0" u="none" strike="noStrike">
              <a:solidFill>
                <a:schemeClr val="bg1"/>
              </a:solidFill>
              <a:latin typeface="Calibri"/>
              <a:cs typeface="Calibri"/>
            </a:rPr>
            <a:pPr algn="l"/>
            <a:t> $318,569 </a:t>
          </a:fld>
          <a:endParaRPr lang="en-US" sz="2000" b="1">
            <a:solidFill>
              <a:schemeClr val="bg1"/>
            </a:solidFill>
          </a:endParaRPr>
        </a:p>
      </xdr:txBody>
    </xdr:sp>
    <xdr:clientData/>
  </xdr:twoCellAnchor>
  <xdr:twoCellAnchor>
    <xdr:from>
      <xdr:col>6</xdr:col>
      <xdr:colOff>244927</xdr:colOff>
      <xdr:row>10</xdr:row>
      <xdr:rowOff>126796</xdr:rowOff>
    </xdr:from>
    <xdr:to>
      <xdr:col>7</xdr:col>
      <xdr:colOff>231320</xdr:colOff>
      <xdr:row>12</xdr:row>
      <xdr:rowOff>4332</xdr:rowOff>
    </xdr:to>
    <xdr:sp macro="" textlink="">
      <xdr:nvSpPr>
        <xdr:cNvPr id="166" name="TextBox 165">
          <a:extLst>
            <a:ext uri="{FF2B5EF4-FFF2-40B4-BE49-F238E27FC236}">
              <a16:creationId xmlns:a16="http://schemas.microsoft.com/office/drawing/2014/main" id="{00000000-0008-0000-0000-0000A6000000}"/>
            </a:ext>
          </a:extLst>
        </xdr:cNvPr>
        <xdr:cNvSpPr txBox="1"/>
      </xdr:nvSpPr>
      <xdr:spPr>
        <a:xfrm>
          <a:off x="3918856" y="2031796"/>
          <a:ext cx="598714" cy="2585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bg1"/>
              </a:solidFill>
              <a:latin typeface="+mn-lt"/>
              <a:ea typeface="Verdana" panose="020B0604030504040204" pitchFamily="34" charset="0"/>
              <a:cs typeface="+mn-cs"/>
            </a:rPr>
            <a:t>Profit</a:t>
          </a:r>
        </a:p>
      </xdr:txBody>
    </xdr:sp>
    <xdr:clientData/>
  </xdr:twoCellAnchor>
  <xdr:twoCellAnchor>
    <xdr:from>
      <xdr:col>5</xdr:col>
      <xdr:colOff>149677</xdr:colOff>
      <xdr:row>10</xdr:row>
      <xdr:rowOff>126796</xdr:rowOff>
    </xdr:from>
    <xdr:to>
      <xdr:col>6</xdr:col>
      <xdr:colOff>108856</xdr:colOff>
      <xdr:row>11</xdr:row>
      <xdr:rowOff>154010</xdr:rowOff>
    </xdr:to>
    <xdr:sp macro="" textlink="">
      <xdr:nvSpPr>
        <xdr:cNvPr id="167" name="TextBox 166">
          <a:extLst>
            <a:ext uri="{FF2B5EF4-FFF2-40B4-BE49-F238E27FC236}">
              <a16:creationId xmlns:a16="http://schemas.microsoft.com/office/drawing/2014/main" id="{00000000-0008-0000-0000-0000A7000000}"/>
            </a:ext>
          </a:extLst>
        </xdr:cNvPr>
        <xdr:cNvSpPr txBox="1"/>
      </xdr:nvSpPr>
      <xdr:spPr>
        <a:xfrm>
          <a:off x="3211284" y="2031796"/>
          <a:ext cx="571501" cy="2177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bg1"/>
              </a:solidFill>
              <a:latin typeface="+mn-lt"/>
              <a:ea typeface="Verdana" panose="020B0604030504040204" pitchFamily="34" charset="0"/>
              <a:cs typeface="+mn-cs"/>
            </a:rPr>
            <a:t>Sales</a:t>
          </a:r>
        </a:p>
      </xdr:txBody>
    </xdr:sp>
    <xdr:clientData/>
  </xdr:twoCellAnchor>
  <xdr:twoCellAnchor>
    <xdr:from>
      <xdr:col>18</xdr:col>
      <xdr:colOff>175855</xdr:colOff>
      <xdr:row>12</xdr:row>
      <xdr:rowOff>0</xdr:rowOff>
    </xdr:from>
    <xdr:to>
      <xdr:col>19</xdr:col>
      <xdr:colOff>489857</xdr:colOff>
      <xdr:row>15</xdr:row>
      <xdr:rowOff>68036</xdr:rowOff>
    </xdr:to>
    <xdr:sp macro="" textlink="Analysis!BT1">
      <xdr:nvSpPr>
        <xdr:cNvPr id="168" name="TextBox 167">
          <a:extLst>
            <a:ext uri="{FF2B5EF4-FFF2-40B4-BE49-F238E27FC236}">
              <a16:creationId xmlns:a16="http://schemas.microsoft.com/office/drawing/2014/main" id="{00000000-0008-0000-0000-0000A8000000}"/>
            </a:ext>
          </a:extLst>
        </xdr:cNvPr>
        <xdr:cNvSpPr txBox="1"/>
      </xdr:nvSpPr>
      <xdr:spPr>
        <a:xfrm>
          <a:off x="11197641" y="2286000"/>
          <a:ext cx="926323" cy="6395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027173AA-94B6-489C-B328-2E1EFCB69D0D}" type="TxLink">
            <a:rPr lang="en-US" sz="1600" b="1" i="0" u="none" strike="noStrike">
              <a:solidFill>
                <a:schemeClr val="bg1"/>
              </a:solidFill>
              <a:latin typeface="Calibri"/>
              <a:ea typeface="+mn-ea"/>
              <a:cs typeface="Calibri"/>
            </a:rPr>
            <a:pPr marL="0" indent="0" algn="l"/>
            <a:t> $313,210 </a:t>
          </a:fld>
          <a:endParaRPr lang="en-US" sz="1800" b="1" i="0" u="none" strike="noStrike">
            <a:solidFill>
              <a:schemeClr val="bg1"/>
            </a:solidFill>
            <a:latin typeface="Calibri"/>
            <a:ea typeface="+mn-ea"/>
            <a:cs typeface="Calibri"/>
          </a:endParaRPr>
        </a:p>
      </xdr:txBody>
    </xdr:sp>
    <xdr:clientData/>
  </xdr:twoCellAnchor>
  <xdr:twoCellAnchor>
    <xdr:from>
      <xdr:col>18</xdr:col>
      <xdr:colOff>256092</xdr:colOff>
      <xdr:row>12</xdr:row>
      <xdr:rowOff>20240</xdr:rowOff>
    </xdr:from>
    <xdr:to>
      <xdr:col>19</xdr:col>
      <xdr:colOff>485668</xdr:colOff>
      <xdr:row>13</xdr:row>
      <xdr:rowOff>61062</xdr:rowOff>
    </xdr:to>
    <xdr:sp macro="" textlink="Analysis!BS1">
      <xdr:nvSpPr>
        <xdr:cNvPr id="169" name="TextBox 168">
          <a:extLst>
            <a:ext uri="{FF2B5EF4-FFF2-40B4-BE49-F238E27FC236}">
              <a16:creationId xmlns:a16="http://schemas.microsoft.com/office/drawing/2014/main" id="{00000000-0008-0000-0000-0000A9000000}"/>
            </a:ext>
          </a:extLst>
        </xdr:cNvPr>
        <xdr:cNvSpPr txBox="1"/>
      </xdr:nvSpPr>
      <xdr:spPr>
        <a:xfrm>
          <a:off x="11277878" y="2306240"/>
          <a:ext cx="841897" cy="2313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3048F354-D437-453E-9597-2918C623923C}" type="TxLink">
            <a:rPr lang="en-US" sz="1600" b="1" i="0" u="none" strike="noStrike">
              <a:solidFill>
                <a:schemeClr val="bg1"/>
              </a:solidFill>
              <a:latin typeface="Calibri"/>
              <a:cs typeface="Calibri"/>
            </a:rPr>
            <a:pPr/>
            <a:t>Indore</a:t>
          </a:fld>
          <a:endParaRPr lang="en-US" sz="2000" b="1">
            <a:solidFill>
              <a:schemeClr val="bg1"/>
            </a:solidFill>
          </a:endParaRPr>
        </a:p>
      </xdr:txBody>
    </xdr:sp>
    <xdr:clientData/>
  </xdr:twoCellAnchor>
  <xdr:twoCellAnchor editAs="oneCell">
    <xdr:from>
      <xdr:col>16</xdr:col>
      <xdr:colOff>44823</xdr:colOff>
      <xdr:row>0</xdr:row>
      <xdr:rowOff>187480</xdr:rowOff>
    </xdr:from>
    <xdr:to>
      <xdr:col>19</xdr:col>
      <xdr:colOff>571500</xdr:colOff>
      <xdr:row>5</xdr:row>
      <xdr:rowOff>54430</xdr:rowOff>
    </xdr:to>
    <mc:AlternateContent xmlns:mc="http://schemas.openxmlformats.org/markup-compatibility/2006" xmlns:a14="http://schemas.microsoft.com/office/drawing/2010/main">
      <mc:Choice Requires="a14">
        <xdr:graphicFrame macro="">
          <xdr:nvGraphicFramePr>
            <xdr:cNvPr id="82" name="Payment Mode 1">
              <a:extLst>
                <a:ext uri="{FF2B5EF4-FFF2-40B4-BE49-F238E27FC236}">
                  <a16:creationId xmlns:a16="http://schemas.microsoft.com/office/drawing/2014/main" id="{00000000-0008-0000-0000-000052000000}"/>
                </a:ext>
              </a:extLst>
            </xdr:cNvPr>
            <xdr:cNvGraphicFramePr/>
          </xdr:nvGraphicFramePr>
          <xdr:xfrm>
            <a:off x="0" y="0"/>
            <a:ext cx="0" cy="0"/>
          </xdr:xfrm>
          <a:graphic>
            <a:graphicData uri="http://schemas.microsoft.com/office/drawing/2010/slicer">
              <sle:slicer xmlns:sle="http://schemas.microsoft.com/office/drawing/2010/slicer" name="Payment Mode 1"/>
            </a:graphicData>
          </a:graphic>
        </xdr:graphicFrame>
      </mc:Choice>
      <mc:Fallback xmlns="">
        <xdr:sp macro="" textlink="">
          <xdr:nvSpPr>
            <xdr:cNvPr id="0" name=""/>
            <xdr:cNvSpPr>
              <a:spLocks noTextEdit="1"/>
            </xdr:cNvSpPr>
          </xdr:nvSpPr>
          <xdr:spPr>
            <a:xfrm>
              <a:off x="9841966" y="187480"/>
              <a:ext cx="2363641" cy="8194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372580</xdr:colOff>
      <xdr:row>0</xdr:row>
      <xdr:rowOff>149678</xdr:rowOff>
    </xdr:from>
    <xdr:to>
      <xdr:col>15</xdr:col>
      <xdr:colOff>547489</xdr:colOff>
      <xdr:row>5</xdr:row>
      <xdr:rowOff>54429</xdr:rowOff>
    </xdr:to>
    <mc:AlternateContent xmlns:mc="http://schemas.openxmlformats.org/markup-compatibility/2006" xmlns:a14="http://schemas.microsoft.com/office/drawing/2010/main">
      <mc:Choice Requires="a14">
        <xdr:graphicFrame macro="">
          <xdr:nvGraphicFramePr>
            <xdr:cNvPr id="83" name="Month 1">
              <a:extLst>
                <a:ext uri="{FF2B5EF4-FFF2-40B4-BE49-F238E27FC236}">
                  <a16:creationId xmlns:a16="http://schemas.microsoft.com/office/drawing/2014/main" id="{00000000-0008-0000-0000-000053000000}"/>
                </a:ext>
              </a:extLst>
            </xdr:cNvPr>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mlns="">
        <xdr:sp macro="" textlink="">
          <xdr:nvSpPr>
            <xdr:cNvPr id="0" name=""/>
            <xdr:cNvSpPr>
              <a:spLocks noTextEdit="1"/>
            </xdr:cNvSpPr>
          </xdr:nvSpPr>
          <xdr:spPr>
            <a:xfrm>
              <a:off x="4658830" y="149678"/>
              <a:ext cx="5073480" cy="85725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156882</xdr:colOff>
      <xdr:row>14</xdr:row>
      <xdr:rowOff>89647</xdr:rowOff>
    </xdr:from>
    <xdr:to>
      <xdr:col>2</xdr:col>
      <xdr:colOff>302559</xdr:colOff>
      <xdr:row>31</xdr:row>
      <xdr:rowOff>179294</xdr:rowOff>
    </xdr:to>
    <mc:AlternateContent xmlns:mc="http://schemas.openxmlformats.org/markup-compatibility/2006" xmlns:a14="http://schemas.microsoft.com/office/drawing/2010/main">
      <mc:Choice Requires="a14">
        <xdr:graphicFrame macro="">
          <xdr:nvGraphicFramePr>
            <xdr:cNvPr id="89" name="State 1">
              <a:extLst>
                <a:ext uri="{FF2B5EF4-FFF2-40B4-BE49-F238E27FC236}">
                  <a16:creationId xmlns:a16="http://schemas.microsoft.com/office/drawing/2014/main" id="{00000000-0008-0000-0000-000059000000}"/>
                </a:ext>
              </a:extLst>
            </xdr:cNvPr>
            <xdr:cNvGraphicFramePr/>
          </xdr:nvGraphicFramePr>
          <xdr:xfrm>
            <a:off x="0" y="0"/>
            <a:ext cx="0" cy="0"/>
          </xdr:xfrm>
          <a:graphic>
            <a:graphicData uri="http://schemas.microsoft.com/office/drawing/2010/slicer">
              <sle:slicer xmlns:sle="http://schemas.microsoft.com/office/drawing/2010/slicer" name="State 1"/>
            </a:graphicData>
          </a:graphic>
        </xdr:graphicFrame>
      </mc:Choice>
      <mc:Fallback xmlns="">
        <xdr:sp macro="" textlink="">
          <xdr:nvSpPr>
            <xdr:cNvPr id="0" name=""/>
            <xdr:cNvSpPr>
              <a:spLocks noTextEdit="1"/>
            </xdr:cNvSpPr>
          </xdr:nvSpPr>
          <xdr:spPr>
            <a:xfrm>
              <a:off x="156882" y="2756647"/>
              <a:ext cx="1370320" cy="332814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134471</xdr:colOff>
      <xdr:row>5</xdr:row>
      <xdr:rowOff>168089</xdr:rowOff>
    </xdr:from>
    <xdr:to>
      <xdr:col>2</xdr:col>
      <xdr:colOff>347383</xdr:colOff>
      <xdr:row>13</xdr:row>
      <xdr:rowOff>44824</xdr:rowOff>
    </xdr:to>
    <mc:AlternateContent xmlns:mc="http://schemas.openxmlformats.org/markup-compatibility/2006" xmlns:a14="http://schemas.microsoft.com/office/drawing/2010/main">
      <mc:Choice Requires="a14">
        <xdr:graphicFrame macro="">
          <xdr:nvGraphicFramePr>
            <xdr:cNvPr id="94" name="Quarter 1">
              <a:extLst>
                <a:ext uri="{FF2B5EF4-FFF2-40B4-BE49-F238E27FC236}">
                  <a16:creationId xmlns:a16="http://schemas.microsoft.com/office/drawing/2014/main" id="{00000000-0008-0000-0000-00005E000000}"/>
                </a:ext>
              </a:extLst>
            </xdr:cNvPr>
            <xdr:cNvGraphicFramePr/>
          </xdr:nvGraphicFramePr>
          <xdr:xfrm>
            <a:off x="0" y="0"/>
            <a:ext cx="0" cy="0"/>
          </xdr:xfrm>
          <a:graphic>
            <a:graphicData uri="http://schemas.microsoft.com/office/drawing/2010/slicer">
              <sle:slicer xmlns:sle="http://schemas.microsoft.com/office/drawing/2010/slicer" name="Quarter 1"/>
            </a:graphicData>
          </a:graphic>
        </xdr:graphicFrame>
      </mc:Choice>
      <mc:Fallback xmlns="">
        <xdr:sp macro="" textlink="">
          <xdr:nvSpPr>
            <xdr:cNvPr id="0" name=""/>
            <xdr:cNvSpPr>
              <a:spLocks noTextEdit="1"/>
            </xdr:cNvSpPr>
          </xdr:nvSpPr>
          <xdr:spPr>
            <a:xfrm>
              <a:off x="134471" y="1120589"/>
              <a:ext cx="1437555" cy="140073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381001</xdr:colOff>
      <xdr:row>12</xdr:row>
      <xdr:rowOff>136071</xdr:rowOff>
    </xdr:from>
    <xdr:to>
      <xdr:col>12</xdr:col>
      <xdr:colOff>17320</xdr:colOff>
      <xdr:row>24</xdr:row>
      <xdr:rowOff>112058</xdr:rowOff>
    </xdr:to>
    <xdr:graphicFrame macro="">
      <xdr:nvGraphicFramePr>
        <xdr:cNvPr id="102" name="Chart 101">
          <a:extLst>
            <a:ext uri="{FF2B5EF4-FFF2-40B4-BE49-F238E27FC236}">
              <a16:creationId xmlns:a16="http://schemas.microsoft.com/office/drawing/2014/main" id="{00000000-0008-0000-0000-00006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mc:AlternateContent xmlns:mc="http://schemas.openxmlformats.org/markup-compatibility/2006">
    <mc:Choice xmlns:a14="http://schemas.microsoft.com/office/drawing/2010/main" Requires="a14">
      <xdr:twoCellAnchor editAs="oneCell">
        <xdr:from>
          <xdr:col>8</xdr:col>
          <xdr:colOff>142875</xdr:colOff>
          <xdr:row>12</xdr:row>
          <xdr:rowOff>142875</xdr:rowOff>
        </xdr:from>
        <xdr:to>
          <xdr:col>8</xdr:col>
          <xdr:colOff>314325</xdr:colOff>
          <xdr:row>24</xdr:row>
          <xdr:rowOff>85725</xdr:rowOff>
        </xdr:to>
        <xdr:sp macro="" textlink="">
          <xdr:nvSpPr>
            <xdr:cNvPr id="2055" name="Scroll Bar 7" hidden="1">
              <a:extLst>
                <a:ext uri="{63B3BB69-23CF-44E3-9099-C40C66FF867C}">
                  <a14:compatExt spid="_x0000_s2055"/>
                </a:ext>
                <a:ext uri="{FF2B5EF4-FFF2-40B4-BE49-F238E27FC236}">
                  <a16:creationId xmlns:a16="http://schemas.microsoft.com/office/drawing/2014/main" id="{00000000-0008-0000-0000-0000070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xdr:from>
      <xdr:col>12</xdr:col>
      <xdr:colOff>231323</xdr:colOff>
      <xdr:row>13</xdr:row>
      <xdr:rowOff>13608</xdr:rowOff>
    </xdr:from>
    <xdr:to>
      <xdr:col>15</xdr:col>
      <xdr:colOff>163287</xdr:colOff>
      <xdr:row>24</xdr:row>
      <xdr:rowOff>54430</xdr:rowOff>
    </xdr:to>
    <xdr:graphicFrame macro="">
      <xdr:nvGraphicFramePr>
        <xdr:cNvPr id="133" name="Chart 132">
          <a:extLst>
            <a:ext uri="{FF2B5EF4-FFF2-40B4-BE49-F238E27FC236}">
              <a16:creationId xmlns:a16="http://schemas.microsoft.com/office/drawing/2014/main" id="{00000000-0008-0000-0000-00008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11</xdr:col>
      <xdr:colOff>598713</xdr:colOff>
      <xdr:row>27</xdr:row>
      <xdr:rowOff>68036</xdr:rowOff>
    </xdr:from>
    <xdr:to>
      <xdr:col>15</xdr:col>
      <xdr:colOff>176893</xdr:colOff>
      <xdr:row>36</xdr:row>
      <xdr:rowOff>40821</xdr:rowOff>
    </xdr:to>
    <mc:AlternateContent xmlns:mc="http://schemas.openxmlformats.org/markup-compatibility/2006">
      <mc:Choice xmlns:cx2="http://schemas.microsoft.com/office/drawing/2015/10/21/chartex" Requires="cx2">
        <xdr:graphicFrame macro="">
          <xdr:nvGraphicFramePr>
            <xdr:cNvPr id="142" name="Chart 141">
              <a:extLst>
                <a:ext uri="{FF2B5EF4-FFF2-40B4-BE49-F238E27FC236}">
                  <a16:creationId xmlns:a16="http://schemas.microsoft.com/office/drawing/2014/main" id="{00000000-0008-0000-0000-00008E00000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8"/>
            </a:graphicData>
          </a:graphic>
        </xdr:graphicFrame>
      </mc:Choice>
      <mc:Fallback>
        <xdr:sp macro="" textlink="">
          <xdr:nvSpPr>
            <xdr:cNvPr id="0" name=""/>
            <xdr:cNvSpPr>
              <a:spLocks noTextEdit="1"/>
            </xdr:cNvSpPr>
          </xdr:nvSpPr>
          <xdr:spPr>
            <a:xfrm>
              <a:off x="7304313" y="5211536"/>
              <a:ext cx="2016580" cy="1687285"/>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15</xdr:col>
      <xdr:colOff>544286</xdr:colOff>
      <xdr:row>27</xdr:row>
      <xdr:rowOff>42241</xdr:rowOff>
    </xdr:from>
    <xdr:to>
      <xdr:col>20</xdr:col>
      <xdr:colOff>13607</xdr:colOff>
      <xdr:row>36</xdr:row>
      <xdr:rowOff>27214</xdr:rowOff>
    </xdr:to>
    <xdr:graphicFrame macro="">
      <xdr:nvGraphicFramePr>
        <xdr:cNvPr id="152" name="Chart 151">
          <a:extLst>
            <a:ext uri="{FF2B5EF4-FFF2-40B4-BE49-F238E27FC236}">
              <a16:creationId xmlns:a16="http://schemas.microsoft.com/office/drawing/2014/main" id="{00000000-0008-0000-0000-00009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mc:AlternateContent xmlns:mc="http://schemas.openxmlformats.org/markup-compatibility/2006">
    <mc:Choice xmlns:a14="http://schemas.microsoft.com/office/drawing/2010/main" Requires="a14">
      <xdr:twoCellAnchor editAs="oneCell">
        <xdr:from>
          <xdr:col>15</xdr:col>
          <xdr:colOff>342900</xdr:colOff>
          <xdr:row>27</xdr:row>
          <xdr:rowOff>57150</xdr:rowOff>
        </xdr:from>
        <xdr:to>
          <xdr:col>15</xdr:col>
          <xdr:colOff>495300</xdr:colOff>
          <xdr:row>36</xdr:row>
          <xdr:rowOff>38100</xdr:rowOff>
        </xdr:to>
        <xdr:sp macro="" textlink="">
          <xdr:nvSpPr>
            <xdr:cNvPr id="2057" name="Scroll Bar 9" hidden="1">
              <a:extLst>
                <a:ext uri="{63B3BB69-23CF-44E3-9099-C40C66FF867C}">
                  <a14:compatExt spid="_x0000_s2057"/>
                </a:ext>
                <a:ext uri="{FF2B5EF4-FFF2-40B4-BE49-F238E27FC236}">
                  <a16:creationId xmlns:a16="http://schemas.microsoft.com/office/drawing/2014/main" id="{00000000-0008-0000-0000-0000090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xdr:from>
      <xdr:col>3</xdr:col>
      <xdr:colOff>28576</xdr:colOff>
      <xdr:row>27</xdr:row>
      <xdr:rowOff>95250</xdr:rowOff>
    </xdr:from>
    <xdr:to>
      <xdr:col>11</xdr:col>
      <xdr:colOff>207818</xdr:colOff>
      <xdr:row>36</xdr:row>
      <xdr:rowOff>28575</xdr:rowOff>
    </xdr:to>
    <xdr:graphicFrame macro="">
      <xdr:nvGraphicFramePr>
        <xdr:cNvPr id="163" name="Chart 162">
          <a:extLst>
            <a:ext uri="{FF2B5EF4-FFF2-40B4-BE49-F238E27FC236}">
              <a16:creationId xmlns:a16="http://schemas.microsoft.com/office/drawing/2014/main" id="{00000000-0008-0000-0000-0000A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2</xdr:col>
      <xdr:colOff>590550</xdr:colOff>
      <xdr:row>12</xdr:row>
      <xdr:rowOff>108858</xdr:rowOff>
    </xdr:from>
    <xdr:to>
      <xdr:col>7</xdr:col>
      <xdr:colOff>542925</xdr:colOff>
      <xdr:row>24</xdr:row>
      <xdr:rowOff>57150</xdr:rowOff>
    </xdr:to>
    <xdr:graphicFrame macro="">
      <xdr:nvGraphicFramePr>
        <xdr:cNvPr id="170" name="Chart 169">
          <a:extLst>
            <a:ext uri="{FF2B5EF4-FFF2-40B4-BE49-F238E27FC236}">
              <a16:creationId xmlns:a16="http://schemas.microsoft.com/office/drawing/2014/main" id="{00000000-0008-0000-0000-0000A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mc:AlternateContent xmlns:mc="http://schemas.openxmlformats.org/markup-compatibility/2006">
    <mc:Choice xmlns:a14="http://schemas.microsoft.com/office/drawing/2010/main" Requires="a14">
      <xdr:twoCellAnchor editAs="oneCell">
        <xdr:from>
          <xdr:col>5</xdr:col>
          <xdr:colOff>600075</xdr:colOff>
          <xdr:row>11</xdr:row>
          <xdr:rowOff>28575</xdr:rowOff>
        </xdr:from>
        <xdr:to>
          <xdr:col>6</xdr:col>
          <xdr:colOff>285750</xdr:colOff>
          <xdr:row>11</xdr:row>
          <xdr:rowOff>190500</xdr:rowOff>
        </xdr:to>
        <xdr:sp macro="" textlink="">
          <xdr:nvSpPr>
            <xdr:cNvPr id="2059" name="Check Box 11" hidden="1">
              <a:extLst>
                <a:ext uri="{63B3BB69-23CF-44E3-9099-C40C66FF867C}">
                  <a14:compatExt spid="_x0000_s2059"/>
                </a:ext>
                <a:ext uri="{FF2B5EF4-FFF2-40B4-BE49-F238E27FC236}">
                  <a16:creationId xmlns:a16="http://schemas.microsoft.com/office/drawing/2014/main" id="{00000000-0008-0000-0000-00000B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142875</xdr:colOff>
          <xdr:row>11</xdr:row>
          <xdr:rowOff>0</xdr:rowOff>
        </xdr:from>
        <xdr:to>
          <xdr:col>7</xdr:col>
          <xdr:colOff>419100</xdr:colOff>
          <xdr:row>11</xdr:row>
          <xdr:rowOff>152400</xdr:rowOff>
        </xdr:to>
        <xdr:sp macro="" textlink="">
          <xdr:nvSpPr>
            <xdr:cNvPr id="2060" name="Check Box 12" hidden="1">
              <a:extLst>
                <a:ext uri="{63B3BB69-23CF-44E3-9099-C40C66FF867C}">
                  <a14:compatExt spid="_x0000_s2060"/>
                </a:ext>
                <a:ext uri="{FF2B5EF4-FFF2-40B4-BE49-F238E27FC236}">
                  <a16:creationId xmlns:a16="http://schemas.microsoft.com/office/drawing/2014/main" id="{00000000-0008-0000-0000-00000C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438150</xdr:colOff>
          <xdr:row>11</xdr:row>
          <xdr:rowOff>0</xdr:rowOff>
        </xdr:from>
        <xdr:to>
          <xdr:col>5</xdr:col>
          <xdr:colOff>95250</xdr:colOff>
          <xdr:row>12</xdr:row>
          <xdr:rowOff>0</xdr:rowOff>
        </xdr:to>
        <xdr:sp macro="" textlink="">
          <xdr:nvSpPr>
            <xdr:cNvPr id="2062" name="Check Box 14" hidden="1">
              <a:extLst>
                <a:ext uri="{63B3BB69-23CF-44E3-9099-C40C66FF867C}">
                  <a14:compatExt spid="_x0000_s2062"/>
                </a:ext>
                <a:ext uri="{FF2B5EF4-FFF2-40B4-BE49-F238E27FC236}">
                  <a16:creationId xmlns:a16="http://schemas.microsoft.com/office/drawing/2014/main" id="{00000000-0008-0000-0000-00000E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xdr:from>
      <xdr:col>15</xdr:col>
      <xdr:colOff>310174</xdr:colOff>
      <xdr:row>16</xdr:row>
      <xdr:rowOff>108857</xdr:rowOff>
    </xdr:from>
    <xdr:to>
      <xdr:col>20</xdr:col>
      <xdr:colOff>106066</xdr:colOff>
      <xdr:row>24</xdr:row>
      <xdr:rowOff>40822</xdr:rowOff>
    </xdr:to>
    <xdr:sp macro="" textlink="">
      <xdr:nvSpPr>
        <xdr:cNvPr id="171" name="Rectangle: Rounded Corners 170">
          <a:extLst>
            <a:ext uri="{FF2B5EF4-FFF2-40B4-BE49-F238E27FC236}">
              <a16:creationId xmlns:a16="http://schemas.microsoft.com/office/drawing/2014/main" id="{00000000-0008-0000-0000-0000AB000000}"/>
            </a:ext>
          </a:extLst>
        </xdr:cNvPr>
        <xdr:cNvSpPr/>
      </xdr:nvSpPr>
      <xdr:spPr>
        <a:xfrm>
          <a:off x="9494995" y="3156857"/>
          <a:ext cx="2857500" cy="1455965"/>
        </a:xfrm>
        <a:prstGeom prst="roundRect">
          <a:avLst>
            <a:gd name="adj" fmla="val 2679"/>
          </a:avLst>
        </a:prstGeom>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15</xdr:col>
      <xdr:colOff>435430</xdr:colOff>
      <xdr:row>16</xdr:row>
      <xdr:rowOff>163286</xdr:rowOff>
    </xdr:from>
    <xdr:to>
      <xdr:col>19</xdr:col>
      <xdr:colOff>585108</xdr:colOff>
      <xdr:row>23</xdr:row>
      <xdr:rowOff>163286</xdr:rowOff>
    </xdr:to>
    <mc:AlternateContent xmlns:mc="http://schemas.openxmlformats.org/markup-compatibility/2006">
      <mc:Choice xmlns:cx1="http://schemas.microsoft.com/office/drawing/2015/9/8/chartex" Requires="cx1">
        <xdr:graphicFrame macro="">
          <xdr:nvGraphicFramePr>
            <xdr:cNvPr id="136" name="Chart 135">
              <a:extLst>
                <a:ext uri="{FF2B5EF4-FFF2-40B4-BE49-F238E27FC236}">
                  <a16:creationId xmlns:a16="http://schemas.microsoft.com/office/drawing/2014/main" id="{00000000-0008-0000-0000-00008800000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2"/>
            </a:graphicData>
          </a:graphic>
        </xdr:graphicFrame>
      </mc:Choice>
      <mc:Fallback>
        <xdr:sp macro="" textlink="">
          <xdr:nvSpPr>
            <xdr:cNvPr id="0" name=""/>
            <xdr:cNvSpPr>
              <a:spLocks noTextEdit="1"/>
            </xdr:cNvSpPr>
          </xdr:nvSpPr>
          <xdr:spPr>
            <a:xfrm>
              <a:off x="9579430" y="3211286"/>
              <a:ext cx="2588078" cy="13335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266700</xdr:colOff>
      <xdr:row>14</xdr:row>
      <xdr:rowOff>123825</xdr:rowOff>
    </xdr:from>
    <xdr:to>
      <xdr:col>4</xdr:col>
      <xdr:colOff>457201</xdr:colOff>
      <xdr:row>23</xdr:row>
      <xdr:rowOff>0</xdr:rowOff>
    </xdr:to>
    <mc:AlternateContent xmlns:mc="http://schemas.openxmlformats.org/markup-compatibility/2006" xmlns:a14="http://schemas.microsoft.com/office/drawing/2010/main">
      <mc:Choice Requires="a14">
        <xdr:graphicFrame macro="">
          <xdr:nvGraphicFramePr>
            <xdr:cNvPr id="8" name="Payment Mode">
              <a:extLst>
                <a:ext uri="{FF2B5EF4-FFF2-40B4-BE49-F238E27FC236}">
                  <a16:creationId xmlns:a16="http://schemas.microsoft.com/office/drawing/2014/main" id="{00000000-0008-0000-0100-000008000000}"/>
                </a:ext>
              </a:extLst>
            </xdr:cNvPr>
            <xdr:cNvGraphicFramePr/>
          </xdr:nvGraphicFramePr>
          <xdr:xfrm>
            <a:off x="0" y="0"/>
            <a:ext cx="0" cy="0"/>
          </xdr:xfrm>
          <a:graphic>
            <a:graphicData uri="http://schemas.microsoft.com/office/drawing/2010/slicer">
              <sle:slicer xmlns:sle="http://schemas.microsoft.com/office/drawing/2010/slicer" name="Payment Mode"/>
            </a:graphicData>
          </a:graphic>
        </xdr:graphicFrame>
      </mc:Choice>
      <mc:Fallback xmlns="">
        <xdr:sp macro="" textlink="">
          <xdr:nvSpPr>
            <xdr:cNvPr id="0" name=""/>
            <xdr:cNvSpPr>
              <a:spLocks noTextEdit="1"/>
            </xdr:cNvSpPr>
          </xdr:nvSpPr>
          <xdr:spPr>
            <a:xfrm>
              <a:off x="2038350" y="2790825"/>
              <a:ext cx="1162050" cy="15906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628650</xdr:colOff>
      <xdr:row>14</xdr:row>
      <xdr:rowOff>123824</xdr:rowOff>
    </xdr:from>
    <xdr:to>
      <xdr:col>5</xdr:col>
      <xdr:colOff>498222</xdr:colOff>
      <xdr:row>25</xdr:row>
      <xdr:rowOff>9525</xdr:rowOff>
    </xdr:to>
    <mc:AlternateContent xmlns:mc="http://schemas.openxmlformats.org/markup-compatibility/2006" xmlns:a14="http://schemas.microsoft.com/office/drawing/2010/main">
      <mc:Choice Requires="a14">
        <xdr:graphicFrame macro="">
          <xdr:nvGraphicFramePr>
            <xdr:cNvPr id="9" name="Month">
              <a:extLst>
                <a:ext uri="{FF2B5EF4-FFF2-40B4-BE49-F238E27FC236}">
                  <a16:creationId xmlns:a16="http://schemas.microsoft.com/office/drawing/2014/main" id="{00000000-0008-0000-0100-000009000000}"/>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3371850" y="2790824"/>
              <a:ext cx="962025" cy="19812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33</xdr:row>
      <xdr:rowOff>123825</xdr:rowOff>
    </xdr:from>
    <xdr:to>
      <xdr:col>5</xdr:col>
      <xdr:colOff>438150</xdr:colOff>
      <xdr:row>40</xdr:row>
      <xdr:rowOff>185737</xdr:rowOff>
    </xdr:to>
    <xdr:graphicFrame macro="">
      <xdr:nvGraphicFramePr>
        <xdr:cNvPr id="10" name="Chart 9">
          <a:extLst>
            <a:ext uri="{FF2B5EF4-FFF2-40B4-BE49-F238E27FC236}">
              <a16:creationId xmlns:a16="http://schemas.microsoft.com/office/drawing/2014/main" id="{00000000-0008-0000-01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9524</xdr:colOff>
      <xdr:row>20</xdr:row>
      <xdr:rowOff>76200</xdr:rowOff>
    </xdr:from>
    <xdr:to>
      <xdr:col>15</xdr:col>
      <xdr:colOff>428624</xdr:colOff>
      <xdr:row>26</xdr:row>
      <xdr:rowOff>142875</xdr:rowOff>
    </xdr:to>
    <xdr:graphicFrame macro="">
      <xdr:nvGraphicFramePr>
        <xdr:cNvPr id="11" name="Chart 10">
          <a:extLst>
            <a:ext uri="{FF2B5EF4-FFF2-40B4-BE49-F238E27FC236}">
              <a16:creationId xmlns:a16="http://schemas.microsoft.com/office/drawing/2014/main" id="{00000000-0008-0000-0100-00000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mc:AlternateContent xmlns:mc="http://schemas.openxmlformats.org/markup-compatibility/2006">
    <mc:Choice xmlns:a14="http://schemas.microsoft.com/office/drawing/2010/main" Requires="a14">
      <xdr:twoCellAnchor editAs="oneCell">
        <xdr:from>
          <xdr:col>11</xdr:col>
          <xdr:colOff>104775</xdr:colOff>
          <xdr:row>17</xdr:row>
          <xdr:rowOff>9525</xdr:rowOff>
        </xdr:from>
        <xdr:to>
          <xdr:col>11</xdr:col>
          <xdr:colOff>266700</xdr:colOff>
          <xdr:row>17</xdr:row>
          <xdr:rowOff>180975</xdr:rowOff>
        </xdr:to>
        <xdr:sp macro="" textlink="">
          <xdr:nvSpPr>
            <xdr:cNvPr id="1025" name="Check Box 1" hidden="1">
              <a:extLst>
                <a:ext uri="{63B3BB69-23CF-44E3-9099-C40C66FF867C}">
                  <a14:compatExt spid="_x0000_s1025"/>
                </a:ext>
                <a:ext uri="{FF2B5EF4-FFF2-40B4-BE49-F238E27FC236}">
                  <a16:creationId xmlns:a16="http://schemas.microsoft.com/office/drawing/2014/main" id="{00000000-0008-0000-0100-00000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104775</xdr:colOff>
          <xdr:row>17</xdr:row>
          <xdr:rowOff>9525</xdr:rowOff>
        </xdr:from>
        <xdr:to>
          <xdr:col>12</xdr:col>
          <xdr:colOff>266700</xdr:colOff>
          <xdr:row>17</xdr:row>
          <xdr:rowOff>180975</xdr:rowOff>
        </xdr:to>
        <xdr:sp macro="" textlink="">
          <xdr:nvSpPr>
            <xdr:cNvPr id="1026" name="Check Box 2" hidden="1">
              <a:extLst>
                <a:ext uri="{63B3BB69-23CF-44E3-9099-C40C66FF867C}">
                  <a14:compatExt spid="_x0000_s1026"/>
                </a:ext>
                <a:ext uri="{FF2B5EF4-FFF2-40B4-BE49-F238E27FC236}">
                  <a16:creationId xmlns:a16="http://schemas.microsoft.com/office/drawing/2014/main" id="{00000000-0008-0000-0100-00000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504825</xdr:colOff>
          <xdr:row>17</xdr:row>
          <xdr:rowOff>9525</xdr:rowOff>
        </xdr:from>
        <xdr:to>
          <xdr:col>13</xdr:col>
          <xdr:colOff>95250</xdr:colOff>
          <xdr:row>17</xdr:row>
          <xdr:rowOff>180975</xdr:rowOff>
        </xdr:to>
        <xdr:sp macro="" textlink="">
          <xdr:nvSpPr>
            <xdr:cNvPr id="1027" name="Check Box 3" hidden="1">
              <a:extLst>
                <a:ext uri="{63B3BB69-23CF-44E3-9099-C40C66FF867C}">
                  <a14:compatExt spid="_x0000_s1027"/>
                </a:ext>
                <a:ext uri="{FF2B5EF4-FFF2-40B4-BE49-F238E27FC236}">
                  <a16:creationId xmlns:a16="http://schemas.microsoft.com/office/drawing/2014/main" id="{00000000-0008-0000-0100-00000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editAs="oneCell">
    <xdr:from>
      <xdr:col>5</xdr:col>
      <xdr:colOff>581025</xdr:colOff>
      <xdr:row>14</xdr:row>
      <xdr:rowOff>95250</xdr:rowOff>
    </xdr:from>
    <xdr:to>
      <xdr:col>7</xdr:col>
      <xdr:colOff>600074</xdr:colOff>
      <xdr:row>33</xdr:row>
      <xdr:rowOff>89647</xdr:rowOff>
    </xdr:to>
    <mc:AlternateContent xmlns:mc="http://schemas.openxmlformats.org/markup-compatibility/2006" xmlns:a14="http://schemas.microsoft.com/office/drawing/2010/main">
      <mc:Choice Requires="a14">
        <xdr:graphicFrame macro="">
          <xdr:nvGraphicFramePr>
            <xdr:cNvPr id="2" name="State">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4419600" y="27622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27</xdr:col>
      <xdr:colOff>200026</xdr:colOff>
      <xdr:row>10</xdr:row>
      <xdr:rowOff>19050</xdr:rowOff>
    </xdr:from>
    <xdr:to>
      <xdr:col>29</xdr:col>
      <xdr:colOff>504826</xdr:colOff>
      <xdr:row>15</xdr:row>
      <xdr:rowOff>142874</xdr:rowOff>
    </xdr:to>
    <xdr:graphicFrame macro="">
      <xdr:nvGraphicFramePr>
        <xdr:cNvPr id="3" name="Chart 2">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mc:AlternateContent xmlns:mc="http://schemas.openxmlformats.org/markup-compatibility/2006">
    <mc:Choice xmlns:a14="http://schemas.microsoft.com/office/drawing/2010/main" Requires="a14">
      <xdr:twoCellAnchor editAs="oneCell">
        <xdr:from>
          <xdr:col>26</xdr:col>
          <xdr:colOff>447675</xdr:colOff>
          <xdr:row>10</xdr:row>
          <xdr:rowOff>19050</xdr:rowOff>
        </xdr:from>
        <xdr:to>
          <xdr:col>27</xdr:col>
          <xdr:colOff>171450</xdr:colOff>
          <xdr:row>15</xdr:row>
          <xdr:rowOff>133350</xdr:rowOff>
        </xdr:to>
        <xdr:sp macro="" textlink="">
          <xdr:nvSpPr>
            <xdr:cNvPr id="1029" name="Scroll Bar 5" hidden="1">
              <a:extLst>
                <a:ext uri="{63B3BB69-23CF-44E3-9099-C40C66FF867C}">
                  <a14:compatExt spid="_x0000_s1029"/>
                </a:ext>
                <a:ext uri="{FF2B5EF4-FFF2-40B4-BE49-F238E27FC236}">
                  <a16:creationId xmlns:a16="http://schemas.microsoft.com/office/drawing/2014/main" id="{00000000-0008-0000-0100-000005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xdr:from>
      <xdr:col>30</xdr:col>
      <xdr:colOff>352425</xdr:colOff>
      <xdr:row>6</xdr:row>
      <xdr:rowOff>104775</xdr:rowOff>
    </xdr:from>
    <xdr:to>
      <xdr:col>33</xdr:col>
      <xdr:colOff>190499</xdr:colOff>
      <xdr:row>16</xdr:row>
      <xdr:rowOff>23811</xdr:rowOff>
    </xdr:to>
    <xdr:graphicFrame macro="">
      <xdr:nvGraphicFramePr>
        <xdr:cNvPr id="4" name="Chart 3">
          <a:extLst>
            <a:ext uri="{FF2B5EF4-FFF2-40B4-BE49-F238E27FC236}">
              <a16:creationId xmlns:a16="http://schemas.microsoft.com/office/drawing/2014/main" id="{00000000-0008-0000-01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86</xdr:col>
      <xdr:colOff>442912</xdr:colOff>
      <xdr:row>3</xdr:row>
      <xdr:rowOff>147637</xdr:rowOff>
    </xdr:from>
    <xdr:to>
      <xdr:col>94</xdr:col>
      <xdr:colOff>138112</xdr:colOff>
      <xdr:row>18</xdr:row>
      <xdr:rowOff>33337</xdr:rowOff>
    </xdr:to>
    <xdr:graphicFrame macro="">
      <xdr:nvGraphicFramePr>
        <xdr:cNvPr id="13" name="Chart 12">
          <a:extLst>
            <a:ext uri="{FF2B5EF4-FFF2-40B4-BE49-F238E27FC236}">
              <a16:creationId xmlns:a16="http://schemas.microsoft.com/office/drawing/2014/main" id="{00000000-0008-0000-0100-00000D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2</xdr:col>
      <xdr:colOff>142875</xdr:colOff>
      <xdr:row>24</xdr:row>
      <xdr:rowOff>57150</xdr:rowOff>
    </xdr:from>
    <xdr:to>
      <xdr:col>4</xdr:col>
      <xdr:colOff>1000126</xdr:colOff>
      <xdr:row>31</xdr:row>
      <xdr:rowOff>123825</xdr:rowOff>
    </xdr:to>
    <mc:AlternateContent xmlns:mc="http://schemas.openxmlformats.org/markup-compatibility/2006" xmlns:a14="http://schemas.microsoft.com/office/drawing/2010/main">
      <mc:Choice Requires="a14">
        <xdr:graphicFrame macro="">
          <xdr:nvGraphicFramePr>
            <xdr:cNvPr id="12" name="Quarter">
              <a:extLst>
                <a:ext uri="{FF2B5EF4-FFF2-40B4-BE49-F238E27FC236}">
                  <a16:creationId xmlns:a16="http://schemas.microsoft.com/office/drawing/2014/main" id="{00000000-0008-0000-0100-00000C000000}"/>
                </a:ext>
              </a:extLst>
            </xdr:cNvPr>
            <xdr:cNvGraphicFramePr/>
          </xdr:nvGraphicFramePr>
          <xdr:xfrm>
            <a:off x="0" y="0"/>
            <a:ext cx="0" cy="0"/>
          </xdr:xfrm>
          <a:graphic>
            <a:graphicData uri="http://schemas.microsoft.com/office/drawing/2010/slicer">
              <sle:slicer xmlns:sle="http://schemas.microsoft.com/office/drawing/2010/slicer" name="Quarter"/>
            </a:graphicData>
          </a:graphic>
        </xdr:graphicFrame>
      </mc:Choice>
      <mc:Fallback xmlns="">
        <xdr:sp macro="" textlink="">
          <xdr:nvSpPr>
            <xdr:cNvPr id="0" name=""/>
            <xdr:cNvSpPr>
              <a:spLocks noTextEdit="1"/>
            </xdr:cNvSpPr>
          </xdr:nvSpPr>
          <xdr:spPr>
            <a:xfrm>
              <a:off x="1914525" y="4629150"/>
              <a:ext cx="1828800" cy="14001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38</xdr:col>
      <xdr:colOff>400050</xdr:colOff>
      <xdr:row>8</xdr:row>
      <xdr:rowOff>114300</xdr:rowOff>
    </xdr:from>
    <xdr:to>
      <xdr:col>41</xdr:col>
      <xdr:colOff>209550</xdr:colOff>
      <xdr:row>14</xdr:row>
      <xdr:rowOff>104776</xdr:rowOff>
    </xdr:to>
    <mc:AlternateContent xmlns:mc="http://schemas.openxmlformats.org/markup-compatibility/2006">
      <mc:Choice xmlns:cx1="http://schemas.microsoft.com/office/drawing/2015/9/8/chartex" Requires="cx1">
        <xdr:graphicFrame macro="">
          <xdr:nvGraphicFramePr>
            <xdr:cNvPr id="14" name="Chart 13">
              <a:extLst>
                <a:ext uri="{FF2B5EF4-FFF2-40B4-BE49-F238E27FC236}">
                  <a16:creationId xmlns:a16="http://schemas.microsoft.com/office/drawing/2014/main" id="{00000000-0008-0000-0100-00000E00000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29937075" y="1638300"/>
              <a:ext cx="2085975" cy="1133476"/>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45</xdr:col>
      <xdr:colOff>933449</xdr:colOff>
      <xdr:row>7</xdr:row>
      <xdr:rowOff>171450</xdr:rowOff>
    </xdr:from>
    <xdr:to>
      <xdr:col>49</xdr:col>
      <xdr:colOff>381000</xdr:colOff>
      <xdr:row>15</xdr:row>
      <xdr:rowOff>176211</xdr:rowOff>
    </xdr:to>
    <mc:AlternateContent xmlns:mc="http://schemas.openxmlformats.org/markup-compatibility/2006">
      <mc:Choice xmlns:cx2="http://schemas.microsoft.com/office/drawing/2015/10/21/chartex" Requires="cx2">
        <xdr:graphicFrame macro="">
          <xdr:nvGraphicFramePr>
            <xdr:cNvPr id="6" name="Chart 5">
              <a:extLst>
                <a:ext uri="{FF2B5EF4-FFF2-40B4-BE49-F238E27FC236}">
                  <a16:creationId xmlns:a16="http://schemas.microsoft.com/office/drawing/2014/main" id="{00000000-0008-0000-0100-00000600000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7"/>
            </a:graphicData>
          </a:graphic>
        </xdr:graphicFrame>
      </mc:Choice>
      <mc:Fallback>
        <xdr:sp macro="" textlink="">
          <xdr:nvSpPr>
            <xdr:cNvPr id="0" name=""/>
            <xdr:cNvSpPr>
              <a:spLocks noTextEdit="1"/>
            </xdr:cNvSpPr>
          </xdr:nvSpPr>
          <xdr:spPr>
            <a:xfrm>
              <a:off x="34890074" y="1504950"/>
              <a:ext cx="2133601" cy="1528761"/>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mc:AlternateContent xmlns:mc="http://schemas.openxmlformats.org/markup-compatibility/2006">
    <mc:Choice xmlns:a14="http://schemas.microsoft.com/office/drawing/2010/main" Requires="a14">
      <xdr:twoCellAnchor editAs="oneCell">
        <xdr:from>
          <xdr:col>62</xdr:col>
          <xdr:colOff>9525</xdr:colOff>
          <xdr:row>14</xdr:row>
          <xdr:rowOff>171450</xdr:rowOff>
        </xdr:from>
        <xdr:to>
          <xdr:col>62</xdr:col>
          <xdr:colOff>171450</xdr:colOff>
          <xdr:row>23</xdr:row>
          <xdr:rowOff>133350</xdr:rowOff>
        </xdr:to>
        <xdr:sp macro="" textlink="">
          <xdr:nvSpPr>
            <xdr:cNvPr id="1031" name="Scroll Bar 7" hidden="1">
              <a:extLst>
                <a:ext uri="{63B3BB69-23CF-44E3-9099-C40C66FF867C}">
                  <a14:compatExt spid="_x0000_s1031"/>
                </a:ext>
                <a:ext uri="{FF2B5EF4-FFF2-40B4-BE49-F238E27FC236}">
                  <a16:creationId xmlns:a16="http://schemas.microsoft.com/office/drawing/2014/main" id="{00000000-0008-0000-0100-000007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xdr:from>
      <xdr:col>62</xdr:col>
      <xdr:colOff>179294</xdr:colOff>
      <xdr:row>14</xdr:row>
      <xdr:rowOff>133495</xdr:rowOff>
    </xdr:from>
    <xdr:to>
      <xdr:col>65</xdr:col>
      <xdr:colOff>750795</xdr:colOff>
      <xdr:row>23</xdr:row>
      <xdr:rowOff>142605</xdr:rowOff>
    </xdr:to>
    <xdr:graphicFrame macro="">
      <xdr:nvGraphicFramePr>
        <xdr:cNvPr id="5" name="Chart 4">
          <a:extLst>
            <a:ext uri="{FF2B5EF4-FFF2-40B4-BE49-F238E27FC236}">
              <a16:creationId xmlns:a16="http://schemas.microsoft.com/office/drawing/2014/main" id="{00000000-0008-0000-01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73</xdr:col>
      <xdr:colOff>285750</xdr:colOff>
      <xdr:row>14</xdr:row>
      <xdr:rowOff>44823</xdr:rowOff>
    </xdr:from>
    <xdr:to>
      <xdr:col>79</xdr:col>
      <xdr:colOff>414617</xdr:colOff>
      <xdr:row>26</xdr:row>
      <xdr:rowOff>138953</xdr:rowOff>
    </xdr:to>
    <xdr:graphicFrame macro="">
      <xdr:nvGraphicFramePr>
        <xdr:cNvPr id="7" name="Chart 6">
          <a:extLst>
            <a:ext uri="{FF2B5EF4-FFF2-40B4-BE49-F238E27FC236}">
              <a16:creationId xmlns:a16="http://schemas.microsoft.com/office/drawing/2014/main" id="{00000000-0008-0000-01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mc:AlternateContent xmlns:mc="http://schemas.openxmlformats.org/markup-compatibility/2006">
    <mc:Choice xmlns:a14="http://schemas.microsoft.com/office/drawing/2010/main" Requires="a14">
      <xdr:twoCellAnchor editAs="oneCell">
        <xdr:from>
          <xdr:col>73</xdr:col>
          <xdr:colOff>19050</xdr:colOff>
          <xdr:row>14</xdr:row>
          <xdr:rowOff>57150</xdr:rowOff>
        </xdr:from>
        <xdr:to>
          <xdr:col>73</xdr:col>
          <xdr:colOff>257175</xdr:colOff>
          <xdr:row>26</xdr:row>
          <xdr:rowOff>152400</xdr:rowOff>
        </xdr:to>
        <xdr:sp macro="" textlink="">
          <xdr:nvSpPr>
            <xdr:cNvPr id="1033" name="Scroll Bar 9" hidden="1">
              <a:extLst>
                <a:ext uri="{63B3BB69-23CF-44E3-9099-C40C66FF867C}">
                  <a14:compatExt spid="_x0000_s1033"/>
                </a:ext>
                <a:ext uri="{FF2B5EF4-FFF2-40B4-BE49-F238E27FC236}">
                  <a16:creationId xmlns:a16="http://schemas.microsoft.com/office/drawing/2014/main" id="{00000000-0008-0000-0100-000009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1</xdr:col>
      <xdr:colOff>247650</xdr:colOff>
      <xdr:row>1</xdr:row>
      <xdr:rowOff>133350</xdr:rowOff>
    </xdr:from>
    <xdr:to>
      <xdr:col>2</xdr:col>
      <xdr:colOff>257175</xdr:colOff>
      <xdr:row>4</xdr:row>
      <xdr:rowOff>19050</xdr:rowOff>
    </xdr:to>
    <xdr:sp macro="" textlink="">
      <xdr:nvSpPr>
        <xdr:cNvPr id="2" name="Star: 5 Points 1">
          <a:extLst>
            <a:ext uri="{FF2B5EF4-FFF2-40B4-BE49-F238E27FC236}">
              <a16:creationId xmlns:a16="http://schemas.microsoft.com/office/drawing/2014/main" id="{00000000-0008-0000-0600-000002000000}"/>
            </a:ext>
          </a:extLst>
        </xdr:cNvPr>
        <xdr:cNvSpPr/>
      </xdr:nvSpPr>
      <xdr:spPr>
        <a:xfrm>
          <a:off x="857250" y="323850"/>
          <a:ext cx="619125" cy="457200"/>
        </a:xfrm>
        <a:prstGeom prst="star5">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3</xdr:col>
      <xdr:colOff>342900</xdr:colOff>
      <xdr:row>0</xdr:row>
      <xdr:rowOff>152400</xdr:rowOff>
    </xdr:from>
    <xdr:to>
      <xdr:col>5</xdr:col>
      <xdr:colOff>342900</xdr:colOff>
      <xdr:row>7</xdr:row>
      <xdr:rowOff>38100</xdr:rowOff>
    </xdr:to>
    <xdr:pic>
      <xdr:nvPicPr>
        <xdr:cNvPr id="3" name="Picture 2">
          <a:extLst>
            <a:ext uri="{FF2B5EF4-FFF2-40B4-BE49-F238E27FC236}">
              <a16:creationId xmlns:a16="http://schemas.microsoft.com/office/drawing/2014/main" id="{00000000-0008-0000-06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71700" y="152400"/>
          <a:ext cx="1219200" cy="1219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28575</xdr:colOff>
      <xdr:row>1</xdr:row>
      <xdr:rowOff>95250</xdr:rowOff>
    </xdr:from>
    <xdr:to>
      <xdr:col>8</xdr:col>
      <xdr:colOff>28575</xdr:colOff>
      <xdr:row>7</xdr:row>
      <xdr:rowOff>171450</xdr:rowOff>
    </xdr:to>
    <xdr:pic>
      <xdr:nvPicPr>
        <xdr:cNvPr id="4" name="Picture 3">
          <a:extLst>
            <a:ext uri="{FF2B5EF4-FFF2-40B4-BE49-F238E27FC236}">
              <a16:creationId xmlns:a16="http://schemas.microsoft.com/office/drawing/2014/main" id="{00000000-0008-0000-0600-000004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686175" y="285750"/>
          <a:ext cx="1219200" cy="1219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323850</xdr:colOff>
      <xdr:row>1</xdr:row>
      <xdr:rowOff>152400</xdr:rowOff>
    </xdr:from>
    <xdr:to>
      <xdr:col>10</xdr:col>
      <xdr:colOff>323850</xdr:colOff>
      <xdr:row>8</xdr:row>
      <xdr:rowOff>38100</xdr:rowOff>
    </xdr:to>
    <xdr:pic>
      <xdr:nvPicPr>
        <xdr:cNvPr id="5" name="Picture 4">
          <a:extLst>
            <a:ext uri="{FF2B5EF4-FFF2-40B4-BE49-F238E27FC236}">
              <a16:creationId xmlns:a16="http://schemas.microsoft.com/office/drawing/2014/main" id="{00000000-0008-0000-0600-000005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5200650" y="342900"/>
          <a:ext cx="1219200" cy="1219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504825</xdr:colOff>
      <xdr:row>1</xdr:row>
      <xdr:rowOff>9525</xdr:rowOff>
    </xdr:from>
    <xdr:to>
      <xdr:col>12</xdr:col>
      <xdr:colOff>504825</xdr:colOff>
      <xdr:row>7</xdr:row>
      <xdr:rowOff>85725</xdr:rowOff>
    </xdr:to>
    <xdr:pic>
      <xdr:nvPicPr>
        <xdr:cNvPr id="6" name="Picture 5">
          <a:extLst>
            <a:ext uri="{FF2B5EF4-FFF2-40B4-BE49-F238E27FC236}">
              <a16:creationId xmlns:a16="http://schemas.microsoft.com/office/drawing/2014/main" id="{00000000-0008-0000-0600-000006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6600825" y="200025"/>
          <a:ext cx="1219200" cy="1219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390525</xdr:colOff>
      <xdr:row>9</xdr:row>
      <xdr:rowOff>114300</xdr:rowOff>
    </xdr:from>
    <xdr:to>
      <xdr:col>2</xdr:col>
      <xdr:colOff>390525</xdr:colOff>
      <xdr:row>16</xdr:row>
      <xdr:rowOff>0</xdr:rowOff>
    </xdr:to>
    <xdr:pic>
      <xdr:nvPicPr>
        <xdr:cNvPr id="7" name="Picture 6">
          <a:extLst>
            <a:ext uri="{FF2B5EF4-FFF2-40B4-BE49-F238E27FC236}">
              <a16:creationId xmlns:a16="http://schemas.microsoft.com/office/drawing/2014/main" id="{00000000-0008-0000-0600-000007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390525" y="1828800"/>
          <a:ext cx="1219200" cy="1219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171450</xdr:colOff>
      <xdr:row>9</xdr:row>
      <xdr:rowOff>95250</xdr:rowOff>
    </xdr:from>
    <xdr:to>
      <xdr:col>5</xdr:col>
      <xdr:colOff>171450</xdr:colOff>
      <xdr:row>15</xdr:row>
      <xdr:rowOff>171450</xdr:rowOff>
    </xdr:to>
    <xdr:pic>
      <xdr:nvPicPr>
        <xdr:cNvPr id="8" name="Picture 7">
          <a:extLst>
            <a:ext uri="{FF2B5EF4-FFF2-40B4-BE49-F238E27FC236}">
              <a16:creationId xmlns:a16="http://schemas.microsoft.com/office/drawing/2014/main" id="{00000000-0008-0000-0600-000008000000}"/>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2000250" y="1809750"/>
          <a:ext cx="1219200" cy="1219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209550</xdr:colOff>
      <xdr:row>9</xdr:row>
      <xdr:rowOff>152400</xdr:rowOff>
    </xdr:from>
    <xdr:to>
      <xdr:col>7</xdr:col>
      <xdr:colOff>209550</xdr:colOff>
      <xdr:row>16</xdr:row>
      <xdr:rowOff>38100</xdr:rowOff>
    </xdr:to>
    <xdr:pic>
      <xdr:nvPicPr>
        <xdr:cNvPr id="9" name="Picture 8">
          <a:extLst>
            <a:ext uri="{FF2B5EF4-FFF2-40B4-BE49-F238E27FC236}">
              <a16:creationId xmlns:a16="http://schemas.microsoft.com/office/drawing/2014/main" id="{00000000-0008-0000-0600-000009000000}"/>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3257550" y="1866900"/>
          <a:ext cx="1219200" cy="1219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304800</xdr:colOff>
      <xdr:row>9</xdr:row>
      <xdr:rowOff>152400</xdr:rowOff>
    </xdr:from>
    <xdr:to>
      <xdr:col>9</xdr:col>
      <xdr:colOff>304800</xdr:colOff>
      <xdr:row>16</xdr:row>
      <xdr:rowOff>38100</xdr:rowOff>
    </xdr:to>
    <xdr:pic>
      <xdr:nvPicPr>
        <xdr:cNvPr id="10" name="Picture 9">
          <a:extLst>
            <a:ext uri="{FF2B5EF4-FFF2-40B4-BE49-F238E27FC236}">
              <a16:creationId xmlns:a16="http://schemas.microsoft.com/office/drawing/2014/main" id="{00000000-0008-0000-0600-00000A000000}"/>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4572000" y="1866900"/>
          <a:ext cx="1219200" cy="1219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0</xdr:colOff>
      <xdr:row>1</xdr:row>
      <xdr:rowOff>0</xdr:rowOff>
    </xdr:from>
    <xdr:to>
      <xdr:col>15</xdr:col>
      <xdr:colOff>0</xdr:colOff>
      <xdr:row>7</xdr:row>
      <xdr:rowOff>76200</xdr:rowOff>
    </xdr:to>
    <xdr:pic>
      <xdr:nvPicPr>
        <xdr:cNvPr id="11" name="Picture 10">
          <a:extLst>
            <a:ext uri="{FF2B5EF4-FFF2-40B4-BE49-F238E27FC236}">
              <a16:creationId xmlns:a16="http://schemas.microsoft.com/office/drawing/2014/main" id="{00000000-0008-0000-0600-00000B000000}"/>
            </a:ext>
          </a:extLst>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7924800" y="190500"/>
          <a:ext cx="1219200" cy="1219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0</xdr:colOff>
      <xdr:row>1</xdr:row>
      <xdr:rowOff>0</xdr:rowOff>
    </xdr:from>
    <xdr:to>
      <xdr:col>18</xdr:col>
      <xdr:colOff>0</xdr:colOff>
      <xdr:row>7</xdr:row>
      <xdr:rowOff>76200</xdr:rowOff>
    </xdr:to>
    <xdr:pic>
      <xdr:nvPicPr>
        <xdr:cNvPr id="12" name="Picture 11">
          <a:extLst>
            <a:ext uri="{FF2B5EF4-FFF2-40B4-BE49-F238E27FC236}">
              <a16:creationId xmlns:a16="http://schemas.microsoft.com/office/drawing/2014/main" id="{00000000-0008-0000-0600-00000C000000}"/>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9753600" y="190500"/>
          <a:ext cx="1219200" cy="1219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19</xdr:col>
      <xdr:colOff>0</xdr:colOff>
      <xdr:row>1</xdr:row>
      <xdr:rowOff>0</xdr:rowOff>
    </xdr:from>
    <xdr:to>
      <xdr:col>21</xdr:col>
      <xdr:colOff>0</xdr:colOff>
      <xdr:row>7</xdr:row>
      <xdr:rowOff>76200</xdr:rowOff>
    </xdr:to>
    <xdr:pic>
      <xdr:nvPicPr>
        <xdr:cNvPr id="13" name="Picture 12">
          <a:extLst>
            <a:ext uri="{FF2B5EF4-FFF2-40B4-BE49-F238E27FC236}">
              <a16:creationId xmlns:a16="http://schemas.microsoft.com/office/drawing/2014/main" id="{00000000-0008-0000-0600-00000D00000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1582400" y="190500"/>
          <a:ext cx="1219200" cy="1219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10</xdr:row>
      <xdr:rowOff>0</xdr:rowOff>
    </xdr:from>
    <xdr:to>
      <xdr:col>12</xdr:col>
      <xdr:colOff>0</xdr:colOff>
      <xdr:row>16</xdr:row>
      <xdr:rowOff>76200</xdr:rowOff>
    </xdr:to>
    <xdr:pic>
      <xdr:nvPicPr>
        <xdr:cNvPr id="14" name="Picture 13">
          <a:extLst>
            <a:ext uri="{FF2B5EF4-FFF2-40B4-BE49-F238E27FC236}">
              <a16:creationId xmlns:a16="http://schemas.microsoft.com/office/drawing/2014/main" id="{00000000-0008-0000-0600-00000E000000}"/>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6096000" y="1905000"/>
          <a:ext cx="1219200" cy="1219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0</xdr:colOff>
      <xdr:row>9</xdr:row>
      <xdr:rowOff>0</xdr:rowOff>
    </xdr:from>
    <xdr:to>
      <xdr:col>15</xdr:col>
      <xdr:colOff>0</xdr:colOff>
      <xdr:row>15</xdr:row>
      <xdr:rowOff>76200</xdr:rowOff>
    </xdr:to>
    <xdr:pic>
      <xdr:nvPicPr>
        <xdr:cNvPr id="15" name="Picture 14">
          <a:extLst>
            <a:ext uri="{FF2B5EF4-FFF2-40B4-BE49-F238E27FC236}">
              <a16:creationId xmlns:a16="http://schemas.microsoft.com/office/drawing/2014/main" id="{00000000-0008-0000-0600-00000F000000}"/>
            </a:ext>
          </a:extLst>
        </xdr:cNvPr>
        <xdr:cNvPicPr>
          <a:picLocks noChangeAspect="1" noChangeArrowheads="1"/>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7924800" y="1714500"/>
          <a:ext cx="1219200" cy="1219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0</xdr:colOff>
      <xdr:row>9</xdr:row>
      <xdr:rowOff>0</xdr:rowOff>
    </xdr:from>
    <xdr:to>
      <xdr:col>18</xdr:col>
      <xdr:colOff>0</xdr:colOff>
      <xdr:row>15</xdr:row>
      <xdr:rowOff>76200</xdr:rowOff>
    </xdr:to>
    <xdr:pic>
      <xdr:nvPicPr>
        <xdr:cNvPr id="16" name="Picture 15">
          <a:extLst>
            <a:ext uri="{FF2B5EF4-FFF2-40B4-BE49-F238E27FC236}">
              <a16:creationId xmlns:a16="http://schemas.microsoft.com/office/drawing/2014/main" id="{00000000-0008-0000-0600-000010000000}"/>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9753600" y="1714500"/>
          <a:ext cx="1219200" cy="1219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9</xdr:row>
      <xdr:rowOff>0</xdr:rowOff>
    </xdr:from>
    <xdr:to>
      <xdr:col>20</xdr:col>
      <xdr:colOff>0</xdr:colOff>
      <xdr:row>15</xdr:row>
      <xdr:rowOff>76200</xdr:rowOff>
    </xdr:to>
    <xdr:pic>
      <xdr:nvPicPr>
        <xdr:cNvPr id="17" name="Picture 16">
          <a:extLst>
            <a:ext uri="{FF2B5EF4-FFF2-40B4-BE49-F238E27FC236}">
              <a16:creationId xmlns:a16="http://schemas.microsoft.com/office/drawing/2014/main" id="{00000000-0008-0000-0600-000011000000}"/>
            </a:ext>
          </a:extLst>
        </xdr:cNvPr>
        <xdr:cNvPicPr>
          <a:picLocks noChangeAspect="1" noChangeArrowheads="1"/>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10972800" y="1714500"/>
          <a:ext cx="1219200" cy="1219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18</xdr:row>
      <xdr:rowOff>0</xdr:rowOff>
    </xdr:from>
    <xdr:to>
      <xdr:col>3</xdr:col>
      <xdr:colOff>0</xdr:colOff>
      <xdr:row>24</xdr:row>
      <xdr:rowOff>76200</xdr:rowOff>
    </xdr:to>
    <xdr:pic>
      <xdr:nvPicPr>
        <xdr:cNvPr id="18" name="Picture 17">
          <a:extLst>
            <a:ext uri="{FF2B5EF4-FFF2-40B4-BE49-F238E27FC236}">
              <a16:creationId xmlns:a16="http://schemas.microsoft.com/office/drawing/2014/main" id="{00000000-0008-0000-0600-000012000000}"/>
            </a:ext>
          </a:extLst>
        </xdr:cNvPr>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609600" y="3429000"/>
          <a:ext cx="1219200" cy="1219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19</xdr:row>
      <xdr:rowOff>0</xdr:rowOff>
    </xdr:from>
    <xdr:to>
      <xdr:col>6</xdr:col>
      <xdr:colOff>0</xdr:colOff>
      <xdr:row>25</xdr:row>
      <xdr:rowOff>76200</xdr:rowOff>
    </xdr:to>
    <xdr:pic>
      <xdr:nvPicPr>
        <xdr:cNvPr id="19" name="Picture 18">
          <a:extLst>
            <a:ext uri="{FF2B5EF4-FFF2-40B4-BE49-F238E27FC236}">
              <a16:creationId xmlns:a16="http://schemas.microsoft.com/office/drawing/2014/main" id="{00000000-0008-0000-0600-000013000000}"/>
            </a:ext>
          </a:extLst>
        </xdr:cNvPr>
        <xdr:cNvPicPr>
          <a:picLocks noChangeAspect="1" noChangeArrowheads="1"/>
        </xdr:cNvPicPr>
      </xdr:nvPicPr>
      <xdr:blipFill>
        <a:blip xmlns:r="http://schemas.openxmlformats.org/officeDocument/2006/relationships" r:embed="rId17">
          <a:extLst>
            <a:ext uri="{28A0092B-C50C-407E-A947-70E740481C1C}">
              <a14:useLocalDpi xmlns:a14="http://schemas.microsoft.com/office/drawing/2010/main" val="0"/>
            </a:ext>
          </a:extLst>
        </a:blip>
        <a:srcRect/>
        <a:stretch>
          <a:fillRect/>
        </a:stretch>
      </xdr:blipFill>
      <xdr:spPr bwMode="auto">
        <a:xfrm>
          <a:off x="2438400" y="3619500"/>
          <a:ext cx="1219200" cy="1219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19</xdr:row>
      <xdr:rowOff>0</xdr:rowOff>
    </xdr:from>
    <xdr:to>
      <xdr:col>9</xdr:col>
      <xdr:colOff>0</xdr:colOff>
      <xdr:row>25</xdr:row>
      <xdr:rowOff>76200</xdr:rowOff>
    </xdr:to>
    <xdr:pic>
      <xdr:nvPicPr>
        <xdr:cNvPr id="20" name="Picture 19">
          <a:extLst>
            <a:ext uri="{FF2B5EF4-FFF2-40B4-BE49-F238E27FC236}">
              <a16:creationId xmlns:a16="http://schemas.microsoft.com/office/drawing/2014/main" id="{00000000-0008-0000-0600-000014000000}"/>
            </a:ext>
          </a:extLst>
        </xdr:cNvPr>
        <xdr:cNvPicPr>
          <a:picLocks noChangeAspect="1" noChangeArrowheads="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4267200" y="3619500"/>
          <a:ext cx="1219200" cy="1219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19</xdr:row>
      <xdr:rowOff>0</xdr:rowOff>
    </xdr:from>
    <xdr:to>
      <xdr:col>12</xdr:col>
      <xdr:colOff>0</xdr:colOff>
      <xdr:row>25</xdr:row>
      <xdr:rowOff>76200</xdr:rowOff>
    </xdr:to>
    <xdr:pic>
      <xdr:nvPicPr>
        <xdr:cNvPr id="21" name="Picture 20">
          <a:extLst>
            <a:ext uri="{FF2B5EF4-FFF2-40B4-BE49-F238E27FC236}">
              <a16:creationId xmlns:a16="http://schemas.microsoft.com/office/drawing/2014/main" id="{00000000-0008-0000-0600-000015000000}"/>
            </a:ext>
          </a:extLst>
        </xdr:cNvPr>
        <xdr:cNvPicPr>
          <a:picLocks noChangeAspect="1" noChangeArrowheads="1"/>
        </xdr:cNvPicPr>
      </xdr:nvPicPr>
      <xdr:blipFill>
        <a:blip xmlns:r="http://schemas.openxmlformats.org/officeDocument/2006/relationships" r:embed="rId19">
          <a:extLst>
            <a:ext uri="{28A0092B-C50C-407E-A947-70E740481C1C}">
              <a14:useLocalDpi xmlns:a14="http://schemas.microsoft.com/office/drawing/2010/main" val="0"/>
            </a:ext>
          </a:extLst>
        </a:blip>
        <a:srcRect/>
        <a:stretch>
          <a:fillRect/>
        </a:stretch>
      </xdr:blipFill>
      <xdr:spPr bwMode="auto">
        <a:xfrm>
          <a:off x="6096000" y="3619500"/>
          <a:ext cx="1219200" cy="1219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bbir Ahmed" refreshedDate="45166.654503356483" createdVersion="5" refreshedVersion="5" minRefreshableVersion="3" recordCount="1500" xr:uid="{00000000-000A-0000-FFFF-FFFF04000000}">
  <cacheSource type="worksheet">
    <worksheetSource ref="A1:T1501" sheet="Main "/>
  </cacheSource>
  <cacheFields count="20">
    <cacheField name="Order ID" numFmtId="0">
      <sharedItems/>
    </cacheField>
    <cacheField name="Category" numFmtId="0">
      <sharedItems count="3">
        <s v="Electronics"/>
        <s v="Clothing"/>
        <s v="Furniture"/>
      </sharedItems>
    </cacheField>
    <cacheField name="Products" numFmtId="0">
      <sharedItems count="17">
        <s v="Printers"/>
        <s v="Phones"/>
        <s v="T-shirt"/>
        <s v="Stole"/>
        <s v="Electronic Games"/>
        <s v="Accessories"/>
        <s v="Hankerchief"/>
        <s v="Bookcases"/>
        <s v="Shirt"/>
        <s v="Leggings"/>
        <s v="Saree"/>
        <s v="Tables"/>
        <s v="Kurti"/>
        <s v="Furnishings"/>
        <s v="Skirt"/>
        <s v="Chairs"/>
        <s v="Trousers"/>
      </sharedItems>
    </cacheField>
    <cacheField name="Payment Mode" numFmtId="0">
      <sharedItems count="5">
        <s v="Credit Card"/>
        <s v="Debit Card"/>
        <s v="COD"/>
        <s v="UPI"/>
        <s v="EMI"/>
      </sharedItems>
    </cacheField>
    <cacheField name="Month" numFmtId="0">
      <sharedItems count="16">
        <s v="Jan"/>
        <s v="Feb"/>
        <s v="Mar"/>
        <s v="Apr"/>
        <s v="May"/>
        <s v="Aug"/>
        <s v="Sep"/>
        <s v="Oct"/>
        <s v="Nov"/>
        <s v="Jun"/>
        <s v="Dec"/>
        <s v="Jul"/>
        <s v="June" u="1"/>
        <s v="March" u="1"/>
        <s v="April" u="1"/>
        <s v="July" u="1"/>
      </sharedItems>
    </cacheField>
    <cacheField name="Day" numFmtId="0">
      <sharedItems containsSemiMixedTypes="0" containsString="0" containsNumber="1" containsInteger="1" minValue="1" maxValue="31" count="31">
        <n v="8"/>
        <n v="12"/>
        <n v="14"/>
        <n v="18"/>
        <n v="20"/>
        <n v="27"/>
        <n v="28"/>
        <n v="13"/>
        <n v="1"/>
        <n v="29"/>
        <n v="7"/>
        <n v="11"/>
        <n v="16"/>
        <n v="24"/>
        <n v="10"/>
        <n v="9"/>
        <n v="2"/>
        <n v="23"/>
        <n v="15"/>
        <n v="30"/>
        <n v="31"/>
        <n v="3"/>
        <n v="4"/>
        <n v="5"/>
        <n v="6"/>
        <n v="17"/>
        <n v="19"/>
        <n v="26"/>
        <n v="25"/>
        <n v="21"/>
        <n v="22"/>
      </sharedItems>
    </cacheField>
    <cacheField name="Year" numFmtId="0">
      <sharedItems containsSemiMixedTypes="0" containsString="0" containsNumber="1" containsInteger="1" minValue="2018" maxValue="2018" count="1">
        <n v="2018"/>
      </sharedItems>
    </cacheField>
    <cacheField name="Order Date" numFmtId="164">
      <sharedItems containsSemiMixedTypes="0" containsNonDate="0" containsDate="1" containsString="0" minDate="2018-01-01T00:00:00" maxDate="2019-01-01T00:00:00" count="307">
        <d v="2018-01-08T00:00:00"/>
        <d v="2018-01-12T00:00:00"/>
        <d v="2018-01-14T00:00:00"/>
        <d v="2018-01-18T00:00:00"/>
        <d v="2018-02-20T00:00:00"/>
        <d v="2018-03-27T00:00:00"/>
        <d v="2018-04-18T00:00:00"/>
        <d v="2018-05-28T00:00:00"/>
        <d v="2018-08-08T00:00:00"/>
        <d v="2018-09-13T00:00:00"/>
        <d v="2018-10-01T00:00:00"/>
        <d v="2018-10-12T00:00:00"/>
        <d v="2018-10-29T00:00:00"/>
        <d v="2018-11-07T00:00:00"/>
        <d v="2018-11-20T00:00:00"/>
        <d v="2018-01-01T00:00:00"/>
        <d v="2018-02-11T00:00:00"/>
        <d v="2018-02-16T00:00:00"/>
        <d v="2018-02-24T00:00:00"/>
        <d v="2018-03-10T00:00:00"/>
        <d v="2018-03-24T00:00:00"/>
        <d v="2018-04-09T00:00:00"/>
        <d v="2018-04-24T00:00:00"/>
        <d v="2018-05-01T00:00:00"/>
        <d v="2018-05-20T00:00:00"/>
        <d v="2018-06-07T00:00:00"/>
        <d v="2018-08-18T00:00:00"/>
        <d v="2018-09-02T00:00:00"/>
        <d v="2018-09-23T00:00:00"/>
        <d v="2018-10-08T00:00:00"/>
        <d v="2018-11-15T00:00:00"/>
        <d v="2018-01-28T00:00:00"/>
        <d v="2018-01-29T00:00:00"/>
        <d v="2018-01-30T00:00:00"/>
        <d v="2018-01-31T00:00:00"/>
        <d v="2018-02-01T00:00:00"/>
        <d v="2018-02-02T00:00:00"/>
        <d v="2018-02-03T00:00:00"/>
        <d v="2018-02-04T00:00:00"/>
        <d v="2018-02-05T00:00:00"/>
        <d v="2018-02-06T00:00:00"/>
        <d v="2018-02-07T00:00:00"/>
        <d v="2018-02-08T00:00:00"/>
        <d v="2018-12-10T00:00:00"/>
        <d v="2018-12-11T00:00:00"/>
        <d v="2018-12-12T00:00:00"/>
        <d v="2018-12-14T00:00:00"/>
        <d v="2018-12-16T00:00:00"/>
        <d v="2018-12-17T00:00:00"/>
        <d v="2018-12-18T00:00:00"/>
        <d v="2018-01-06T00:00:00"/>
        <d v="2018-02-19T00:00:00"/>
        <d v="2018-03-02T00:00:00"/>
        <d v="2018-03-15T00:00:00"/>
        <d v="2018-03-26T00:00:00"/>
        <d v="2018-04-15T00:00:00"/>
        <d v="2018-04-26T00:00:00"/>
        <d v="2018-05-08T00:00:00"/>
        <d v="2018-05-25T00:00:00"/>
        <d v="2018-07-01T00:00:00"/>
        <d v="2018-08-03T00:00:00"/>
        <d v="2018-08-24T00:00:00"/>
        <d v="2018-11-05T00:00:00"/>
        <d v="2018-11-18T00:00:00"/>
        <d v="2018-01-09T00:00:00"/>
        <d v="2018-01-13T00:00:00"/>
        <d v="2018-02-12T00:00:00"/>
        <d v="2018-03-21T00:00:00"/>
        <d v="2018-04-01T00:00:00"/>
        <d v="2018-08-09T00:00:00"/>
        <d v="2018-08-27T00:00:00"/>
        <d v="2018-09-14T00:00:00"/>
        <d v="2018-11-08T00:00:00"/>
        <d v="2018-01-21T00:00:00"/>
        <d v="2018-01-27T00:00:00"/>
        <d v="2018-11-21T00:00:00"/>
        <d v="2018-11-24T00:00:00"/>
        <d v="2018-11-27T00:00:00"/>
        <d v="2018-12-03T00:00:00"/>
        <d v="2018-12-04T00:00:00"/>
        <d v="2018-12-20T00:00:00"/>
        <d v="2018-12-26T00:00:00"/>
        <d v="2018-01-05T00:00:00"/>
        <d v="2018-02-27T00:00:00"/>
        <d v="2018-03-12T00:00:00"/>
        <d v="2018-04-12T00:00:00"/>
        <d v="2018-05-05T00:00:00"/>
        <d v="2018-05-23T00:00:00"/>
        <d v="2018-07-16T00:00:00"/>
        <d v="2018-09-08T00:00:00"/>
        <d v="2018-10-25T00:00:00"/>
        <d v="2018-11-03T00:00:00"/>
        <d v="2018-02-28T00:00:00"/>
        <d v="2018-04-13T00:00:00"/>
        <d v="2018-04-25T00:00:00"/>
        <d v="2018-05-24T00:00:00"/>
        <d v="2018-06-11T00:00:00"/>
        <d v="2018-07-17T00:00:00"/>
        <d v="2018-08-22T00:00:00"/>
        <d v="2018-09-24T00:00:00"/>
        <d v="2018-10-26T00:00:00"/>
        <d v="2018-11-16T00:00:00"/>
        <d v="2018-02-09T00:00:00"/>
        <d v="2018-02-14T00:00:00"/>
        <d v="2018-02-23T00:00:00"/>
        <d v="2018-03-09T00:00:00"/>
        <d v="2018-03-19T00:00:00"/>
        <d v="2018-03-22T00:00:00"/>
        <d v="2018-03-29T00:00:00"/>
        <d v="2018-04-06T00:00:00"/>
        <d v="2018-04-23T00:00:00"/>
        <d v="2018-04-29T00:00:00"/>
        <d v="2018-05-17T00:00:00"/>
        <d v="2018-06-22T00:00:00"/>
        <d v="2018-07-10T00:00:00"/>
        <d v="2018-09-20T00:00:00"/>
        <d v="2018-03-08T00:00:00"/>
        <d v="2018-03-18T00:00:00"/>
        <d v="2018-03-28T00:00:00"/>
        <d v="2018-04-22T00:00:00"/>
        <d v="2018-04-28T00:00:00"/>
        <d v="2018-05-16T00:00:00"/>
        <d v="2018-06-03T00:00:00"/>
        <d v="2018-06-21T00:00:00"/>
        <d v="2018-07-09T00:00:00"/>
        <d v="2018-07-27T00:00:00"/>
        <d v="2018-09-01T00:00:00"/>
        <d v="2018-10-05T00:00:00"/>
        <d v="2018-10-18T00:00:00"/>
        <d v="2018-10-31T00:00:00"/>
        <d v="2018-12-28T00:00:00"/>
        <d v="2018-01-02T00:00:00"/>
        <d v="2018-02-17T00:00:00"/>
        <d v="2018-02-25T00:00:00"/>
        <d v="2018-03-25T00:00:00"/>
        <d v="2018-04-11T00:00:00"/>
        <d v="2018-05-03T00:00:00"/>
        <d v="2018-05-21T00:00:00"/>
        <d v="2018-06-08T00:00:00"/>
        <d v="2018-08-19T00:00:00"/>
        <d v="2018-09-06T00:00:00"/>
        <d v="2018-10-09T00:00:00"/>
        <d v="2018-02-13T00:00:00"/>
        <d v="2018-02-22T00:00:00"/>
        <d v="2018-03-05T00:00:00"/>
        <d v="2018-03-16T00:00:00"/>
        <d v="2018-04-03T00:00:00"/>
        <d v="2018-04-20T00:00:00"/>
        <d v="2018-04-27T00:00:00"/>
        <d v="2018-05-13T00:00:00"/>
        <d v="2018-05-31T00:00:00"/>
        <d v="2018-06-18T00:00:00"/>
        <d v="2018-07-06T00:00:00"/>
        <d v="2018-07-22T00:00:00"/>
        <d v="2018-08-11T00:00:00"/>
        <d v="2018-08-29T00:00:00"/>
        <d v="2018-10-15T00:00:00"/>
        <d v="2018-12-15T00:00:00"/>
        <d v="2018-01-04T00:00:00"/>
        <d v="2018-01-11T00:00:00"/>
        <d v="2018-01-22T00:00:00"/>
        <d v="2018-03-04T00:00:00"/>
        <d v="2018-03-14T00:00:00"/>
        <d v="2018-03-31T00:00:00"/>
        <d v="2018-05-07T00:00:00"/>
        <d v="2018-05-11T00:00:00"/>
        <d v="2018-05-19T00:00:00"/>
        <d v="2018-06-04T00:00:00"/>
        <d v="2018-06-10T00:00:00"/>
        <d v="2018-06-15T00:00:00"/>
        <d v="2018-06-17T00:00:00"/>
        <d v="2018-06-26T00:00:00"/>
        <d v="2018-06-28T00:00:00"/>
        <d v="2018-06-30T00:00:00"/>
        <d v="2018-07-12T00:00:00"/>
        <d v="2018-07-19T00:00:00"/>
        <d v="2018-07-29T00:00:00"/>
        <d v="2018-08-01T00:00:00"/>
        <d v="2018-08-14T00:00:00"/>
        <d v="2018-08-21T00:00:00"/>
        <d v="2018-08-26T00:00:00"/>
        <d v="2018-09-10T00:00:00"/>
        <d v="2018-09-15T00:00:00"/>
        <d v="2018-09-30T00:00:00"/>
        <d v="2018-10-06T00:00:00"/>
        <d v="2018-10-10T00:00:00"/>
        <d v="2018-10-14T00:00:00"/>
        <d v="2018-10-20T00:00:00"/>
        <d v="2018-10-21T00:00:00"/>
        <d v="2018-10-23T00:00:00"/>
        <d v="2018-11-10T00:00:00"/>
        <d v="2018-11-14T00:00:00"/>
        <d v="2018-11-23T00:00:00"/>
        <d v="2018-11-28T00:00:00"/>
        <d v="2018-12-06T00:00:00"/>
        <d v="2018-12-22T00:00:00"/>
        <d v="2018-12-30T00:00:00"/>
        <d v="2018-01-17T00:00:00"/>
        <d v="2018-01-19T00:00:00"/>
        <d v="2018-03-13T00:00:00"/>
        <d v="2018-03-20T00:00:00"/>
        <d v="2018-03-30T00:00:00"/>
        <d v="2018-04-30T00:00:00"/>
        <d v="2018-05-06T00:00:00"/>
        <d v="2018-05-10T00:00:00"/>
        <d v="2018-06-09T00:00:00"/>
        <d v="2018-06-14T00:00:00"/>
        <d v="2018-06-16T00:00:00"/>
        <d v="2018-06-25T00:00:00"/>
        <d v="2018-06-27T00:00:00"/>
        <d v="2018-06-29T00:00:00"/>
        <d v="2018-07-18T00:00:00"/>
        <d v="2018-07-21T00:00:00"/>
        <d v="2018-07-28T00:00:00"/>
        <d v="2018-07-31T00:00:00"/>
        <d v="2018-08-13T00:00:00"/>
        <d v="2018-08-20T00:00:00"/>
        <d v="2018-09-09T00:00:00"/>
        <d v="2018-09-11T00:00:00"/>
        <d v="2018-10-13T00:00:00"/>
        <d v="2018-10-22T00:00:00"/>
        <d v="2018-10-28T00:00:00"/>
        <d v="2018-11-01T00:00:00"/>
        <d v="2018-11-13T00:00:00"/>
        <d v="2018-11-22T00:00:00"/>
        <d v="2018-12-05T00:00:00"/>
        <d v="2018-12-21T00:00:00"/>
        <d v="2018-12-27T00:00:00"/>
        <d v="2018-12-29T00:00:00"/>
        <d v="2018-01-10T00:00:00"/>
        <d v="2018-01-16T00:00:00"/>
        <d v="2018-01-20T00:00:00"/>
        <d v="2018-02-21T00:00:00"/>
        <d v="2018-07-05T00:00:00"/>
        <d v="2018-08-10T00:00:00"/>
        <d v="2018-08-28T00:00:00"/>
        <d v="2018-09-12T00:00:00"/>
        <d v="2018-11-02T00:00:00"/>
        <d v="2018-12-13T00:00:00"/>
        <d v="2018-01-07T00:00:00"/>
        <d v="2018-03-03T00:00:00"/>
        <d v="2018-04-17T00:00:00"/>
        <d v="2018-05-27T00:00:00"/>
        <d v="2018-07-20T00:00:00"/>
        <d v="2018-08-07T00:00:00"/>
        <d v="2018-11-06T00:00:00"/>
        <d v="2018-11-19T00:00:00"/>
        <d v="2018-01-25T00:00:00"/>
        <d v="2018-11-26T00:00:00"/>
        <d v="2018-12-02T00:00:00"/>
        <d v="2018-12-09T00:00:00"/>
        <d v="2018-12-19T00:00:00"/>
        <d v="2018-12-25T00:00:00"/>
        <d v="2018-01-03T00:00:00"/>
        <d v="2018-02-18T00:00:00"/>
        <d v="2018-02-26T00:00:00"/>
        <d v="2018-03-11T00:00:00"/>
        <d v="2018-05-04T00:00:00"/>
        <d v="2018-05-22T00:00:00"/>
        <d v="2018-07-15T00:00:00"/>
        <d v="2018-08-02T00:00:00"/>
        <d v="2018-09-07T00:00:00"/>
        <d v="2018-10-24T00:00:00"/>
        <d v="2018-03-06T00:00:00"/>
        <d v="2018-05-14T00:00:00"/>
        <d v="2018-06-01T00:00:00"/>
        <d v="2018-07-07T00:00:00"/>
        <d v="2018-08-12T00:00:00"/>
        <d v="2018-08-30T00:00:00"/>
        <d v="2018-10-16T00:00:00"/>
        <d v="2018-01-23T00:00:00"/>
        <d v="2018-12-07T00:00:00"/>
        <d v="2018-12-23T00:00:00"/>
        <d v="2018-03-01T00:00:00"/>
        <d v="2018-08-23T00:00:00"/>
        <d v="2018-10-27T00:00:00"/>
        <d v="2018-11-04T00:00:00"/>
        <d v="2018-11-17T00:00:00"/>
        <d v="2018-04-08T00:00:00"/>
        <d v="2018-06-23T00:00:00"/>
        <d v="2018-07-11T00:00:00"/>
        <d v="2018-09-21T00:00:00"/>
        <d v="2018-02-10T00:00:00"/>
        <d v="2018-02-15T00:00:00"/>
        <d v="2018-03-23T00:00:00"/>
        <d v="2018-06-24T00:00:00"/>
        <d v="2018-07-30T00:00:00"/>
        <d v="2018-08-17T00:00:00"/>
        <d v="2018-09-22T00:00:00"/>
        <d v="2018-10-07T00:00:00"/>
        <d v="2018-12-31T00:00:00"/>
        <d v="2018-01-24T00:00:00"/>
        <d v="2018-08-25T00:00:00"/>
        <d v="2018-09-19T00:00:00"/>
        <d v="2018-11-25T00:00:00"/>
        <d v="2018-12-01T00:00:00"/>
        <d v="2018-12-08T00:00:00"/>
        <d v="2018-12-24T00:00:00"/>
        <d v="2018-03-07T00:00:00"/>
        <d v="2018-03-17T00:00:00"/>
        <d v="2018-04-05T00:00:00"/>
        <d v="2018-05-15T00:00:00"/>
        <d v="2018-06-02T00:00:00"/>
        <d v="2018-07-08T00:00:00"/>
        <d v="2018-07-26T00:00:00"/>
        <d v="2018-08-31T00:00:00"/>
        <d v="2018-10-30T00:00:00"/>
      </sharedItems>
    </cacheField>
    <cacheField name="Quarter" numFmtId="164">
      <sharedItems count="4">
        <s v="1st Quarter"/>
        <s v="2nd Quarter"/>
        <s v="3rd Quarter"/>
        <s v="4th Quarter"/>
      </sharedItems>
    </cacheField>
    <cacheField name="CustomerName" numFmtId="0">
      <sharedItems/>
    </cacheField>
    <cacheField name="State" numFmtId="0">
      <sharedItems count="19">
        <s v="Andhra Pradesh"/>
        <s v="Bihar"/>
        <s v="Delhi"/>
        <s v="Goa"/>
        <s v="Gujarat"/>
        <s v="Haryana"/>
        <s v="Himachal Pradesh"/>
        <s v="Jammu and Kashmir"/>
        <s v="Karnataka"/>
        <s v="Kerala"/>
        <s v="Madhya Pradesh"/>
        <s v="Maharashtra"/>
        <s v="Nagaland"/>
        <s v="Punjab"/>
        <s v="Rajasthan"/>
        <s v="Sikkim"/>
        <s v="Tamil Nadu"/>
        <s v="Uttar Pradesh"/>
        <s v="West Bengal"/>
      </sharedItems>
    </cacheField>
    <cacheField name="City" numFmtId="0">
      <sharedItems count="25">
        <s v="Hyderabad"/>
        <s v="Patna"/>
        <s v="Delhi"/>
        <s v="Goa"/>
        <s v="Ahmedabad"/>
        <s v="Surat"/>
        <s v="Chandigarh"/>
        <s v="Simla"/>
        <s v="Kashmir"/>
        <s v="Bangalore"/>
        <s v="Thiruvananthapuram"/>
        <s v="Bhopal"/>
        <s v="Indore"/>
        <s v="Mumbai"/>
        <s v="Pune"/>
        <s v="Kohima"/>
        <s v="Amritsar"/>
        <s v="Jaipur"/>
        <s v="Udaipur"/>
        <s v="Gangtok"/>
        <s v="Chennai"/>
        <s v="Lucknow"/>
        <s v="Mathura"/>
        <s v="Prayagraj"/>
        <s v="Kolkata"/>
      </sharedItems>
    </cacheField>
    <cacheField name="Unit Price" numFmtId="0">
      <sharedItems containsSemiMixedTypes="0" containsString="0" containsNumber="1" containsInteger="1" minValue="4" maxValue="5729"/>
    </cacheField>
    <cacheField name="Quantity" numFmtId="0">
      <sharedItems containsSemiMixedTypes="0" containsString="0" containsNumber="1" containsInteger="1" minValue="1" maxValue="14"/>
    </cacheField>
    <cacheField name="Profit" numFmtId="0">
      <sharedItems containsSemiMixedTypes="0" containsString="0" containsNumber="1" containsInteger="1" minValue="-1981" maxValue="1864"/>
    </cacheField>
    <cacheField name="Sales Value" numFmtId="0">
      <sharedItems containsSemiMixedTypes="0" containsString="0" containsNumber="1" containsInteger="1" minValue="-6" maxValue="80270"/>
    </cacheField>
    <cacheField name="Cost Price" numFmtId="0">
      <sharedItems containsSemiMixedTypes="0" containsString="0" containsNumber="1" containsInteger="1" minValue="4" maxValue="80206"/>
    </cacheField>
    <cacheField name="Status" numFmtId="0">
      <sharedItems/>
    </cacheField>
    <cacheField name=" % / Transaction" numFmtId="9">
      <sharedItems containsSemiMixedTypes="0" containsString="0" containsNumber="1" minValue="-1.25" maxValue="0.75"/>
    </cacheField>
    <cacheField name="PL % " numFmtId="10">
      <sharedItems containsSemiMixedTypes="0" containsString="0" containsNumber="1" minValue="-5.3594134675215753E-2" maxValue="5.0428807185563945E-2"/>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00">
  <r>
    <s v="B-25942"/>
    <x v="0"/>
    <x v="0"/>
    <x v="0"/>
    <x v="0"/>
    <x v="0"/>
    <x v="0"/>
    <x v="0"/>
    <x v="0"/>
    <s v="Ankur"/>
    <x v="0"/>
    <x v="0"/>
    <n v="646"/>
    <n v="2"/>
    <n v="-23"/>
    <n v="1269"/>
    <n v="1292"/>
    <s v="Loss"/>
    <n v="-1.780185758513932E-2"/>
    <n v="-6.2224386548710871E-4"/>
  </r>
  <r>
    <s v="B-25946"/>
    <x v="0"/>
    <x v="1"/>
    <x v="1"/>
    <x v="0"/>
    <x v="1"/>
    <x v="0"/>
    <x v="1"/>
    <x v="0"/>
    <s v="Saurabh"/>
    <x v="0"/>
    <x v="0"/>
    <n v="146"/>
    <n v="2"/>
    <n v="7"/>
    <n v="299"/>
    <n v="292"/>
    <s v="Profit"/>
    <n v="2.3972602739726026E-2"/>
    <n v="1.8937856775694614E-4"/>
  </r>
  <r>
    <s v="B-25953"/>
    <x v="0"/>
    <x v="0"/>
    <x v="2"/>
    <x v="0"/>
    <x v="2"/>
    <x v="0"/>
    <x v="2"/>
    <x v="0"/>
    <s v="Krutika"/>
    <x v="0"/>
    <x v="0"/>
    <n v="744"/>
    <n v="6"/>
    <n v="119"/>
    <n v="4583"/>
    <n v="4464"/>
    <s v="Profit"/>
    <n v="2.6657706093189962E-2"/>
    <n v="3.2194356518680843E-3"/>
  </r>
  <r>
    <s v="B-25953"/>
    <x v="1"/>
    <x v="2"/>
    <x v="3"/>
    <x v="0"/>
    <x v="2"/>
    <x v="0"/>
    <x v="2"/>
    <x v="0"/>
    <s v="Krutika"/>
    <x v="0"/>
    <x v="0"/>
    <n v="67"/>
    <n v="4"/>
    <n v="20"/>
    <n v="288"/>
    <n v="268"/>
    <s v="Profit"/>
    <n v="7.4626865671641784E-2"/>
    <n v="5.410816221627032E-4"/>
  </r>
  <r>
    <s v="B-25953"/>
    <x v="1"/>
    <x v="3"/>
    <x v="1"/>
    <x v="0"/>
    <x v="2"/>
    <x v="0"/>
    <x v="2"/>
    <x v="0"/>
    <s v="Krutika"/>
    <x v="0"/>
    <x v="0"/>
    <n v="81"/>
    <n v="3"/>
    <n v="41"/>
    <n v="284"/>
    <n v="243"/>
    <s v="Profit"/>
    <n v="0.16872427983539096"/>
    <n v="1.1092173254335417E-3"/>
  </r>
  <r>
    <s v="B-25953"/>
    <x v="0"/>
    <x v="4"/>
    <x v="0"/>
    <x v="0"/>
    <x v="2"/>
    <x v="0"/>
    <x v="2"/>
    <x v="0"/>
    <s v="Krutika"/>
    <x v="0"/>
    <x v="0"/>
    <n v="188"/>
    <n v="2"/>
    <n v="-193"/>
    <n v="183"/>
    <n v="376"/>
    <s v="Loss"/>
    <n v="-0.51329787234042556"/>
    <n v="-5.2214376538700863E-3"/>
  </r>
  <r>
    <s v="B-25953"/>
    <x v="0"/>
    <x v="5"/>
    <x v="0"/>
    <x v="0"/>
    <x v="2"/>
    <x v="0"/>
    <x v="2"/>
    <x v="0"/>
    <s v="Krutika"/>
    <x v="0"/>
    <x v="0"/>
    <n v="116"/>
    <n v="1"/>
    <n v="22"/>
    <n v="138"/>
    <n v="116"/>
    <s v="Profit"/>
    <n v="0.18965517241379309"/>
    <n v="5.9518978437897354E-4"/>
  </r>
  <r>
    <s v="B-25953"/>
    <x v="1"/>
    <x v="3"/>
    <x v="0"/>
    <x v="0"/>
    <x v="2"/>
    <x v="0"/>
    <x v="2"/>
    <x v="0"/>
    <s v="Krutika"/>
    <x v="0"/>
    <x v="0"/>
    <n v="87"/>
    <n v="5"/>
    <n v="36"/>
    <n v="471"/>
    <n v="435"/>
    <s v="Profit"/>
    <n v="8.2758620689655171E-2"/>
    <n v="9.7394691989286582E-4"/>
  </r>
  <r>
    <s v="B-25953"/>
    <x v="1"/>
    <x v="6"/>
    <x v="2"/>
    <x v="0"/>
    <x v="2"/>
    <x v="0"/>
    <x v="2"/>
    <x v="0"/>
    <s v="Krutika"/>
    <x v="0"/>
    <x v="0"/>
    <n v="44"/>
    <n v="3"/>
    <n v="2"/>
    <n v="134"/>
    <n v="132"/>
    <s v="Profit"/>
    <n v="1.5151515151515152E-2"/>
    <n v="5.4108162216270321E-5"/>
  </r>
  <r>
    <s v="B-25953"/>
    <x v="1"/>
    <x v="6"/>
    <x v="0"/>
    <x v="0"/>
    <x v="2"/>
    <x v="0"/>
    <x v="2"/>
    <x v="0"/>
    <s v="Krutika"/>
    <x v="0"/>
    <x v="0"/>
    <n v="22"/>
    <n v="4"/>
    <n v="-8"/>
    <n v="80"/>
    <n v="88"/>
    <s v="Loss"/>
    <n v="-9.0909090909090912E-2"/>
    <n v="-2.1643264886508128E-4"/>
  </r>
  <r>
    <s v="B-25953"/>
    <x v="2"/>
    <x v="7"/>
    <x v="4"/>
    <x v="0"/>
    <x v="2"/>
    <x v="0"/>
    <x v="2"/>
    <x v="0"/>
    <s v="Krutika"/>
    <x v="0"/>
    <x v="0"/>
    <n v="1218"/>
    <n v="9"/>
    <n v="352"/>
    <n v="11314"/>
    <n v="10962"/>
    <s v="Profit"/>
    <n v="3.2110928662652798E-2"/>
    <n v="9.5230365500635766E-3"/>
  </r>
  <r>
    <s v="B-25960"/>
    <x v="2"/>
    <x v="7"/>
    <x v="4"/>
    <x v="0"/>
    <x v="3"/>
    <x v="0"/>
    <x v="3"/>
    <x v="0"/>
    <s v="Shreya"/>
    <x v="0"/>
    <x v="0"/>
    <n v="171"/>
    <n v="2"/>
    <n v="-140"/>
    <n v="202"/>
    <n v="342"/>
    <s v="Loss"/>
    <n v="-0.40935672514619881"/>
    <n v="-3.7875713551389226E-3"/>
  </r>
  <r>
    <s v="B-26028"/>
    <x v="0"/>
    <x v="1"/>
    <x v="2"/>
    <x v="1"/>
    <x v="4"/>
    <x v="0"/>
    <x v="4"/>
    <x v="0"/>
    <s v="Manju"/>
    <x v="0"/>
    <x v="0"/>
    <n v="1272"/>
    <n v="2"/>
    <n v="547"/>
    <n v="3091"/>
    <n v="2544"/>
    <s v="Profit"/>
    <n v="0.21501572327044025"/>
    <n v="1.4798582366149934E-2"/>
  </r>
  <r>
    <s v="B-26028"/>
    <x v="0"/>
    <x v="5"/>
    <x v="1"/>
    <x v="1"/>
    <x v="4"/>
    <x v="0"/>
    <x v="4"/>
    <x v="0"/>
    <s v="Manju"/>
    <x v="0"/>
    <x v="0"/>
    <n v="115"/>
    <n v="1"/>
    <n v="0"/>
    <n v="115"/>
    <n v="115"/>
    <s v="Not Profit/Loss"/>
    <n v="0"/>
    <n v="0"/>
  </r>
  <r>
    <s v="B-26028"/>
    <x v="1"/>
    <x v="8"/>
    <x v="4"/>
    <x v="1"/>
    <x v="4"/>
    <x v="0"/>
    <x v="4"/>
    <x v="0"/>
    <s v="Manju"/>
    <x v="0"/>
    <x v="0"/>
    <n v="77"/>
    <n v="2"/>
    <n v="36"/>
    <n v="190"/>
    <n v="154"/>
    <s v="Profit"/>
    <n v="0.23376623376623376"/>
    <n v="9.7394691989286582E-4"/>
  </r>
  <r>
    <s v="B-26091"/>
    <x v="1"/>
    <x v="6"/>
    <x v="3"/>
    <x v="2"/>
    <x v="5"/>
    <x v="0"/>
    <x v="5"/>
    <x v="0"/>
    <s v="Manju"/>
    <x v="0"/>
    <x v="0"/>
    <n v="29"/>
    <n v="4"/>
    <n v="10"/>
    <n v="126"/>
    <n v="116"/>
    <s v="Profit"/>
    <n v="8.6206896551724144E-2"/>
    <n v="2.705408110813516E-4"/>
  </r>
  <r>
    <s v="B-26091"/>
    <x v="1"/>
    <x v="3"/>
    <x v="4"/>
    <x v="2"/>
    <x v="5"/>
    <x v="0"/>
    <x v="5"/>
    <x v="0"/>
    <s v="Manju"/>
    <x v="0"/>
    <x v="0"/>
    <n v="158"/>
    <n v="3"/>
    <n v="69"/>
    <n v="543"/>
    <n v="474"/>
    <s v="Profit"/>
    <n v="0.14556962025316456"/>
    <n v="1.8667315964613262E-3"/>
  </r>
  <r>
    <s v="B-26091"/>
    <x v="1"/>
    <x v="9"/>
    <x v="2"/>
    <x v="2"/>
    <x v="5"/>
    <x v="0"/>
    <x v="5"/>
    <x v="0"/>
    <s v="Manju"/>
    <x v="0"/>
    <x v="0"/>
    <n v="59"/>
    <n v="4"/>
    <n v="10"/>
    <n v="246"/>
    <n v="236"/>
    <s v="Profit"/>
    <n v="4.2372881355932202E-2"/>
    <n v="2.705408110813516E-4"/>
  </r>
  <r>
    <s v="B-25618"/>
    <x v="1"/>
    <x v="6"/>
    <x v="3"/>
    <x v="3"/>
    <x v="3"/>
    <x v="0"/>
    <x v="6"/>
    <x v="1"/>
    <s v="Manju"/>
    <x v="0"/>
    <x v="0"/>
    <n v="12"/>
    <n v="2"/>
    <n v="0"/>
    <n v="24"/>
    <n v="24"/>
    <s v="Not Profit/Loss"/>
    <n v="0"/>
    <n v="0"/>
  </r>
  <r>
    <s v="B-25618"/>
    <x v="2"/>
    <x v="7"/>
    <x v="2"/>
    <x v="3"/>
    <x v="3"/>
    <x v="0"/>
    <x v="6"/>
    <x v="1"/>
    <s v="Manju"/>
    <x v="0"/>
    <x v="0"/>
    <n v="362"/>
    <n v="1"/>
    <n v="127"/>
    <n v="489"/>
    <n v="362"/>
    <s v="Profit"/>
    <n v="0.35082872928176795"/>
    <n v="3.4358683007331657E-3"/>
  </r>
  <r>
    <s v="B-25672"/>
    <x v="1"/>
    <x v="3"/>
    <x v="3"/>
    <x v="4"/>
    <x v="6"/>
    <x v="0"/>
    <x v="7"/>
    <x v="1"/>
    <s v="Akanksha"/>
    <x v="0"/>
    <x v="0"/>
    <n v="27"/>
    <n v="1"/>
    <n v="-15"/>
    <n v="12"/>
    <n v="27"/>
    <s v="Loss"/>
    <n v="-0.55555555555555558"/>
    <n v="-4.0581121662202745E-4"/>
  </r>
  <r>
    <s v="B-25744"/>
    <x v="0"/>
    <x v="0"/>
    <x v="3"/>
    <x v="5"/>
    <x v="0"/>
    <x v="0"/>
    <x v="8"/>
    <x v="2"/>
    <s v="Devendra"/>
    <x v="0"/>
    <x v="0"/>
    <n v="373"/>
    <n v="6"/>
    <n v="254"/>
    <n v="2492"/>
    <n v="2238"/>
    <s v="Profit"/>
    <n v="0.11349419124218052"/>
    <n v="6.8717366014663314E-3"/>
  </r>
  <r>
    <s v="B-25780"/>
    <x v="0"/>
    <x v="1"/>
    <x v="1"/>
    <x v="6"/>
    <x v="7"/>
    <x v="0"/>
    <x v="9"/>
    <x v="2"/>
    <s v="Teena"/>
    <x v="0"/>
    <x v="0"/>
    <n v="137"/>
    <n v="3"/>
    <n v="-41"/>
    <n v="370"/>
    <n v="411"/>
    <s v="Loss"/>
    <n v="-9.9756690997566913E-2"/>
    <n v="-1.1092173254335417E-3"/>
  </r>
  <r>
    <s v="B-25798"/>
    <x v="0"/>
    <x v="0"/>
    <x v="2"/>
    <x v="7"/>
    <x v="8"/>
    <x v="0"/>
    <x v="10"/>
    <x v="3"/>
    <s v="Shishu"/>
    <x v="0"/>
    <x v="0"/>
    <n v="448"/>
    <n v="2"/>
    <n v="148"/>
    <n v="1044"/>
    <n v="896"/>
    <s v="Profit"/>
    <n v="0.16517857142857142"/>
    <n v="4.004004004004004E-3"/>
  </r>
  <r>
    <s v="B-25798"/>
    <x v="1"/>
    <x v="6"/>
    <x v="2"/>
    <x v="7"/>
    <x v="8"/>
    <x v="0"/>
    <x v="10"/>
    <x v="3"/>
    <s v="Shishu"/>
    <x v="0"/>
    <x v="0"/>
    <n v="61"/>
    <n v="4"/>
    <n v="-50"/>
    <n v="194"/>
    <n v="244"/>
    <s v="Loss"/>
    <n v="-0.20491803278688525"/>
    <n v="-1.3527040554067581E-3"/>
  </r>
  <r>
    <s v="B-25798"/>
    <x v="1"/>
    <x v="3"/>
    <x v="2"/>
    <x v="7"/>
    <x v="8"/>
    <x v="0"/>
    <x v="10"/>
    <x v="3"/>
    <s v="Shishu"/>
    <x v="0"/>
    <x v="0"/>
    <n v="47"/>
    <n v="2"/>
    <n v="-3"/>
    <n v="91"/>
    <n v="94"/>
    <s v="Loss"/>
    <n v="-3.1914893617021274E-2"/>
    <n v="-8.1162243324405485E-5"/>
  </r>
  <r>
    <s v="B-25798"/>
    <x v="1"/>
    <x v="10"/>
    <x v="2"/>
    <x v="7"/>
    <x v="8"/>
    <x v="0"/>
    <x v="10"/>
    <x v="3"/>
    <s v="Shishu"/>
    <x v="0"/>
    <x v="0"/>
    <n v="379"/>
    <n v="2"/>
    <n v="63"/>
    <n v="821"/>
    <n v="758"/>
    <s v="Profit"/>
    <n v="8.3113456464379953E-2"/>
    <n v="1.7044071098125152E-3"/>
  </r>
  <r>
    <s v="B-25798"/>
    <x v="1"/>
    <x v="3"/>
    <x v="0"/>
    <x v="7"/>
    <x v="8"/>
    <x v="0"/>
    <x v="10"/>
    <x v="3"/>
    <s v="Shishu"/>
    <x v="0"/>
    <x v="0"/>
    <n v="38"/>
    <n v="3"/>
    <n v="-13"/>
    <n v="101"/>
    <n v="114"/>
    <s v="Loss"/>
    <n v="-0.11403508771929824"/>
    <n v="-3.5170305440575711E-4"/>
  </r>
  <r>
    <s v="B-25798"/>
    <x v="2"/>
    <x v="7"/>
    <x v="4"/>
    <x v="7"/>
    <x v="8"/>
    <x v="0"/>
    <x v="10"/>
    <x v="3"/>
    <s v="Shishu"/>
    <x v="0"/>
    <x v="0"/>
    <n v="2830"/>
    <n v="13"/>
    <n v="-1981"/>
    <n v="34809"/>
    <n v="36790"/>
    <s v="Loss"/>
    <n v="-5.3846153846153849E-2"/>
    <n v="-5.3594134675215753E-2"/>
  </r>
  <r>
    <s v="B-25816"/>
    <x v="1"/>
    <x v="3"/>
    <x v="2"/>
    <x v="7"/>
    <x v="1"/>
    <x v="0"/>
    <x v="11"/>
    <x v="3"/>
    <s v="Mane"/>
    <x v="0"/>
    <x v="0"/>
    <n v="391"/>
    <n v="8"/>
    <n v="113"/>
    <n v="3241"/>
    <n v="3128"/>
    <s v="Profit"/>
    <n v="3.6125319693094626E-2"/>
    <n v="3.0571111652192735E-3"/>
  </r>
  <r>
    <s v="B-25834"/>
    <x v="1"/>
    <x v="3"/>
    <x v="3"/>
    <x v="7"/>
    <x v="9"/>
    <x v="0"/>
    <x v="12"/>
    <x v="3"/>
    <s v="Ananya"/>
    <x v="0"/>
    <x v="0"/>
    <n v="16"/>
    <n v="1"/>
    <n v="5"/>
    <n v="21"/>
    <n v="16"/>
    <s v="Profit"/>
    <n v="0.3125"/>
    <n v="1.352704055406758E-4"/>
  </r>
  <r>
    <s v="B-25852"/>
    <x v="2"/>
    <x v="11"/>
    <x v="2"/>
    <x v="8"/>
    <x v="10"/>
    <x v="0"/>
    <x v="13"/>
    <x v="3"/>
    <s v="Soumyabrata"/>
    <x v="0"/>
    <x v="0"/>
    <n v="869"/>
    <n v="4"/>
    <n v="67"/>
    <n v="3543"/>
    <n v="3476"/>
    <s v="Profit"/>
    <n v="1.9275028768699656E-2"/>
    <n v="1.8126234342450559E-3"/>
  </r>
  <r>
    <s v="B-25852"/>
    <x v="1"/>
    <x v="6"/>
    <x v="2"/>
    <x v="8"/>
    <x v="10"/>
    <x v="0"/>
    <x v="13"/>
    <x v="3"/>
    <s v="Soumyabrata"/>
    <x v="0"/>
    <x v="0"/>
    <n v="24"/>
    <n v="2"/>
    <n v="1"/>
    <n v="49"/>
    <n v="48"/>
    <s v="Profit"/>
    <n v="2.0833333333333332E-2"/>
    <n v="2.7054081108135161E-5"/>
  </r>
  <r>
    <s v="B-25852"/>
    <x v="1"/>
    <x v="12"/>
    <x v="2"/>
    <x v="8"/>
    <x v="10"/>
    <x v="0"/>
    <x v="13"/>
    <x v="3"/>
    <s v="Soumyabrata"/>
    <x v="0"/>
    <x v="0"/>
    <n v="105"/>
    <n v="5"/>
    <n v="-33"/>
    <n v="492"/>
    <n v="525"/>
    <s v="Loss"/>
    <n v="-6.2857142857142861E-2"/>
    <n v="-8.9278467656846031E-4"/>
  </r>
  <r>
    <s v="B-25852"/>
    <x v="1"/>
    <x v="3"/>
    <x v="0"/>
    <x v="8"/>
    <x v="10"/>
    <x v="0"/>
    <x v="13"/>
    <x v="3"/>
    <s v="Soumyabrata"/>
    <x v="0"/>
    <x v="0"/>
    <n v="97"/>
    <n v="2"/>
    <n v="17"/>
    <n v="211"/>
    <n v="194"/>
    <s v="Profit"/>
    <n v="8.7628865979381437E-2"/>
    <n v="4.5991937883829774E-4"/>
  </r>
  <r>
    <s v="B-25852"/>
    <x v="1"/>
    <x v="6"/>
    <x v="2"/>
    <x v="8"/>
    <x v="10"/>
    <x v="0"/>
    <x v="13"/>
    <x v="3"/>
    <s v="Soumyabrata"/>
    <x v="0"/>
    <x v="0"/>
    <n v="45"/>
    <n v="4"/>
    <n v="12"/>
    <n v="192"/>
    <n v="180"/>
    <s v="Profit"/>
    <n v="6.6666666666666666E-2"/>
    <n v="3.2464897329762194E-4"/>
  </r>
  <r>
    <s v="B-25852"/>
    <x v="0"/>
    <x v="0"/>
    <x v="1"/>
    <x v="8"/>
    <x v="10"/>
    <x v="0"/>
    <x v="13"/>
    <x v="3"/>
    <s v="Soumyabrata"/>
    <x v="0"/>
    <x v="0"/>
    <n v="320"/>
    <n v="1"/>
    <n v="144"/>
    <n v="464"/>
    <n v="320"/>
    <s v="Profit"/>
    <n v="0.45"/>
    <n v="3.8957876795714633E-3"/>
  </r>
  <r>
    <s v="B-25852"/>
    <x v="1"/>
    <x v="3"/>
    <x v="4"/>
    <x v="8"/>
    <x v="10"/>
    <x v="0"/>
    <x v="13"/>
    <x v="3"/>
    <s v="Soumyabrata"/>
    <x v="0"/>
    <x v="0"/>
    <n v="50"/>
    <n v="1"/>
    <n v="16"/>
    <n v="66"/>
    <n v="50"/>
    <s v="Profit"/>
    <n v="0.32"/>
    <n v="4.3286529773016257E-4"/>
  </r>
  <r>
    <s v="B-25870"/>
    <x v="1"/>
    <x v="10"/>
    <x v="0"/>
    <x v="8"/>
    <x v="4"/>
    <x v="0"/>
    <x v="14"/>
    <x v="3"/>
    <s v="Pranav"/>
    <x v="0"/>
    <x v="0"/>
    <n v="845"/>
    <n v="7"/>
    <n v="84"/>
    <n v="5999"/>
    <n v="5915"/>
    <s v="Profit"/>
    <n v="1.4201183431952662E-2"/>
    <n v="2.2725428130833535E-3"/>
  </r>
  <r>
    <s v="B-25870"/>
    <x v="1"/>
    <x v="12"/>
    <x v="3"/>
    <x v="8"/>
    <x v="4"/>
    <x v="0"/>
    <x v="14"/>
    <x v="3"/>
    <s v="Pranav"/>
    <x v="0"/>
    <x v="0"/>
    <n v="10"/>
    <n v="1"/>
    <n v="4"/>
    <n v="14"/>
    <n v="10"/>
    <s v="Profit"/>
    <n v="0.4"/>
    <n v="1.0821632443254064E-4"/>
  </r>
  <r>
    <s v="B-25870"/>
    <x v="2"/>
    <x v="13"/>
    <x v="2"/>
    <x v="8"/>
    <x v="4"/>
    <x v="0"/>
    <x v="14"/>
    <x v="3"/>
    <s v="Pranav"/>
    <x v="0"/>
    <x v="0"/>
    <n v="57"/>
    <n v="3"/>
    <n v="7"/>
    <n v="178"/>
    <n v="171"/>
    <s v="Profit"/>
    <n v="4.0935672514619881E-2"/>
    <n v="1.8937856775694614E-4"/>
  </r>
  <r>
    <s v="B-25870"/>
    <x v="1"/>
    <x v="6"/>
    <x v="3"/>
    <x v="8"/>
    <x v="4"/>
    <x v="0"/>
    <x v="14"/>
    <x v="3"/>
    <s v="Pranav"/>
    <x v="0"/>
    <x v="0"/>
    <n v="473"/>
    <n v="9"/>
    <n v="-113"/>
    <n v="4144"/>
    <n v="4257"/>
    <s v="Loss"/>
    <n v="-2.6544514916607941E-2"/>
    <n v="-3.0571111652192735E-3"/>
  </r>
  <r>
    <s v="B-25928"/>
    <x v="0"/>
    <x v="5"/>
    <x v="4"/>
    <x v="0"/>
    <x v="8"/>
    <x v="0"/>
    <x v="15"/>
    <x v="0"/>
    <s v="Smriti"/>
    <x v="1"/>
    <x v="1"/>
    <n v="122"/>
    <n v="3"/>
    <n v="15"/>
    <n v="381"/>
    <n v="366"/>
    <s v="Profit"/>
    <n v="4.0983606557377046E-2"/>
    <n v="4.0581121662202745E-4"/>
  </r>
  <r>
    <s v="B-25928"/>
    <x v="2"/>
    <x v="13"/>
    <x v="3"/>
    <x v="0"/>
    <x v="8"/>
    <x v="0"/>
    <x v="15"/>
    <x v="0"/>
    <s v="Smriti"/>
    <x v="1"/>
    <x v="1"/>
    <n v="25"/>
    <n v="1"/>
    <n v="10"/>
    <n v="35"/>
    <n v="25"/>
    <s v="Profit"/>
    <n v="0.4"/>
    <n v="2.705408110813516E-4"/>
  </r>
  <r>
    <s v="B-26010"/>
    <x v="1"/>
    <x v="2"/>
    <x v="2"/>
    <x v="1"/>
    <x v="11"/>
    <x v="0"/>
    <x v="16"/>
    <x v="0"/>
    <s v="Kartikay"/>
    <x v="1"/>
    <x v="1"/>
    <n v="55"/>
    <n v="3"/>
    <n v="3"/>
    <n v="168"/>
    <n v="165"/>
    <s v="Profit"/>
    <n v="1.8181818181818181E-2"/>
    <n v="8.1162243324405485E-5"/>
  </r>
  <r>
    <s v="B-26010"/>
    <x v="2"/>
    <x v="13"/>
    <x v="2"/>
    <x v="1"/>
    <x v="11"/>
    <x v="0"/>
    <x v="16"/>
    <x v="0"/>
    <s v="Kartikay"/>
    <x v="1"/>
    <x v="1"/>
    <n v="176"/>
    <n v="5"/>
    <n v="-13"/>
    <n v="867"/>
    <n v="880"/>
    <s v="Loss"/>
    <n v="-1.4772727272727272E-2"/>
    <n v="-3.5170305440575711E-4"/>
  </r>
  <r>
    <s v="B-26010"/>
    <x v="1"/>
    <x v="8"/>
    <x v="3"/>
    <x v="1"/>
    <x v="11"/>
    <x v="0"/>
    <x v="16"/>
    <x v="0"/>
    <s v="Kartikay"/>
    <x v="1"/>
    <x v="1"/>
    <n v="85"/>
    <n v="2"/>
    <n v="13"/>
    <n v="183"/>
    <n v="170"/>
    <s v="Profit"/>
    <n v="7.6470588235294124E-2"/>
    <n v="3.5170305440575711E-4"/>
  </r>
  <r>
    <s v="B-26010"/>
    <x v="0"/>
    <x v="4"/>
    <x v="2"/>
    <x v="1"/>
    <x v="11"/>
    <x v="0"/>
    <x v="16"/>
    <x v="0"/>
    <s v="Kartikay"/>
    <x v="1"/>
    <x v="1"/>
    <n v="527"/>
    <n v="3"/>
    <n v="26"/>
    <n v="1607"/>
    <n v="1581"/>
    <s v="Profit"/>
    <n v="1.6445287792536369E-2"/>
    <n v="7.0340610881151422E-4"/>
  </r>
  <r>
    <s v="B-26010"/>
    <x v="1"/>
    <x v="3"/>
    <x v="2"/>
    <x v="1"/>
    <x v="11"/>
    <x v="0"/>
    <x v="16"/>
    <x v="0"/>
    <s v="Kartikay"/>
    <x v="1"/>
    <x v="1"/>
    <n v="29"/>
    <n v="2"/>
    <n v="3"/>
    <n v="61"/>
    <n v="58"/>
    <s v="Profit"/>
    <n v="5.1724137931034482E-2"/>
    <n v="8.1162243324405485E-5"/>
  </r>
  <r>
    <s v="B-26010"/>
    <x v="1"/>
    <x v="6"/>
    <x v="2"/>
    <x v="1"/>
    <x v="11"/>
    <x v="0"/>
    <x v="16"/>
    <x v="0"/>
    <s v="Kartikay"/>
    <x v="1"/>
    <x v="1"/>
    <n v="18"/>
    <n v="3"/>
    <n v="2"/>
    <n v="56"/>
    <n v="54"/>
    <s v="Profit"/>
    <n v="3.7037037037037035E-2"/>
    <n v="5.4108162216270321E-5"/>
  </r>
  <r>
    <s v="B-26020"/>
    <x v="0"/>
    <x v="5"/>
    <x v="0"/>
    <x v="1"/>
    <x v="12"/>
    <x v="0"/>
    <x v="17"/>
    <x v="0"/>
    <s v="Yogesh"/>
    <x v="1"/>
    <x v="1"/>
    <n v="319"/>
    <n v="6"/>
    <n v="102"/>
    <n v="2016"/>
    <n v="1914"/>
    <s v="Profit"/>
    <n v="5.329153605015674E-2"/>
    <n v="2.7595162730297863E-3"/>
  </r>
  <r>
    <s v="B-26038"/>
    <x v="1"/>
    <x v="2"/>
    <x v="1"/>
    <x v="1"/>
    <x v="13"/>
    <x v="0"/>
    <x v="18"/>
    <x v="0"/>
    <s v="Pooja"/>
    <x v="1"/>
    <x v="1"/>
    <n v="41"/>
    <n v="2"/>
    <n v="19"/>
    <n v="101"/>
    <n v="82"/>
    <s v="Profit"/>
    <n v="0.23170731707317074"/>
    <n v="5.1402754105456814E-4"/>
  </r>
  <r>
    <s v="B-26038"/>
    <x v="1"/>
    <x v="3"/>
    <x v="2"/>
    <x v="1"/>
    <x v="13"/>
    <x v="0"/>
    <x v="18"/>
    <x v="0"/>
    <s v="Pooja"/>
    <x v="1"/>
    <x v="1"/>
    <n v="52"/>
    <n v="2"/>
    <n v="14"/>
    <n v="118"/>
    <n v="104"/>
    <s v="Profit"/>
    <n v="0.13461538461538461"/>
    <n v="3.7875713551389228E-4"/>
  </r>
  <r>
    <s v="B-26038"/>
    <x v="1"/>
    <x v="8"/>
    <x v="1"/>
    <x v="1"/>
    <x v="13"/>
    <x v="0"/>
    <x v="18"/>
    <x v="0"/>
    <s v="Pooja"/>
    <x v="1"/>
    <x v="1"/>
    <n v="130"/>
    <n v="3"/>
    <n v="61"/>
    <n v="451"/>
    <n v="390"/>
    <s v="Profit"/>
    <n v="0.15641025641025641"/>
    <n v="1.6502989475962449E-3"/>
  </r>
  <r>
    <s v="B-26038"/>
    <x v="1"/>
    <x v="2"/>
    <x v="2"/>
    <x v="1"/>
    <x v="13"/>
    <x v="0"/>
    <x v="18"/>
    <x v="0"/>
    <s v="Pooja"/>
    <x v="1"/>
    <x v="1"/>
    <n v="30"/>
    <n v="1"/>
    <n v="6"/>
    <n v="36"/>
    <n v="30"/>
    <s v="Profit"/>
    <n v="0.2"/>
    <n v="1.6232448664881097E-4"/>
  </r>
  <r>
    <s v="B-26056"/>
    <x v="1"/>
    <x v="10"/>
    <x v="2"/>
    <x v="2"/>
    <x v="14"/>
    <x v="0"/>
    <x v="19"/>
    <x v="0"/>
    <s v="Sonal"/>
    <x v="1"/>
    <x v="1"/>
    <n v="424"/>
    <n v="2"/>
    <n v="161"/>
    <n v="1009"/>
    <n v="848"/>
    <s v="Profit"/>
    <n v="0.18985849056603774"/>
    <n v="4.3557070584097609E-3"/>
  </r>
  <r>
    <s v="B-26056"/>
    <x v="1"/>
    <x v="6"/>
    <x v="2"/>
    <x v="2"/>
    <x v="14"/>
    <x v="0"/>
    <x v="19"/>
    <x v="0"/>
    <s v="Sonal"/>
    <x v="1"/>
    <x v="1"/>
    <n v="15"/>
    <n v="2"/>
    <n v="6"/>
    <n v="36"/>
    <n v="30"/>
    <s v="Profit"/>
    <n v="0.2"/>
    <n v="1.6232448664881097E-4"/>
  </r>
  <r>
    <s v="B-26056"/>
    <x v="1"/>
    <x v="6"/>
    <x v="3"/>
    <x v="2"/>
    <x v="14"/>
    <x v="0"/>
    <x v="19"/>
    <x v="0"/>
    <s v="Sonal"/>
    <x v="1"/>
    <x v="1"/>
    <n v="101"/>
    <n v="2"/>
    <n v="11"/>
    <n v="213"/>
    <n v="202"/>
    <s v="Profit"/>
    <n v="5.4455445544554455E-2"/>
    <n v="2.9759489218948677E-4"/>
  </r>
  <r>
    <s v="B-26056"/>
    <x v="1"/>
    <x v="6"/>
    <x v="3"/>
    <x v="2"/>
    <x v="14"/>
    <x v="0"/>
    <x v="19"/>
    <x v="0"/>
    <s v="Sonal"/>
    <x v="1"/>
    <x v="1"/>
    <n v="47"/>
    <n v="7"/>
    <n v="20"/>
    <n v="349"/>
    <n v="329"/>
    <s v="Profit"/>
    <n v="6.0790273556231005E-2"/>
    <n v="5.410816221627032E-4"/>
  </r>
  <r>
    <s v="B-26056"/>
    <x v="1"/>
    <x v="3"/>
    <x v="3"/>
    <x v="2"/>
    <x v="14"/>
    <x v="0"/>
    <x v="19"/>
    <x v="0"/>
    <s v="Sonal"/>
    <x v="1"/>
    <x v="1"/>
    <n v="70"/>
    <n v="3"/>
    <n v="24"/>
    <n v="234"/>
    <n v="210"/>
    <s v="Profit"/>
    <n v="0.11428571428571428"/>
    <n v="6.4929794659524388E-4"/>
  </r>
  <r>
    <s v="B-26056"/>
    <x v="1"/>
    <x v="6"/>
    <x v="1"/>
    <x v="2"/>
    <x v="14"/>
    <x v="0"/>
    <x v="19"/>
    <x v="0"/>
    <s v="Sonal"/>
    <x v="1"/>
    <x v="1"/>
    <n v="206"/>
    <n v="4"/>
    <n v="18"/>
    <n v="842"/>
    <n v="824"/>
    <s v="Profit"/>
    <n v="2.1844660194174758E-2"/>
    <n v="4.8697345994643291E-4"/>
  </r>
  <r>
    <s v="B-26056"/>
    <x v="2"/>
    <x v="7"/>
    <x v="1"/>
    <x v="2"/>
    <x v="14"/>
    <x v="0"/>
    <x v="19"/>
    <x v="0"/>
    <s v="Sonal"/>
    <x v="1"/>
    <x v="1"/>
    <n v="213"/>
    <n v="3"/>
    <n v="-145"/>
    <n v="494"/>
    <n v="639"/>
    <s v="Loss"/>
    <n v="-0.2269170579029734"/>
    <n v="-3.9228417606795981E-3"/>
  </r>
  <r>
    <s v="B-26056"/>
    <x v="0"/>
    <x v="5"/>
    <x v="2"/>
    <x v="2"/>
    <x v="14"/>
    <x v="0"/>
    <x v="19"/>
    <x v="0"/>
    <s v="Sonal"/>
    <x v="1"/>
    <x v="1"/>
    <n v="220"/>
    <n v="2"/>
    <n v="40"/>
    <n v="480"/>
    <n v="440"/>
    <s v="Profit"/>
    <n v="9.0909090909090912E-2"/>
    <n v="1.0821632443254064E-3"/>
  </r>
  <r>
    <s v="B-26056"/>
    <x v="0"/>
    <x v="1"/>
    <x v="1"/>
    <x v="2"/>
    <x v="14"/>
    <x v="0"/>
    <x v="19"/>
    <x v="0"/>
    <s v="Sonal"/>
    <x v="1"/>
    <x v="1"/>
    <n v="391"/>
    <n v="6"/>
    <n v="90"/>
    <n v="2436"/>
    <n v="2346"/>
    <s v="Profit"/>
    <n v="3.8363171355498722E-2"/>
    <n v="2.4348672997321647E-3"/>
  </r>
  <r>
    <s v="B-26056"/>
    <x v="1"/>
    <x v="6"/>
    <x v="2"/>
    <x v="2"/>
    <x v="14"/>
    <x v="0"/>
    <x v="19"/>
    <x v="0"/>
    <s v="Sonal"/>
    <x v="1"/>
    <x v="1"/>
    <n v="33"/>
    <n v="2"/>
    <n v="9"/>
    <n v="75"/>
    <n v="66"/>
    <s v="Profit"/>
    <n v="0.13636363636363635"/>
    <n v="2.4348672997321646E-4"/>
  </r>
  <r>
    <s v="B-26056"/>
    <x v="1"/>
    <x v="6"/>
    <x v="2"/>
    <x v="2"/>
    <x v="14"/>
    <x v="0"/>
    <x v="19"/>
    <x v="0"/>
    <s v="Sonal"/>
    <x v="1"/>
    <x v="1"/>
    <n v="31"/>
    <n v="2"/>
    <n v="9"/>
    <n v="71"/>
    <n v="62"/>
    <s v="Profit"/>
    <n v="0.14516129032258066"/>
    <n v="2.4348672997321646E-4"/>
  </r>
  <r>
    <s v="B-26056"/>
    <x v="1"/>
    <x v="12"/>
    <x v="2"/>
    <x v="2"/>
    <x v="14"/>
    <x v="0"/>
    <x v="19"/>
    <x v="0"/>
    <s v="Sonal"/>
    <x v="1"/>
    <x v="1"/>
    <n v="19"/>
    <n v="4"/>
    <n v="-18"/>
    <n v="58"/>
    <n v="76"/>
    <s v="Loss"/>
    <n v="-0.23684210526315788"/>
    <n v="-4.8697345994643291E-4"/>
  </r>
  <r>
    <s v="B-26083"/>
    <x v="1"/>
    <x v="9"/>
    <x v="2"/>
    <x v="2"/>
    <x v="13"/>
    <x v="0"/>
    <x v="20"/>
    <x v="0"/>
    <s v="Yogesh"/>
    <x v="1"/>
    <x v="1"/>
    <n v="43"/>
    <n v="3"/>
    <n v="8"/>
    <n v="137"/>
    <n v="129"/>
    <s v="Profit"/>
    <n v="6.2015503875968991E-2"/>
    <n v="2.1643264886508128E-4"/>
  </r>
  <r>
    <s v="B-26083"/>
    <x v="0"/>
    <x v="5"/>
    <x v="2"/>
    <x v="2"/>
    <x v="13"/>
    <x v="0"/>
    <x v="20"/>
    <x v="0"/>
    <s v="Yogesh"/>
    <x v="1"/>
    <x v="1"/>
    <n v="45"/>
    <n v="1"/>
    <n v="17"/>
    <n v="62"/>
    <n v="45"/>
    <s v="Profit"/>
    <n v="0.37777777777777777"/>
    <n v="4.5991937883829774E-4"/>
  </r>
  <r>
    <s v="B-26083"/>
    <x v="0"/>
    <x v="5"/>
    <x v="3"/>
    <x v="2"/>
    <x v="13"/>
    <x v="0"/>
    <x v="20"/>
    <x v="0"/>
    <s v="Yogesh"/>
    <x v="1"/>
    <x v="1"/>
    <n v="143"/>
    <n v="2"/>
    <n v="6"/>
    <n v="292"/>
    <n v="286"/>
    <s v="Profit"/>
    <n v="2.097902097902098E-2"/>
    <n v="1.6232448664881097E-4"/>
  </r>
  <r>
    <s v="B-26083"/>
    <x v="1"/>
    <x v="2"/>
    <x v="1"/>
    <x v="2"/>
    <x v="13"/>
    <x v="0"/>
    <x v="20"/>
    <x v="0"/>
    <s v="Yogesh"/>
    <x v="1"/>
    <x v="1"/>
    <n v="145"/>
    <n v="3"/>
    <n v="16"/>
    <n v="451"/>
    <n v="435"/>
    <s v="Profit"/>
    <n v="3.6781609195402298E-2"/>
    <n v="4.3286529773016257E-4"/>
  </r>
  <r>
    <s v="B-26083"/>
    <x v="1"/>
    <x v="10"/>
    <x v="2"/>
    <x v="2"/>
    <x v="13"/>
    <x v="0"/>
    <x v="20"/>
    <x v="0"/>
    <s v="Yogesh"/>
    <x v="1"/>
    <x v="1"/>
    <n v="34"/>
    <n v="3"/>
    <n v="3"/>
    <n v="105"/>
    <n v="102"/>
    <s v="Profit"/>
    <n v="2.9411764705882353E-2"/>
    <n v="8.1162243324405485E-5"/>
  </r>
  <r>
    <s v="B-25610"/>
    <x v="1"/>
    <x v="10"/>
    <x v="1"/>
    <x v="3"/>
    <x v="15"/>
    <x v="0"/>
    <x v="21"/>
    <x v="1"/>
    <s v="Yogesh"/>
    <x v="1"/>
    <x v="1"/>
    <n v="43"/>
    <n v="3"/>
    <n v="0"/>
    <n v="129"/>
    <n v="129"/>
    <s v="Not Profit/Loss"/>
    <n v="0"/>
    <n v="0"/>
  </r>
  <r>
    <s v="B-25610"/>
    <x v="0"/>
    <x v="5"/>
    <x v="3"/>
    <x v="3"/>
    <x v="15"/>
    <x v="0"/>
    <x v="21"/>
    <x v="1"/>
    <s v="Yogesh"/>
    <x v="1"/>
    <x v="1"/>
    <n v="68"/>
    <n v="5"/>
    <n v="-55"/>
    <n v="285"/>
    <n v="340"/>
    <s v="Loss"/>
    <n v="-0.16176470588235295"/>
    <n v="-1.4879744609474338E-3"/>
  </r>
  <r>
    <s v="B-25610"/>
    <x v="1"/>
    <x v="3"/>
    <x v="4"/>
    <x v="3"/>
    <x v="15"/>
    <x v="0"/>
    <x v="21"/>
    <x v="1"/>
    <s v="Yogesh"/>
    <x v="1"/>
    <x v="1"/>
    <n v="107"/>
    <n v="4"/>
    <n v="-54"/>
    <n v="374"/>
    <n v="428"/>
    <s v="Loss"/>
    <n v="-0.12616822429906541"/>
    <n v="-1.4609203798392988E-3"/>
  </r>
  <r>
    <s v="B-25610"/>
    <x v="2"/>
    <x v="13"/>
    <x v="2"/>
    <x v="3"/>
    <x v="15"/>
    <x v="0"/>
    <x v="21"/>
    <x v="1"/>
    <s v="Yogesh"/>
    <x v="1"/>
    <x v="1"/>
    <n v="30"/>
    <n v="2"/>
    <n v="-5"/>
    <n v="55"/>
    <n v="60"/>
    <s v="Loss"/>
    <n v="-8.3333333333333329E-2"/>
    <n v="-1.352704055406758E-4"/>
  </r>
  <r>
    <s v="B-25610"/>
    <x v="0"/>
    <x v="0"/>
    <x v="1"/>
    <x v="3"/>
    <x v="15"/>
    <x v="0"/>
    <x v="21"/>
    <x v="1"/>
    <s v="Yogesh"/>
    <x v="1"/>
    <x v="1"/>
    <n v="781"/>
    <n v="6"/>
    <n v="594"/>
    <n v="5280"/>
    <n v="4686"/>
    <s v="Profit"/>
    <n v="0.12676056338028169"/>
    <n v="1.6070124178232285E-2"/>
  </r>
  <r>
    <s v="B-25610"/>
    <x v="0"/>
    <x v="0"/>
    <x v="2"/>
    <x v="3"/>
    <x v="15"/>
    <x v="0"/>
    <x v="21"/>
    <x v="1"/>
    <s v="Yogesh"/>
    <x v="1"/>
    <x v="1"/>
    <n v="1076"/>
    <n v="4"/>
    <n v="-38"/>
    <n v="4266"/>
    <n v="4304"/>
    <s v="Loss"/>
    <n v="-8.8289962825278817E-3"/>
    <n v="-1.0280550821091363E-3"/>
  </r>
  <r>
    <s v="B-25628"/>
    <x v="2"/>
    <x v="13"/>
    <x v="1"/>
    <x v="3"/>
    <x v="13"/>
    <x v="0"/>
    <x v="22"/>
    <x v="1"/>
    <s v="Pooja"/>
    <x v="1"/>
    <x v="1"/>
    <n v="35"/>
    <n v="2"/>
    <n v="-8"/>
    <n v="62"/>
    <n v="70"/>
    <s v="Loss"/>
    <n v="-0.11428571428571428"/>
    <n v="-2.1643264886508128E-4"/>
  </r>
  <r>
    <s v="B-25628"/>
    <x v="1"/>
    <x v="10"/>
    <x v="0"/>
    <x v="3"/>
    <x v="13"/>
    <x v="0"/>
    <x v="22"/>
    <x v="1"/>
    <s v="Pooja"/>
    <x v="1"/>
    <x v="1"/>
    <n v="219"/>
    <n v="4"/>
    <n v="-9"/>
    <n v="867"/>
    <n v="876"/>
    <s v="Loss"/>
    <n v="-1.0273972602739725E-2"/>
    <n v="-2.4348672997321646E-4"/>
  </r>
  <r>
    <s v="B-25628"/>
    <x v="1"/>
    <x v="14"/>
    <x v="2"/>
    <x v="3"/>
    <x v="13"/>
    <x v="0"/>
    <x v="22"/>
    <x v="1"/>
    <s v="Pooja"/>
    <x v="1"/>
    <x v="1"/>
    <n v="45"/>
    <n v="4"/>
    <n v="13"/>
    <n v="193"/>
    <n v="180"/>
    <s v="Profit"/>
    <n v="7.2222222222222215E-2"/>
    <n v="3.5170305440575711E-4"/>
  </r>
  <r>
    <s v="B-25646"/>
    <x v="1"/>
    <x v="10"/>
    <x v="2"/>
    <x v="4"/>
    <x v="8"/>
    <x v="0"/>
    <x v="23"/>
    <x v="1"/>
    <s v="Sonal"/>
    <x v="1"/>
    <x v="1"/>
    <n v="299"/>
    <n v="2"/>
    <n v="-8"/>
    <n v="590"/>
    <n v="598"/>
    <s v="Loss"/>
    <n v="-1.3377926421404682E-2"/>
    <n v="-2.1643264886508128E-4"/>
  </r>
  <r>
    <s v="B-25664"/>
    <x v="0"/>
    <x v="1"/>
    <x v="4"/>
    <x v="4"/>
    <x v="4"/>
    <x v="0"/>
    <x v="24"/>
    <x v="1"/>
    <s v="Pratyusmita"/>
    <x v="1"/>
    <x v="1"/>
    <n v="444"/>
    <n v="4"/>
    <n v="-200"/>
    <n v="1576"/>
    <n v="1776"/>
    <s v="Loss"/>
    <n v="-0.11261261261261261"/>
    <n v="-5.4108162216270324E-3"/>
  </r>
  <r>
    <s v="B-25664"/>
    <x v="2"/>
    <x v="7"/>
    <x v="3"/>
    <x v="4"/>
    <x v="4"/>
    <x v="0"/>
    <x v="24"/>
    <x v="1"/>
    <s v="Pratyusmita"/>
    <x v="1"/>
    <x v="1"/>
    <n v="83"/>
    <n v="1"/>
    <n v="-48"/>
    <n v="35"/>
    <n v="83"/>
    <s v="Loss"/>
    <n v="-0.57831325301204817"/>
    <n v="-1.2985958931904878E-3"/>
  </r>
  <r>
    <s v="B-25664"/>
    <x v="0"/>
    <x v="1"/>
    <x v="1"/>
    <x v="4"/>
    <x v="4"/>
    <x v="0"/>
    <x v="24"/>
    <x v="1"/>
    <s v="Pratyusmita"/>
    <x v="1"/>
    <x v="1"/>
    <n v="258"/>
    <n v="2"/>
    <n v="-27"/>
    <n v="489"/>
    <n v="516"/>
    <s v="Loss"/>
    <n v="-5.232558139534884E-2"/>
    <n v="-7.3046018991964939E-4"/>
  </r>
  <r>
    <s v="B-25664"/>
    <x v="0"/>
    <x v="1"/>
    <x v="1"/>
    <x v="4"/>
    <x v="4"/>
    <x v="0"/>
    <x v="24"/>
    <x v="1"/>
    <s v="Pratyusmita"/>
    <x v="1"/>
    <x v="1"/>
    <n v="785"/>
    <n v="2"/>
    <n v="52"/>
    <n v="1622"/>
    <n v="1570"/>
    <s v="Profit"/>
    <n v="3.3121019108280254E-2"/>
    <n v="1.4068122176230284E-3"/>
  </r>
  <r>
    <s v="B-25682"/>
    <x v="0"/>
    <x v="1"/>
    <x v="2"/>
    <x v="9"/>
    <x v="10"/>
    <x v="0"/>
    <x v="25"/>
    <x v="1"/>
    <s v="Krutika"/>
    <x v="1"/>
    <x v="1"/>
    <n v="545"/>
    <n v="11"/>
    <n v="-73"/>
    <n v="5922"/>
    <n v="5995"/>
    <s v="Loss"/>
    <n v="-1.2176814011676397E-2"/>
    <n v="-1.9749479208938667E-3"/>
  </r>
  <r>
    <s v="B-25754"/>
    <x v="1"/>
    <x v="14"/>
    <x v="3"/>
    <x v="5"/>
    <x v="3"/>
    <x v="0"/>
    <x v="26"/>
    <x v="2"/>
    <s v="Akshay"/>
    <x v="1"/>
    <x v="1"/>
    <n v="9"/>
    <n v="3"/>
    <n v="-1"/>
    <n v="26"/>
    <n v="27"/>
    <s v="Loss"/>
    <n v="-3.7037037037037035E-2"/>
    <n v="-2.7054081108135161E-5"/>
  </r>
  <r>
    <s v="B-25754"/>
    <x v="1"/>
    <x v="12"/>
    <x v="1"/>
    <x v="5"/>
    <x v="3"/>
    <x v="0"/>
    <x v="26"/>
    <x v="2"/>
    <s v="Akshay"/>
    <x v="1"/>
    <x v="1"/>
    <n v="72"/>
    <n v="7"/>
    <n v="-46"/>
    <n v="458"/>
    <n v="504"/>
    <s v="Loss"/>
    <n v="-9.1269841269841265E-2"/>
    <n v="-1.2444877309742174E-3"/>
  </r>
  <r>
    <s v="B-25754"/>
    <x v="1"/>
    <x v="14"/>
    <x v="3"/>
    <x v="5"/>
    <x v="3"/>
    <x v="0"/>
    <x v="26"/>
    <x v="2"/>
    <s v="Akshay"/>
    <x v="1"/>
    <x v="1"/>
    <n v="19"/>
    <n v="3"/>
    <n v="0"/>
    <n v="57"/>
    <n v="57"/>
    <s v="Not Profit/Loss"/>
    <n v="0"/>
    <n v="0"/>
  </r>
  <r>
    <s v="B-25754"/>
    <x v="1"/>
    <x v="9"/>
    <x v="3"/>
    <x v="5"/>
    <x v="3"/>
    <x v="0"/>
    <x v="26"/>
    <x v="2"/>
    <s v="Akshay"/>
    <x v="1"/>
    <x v="1"/>
    <n v="41"/>
    <n v="5"/>
    <n v="-14"/>
    <n v="191"/>
    <n v="205"/>
    <s v="Loss"/>
    <n v="-6.8292682926829273E-2"/>
    <n v="-3.7875713551389228E-4"/>
  </r>
  <r>
    <s v="B-25754"/>
    <x v="1"/>
    <x v="3"/>
    <x v="0"/>
    <x v="5"/>
    <x v="3"/>
    <x v="0"/>
    <x v="26"/>
    <x v="2"/>
    <s v="Akshay"/>
    <x v="1"/>
    <x v="1"/>
    <n v="93"/>
    <n v="4"/>
    <n v="-65"/>
    <n v="307"/>
    <n v="372"/>
    <s v="Loss"/>
    <n v="-0.17473118279569894"/>
    <n v="-1.7585152720287856E-3"/>
  </r>
  <r>
    <s v="B-25754"/>
    <x v="0"/>
    <x v="0"/>
    <x v="1"/>
    <x v="5"/>
    <x v="3"/>
    <x v="0"/>
    <x v="26"/>
    <x v="2"/>
    <s v="Akshay"/>
    <x v="1"/>
    <x v="1"/>
    <n v="262"/>
    <n v="2"/>
    <n v="215"/>
    <n v="739"/>
    <n v="524"/>
    <s v="Profit"/>
    <n v="0.41030534351145037"/>
    <n v="5.8166274382490599E-3"/>
  </r>
  <r>
    <s v="B-25754"/>
    <x v="1"/>
    <x v="10"/>
    <x v="1"/>
    <x v="5"/>
    <x v="3"/>
    <x v="0"/>
    <x v="26"/>
    <x v="2"/>
    <s v="Akshay"/>
    <x v="1"/>
    <x v="1"/>
    <n v="319"/>
    <n v="5"/>
    <n v="312"/>
    <n v="1907"/>
    <n v="1595"/>
    <s v="Profit"/>
    <n v="0.19561128526645769"/>
    <n v="8.4408733057381707E-3"/>
  </r>
  <r>
    <s v="B-25754"/>
    <x v="1"/>
    <x v="10"/>
    <x v="3"/>
    <x v="5"/>
    <x v="3"/>
    <x v="0"/>
    <x v="26"/>
    <x v="2"/>
    <s v="Akshay"/>
    <x v="1"/>
    <x v="1"/>
    <n v="30"/>
    <n v="2"/>
    <n v="-23"/>
    <n v="37"/>
    <n v="60"/>
    <s v="Loss"/>
    <n v="-0.38333333333333336"/>
    <n v="-6.2224386548710871E-4"/>
  </r>
  <r>
    <s v="B-25772"/>
    <x v="0"/>
    <x v="0"/>
    <x v="4"/>
    <x v="6"/>
    <x v="16"/>
    <x v="0"/>
    <x v="27"/>
    <x v="2"/>
    <s v="Sanjana"/>
    <x v="1"/>
    <x v="1"/>
    <n v="1183"/>
    <n v="4"/>
    <n v="106"/>
    <n v="4838"/>
    <n v="4732"/>
    <s v="Profit"/>
    <n v="2.2400676246830092E-2"/>
    <n v="2.867732597462327E-3"/>
  </r>
  <r>
    <s v="B-25790"/>
    <x v="0"/>
    <x v="4"/>
    <x v="2"/>
    <x v="6"/>
    <x v="17"/>
    <x v="0"/>
    <x v="28"/>
    <x v="2"/>
    <s v="Sajal"/>
    <x v="1"/>
    <x v="1"/>
    <n v="42"/>
    <n v="1"/>
    <n v="-3"/>
    <n v="39"/>
    <n v="42"/>
    <s v="Loss"/>
    <n v="-7.1428571428571425E-2"/>
    <n v="-8.1162243324405485E-5"/>
  </r>
  <r>
    <s v="B-25808"/>
    <x v="1"/>
    <x v="9"/>
    <x v="2"/>
    <x v="7"/>
    <x v="0"/>
    <x v="0"/>
    <x v="29"/>
    <x v="3"/>
    <s v="Apsingekar"/>
    <x v="1"/>
    <x v="1"/>
    <n v="63"/>
    <n v="6"/>
    <n v="-17"/>
    <n v="361"/>
    <n v="378"/>
    <s v="Loss"/>
    <n v="-4.4973544973544971E-2"/>
    <n v="-4.5991937883829774E-4"/>
  </r>
  <r>
    <s v="B-25808"/>
    <x v="1"/>
    <x v="6"/>
    <x v="0"/>
    <x v="7"/>
    <x v="0"/>
    <x v="0"/>
    <x v="29"/>
    <x v="3"/>
    <s v="Apsingekar"/>
    <x v="1"/>
    <x v="1"/>
    <n v="210"/>
    <n v="4"/>
    <n v="-50"/>
    <n v="790"/>
    <n v="840"/>
    <s v="Loss"/>
    <n v="-5.9523809523809521E-2"/>
    <n v="-1.3527040554067581E-3"/>
  </r>
  <r>
    <s v="B-25808"/>
    <x v="0"/>
    <x v="4"/>
    <x v="1"/>
    <x v="7"/>
    <x v="0"/>
    <x v="0"/>
    <x v="29"/>
    <x v="3"/>
    <s v="Apsingekar"/>
    <x v="1"/>
    <x v="1"/>
    <n v="146"/>
    <n v="3"/>
    <n v="-63"/>
    <n v="375"/>
    <n v="438"/>
    <s v="Loss"/>
    <n v="-0.14383561643835616"/>
    <n v="-1.7044071098125152E-3"/>
  </r>
  <r>
    <s v="B-25808"/>
    <x v="1"/>
    <x v="3"/>
    <x v="3"/>
    <x v="7"/>
    <x v="0"/>
    <x v="0"/>
    <x v="29"/>
    <x v="3"/>
    <s v="Apsingekar"/>
    <x v="1"/>
    <x v="1"/>
    <n v="59"/>
    <n v="2"/>
    <n v="21"/>
    <n v="139"/>
    <n v="118"/>
    <s v="Profit"/>
    <n v="0.17796610169491525"/>
    <n v="5.6813570327083837E-4"/>
  </r>
  <r>
    <s v="B-25862"/>
    <x v="1"/>
    <x v="3"/>
    <x v="4"/>
    <x v="8"/>
    <x v="18"/>
    <x v="0"/>
    <x v="30"/>
    <x v="3"/>
    <s v="Amol"/>
    <x v="1"/>
    <x v="1"/>
    <n v="121"/>
    <n v="4"/>
    <n v="41"/>
    <n v="525"/>
    <n v="484"/>
    <s v="Profit"/>
    <n v="8.4710743801652888E-2"/>
    <n v="1.1092173254335417E-3"/>
  </r>
  <r>
    <s v="B-25862"/>
    <x v="1"/>
    <x v="3"/>
    <x v="4"/>
    <x v="8"/>
    <x v="18"/>
    <x v="0"/>
    <x v="30"/>
    <x v="3"/>
    <s v="Amol"/>
    <x v="1"/>
    <x v="1"/>
    <n v="80"/>
    <n v="3"/>
    <n v="3"/>
    <n v="243"/>
    <n v="240"/>
    <s v="Profit"/>
    <n v="1.2500000000000001E-2"/>
    <n v="8.1162243324405485E-5"/>
  </r>
  <r>
    <s v="B-25862"/>
    <x v="2"/>
    <x v="7"/>
    <x v="3"/>
    <x v="8"/>
    <x v="18"/>
    <x v="0"/>
    <x v="30"/>
    <x v="3"/>
    <s v="Amol"/>
    <x v="1"/>
    <x v="1"/>
    <n v="2061"/>
    <n v="5"/>
    <n v="701"/>
    <n v="11006"/>
    <n v="10305"/>
    <s v="Profit"/>
    <n v="6.802523047064532E-2"/>
    <n v="1.8964910856802748E-2"/>
  </r>
  <r>
    <s v="B-25981"/>
    <x v="0"/>
    <x v="1"/>
    <x v="2"/>
    <x v="0"/>
    <x v="6"/>
    <x v="0"/>
    <x v="31"/>
    <x v="0"/>
    <s v="Amruta"/>
    <x v="2"/>
    <x v="2"/>
    <n v="867"/>
    <n v="5"/>
    <n v="251"/>
    <n v="4586"/>
    <n v="4335"/>
    <s v="Profit"/>
    <n v="5.7900807381776241E-2"/>
    <n v="6.7905743581419256E-3"/>
  </r>
  <r>
    <s v="B-25981"/>
    <x v="1"/>
    <x v="10"/>
    <x v="1"/>
    <x v="0"/>
    <x v="6"/>
    <x v="0"/>
    <x v="31"/>
    <x v="0"/>
    <s v="Amruta"/>
    <x v="2"/>
    <x v="2"/>
    <n v="54"/>
    <n v="3"/>
    <n v="12"/>
    <n v="174"/>
    <n v="162"/>
    <s v="Profit"/>
    <n v="7.407407407407407E-2"/>
    <n v="3.2464897329762194E-4"/>
  </r>
  <r>
    <s v="B-25981"/>
    <x v="1"/>
    <x v="2"/>
    <x v="3"/>
    <x v="0"/>
    <x v="6"/>
    <x v="0"/>
    <x v="31"/>
    <x v="0"/>
    <s v="Amruta"/>
    <x v="2"/>
    <x v="2"/>
    <n v="62"/>
    <n v="2"/>
    <n v="8"/>
    <n v="132"/>
    <n v="124"/>
    <s v="Profit"/>
    <n v="6.4516129032258063E-2"/>
    <n v="2.1643264886508128E-4"/>
  </r>
  <r>
    <s v="B-25981"/>
    <x v="1"/>
    <x v="3"/>
    <x v="2"/>
    <x v="0"/>
    <x v="6"/>
    <x v="0"/>
    <x v="31"/>
    <x v="0"/>
    <s v="Amruta"/>
    <x v="2"/>
    <x v="2"/>
    <n v="48"/>
    <n v="3"/>
    <n v="2"/>
    <n v="146"/>
    <n v="144"/>
    <s v="Profit"/>
    <n v="1.3888888888888888E-2"/>
    <n v="5.4108162216270321E-5"/>
  </r>
  <r>
    <s v="B-25981"/>
    <x v="2"/>
    <x v="7"/>
    <x v="3"/>
    <x v="0"/>
    <x v="6"/>
    <x v="0"/>
    <x v="31"/>
    <x v="0"/>
    <s v="Amruta"/>
    <x v="2"/>
    <x v="2"/>
    <n v="245"/>
    <n v="2"/>
    <n v="91"/>
    <n v="581"/>
    <n v="490"/>
    <s v="Profit"/>
    <n v="0.18571428571428572"/>
    <n v="2.4619213808402996E-3"/>
  </r>
  <r>
    <s v="B-25981"/>
    <x v="1"/>
    <x v="9"/>
    <x v="2"/>
    <x v="0"/>
    <x v="6"/>
    <x v="0"/>
    <x v="31"/>
    <x v="0"/>
    <s v="Amruta"/>
    <x v="2"/>
    <x v="2"/>
    <n v="42"/>
    <n v="3"/>
    <n v="13"/>
    <n v="139"/>
    <n v="126"/>
    <s v="Profit"/>
    <n v="0.10317460317460317"/>
    <n v="3.5170305440575711E-4"/>
  </r>
  <r>
    <s v="B-25982"/>
    <x v="1"/>
    <x v="9"/>
    <x v="2"/>
    <x v="0"/>
    <x v="9"/>
    <x v="0"/>
    <x v="32"/>
    <x v="0"/>
    <s v="Hemangi"/>
    <x v="2"/>
    <x v="2"/>
    <n v="13"/>
    <n v="1"/>
    <n v="3"/>
    <n v="16"/>
    <n v="13"/>
    <s v="Profit"/>
    <n v="0.23076923076923078"/>
    <n v="8.1162243324405485E-5"/>
  </r>
  <r>
    <s v="B-25983"/>
    <x v="2"/>
    <x v="7"/>
    <x v="0"/>
    <x v="0"/>
    <x v="19"/>
    <x v="0"/>
    <x v="33"/>
    <x v="0"/>
    <s v="Atul"/>
    <x v="2"/>
    <x v="2"/>
    <n v="561"/>
    <n v="5"/>
    <n v="118"/>
    <n v="2923"/>
    <n v="2805"/>
    <s v="Profit"/>
    <n v="4.2067736185383245E-2"/>
    <n v="3.1923815707599491E-3"/>
  </r>
  <r>
    <s v="B-25983"/>
    <x v="2"/>
    <x v="13"/>
    <x v="2"/>
    <x v="0"/>
    <x v="19"/>
    <x v="0"/>
    <x v="33"/>
    <x v="0"/>
    <s v="Atul"/>
    <x v="2"/>
    <x v="2"/>
    <n v="161"/>
    <n v="8"/>
    <n v="-229"/>
    <n v="1059"/>
    <n v="1288"/>
    <s v="Loss"/>
    <n v="-0.17779503105590061"/>
    <n v="-6.195384573762952E-3"/>
  </r>
  <r>
    <s v="B-25983"/>
    <x v="1"/>
    <x v="10"/>
    <x v="3"/>
    <x v="0"/>
    <x v="19"/>
    <x v="0"/>
    <x v="33"/>
    <x v="0"/>
    <s v="Atul"/>
    <x v="2"/>
    <x v="2"/>
    <n v="230"/>
    <n v="2"/>
    <n v="5"/>
    <n v="465"/>
    <n v="460"/>
    <s v="Profit"/>
    <n v="1.0869565217391304E-2"/>
    <n v="1.352704055406758E-4"/>
  </r>
  <r>
    <s v="B-25983"/>
    <x v="1"/>
    <x v="2"/>
    <x v="4"/>
    <x v="0"/>
    <x v="19"/>
    <x v="0"/>
    <x v="33"/>
    <x v="0"/>
    <s v="Atul"/>
    <x v="2"/>
    <x v="2"/>
    <n v="50"/>
    <n v="6"/>
    <n v="-4"/>
    <n v="296"/>
    <n v="300"/>
    <s v="Loss"/>
    <n v="-1.3333333333333334E-2"/>
    <n v="-1.0821632443254064E-4"/>
  </r>
  <r>
    <s v="B-25983"/>
    <x v="2"/>
    <x v="15"/>
    <x v="0"/>
    <x v="0"/>
    <x v="19"/>
    <x v="0"/>
    <x v="33"/>
    <x v="0"/>
    <s v="Atul"/>
    <x v="2"/>
    <x v="2"/>
    <n v="32"/>
    <n v="1"/>
    <n v="-12"/>
    <n v="20"/>
    <n v="32"/>
    <s v="Loss"/>
    <n v="-0.375"/>
    <n v="-3.2464897329762194E-4"/>
  </r>
  <r>
    <s v="B-25984"/>
    <x v="1"/>
    <x v="3"/>
    <x v="3"/>
    <x v="0"/>
    <x v="19"/>
    <x v="0"/>
    <x v="33"/>
    <x v="0"/>
    <s v="Kajal"/>
    <x v="2"/>
    <x v="2"/>
    <n v="304"/>
    <n v="6"/>
    <n v="97"/>
    <n v="1921"/>
    <n v="1824"/>
    <s v="Profit"/>
    <n v="5.3179824561403508E-2"/>
    <n v="2.6242458674891108E-3"/>
  </r>
  <r>
    <s v="B-25987"/>
    <x v="1"/>
    <x v="3"/>
    <x v="2"/>
    <x v="0"/>
    <x v="20"/>
    <x v="0"/>
    <x v="34"/>
    <x v="0"/>
    <s v="Manjiri"/>
    <x v="2"/>
    <x v="2"/>
    <n v="299"/>
    <n v="6"/>
    <n v="0"/>
    <n v="1794"/>
    <n v="1794"/>
    <s v="Not Profit/Loss"/>
    <n v="0"/>
    <n v="0"/>
  </r>
  <r>
    <s v="B-25987"/>
    <x v="1"/>
    <x v="6"/>
    <x v="3"/>
    <x v="0"/>
    <x v="20"/>
    <x v="0"/>
    <x v="34"/>
    <x v="0"/>
    <s v="Manjiri"/>
    <x v="2"/>
    <x v="2"/>
    <n v="88"/>
    <n v="7"/>
    <n v="11"/>
    <n v="627"/>
    <n v="616"/>
    <s v="Profit"/>
    <n v="1.7857142857142856E-2"/>
    <n v="2.9759489218948677E-4"/>
  </r>
  <r>
    <s v="B-25988"/>
    <x v="1"/>
    <x v="14"/>
    <x v="2"/>
    <x v="0"/>
    <x v="20"/>
    <x v="0"/>
    <x v="34"/>
    <x v="0"/>
    <s v="Nirja"/>
    <x v="2"/>
    <x v="2"/>
    <n v="79"/>
    <n v="9"/>
    <n v="-124"/>
    <n v="587"/>
    <n v="711"/>
    <s v="Loss"/>
    <n v="-0.17440225035161744"/>
    <n v="-3.3547060574087603E-3"/>
  </r>
  <r>
    <s v="B-25989"/>
    <x v="0"/>
    <x v="5"/>
    <x v="3"/>
    <x v="1"/>
    <x v="8"/>
    <x v="0"/>
    <x v="35"/>
    <x v="0"/>
    <s v="Anjali"/>
    <x v="2"/>
    <x v="2"/>
    <n v="42"/>
    <n v="1"/>
    <n v="15"/>
    <n v="57"/>
    <n v="42"/>
    <s v="Profit"/>
    <n v="0.35714285714285715"/>
    <n v="4.0581121662202745E-4"/>
  </r>
  <r>
    <s v="B-25989"/>
    <x v="2"/>
    <x v="7"/>
    <x v="0"/>
    <x v="1"/>
    <x v="8"/>
    <x v="0"/>
    <x v="35"/>
    <x v="0"/>
    <s v="Anjali"/>
    <x v="2"/>
    <x v="2"/>
    <n v="330"/>
    <n v="1"/>
    <n v="81"/>
    <n v="411"/>
    <n v="330"/>
    <s v="Profit"/>
    <n v="0.24545454545454545"/>
    <n v="2.1913805697589481E-3"/>
  </r>
  <r>
    <s v="B-25989"/>
    <x v="1"/>
    <x v="6"/>
    <x v="3"/>
    <x v="1"/>
    <x v="8"/>
    <x v="0"/>
    <x v="35"/>
    <x v="0"/>
    <s v="Anjali"/>
    <x v="2"/>
    <x v="2"/>
    <n v="338"/>
    <n v="7"/>
    <n v="41"/>
    <n v="2407"/>
    <n v="2366"/>
    <s v="Profit"/>
    <n v="1.7328825021132713E-2"/>
    <n v="1.1092173254335417E-3"/>
  </r>
  <r>
    <s v="B-25989"/>
    <x v="1"/>
    <x v="6"/>
    <x v="0"/>
    <x v="1"/>
    <x v="8"/>
    <x v="0"/>
    <x v="35"/>
    <x v="0"/>
    <s v="Anjali"/>
    <x v="2"/>
    <x v="2"/>
    <n v="44"/>
    <n v="3"/>
    <n v="14"/>
    <n v="146"/>
    <n v="132"/>
    <s v="Profit"/>
    <n v="0.10606060606060606"/>
    <n v="3.7875713551389228E-4"/>
  </r>
  <r>
    <s v="B-25989"/>
    <x v="1"/>
    <x v="3"/>
    <x v="2"/>
    <x v="1"/>
    <x v="8"/>
    <x v="0"/>
    <x v="35"/>
    <x v="0"/>
    <s v="Anjali"/>
    <x v="2"/>
    <x v="2"/>
    <n v="10"/>
    <n v="1"/>
    <n v="5"/>
    <n v="15"/>
    <n v="10"/>
    <s v="Profit"/>
    <n v="0.5"/>
    <n v="1.352704055406758E-4"/>
  </r>
  <r>
    <s v="B-25990"/>
    <x v="1"/>
    <x v="10"/>
    <x v="1"/>
    <x v="1"/>
    <x v="16"/>
    <x v="0"/>
    <x v="36"/>
    <x v="0"/>
    <s v="Mugdha"/>
    <x v="2"/>
    <x v="2"/>
    <n v="71"/>
    <n v="3"/>
    <n v="32"/>
    <n v="245"/>
    <n v="213"/>
    <s v="Profit"/>
    <n v="0.15023474178403756"/>
    <n v="8.6573059546032514E-4"/>
  </r>
  <r>
    <s v="B-25993"/>
    <x v="0"/>
    <x v="0"/>
    <x v="2"/>
    <x v="1"/>
    <x v="21"/>
    <x v="0"/>
    <x v="37"/>
    <x v="0"/>
    <s v="Madhav"/>
    <x v="2"/>
    <x v="2"/>
    <n v="610"/>
    <n v="3"/>
    <n v="208"/>
    <n v="2038"/>
    <n v="1830"/>
    <s v="Profit"/>
    <n v="0.11366120218579236"/>
    <n v="5.6272488704921138E-3"/>
  </r>
  <r>
    <s v="B-25993"/>
    <x v="0"/>
    <x v="1"/>
    <x v="2"/>
    <x v="1"/>
    <x v="21"/>
    <x v="0"/>
    <x v="37"/>
    <x v="0"/>
    <s v="Madhav"/>
    <x v="2"/>
    <x v="2"/>
    <n v="414"/>
    <n v="3"/>
    <n v="199"/>
    <n v="1441"/>
    <n v="1242"/>
    <s v="Profit"/>
    <n v="0.16022544283413848"/>
    <n v="5.3837621405188971E-3"/>
  </r>
  <r>
    <s v="B-25993"/>
    <x v="1"/>
    <x v="3"/>
    <x v="2"/>
    <x v="1"/>
    <x v="21"/>
    <x v="0"/>
    <x v="37"/>
    <x v="0"/>
    <s v="Madhav"/>
    <x v="2"/>
    <x v="2"/>
    <n v="44"/>
    <n v="2"/>
    <n v="8"/>
    <n v="96"/>
    <n v="88"/>
    <s v="Profit"/>
    <n v="9.0909090909090912E-2"/>
    <n v="2.1643264886508128E-4"/>
  </r>
  <r>
    <s v="B-25993"/>
    <x v="0"/>
    <x v="0"/>
    <x v="1"/>
    <x v="1"/>
    <x v="21"/>
    <x v="0"/>
    <x v="37"/>
    <x v="0"/>
    <s v="Madhav"/>
    <x v="2"/>
    <x v="2"/>
    <n v="173"/>
    <n v="1"/>
    <n v="86"/>
    <n v="259"/>
    <n v="173"/>
    <s v="Profit"/>
    <n v="0.49710982658959535"/>
    <n v="2.326650975299624E-3"/>
  </r>
  <r>
    <s v="B-25993"/>
    <x v="2"/>
    <x v="13"/>
    <x v="2"/>
    <x v="1"/>
    <x v="21"/>
    <x v="0"/>
    <x v="37"/>
    <x v="0"/>
    <s v="Madhav"/>
    <x v="2"/>
    <x v="2"/>
    <n v="221"/>
    <n v="7"/>
    <n v="26"/>
    <n v="1573"/>
    <n v="1547"/>
    <s v="Profit"/>
    <n v="1.680672268907563E-2"/>
    <n v="7.0340610881151422E-4"/>
  </r>
  <r>
    <s v="B-25993"/>
    <x v="2"/>
    <x v="13"/>
    <x v="3"/>
    <x v="1"/>
    <x v="21"/>
    <x v="0"/>
    <x v="37"/>
    <x v="0"/>
    <s v="Madhav"/>
    <x v="2"/>
    <x v="2"/>
    <n v="201"/>
    <n v="4"/>
    <n v="32"/>
    <n v="836"/>
    <n v="804"/>
    <s v="Profit"/>
    <n v="3.9800995024875621E-2"/>
    <n v="8.6573059546032514E-4"/>
  </r>
  <r>
    <s v="B-25993"/>
    <x v="2"/>
    <x v="11"/>
    <x v="4"/>
    <x v="1"/>
    <x v="21"/>
    <x v="0"/>
    <x v="37"/>
    <x v="0"/>
    <s v="Madhav"/>
    <x v="2"/>
    <x v="2"/>
    <n v="4363"/>
    <n v="5"/>
    <n v="305"/>
    <n v="22120"/>
    <n v="21815"/>
    <s v="Profit"/>
    <n v="1.3981205592482237E-2"/>
    <n v="8.2514947379812246E-3"/>
  </r>
  <r>
    <s v="B-25994"/>
    <x v="0"/>
    <x v="1"/>
    <x v="2"/>
    <x v="1"/>
    <x v="21"/>
    <x v="0"/>
    <x v="37"/>
    <x v="0"/>
    <s v="Omkar"/>
    <x v="2"/>
    <x v="2"/>
    <n v="196"/>
    <n v="5"/>
    <n v="-7"/>
    <n v="973"/>
    <n v="980"/>
    <s v="Loss"/>
    <n v="-7.1428571428571426E-3"/>
    <n v="-1.8937856775694614E-4"/>
  </r>
  <r>
    <s v="B-25996"/>
    <x v="1"/>
    <x v="6"/>
    <x v="2"/>
    <x v="1"/>
    <x v="22"/>
    <x v="0"/>
    <x v="38"/>
    <x v="0"/>
    <s v="Prashant"/>
    <x v="2"/>
    <x v="2"/>
    <n v="31"/>
    <n v="2"/>
    <n v="2"/>
    <n v="64"/>
    <n v="62"/>
    <s v="Profit"/>
    <n v="3.2258064516129031E-2"/>
    <n v="5.4108162216270321E-5"/>
  </r>
  <r>
    <s v="B-25996"/>
    <x v="0"/>
    <x v="1"/>
    <x v="2"/>
    <x v="1"/>
    <x v="22"/>
    <x v="0"/>
    <x v="38"/>
    <x v="0"/>
    <s v="Prashant"/>
    <x v="2"/>
    <x v="2"/>
    <n v="333"/>
    <n v="2"/>
    <n v="50"/>
    <n v="716"/>
    <n v="666"/>
    <s v="Profit"/>
    <n v="7.5075075075075076E-2"/>
    <n v="1.3527040554067581E-3"/>
  </r>
  <r>
    <s v="B-25996"/>
    <x v="1"/>
    <x v="14"/>
    <x v="2"/>
    <x v="1"/>
    <x v="22"/>
    <x v="0"/>
    <x v="38"/>
    <x v="0"/>
    <s v="Prashant"/>
    <x v="2"/>
    <x v="2"/>
    <n v="62"/>
    <n v="6"/>
    <n v="6"/>
    <n v="378"/>
    <n v="372"/>
    <s v="Profit"/>
    <n v="1.6129032258064516E-2"/>
    <n v="1.6232448664881097E-4"/>
  </r>
  <r>
    <s v="B-25996"/>
    <x v="1"/>
    <x v="10"/>
    <x v="3"/>
    <x v="1"/>
    <x v="22"/>
    <x v="0"/>
    <x v="38"/>
    <x v="0"/>
    <s v="Prashant"/>
    <x v="2"/>
    <x v="2"/>
    <n v="189"/>
    <n v="1"/>
    <n v="4"/>
    <n v="193"/>
    <n v="189"/>
    <s v="Profit"/>
    <n v="2.1164021164021163E-2"/>
    <n v="1.0821632443254064E-4"/>
  </r>
  <r>
    <s v="B-25996"/>
    <x v="1"/>
    <x v="3"/>
    <x v="2"/>
    <x v="1"/>
    <x v="22"/>
    <x v="0"/>
    <x v="38"/>
    <x v="0"/>
    <s v="Prashant"/>
    <x v="2"/>
    <x v="2"/>
    <n v="47"/>
    <n v="2"/>
    <n v="1"/>
    <n v="95"/>
    <n v="94"/>
    <s v="Profit"/>
    <n v="1.0638297872340425E-2"/>
    <n v="2.7054081108135161E-5"/>
  </r>
  <r>
    <s v="B-25996"/>
    <x v="1"/>
    <x v="8"/>
    <x v="1"/>
    <x v="1"/>
    <x v="22"/>
    <x v="0"/>
    <x v="38"/>
    <x v="0"/>
    <s v="Prashant"/>
    <x v="2"/>
    <x v="2"/>
    <n v="286"/>
    <n v="6"/>
    <n v="140"/>
    <n v="1856"/>
    <n v="1716"/>
    <s v="Profit"/>
    <n v="8.1585081585081584E-2"/>
    <n v="3.7875713551389226E-3"/>
  </r>
  <r>
    <s v="B-25996"/>
    <x v="2"/>
    <x v="13"/>
    <x v="2"/>
    <x v="1"/>
    <x v="22"/>
    <x v="0"/>
    <x v="38"/>
    <x v="0"/>
    <s v="Prashant"/>
    <x v="2"/>
    <x v="2"/>
    <n v="217"/>
    <n v="2"/>
    <n v="72"/>
    <n v="506"/>
    <n v="434"/>
    <s v="Profit"/>
    <n v="0.16589861751152074"/>
    <n v="1.9478938397857316E-3"/>
  </r>
  <r>
    <s v="B-25995"/>
    <x v="2"/>
    <x v="7"/>
    <x v="0"/>
    <x v="1"/>
    <x v="22"/>
    <x v="0"/>
    <x v="38"/>
    <x v="0"/>
    <s v="Yohann"/>
    <x v="2"/>
    <x v="2"/>
    <n v="1314"/>
    <n v="3"/>
    <n v="342"/>
    <n v="4284"/>
    <n v="3942"/>
    <s v="Profit"/>
    <n v="8.6757990867579904E-2"/>
    <n v="9.2524957389822256E-3"/>
  </r>
  <r>
    <s v="B-25999"/>
    <x v="1"/>
    <x v="8"/>
    <x v="2"/>
    <x v="1"/>
    <x v="23"/>
    <x v="0"/>
    <x v="39"/>
    <x v="0"/>
    <s v="Diwakar"/>
    <x v="2"/>
    <x v="2"/>
    <n v="223"/>
    <n v="7"/>
    <n v="62"/>
    <n v="1623"/>
    <n v="1561"/>
    <s v="Profit"/>
    <n v="3.9718129404228059E-2"/>
    <n v="1.6773530287043802E-3"/>
  </r>
  <r>
    <s v="B-25999"/>
    <x v="1"/>
    <x v="10"/>
    <x v="2"/>
    <x v="1"/>
    <x v="23"/>
    <x v="0"/>
    <x v="39"/>
    <x v="0"/>
    <s v="Diwakar"/>
    <x v="2"/>
    <x v="2"/>
    <n v="215"/>
    <n v="2"/>
    <n v="-30"/>
    <n v="400"/>
    <n v="430"/>
    <s v="Loss"/>
    <n v="-6.9767441860465115E-2"/>
    <n v="-8.1162243324405491E-4"/>
  </r>
  <r>
    <s v="B-25999"/>
    <x v="1"/>
    <x v="3"/>
    <x v="3"/>
    <x v="1"/>
    <x v="23"/>
    <x v="0"/>
    <x v="39"/>
    <x v="0"/>
    <s v="Diwakar"/>
    <x v="2"/>
    <x v="2"/>
    <n v="93"/>
    <n v="4"/>
    <n v="-65"/>
    <n v="307"/>
    <n v="372"/>
    <s v="Loss"/>
    <n v="-0.17473118279569894"/>
    <n v="-1.7585152720287856E-3"/>
  </r>
  <r>
    <s v="B-25999"/>
    <x v="2"/>
    <x v="13"/>
    <x v="2"/>
    <x v="1"/>
    <x v="23"/>
    <x v="0"/>
    <x v="39"/>
    <x v="0"/>
    <s v="Diwakar"/>
    <x v="2"/>
    <x v="2"/>
    <n v="109"/>
    <n v="1"/>
    <n v="40"/>
    <n v="149"/>
    <n v="109"/>
    <s v="Profit"/>
    <n v="0.3669724770642202"/>
    <n v="1.0821632443254064E-3"/>
  </r>
  <r>
    <s v="B-25999"/>
    <x v="1"/>
    <x v="10"/>
    <x v="2"/>
    <x v="1"/>
    <x v="23"/>
    <x v="0"/>
    <x v="39"/>
    <x v="0"/>
    <s v="Diwakar"/>
    <x v="2"/>
    <x v="2"/>
    <n v="152"/>
    <n v="5"/>
    <n v="-3"/>
    <n v="757"/>
    <n v="760"/>
    <s v="Loss"/>
    <n v="-3.9473684210526317E-3"/>
    <n v="-8.1162243324405485E-5"/>
  </r>
  <r>
    <s v="B-25999"/>
    <x v="1"/>
    <x v="3"/>
    <x v="2"/>
    <x v="1"/>
    <x v="23"/>
    <x v="0"/>
    <x v="39"/>
    <x v="0"/>
    <s v="Diwakar"/>
    <x v="2"/>
    <x v="2"/>
    <n v="26"/>
    <n v="1"/>
    <n v="-17"/>
    <n v="9"/>
    <n v="26"/>
    <s v="Loss"/>
    <n v="-0.65384615384615385"/>
    <n v="-4.5991937883829774E-4"/>
  </r>
  <r>
    <s v="B-25999"/>
    <x v="0"/>
    <x v="4"/>
    <x v="2"/>
    <x v="1"/>
    <x v="23"/>
    <x v="0"/>
    <x v="39"/>
    <x v="0"/>
    <s v="Diwakar"/>
    <x v="2"/>
    <x v="2"/>
    <n v="51"/>
    <n v="2"/>
    <n v="-49"/>
    <n v="53"/>
    <n v="102"/>
    <s v="Loss"/>
    <n v="-0.48039215686274511"/>
    <n v="-1.325649974298623E-3"/>
  </r>
  <r>
    <s v="B-25999"/>
    <x v="0"/>
    <x v="1"/>
    <x v="3"/>
    <x v="1"/>
    <x v="23"/>
    <x v="0"/>
    <x v="39"/>
    <x v="0"/>
    <s v="Diwakar"/>
    <x v="2"/>
    <x v="2"/>
    <n v="129"/>
    <n v="2"/>
    <n v="11"/>
    <n v="269"/>
    <n v="258"/>
    <s v="Profit"/>
    <n v="4.2635658914728682E-2"/>
    <n v="2.9759489218948677E-4"/>
  </r>
  <r>
    <s v="B-25999"/>
    <x v="1"/>
    <x v="6"/>
    <x v="2"/>
    <x v="1"/>
    <x v="23"/>
    <x v="0"/>
    <x v="39"/>
    <x v="0"/>
    <s v="Diwakar"/>
    <x v="2"/>
    <x v="2"/>
    <n v="222"/>
    <n v="5"/>
    <n v="74"/>
    <n v="1184"/>
    <n v="1110"/>
    <s v="Profit"/>
    <n v="6.6666666666666666E-2"/>
    <n v="2.002002002002002E-3"/>
  </r>
  <r>
    <s v="B-25999"/>
    <x v="1"/>
    <x v="3"/>
    <x v="1"/>
    <x v="1"/>
    <x v="23"/>
    <x v="0"/>
    <x v="39"/>
    <x v="0"/>
    <s v="Diwakar"/>
    <x v="2"/>
    <x v="2"/>
    <n v="352"/>
    <n v="8"/>
    <n v="74"/>
    <n v="2890"/>
    <n v="2816"/>
    <s v="Profit"/>
    <n v="2.6278409090909092E-2"/>
    <n v="2.002002002002002E-3"/>
  </r>
  <r>
    <s v="B-25999"/>
    <x v="0"/>
    <x v="5"/>
    <x v="2"/>
    <x v="1"/>
    <x v="23"/>
    <x v="0"/>
    <x v="39"/>
    <x v="0"/>
    <s v="Diwakar"/>
    <x v="2"/>
    <x v="2"/>
    <n v="770"/>
    <n v="3"/>
    <n v="323"/>
    <n v="2633"/>
    <n v="2310"/>
    <s v="Profit"/>
    <n v="0.13982683982683983"/>
    <n v="8.7384681979276579E-3"/>
  </r>
  <r>
    <s v="B-26000"/>
    <x v="0"/>
    <x v="0"/>
    <x v="0"/>
    <x v="1"/>
    <x v="24"/>
    <x v="0"/>
    <x v="40"/>
    <x v="0"/>
    <s v="Shubham"/>
    <x v="2"/>
    <x v="2"/>
    <n v="676"/>
    <n v="3"/>
    <n v="151"/>
    <n v="2179"/>
    <n v="2028"/>
    <s v="Profit"/>
    <n v="7.4457593688362925E-2"/>
    <n v="4.0851662473284098E-3"/>
  </r>
  <r>
    <s v="B-26000"/>
    <x v="1"/>
    <x v="14"/>
    <x v="2"/>
    <x v="1"/>
    <x v="24"/>
    <x v="0"/>
    <x v="40"/>
    <x v="0"/>
    <s v="Shubham"/>
    <x v="2"/>
    <x v="2"/>
    <n v="43"/>
    <n v="4"/>
    <n v="-10"/>
    <n v="162"/>
    <n v="172"/>
    <s v="Loss"/>
    <n v="-5.8139534883720929E-2"/>
    <n v="-2.705408110813516E-4"/>
  </r>
  <r>
    <s v="B-26000"/>
    <x v="2"/>
    <x v="15"/>
    <x v="1"/>
    <x v="1"/>
    <x v="24"/>
    <x v="0"/>
    <x v="40"/>
    <x v="0"/>
    <s v="Shubham"/>
    <x v="2"/>
    <x v="2"/>
    <n v="597"/>
    <n v="4"/>
    <n v="93"/>
    <n v="2481"/>
    <n v="2388"/>
    <s v="Profit"/>
    <n v="3.8944723618090454E-2"/>
    <n v="2.5160295430565701E-3"/>
  </r>
  <r>
    <s v="B-26001"/>
    <x v="1"/>
    <x v="14"/>
    <x v="3"/>
    <x v="1"/>
    <x v="10"/>
    <x v="0"/>
    <x v="41"/>
    <x v="0"/>
    <s v="Patil"/>
    <x v="2"/>
    <x v="2"/>
    <n v="8"/>
    <n v="2"/>
    <n v="2"/>
    <n v="18"/>
    <n v="16"/>
    <s v="Profit"/>
    <n v="0.125"/>
    <n v="5.4108162216270321E-5"/>
  </r>
  <r>
    <s v="B-26001"/>
    <x v="1"/>
    <x v="14"/>
    <x v="1"/>
    <x v="1"/>
    <x v="10"/>
    <x v="0"/>
    <x v="41"/>
    <x v="0"/>
    <s v="Patil"/>
    <x v="2"/>
    <x v="2"/>
    <n v="50"/>
    <n v="6"/>
    <n v="-10"/>
    <n v="290"/>
    <n v="300"/>
    <s v="Loss"/>
    <n v="-3.3333333333333333E-2"/>
    <n v="-2.705408110813516E-4"/>
  </r>
  <r>
    <s v="B-26001"/>
    <x v="2"/>
    <x v="13"/>
    <x v="2"/>
    <x v="1"/>
    <x v="10"/>
    <x v="0"/>
    <x v="41"/>
    <x v="0"/>
    <s v="Patil"/>
    <x v="2"/>
    <x v="2"/>
    <n v="149"/>
    <n v="4"/>
    <n v="17"/>
    <n v="613"/>
    <n v="596"/>
    <s v="Profit"/>
    <n v="2.8523489932885907E-2"/>
    <n v="4.5991937883829774E-4"/>
  </r>
  <r>
    <s v="B-26001"/>
    <x v="1"/>
    <x v="6"/>
    <x v="2"/>
    <x v="1"/>
    <x v="10"/>
    <x v="0"/>
    <x v="41"/>
    <x v="0"/>
    <s v="Patil"/>
    <x v="2"/>
    <x v="2"/>
    <n v="13"/>
    <n v="2"/>
    <n v="0"/>
    <n v="26"/>
    <n v="26"/>
    <s v="Not Profit/Loss"/>
    <n v="0"/>
    <n v="0"/>
  </r>
  <r>
    <s v="B-26002"/>
    <x v="1"/>
    <x v="10"/>
    <x v="4"/>
    <x v="1"/>
    <x v="0"/>
    <x v="0"/>
    <x v="42"/>
    <x v="0"/>
    <s v="Harsh"/>
    <x v="2"/>
    <x v="2"/>
    <n v="276"/>
    <n v="5"/>
    <n v="52"/>
    <n v="1432"/>
    <n v="1380"/>
    <s v="Profit"/>
    <n v="3.7681159420289857E-2"/>
    <n v="1.4068122176230284E-3"/>
  </r>
  <r>
    <s v="B-26002"/>
    <x v="1"/>
    <x v="2"/>
    <x v="2"/>
    <x v="1"/>
    <x v="0"/>
    <x v="0"/>
    <x v="42"/>
    <x v="0"/>
    <s v="Harsh"/>
    <x v="2"/>
    <x v="2"/>
    <n v="71"/>
    <n v="3"/>
    <n v="19"/>
    <n v="232"/>
    <n v="213"/>
    <s v="Profit"/>
    <n v="8.9201877934272297E-2"/>
    <n v="5.1402754105456814E-4"/>
  </r>
  <r>
    <s v="B-26002"/>
    <x v="1"/>
    <x v="3"/>
    <x v="1"/>
    <x v="1"/>
    <x v="0"/>
    <x v="0"/>
    <x v="42"/>
    <x v="0"/>
    <s v="Harsh"/>
    <x v="2"/>
    <x v="2"/>
    <n v="80"/>
    <n v="3"/>
    <n v="22"/>
    <n v="262"/>
    <n v="240"/>
    <s v="Profit"/>
    <n v="9.166666666666666E-2"/>
    <n v="5.9518978437897354E-4"/>
  </r>
  <r>
    <s v="B-26002"/>
    <x v="1"/>
    <x v="10"/>
    <x v="2"/>
    <x v="1"/>
    <x v="0"/>
    <x v="0"/>
    <x v="42"/>
    <x v="0"/>
    <s v="Harsh"/>
    <x v="2"/>
    <x v="2"/>
    <n v="141"/>
    <n v="7"/>
    <n v="7"/>
    <n v="994"/>
    <n v="987"/>
    <s v="Profit"/>
    <n v="7.0921985815602835E-3"/>
    <n v="1.8937856775694614E-4"/>
  </r>
  <r>
    <s v="B-26002"/>
    <x v="1"/>
    <x v="10"/>
    <x v="3"/>
    <x v="1"/>
    <x v="0"/>
    <x v="0"/>
    <x v="42"/>
    <x v="0"/>
    <s v="Harsh"/>
    <x v="2"/>
    <x v="2"/>
    <n v="113"/>
    <n v="2"/>
    <n v="28"/>
    <n v="254"/>
    <n v="226"/>
    <s v="Profit"/>
    <n v="0.12389380530973451"/>
    <n v="7.5751427102778456E-4"/>
  </r>
  <r>
    <s v="B-25904"/>
    <x v="2"/>
    <x v="15"/>
    <x v="2"/>
    <x v="10"/>
    <x v="14"/>
    <x v="0"/>
    <x v="43"/>
    <x v="3"/>
    <s v="Swapnil"/>
    <x v="2"/>
    <x v="2"/>
    <n v="83"/>
    <n v="2"/>
    <n v="12"/>
    <n v="178"/>
    <n v="166"/>
    <s v="Profit"/>
    <n v="7.2289156626506021E-2"/>
    <n v="3.2464897329762194E-4"/>
  </r>
  <r>
    <s v="B-25904"/>
    <x v="2"/>
    <x v="7"/>
    <x v="3"/>
    <x v="10"/>
    <x v="14"/>
    <x v="0"/>
    <x v="43"/>
    <x v="3"/>
    <s v="Swapnil"/>
    <x v="2"/>
    <x v="2"/>
    <n v="871"/>
    <n v="2"/>
    <n v="131"/>
    <n v="1873"/>
    <n v="1742"/>
    <s v="Profit"/>
    <n v="7.520091848450057E-2"/>
    <n v="3.5440846251657064E-3"/>
  </r>
  <r>
    <s v="B-25906"/>
    <x v="1"/>
    <x v="3"/>
    <x v="2"/>
    <x v="10"/>
    <x v="11"/>
    <x v="0"/>
    <x v="44"/>
    <x v="3"/>
    <s v="Abhijit"/>
    <x v="2"/>
    <x v="2"/>
    <n v="78"/>
    <n v="3"/>
    <n v="27"/>
    <n v="261"/>
    <n v="234"/>
    <s v="Profit"/>
    <n v="0.11538461538461539"/>
    <n v="7.3046018991964939E-4"/>
  </r>
  <r>
    <s v="B-25905"/>
    <x v="1"/>
    <x v="3"/>
    <x v="3"/>
    <x v="10"/>
    <x v="11"/>
    <x v="0"/>
    <x v="44"/>
    <x v="3"/>
    <s v="Bhargav"/>
    <x v="2"/>
    <x v="2"/>
    <n v="152"/>
    <n v="6"/>
    <n v="50"/>
    <n v="962"/>
    <n v="912"/>
    <s v="Profit"/>
    <n v="5.4824561403508769E-2"/>
    <n v="1.3527040554067581E-3"/>
  </r>
  <r>
    <s v="B-25908"/>
    <x v="1"/>
    <x v="12"/>
    <x v="2"/>
    <x v="10"/>
    <x v="1"/>
    <x v="0"/>
    <x v="45"/>
    <x v="3"/>
    <s v="Pradeep"/>
    <x v="2"/>
    <x v="2"/>
    <n v="179"/>
    <n v="5"/>
    <n v="-25"/>
    <n v="870"/>
    <n v="895"/>
    <s v="Loss"/>
    <n v="-2.7932960893854747E-2"/>
    <n v="-6.7635202770337905E-4"/>
  </r>
  <r>
    <s v="B-25910"/>
    <x v="2"/>
    <x v="11"/>
    <x v="0"/>
    <x v="10"/>
    <x v="2"/>
    <x v="0"/>
    <x v="46"/>
    <x v="3"/>
    <s v="Jay"/>
    <x v="2"/>
    <x v="2"/>
    <n v="1622"/>
    <n v="5"/>
    <n v="-624"/>
    <n v="7486"/>
    <n v="8110"/>
    <s v="Loss"/>
    <n v="-7.6942046855733665E-2"/>
    <n v="-1.6881746611476341E-2"/>
  </r>
  <r>
    <s v="B-25910"/>
    <x v="1"/>
    <x v="6"/>
    <x v="0"/>
    <x v="10"/>
    <x v="2"/>
    <x v="0"/>
    <x v="46"/>
    <x v="3"/>
    <s v="Jay"/>
    <x v="2"/>
    <x v="2"/>
    <n v="259"/>
    <n v="5"/>
    <n v="47"/>
    <n v="1342"/>
    <n v="1295"/>
    <s v="Profit"/>
    <n v="3.6293436293436294E-2"/>
    <n v="1.2715418120823527E-3"/>
  </r>
  <r>
    <s v="B-25910"/>
    <x v="1"/>
    <x v="16"/>
    <x v="3"/>
    <x v="10"/>
    <x v="2"/>
    <x v="0"/>
    <x v="46"/>
    <x v="3"/>
    <s v="Jay"/>
    <x v="2"/>
    <x v="2"/>
    <n v="685"/>
    <n v="7"/>
    <n v="7"/>
    <n v="4802"/>
    <n v="4795"/>
    <s v="Profit"/>
    <n v="1.4598540145985401E-3"/>
    <n v="1.8937856775694614E-4"/>
  </r>
  <r>
    <s v="B-25910"/>
    <x v="1"/>
    <x v="8"/>
    <x v="4"/>
    <x v="10"/>
    <x v="2"/>
    <x v="0"/>
    <x v="46"/>
    <x v="3"/>
    <s v="Jay"/>
    <x v="2"/>
    <x v="2"/>
    <n v="125"/>
    <n v="5"/>
    <n v="15"/>
    <n v="640"/>
    <n v="625"/>
    <s v="Profit"/>
    <n v="2.4E-2"/>
    <n v="4.0581121662202745E-4"/>
  </r>
  <r>
    <s v="B-25910"/>
    <x v="1"/>
    <x v="8"/>
    <x v="2"/>
    <x v="10"/>
    <x v="2"/>
    <x v="0"/>
    <x v="46"/>
    <x v="3"/>
    <s v="Jay"/>
    <x v="2"/>
    <x v="2"/>
    <n v="33"/>
    <n v="2"/>
    <n v="1"/>
    <n v="67"/>
    <n v="66"/>
    <s v="Profit"/>
    <n v="1.5151515151515152E-2"/>
    <n v="2.7054081108135161E-5"/>
  </r>
  <r>
    <s v="B-25910"/>
    <x v="0"/>
    <x v="4"/>
    <x v="2"/>
    <x v="10"/>
    <x v="2"/>
    <x v="0"/>
    <x v="46"/>
    <x v="3"/>
    <s v="Jay"/>
    <x v="2"/>
    <x v="2"/>
    <n v="850"/>
    <n v="5"/>
    <n v="-289"/>
    <n v="3961"/>
    <n v="4250"/>
    <s v="Loss"/>
    <n v="-6.8000000000000005E-2"/>
    <n v="-7.8186294402510619E-3"/>
  </r>
  <r>
    <s v="B-25912"/>
    <x v="1"/>
    <x v="2"/>
    <x v="2"/>
    <x v="10"/>
    <x v="12"/>
    <x v="0"/>
    <x v="47"/>
    <x v="3"/>
    <s v="Preksha"/>
    <x v="2"/>
    <x v="2"/>
    <n v="102"/>
    <n v="6"/>
    <n v="11"/>
    <n v="623"/>
    <n v="612"/>
    <s v="Profit"/>
    <n v="1.7973856209150325E-2"/>
    <n v="2.9759489218948677E-4"/>
  </r>
  <r>
    <s v="B-25913"/>
    <x v="1"/>
    <x v="3"/>
    <x v="3"/>
    <x v="10"/>
    <x v="25"/>
    <x v="0"/>
    <x v="48"/>
    <x v="3"/>
    <s v="Geetanjali"/>
    <x v="2"/>
    <x v="2"/>
    <n v="103"/>
    <n v="7"/>
    <n v="21"/>
    <n v="742"/>
    <n v="721"/>
    <s v="Profit"/>
    <n v="2.9126213592233011E-2"/>
    <n v="5.6813570327083837E-4"/>
  </r>
  <r>
    <s v="B-25914"/>
    <x v="1"/>
    <x v="3"/>
    <x v="4"/>
    <x v="10"/>
    <x v="3"/>
    <x v="0"/>
    <x v="49"/>
    <x v="3"/>
    <s v="Kajal"/>
    <x v="2"/>
    <x v="2"/>
    <n v="125"/>
    <n v="3"/>
    <n v="22"/>
    <n v="397"/>
    <n v="375"/>
    <s v="Profit"/>
    <n v="5.8666666666666666E-2"/>
    <n v="5.9518978437897354E-4"/>
  </r>
  <r>
    <s v="B-25914"/>
    <x v="2"/>
    <x v="15"/>
    <x v="1"/>
    <x v="10"/>
    <x v="3"/>
    <x v="0"/>
    <x v="49"/>
    <x v="3"/>
    <s v="Kajal"/>
    <x v="2"/>
    <x v="2"/>
    <n v="460"/>
    <n v="3"/>
    <n v="-143"/>
    <n v="1237"/>
    <n v="1380"/>
    <s v="Loss"/>
    <n v="-0.1036231884057971"/>
    <n v="-3.868733598463328E-3"/>
  </r>
  <r>
    <s v="B-25940"/>
    <x v="1"/>
    <x v="6"/>
    <x v="2"/>
    <x v="0"/>
    <x v="24"/>
    <x v="0"/>
    <x v="50"/>
    <x v="0"/>
    <s v="Vivek"/>
    <x v="3"/>
    <x v="3"/>
    <n v="13"/>
    <n v="2"/>
    <n v="3"/>
    <n v="29"/>
    <n v="26"/>
    <s v="Profit"/>
    <n v="0.11538461538461539"/>
    <n v="8.1162243324405485E-5"/>
  </r>
  <r>
    <s v="B-25940"/>
    <x v="1"/>
    <x v="3"/>
    <x v="2"/>
    <x v="0"/>
    <x v="24"/>
    <x v="0"/>
    <x v="50"/>
    <x v="0"/>
    <s v="Vivek"/>
    <x v="3"/>
    <x v="3"/>
    <n v="55"/>
    <n v="2"/>
    <n v="4"/>
    <n v="114"/>
    <n v="110"/>
    <s v="Profit"/>
    <n v="3.6363636363636362E-2"/>
    <n v="1.0821632443254064E-4"/>
  </r>
  <r>
    <s v="B-25940"/>
    <x v="1"/>
    <x v="9"/>
    <x v="2"/>
    <x v="0"/>
    <x v="24"/>
    <x v="0"/>
    <x v="50"/>
    <x v="0"/>
    <s v="Vivek"/>
    <x v="3"/>
    <x v="3"/>
    <n v="46"/>
    <n v="4"/>
    <n v="0"/>
    <n v="184"/>
    <n v="184"/>
    <s v="Not Profit/Loss"/>
    <n v="0"/>
    <n v="0"/>
  </r>
  <r>
    <s v="B-26026"/>
    <x v="1"/>
    <x v="6"/>
    <x v="2"/>
    <x v="1"/>
    <x v="26"/>
    <x v="0"/>
    <x v="51"/>
    <x v="0"/>
    <s v="Kanak"/>
    <x v="3"/>
    <x v="3"/>
    <n v="255"/>
    <n v="9"/>
    <n v="76"/>
    <n v="2371"/>
    <n v="2295"/>
    <s v="Profit"/>
    <n v="3.3115468409586055E-2"/>
    <n v="2.0561101642182725E-3"/>
  </r>
  <r>
    <s v="B-26026"/>
    <x v="1"/>
    <x v="12"/>
    <x v="0"/>
    <x v="1"/>
    <x v="26"/>
    <x v="0"/>
    <x v="51"/>
    <x v="0"/>
    <s v="Kanak"/>
    <x v="3"/>
    <x v="3"/>
    <n v="25"/>
    <n v="3"/>
    <n v="2"/>
    <n v="77"/>
    <n v="75"/>
    <s v="Profit"/>
    <n v="2.6666666666666668E-2"/>
    <n v="5.4108162216270321E-5"/>
  </r>
  <r>
    <s v="B-26044"/>
    <x v="1"/>
    <x v="14"/>
    <x v="2"/>
    <x v="2"/>
    <x v="16"/>
    <x v="0"/>
    <x v="52"/>
    <x v="0"/>
    <s v="Sanjay"/>
    <x v="3"/>
    <x v="3"/>
    <n v="28"/>
    <n v="3"/>
    <n v="-10"/>
    <n v="74"/>
    <n v="84"/>
    <s v="Loss"/>
    <n v="-0.11904761904761904"/>
    <n v="-2.705408110813516E-4"/>
  </r>
  <r>
    <s v="B-26062"/>
    <x v="1"/>
    <x v="3"/>
    <x v="2"/>
    <x v="2"/>
    <x v="18"/>
    <x v="0"/>
    <x v="53"/>
    <x v="0"/>
    <s v="Tushina"/>
    <x v="3"/>
    <x v="3"/>
    <n v="44"/>
    <n v="3"/>
    <n v="-40"/>
    <n v="92"/>
    <n v="132"/>
    <s v="Loss"/>
    <n v="-0.30303030303030304"/>
    <n v="-1.0821632443254064E-3"/>
  </r>
  <r>
    <s v="B-26062"/>
    <x v="1"/>
    <x v="3"/>
    <x v="2"/>
    <x v="2"/>
    <x v="18"/>
    <x v="0"/>
    <x v="53"/>
    <x v="0"/>
    <s v="Tushina"/>
    <x v="3"/>
    <x v="3"/>
    <n v="50"/>
    <n v="2"/>
    <n v="-17"/>
    <n v="83"/>
    <n v="100"/>
    <s v="Loss"/>
    <n v="-0.17"/>
    <n v="-4.5991937883829774E-4"/>
  </r>
  <r>
    <s v="B-26062"/>
    <x v="1"/>
    <x v="3"/>
    <x v="2"/>
    <x v="2"/>
    <x v="18"/>
    <x v="0"/>
    <x v="53"/>
    <x v="0"/>
    <s v="Tushina"/>
    <x v="3"/>
    <x v="3"/>
    <n v="13"/>
    <n v="1"/>
    <n v="-2"/>
    <n v="11"/>
    <n v="13"/>
    <s v="Loss"/>
    <n v="-0.15384615384615385"/>
    <n v="-5.4108162216270321E-5"/>
  </r>
  <r>
    <s v="B-26089"/>
    <x v="1"/>
    <x v="6"/>
    <x v="2"/>
    <x v="2"/>
    <x v="27"/>
    <x v="0"/>
    <x v="54"/>
    <x v="0"/>
    <s v="Kanak"/>
    <x v="3"/>
    <x v="3"/>
    <n v="27"/>
    <n v="1"/>
    <n v="4"/>
    <n v="31"/>
    <n v="27"/>
    <s v="Profit"/>
    <n v="0.14814814814814814"/>
    <n v="1.0821632443254064E-4"/>
  </r>
  <r>
    <s v="B-26089"/>
    <x v="1"/>
    <x v="12"/>
    <x v="1"/>
    <x v="2"/>
    <x v="27"/>
    <x v="0"/>
    <x v="54"/>
    <x v="0"/>
    <s v="Kanak"/>
    <x v="3"/>
    <x v="3"/>
    <n v="59"/>
    <n v="6"/>
    <n v="24"/>
    <n v="378"/>
    <n v="354"/>
    <s v="Profit"/>
    <n v="6.7796610169491525E-2"/>
    <n v="6.4929794659524388E-4"/>
  </r>
  <r>
    <s v="B-26089"/>
    <x v="1"/>
    <x v="12"/>
    <x v="2"/>
    <x v="2"/>
    <x v="27"/>
    <x v="0"/>
    <x v="54"/>
    <x v="0"/>
    <s v="Kanak"/>
    <x v="3"/>
    <x v="3"/>
    <n v="139"/>
    <n v="3"/>
    <n v="14"/>
    <n v="431"/>
    <n v="417"/>
    <s v="Profit"/>
    <n v="3.3573141486810551E-2"/>
    <n v="3.7875713551389228E-4"/>
  </r>
  <r>
    <s v="B-25616"/>
    <x v="1"/>
    <x v="6"/>
    <x v="3"/>
    <x v="3"/>
    <x v="18"/>
    <x v="0"/>
    <x v="55"/>
    <x v="1"/>
    <s v="Kanak"/>
    <x v="3"/>
    <x v="3"/>
    <n v="14"/>
    <n v="3"/>
    <n v="-2"/>
    <n v="40"/>
    <n v="42"/>
    <s v="Loss"/>
    <n v="-4.7619047619047616E-2"/>
    <n v="-5.4108162216270321E-5"/>
  </r>
  <r>
    <s v="B-25616"/>
    <x v="1"/>
    <x v="3"/>
    <x v="0"/>
    <x v="3"/>
    <x v="18"/>
    <x v="0"/>
    <x v="55"/>
    <x v="1"/>
    <s v="Kanak"/>
    <x v="3"/>
    <x v="3"/>
    <n v="116"/>
    <n v="5"/>
    <n v="-56"/>
    <n v="524"/>
    <n v="580"/>
    <s v="Loss"/>
    <n v="-9.6551724137931033E-2"/>
    <n v="-1.5150285420555691E-3"/>
  </r>
  <r>
    <s v="B-25616"/>
    <x v="1"/>
    <x v="6"/>
    <x v="2"/>
    <x v="3"/>
    <x v="18"/>
    <x v="0"/>
    <x v="55"/>
    <x v="1"/>
    <s v="Kanak"/>
    <x v="3"/>
    <x v="3"/>
    <n v="42"/>
    <n v="5"/>
    <n v="12"/>
    <n v="222"/>
    <n v="210"/>
    <s v="Profit"/>
    <n v="5.7142857142857141E-2"/>
    <n v="3.2464897329762194E-4"/>
  </r>
  <r>
    <s v="B-25616"/>
    <x v="1"/>
    <x v="6"/>
    <x v="2"/>
    <x v="3"/>
    <x v="18"/>
    <x v="0"/>
    <x v="55"/>
    <x v="1"/>
    <s v="Kanak"/>
    <x v="3"/>
    <x v="3"/>
    <n v="22"/>
    <n v="3"/>
    <n v="-2"/>
    <n v="64"/>
    <n v="66"/>
    <s v="Loss"/>
    <n v="-3.0303030303030304E-2"/>
    <n v="-5.4108162216270321E-5"/>
  </r>
  <r>
    <s v="B-25634"/>
    <x v="2"/>
    <x v="15"/>
    <x v="3"/>
    <x v="3"/>
    <x v="27"/>
    <x v="0"/>
    <x v="56"/>
    <x v="1"/>
    <s v="Sanjay"/>
    <x v="3"/>
    <x v="3"/>
    <n v="389"/>
    <n v="3"/>
    <n v="-83"/>
    <n v="1084"/>
    <n v="1167"/>
    <s v="Loss"/>
    <n v="-7.1122536418166238E-2"/>
    <n v="-2.2454887319752186E-3"/>
  </r>
  <r>
    <s v="B-25652"/>
    <x v="1"/>
    <x v="10"/>
    <x v="2"/>
    <x v="4"/>
    <x v="0"/>
    <x v="0"/>
    <x v="57"/>
    <x v="1"/>
    <s v="Tushina"/>
    <x v="3"/>
    <x v="3"/>
    <n v="206"/>
    <n v="3"/>
    <n v="-206"/>
    <n v="412"/>
    <n v="618"/>
    <s v="Loss"/>
    <n v="-0.33333333333333331"/>
    <n v="-5.5731407082758432E-3"/>
  </r>
  <r>
    <s v="B-25652"/>
    <x v="0"/>
    <x v="5"/>
    <x v="2"/>
    <x v="4"/>
    <x v="0"/>
    <x v="0"/>
    <x v="57"/>
    <x v="1"/>
    <s v="Tushina"/>
    <x v="3"/>
    <x v="3"/>
    <n v="174"/>
    <n v="3"/>
    <n v="-70"/>
    <n v="452"/>
    <n v="522"/>
    <s v="Loss"/>
    <n v="-0.13409961685823754"/>
    <n v="-1.8937856775694613E-3"/>
  </r>
  <r>
    <s v="B-25652"/>
    <x v="1"/>
    <x v="9"/>
    <x v="2"/>
    <x v="4"/>
    <x v="0"/>
    <x v="0"/>
    <x v="57"/>
    <x v="1"/>
    <s v="Tushina"/>
    <x v="3"/>
    <x v="3"/>
    <n v="34"/>
    <n v="4"/>
    <n v="-6"/>
    <n v="130"/>
    <n v="136"/>
    <s v="Loss"/>
    <n v="-4.4117647058823532E-2"/>
    <n v="-1.6232448664881097E-4"/>
  </r>
  <r>
    <s v="B-25652"/>
    <x v="1"/>
    <x v="9"/>
    <x v="3"/>
    <x v="4"/>
    <x v="0"/>
    <x v="0"/>
    <x v="57"/>
    <x v="1"/>
    <s v="Tushina"/>
    <x v="3"/>
    <x v="3"/>
    <n v="21"/>
    <n v="3"/>
    <n v="-13"/>
    <n v="50"/>
    <n v="63"/>
    <s v="Loss"/>
    <n v="-0.20634920634920634"/>
    <n v="-3.5170305440575711E-4"/>
  </r>
  <r>
    <s v="B-25652"/>
    <x v="1"/>
    <x v="14"/>
    <x v="2"/>
    <x v="4"/>
    <x v="0"/>
    <x v="0"/>
    <x v="57"/>
    <x v="1"/>
    <s v="Tushina"/>
    <x v="3"/>
    <x v="3"/>
    <n v="24"/>
    <n v="7"/>
    <n v="-21"/>
    <n v="147"/>
    <n v="168"/>
    <s v="Loss"/>
    <n v="-0.125"/>
    <n v="-5.6813570327083837E-4"/>
  </r>
  <r>
    <s v="B-25652"/>
    <x v="1"/>
    <x v="6"/>
    <x v="3"/>
    <x v="4"/>
    <x v="0"/>
    <x v="0"/>
    <x v="57"/>
    <x v="1"/>
    <s v="Tushina"/>
    <x v="3"/>
    <x v="3"/>
    <n v="25"/>
    <n v="5"/>
    <n v="-2"/>
    <n v="123"/>
    <n v="125"/>
    <s v="Loss"/>
    <n v="-1.6E-2"/>
    <n v="-5.4108162216270321E-5"/>
  </r>
  <r>
    <s v="B-25652"/>
    <x v="1"/>
    <x v="6"/>
    <x v="2"/>
    <x v="4"/>
    <x v="0"/>
    <x v="0"/>
    <x v="57"/>
    <x v="1"/>
    <s v="Tushina"/>
    <x v="3"/>
    <x v="3"/>
    <n v="9"/>
    <n v="2"/>
    <n v="-6"/>
    <n v="12"/>
    <n v="18"/>
    <s v="Loss"/>
    <n v="-0.33333333333333331"/>
    <n v="-1.6232448664881097E-4"/>
  </r>
  <r>
    <s v="B-25670"/>
    <x v="1"/>
    <x v="6"/>
    <x v="3"/>
    <x v="4"/>
    <x v="28"/>
    <x v="0"/>
    <x v="58"/>
    <x v="1"/>
    <s v="Charika"/>
    <x v="3"/>
    <x v="3"/>
    <n v="24"/>
    <n v="2"/>
    <n v="1"/>
    <n v="49"/>
    <n v="48"/>
    <s v="Profit"/>
    <n v="2.0833333333333332E-2"/>
    <n v="2.7054081108135161E-5"/>
  </r>
  <r>
    <s v="B-25670"/>
    <x v="2"/>
    <x v="7"/>
    <x v="0"/>
    <x v="4"/>
    <x v="28"/>
    <x v="0"/>
    <x v="58"/>
    <x v="1"/>
    <s v="Charika"/>
    <x v="3"/>
    <x v="3"/>
    <n v="656"/>
    <n v="2"/>
    <n v="-36"/>
    <n v="1276"/>
    <n v="1312"/>
    <s v="Loss"/>
    <n v="-2.7439024390243903E-2"/>
    <n v="-9.7394691989286582E-4"/>
  </r>
  <r>
    <s v="B-25670"/>
    <x v="1"/>
    <x v="3"/>
    <x v="2"/>
    <x v="4"/>
    <x v="28"/>
    <x v="0"/>
    <x v="58"/>
    <x v="1"/>
    <s v="Charika"/>
    <x v="3"/>
    <x v="3"/>
    <n v="74"/>
    <n v="3"/>
    <n v="29"/>
    <n v="251"/>
    <n v="222"/>
    <s v="Profit"/>
    <n v="0.13063063063063063"/>
    <n v="7.8456835213591973E-4"/>
  </r>
  <r>
    <s v="B-25670"/>
    <x v="1"/>
    <x v="6"/>
    <x v="2"/>
    <x v="4"/>
    <x v="28"/>
    <x v="0"/>
    <x v="58"/>
    <x v="1"/>
    <s v="Charika"/>
    <x v="3"/>
    <x v="3"/>
    <n v="14"/>
    <n v="1"/>
    <n v="2"/>
    <n v="16"/>
    <n v="14"/>
    <s v="Profit"/>
    <n v="0.14285714285714285"/>
    <n v="5.4108162216270321E-5"/>
  </r>
  <r>
    <s v="B-25706"/>
    <x v="1"/>
    <x v="3"/>
    <x v="2"/>
    <x v="11"/>
    <x v="8"/>
    <x v="0"/>
    <x v="59"/>
    <x v="2"/>
    <s v="Swetlana"/>
    <x v="3"/>
    <x v="3"/>
    <n v="31"/>
    <n v="4"/>
    <n v="-11"/>
    <n v="113"/>
    <n v="124"/>
    <s v="Loss"/>
    <n v="-8.8709677419354843E-2"/>
    <n v="-2.9759489218948677E-4"/>
  </r>
  <r>
    <s v="B-25742"/>
    <x v="1"/>
    <x v="14"/>
    <x v="3"/>
    <x v="5"/>
    <x v="21"/>
    <x v="0"/>
    <x v="60"/>
    <x v="2"/>
    <s v="Ashwin"/>
    <x v="3"/>
    <x v="3"/>
    <n v="11"/>
    <n v="2"/>
    <n v="-8"/>
    <n v="14"/>
    <n v="22"/>
    <s v="Loss"/>
    <n v="-0.36363636363636365"/>
    <n v="-2.1643264886508128E-4"/>
  </r>
  <r>
    <s v="B-25760"/>
    <x v="0"/>
    <x v="0"/>
    <x v="3"/>
    <x v="5"/>
    <x v="13"/>
    <x v="0"/>
    <x v="61"/>
    <x v="2"/>
    <s v="Pooja"/>
    <x v="3"/>
    <x v="3"/>
    <n v="322"/>
    <n v="5"/>
    <n v="-193"/>
    <n v="1417"/>
    <n v="1610"/>
    <s v="Loss"/>
    <n v="-0.11987577639751552"/>
    <n v="-5.2214376538700863E-3"/>
  </r>
  <r>
    <s v="B-25850"/>
    <x v="0"/>
    <x v="1"/>
    <x v="2"/>
    <x v="8"/>
    <x v="23"/>
    <x v="0"/>
    <x v="62"/>
    <x v="3"/>
    <s v="Abhishek"/>
    <x v="3"/>
    <x v="3"/>
    <n v="916"/>
    <n v="11"/>
    <n v="192"/>
    <n v="10268"/>
    <n v="10076"/>
    <s v="Profit"/>
    <n v="1.9055180627233027E-2"/>
    <n v="5.194383572761951E-3"/>
  </r>
  <r>
    <s v="B-25850"/>
    <x v="1"/>
    <x v="6"/>
    <x v="2"/>
    <x v="8"/>
    <x v="23"/>
    <x v="0"/>
    <x v="62"/>
    <x v="3"/>
    <s v="Abhishek"/>
    <x v="3"/>
    <x v="3"/>
    <n v="93"/>
    <n v="2"/>
    <n v="-1"/>
    <n v="185"/>
    <n v="186"/>
    <s v="Loss"/>
    <n v="-5.3763440860215058E-3"/>
    <n v="-2.7054081108135161E-5"/>
  </r>
  <r>
    <s v="B-25850"/>
    <x v="1"/>
    <x v="6"/>
    <x v="2"/>
    <x v="8"/>
    <x v="23"/>
    <x v="0"/>
    <x v="62"/>
    <x v="3"/>
    <s v="Abhishek"/>
    <x v="3"/>
    <x v="3"/>
    <n v="24"/>
    <n v="4"/>
    <n v="1"/>
    <n v="97"/>
    <n v="96"/>
    <s v="Profit"/>
    <n v="1.0416666666666666E-2"/>
    <n v="2.7054081108135161E-5"/>
  </r>
  <r>
    <s v="B-25850"/>
    <x v="1"/>
    <x v="10"/>
    <x v="4"/>
    <x v="8"/>
    <x v="23"/>
    <x v="0"/>
    <x v="62"/>
    <x v="3"/>
    <s v="Abhishek"/>
    <x v="3"/>
    <x v="3"/>
    <n v="485"/>
    <n v="4"/>
    <n v="199"/>
    <n v="2139"/>
    <n v="1940"/>
    <s v="Profit"/>
    <n v="0.10257731958762886"/>
    <n v="5.3837621405188971E-3"/>
  </r>
  <r>
    <s v="B-25850"/>
    <x v="1"/>
    <x v="2"/>
    <x v="1"/>
    <x v="8"/>
    <x v="23"/>
    <x v="0"/>
    <x v="62"/>
    <x v="3"/>
    <s v="Abhishek"/>
    <x v="3"/>
    <x v="3"/>
    <n v="45"/>
    <n v="3"/>
    <n v="1"/>
    <n v="136"/>
    <n v="135"/>
    <s v="Profit"/>
    <n v="7.4074074074074077E-3"/>
    <n v="2.7054081108135161E-5"/>
  </r>
  <r>
    <s v="B-25850"/>
    <x v="1"/>
    <x v="3"/>
    <x v="2"/>
    <x v="8"/>
    <x v="23"/>
    <x v="0"/>
    <x v="62"/>
    <x v="3"/>
    <s v="Abhishek"/>
    <x v="3"/>
    <x v="3"/>
    <n v="148"/>
    <n v="3"/>
    <n v="24"/>
    <n v="468"/>
    <n v="444"/>
    <s v="Profit"/>
    <n v="5.4054054054054057E-2"/>
    <n v="6.4929794659524388E-4"/>
  </r>
  <r>
    <s v="B-25850"/>
    <x v="1"/>
    <x v="9"/>
    <x v="1"/>
    <x v="8"/>
    <x v="23"/>
    <x v="0"/>
    <x v="62"/>
    <x v="3"/>
    <s v="Abhishek"/>
    <x v="3"/>
    <x v="3"/>
    <n v="52"/>
    <n v="5"/>
    <n v="18"/>
    <n v="278"/>
    <n v="260"/>
    <s v="Profit"/>
    <n v="6.9230769230769235E-2"/>
    <n v="4.8697345994643291E-4"/>
  </r>
  <r>
    <s v="B-25850"/>
    <x v="1"/>
    <x v="16"/>
    <x v="1"/>
    <x v="8"/>
    <x v="23"/>
    <x v="0"/>
    <x v="62"/>
    <x v="3"/>
    <s v="Abhishek"/>
    <x v="3"/>
    <x v="3"/>
    <n v="117"/>
    <n v="2"/>
    <n v="36"/>
    <n v="270"/>
    <n v="234"/>
    <s v="Profit"/>
    <n v="0.15384615384615385"/>
    <n v="9.7394691989286582E-4"/>
  </r>
  <r>
    <s v="B-25850"/>
    <x v="0"/>
    <x v="5"/>
    <x v="2"/>
    <x v="8"/>
    <x v="23"/>
    <x v="0"/>
    <x v="62"/>
    <x v="3"/>
    <s v="Abhishek"/>
    <x v="3"/>
    <x v="3"/>
    <n v="513"/>
    <n v="2"/>
    <n v="215"/>
    <n v="1241"/>
    <n v="1026"/>
    <s v="Profit"/>
    <n v="0.20955165692007796"/>
    <n v="5.8166274382490599E-3"/>
  </r>
  <r>
    <s v="B-25868"/>
    <x v="2"/>
    <x v="11"/>
    <x v="0"/>
    <x v="8"/>
    <x v="3"/>
    <x v="0"/>
    <x v="63"/>
    <x v="3"/>
    <s v="Vikash"/>
    <x v="3"/>
    <x v="3"/>
    <n v="1118"/>
    <n v="2"/>
    <n v="206"/>
    <n v="2442"/>
    <n v="2236"/>
    <s v="Profit"/>
    <n v="9.2128801431127019E-2"/>
    <n v="5.5731407082758432E-3"/>
  </r>
  <r>
    <s v="B-25868"/>
    <x v="0"/>
    <x v="5"/>
    <x v="3"/>
    <x v="8"/>
    <x v="3"/>
    <x v="0"/>
    <x v="63"/>
    <x v="3"/>
    <s v="Vikash"/>
    <x v="3"/>
    <x v="3"/>
    <n v="170"/>
    <n v="2"/>
    <n v="73"/>
    <n v="413"/>
    <n v="340"/>
    <s v="Profit"/>
    <n v="0.21470588235294116"/>
    <n v="1.9749479208938667E-3"/>
  </r>
  <r>
    <s v="B-25868"/>
    <x v="0"/>
    <x v="1"/>
    <x v="3"/>
    <x v="8"/>
    <x v="3"/>
    <x v="0"/>
    <x v="63"/>
    <x v="3"/>
    <s v="Vikash"/>
    <x v="3"/>
    <x v="3"/>
    <n v="62"/>
    <n v="1"/>
    <n v="-1"/>
    <n v="61"/>
    <n v="62"/>
    <s v="Loss"/>
    <n v="-1.6129032258064516E-2"/>
    <n v="-2.7054081108135161E-5"/>
  </r>
  <r>
    <s v="B-25943"/>
    <x v="0"/>
    <x v="5"/>
    <x v="4"/>
    <x v="0"/>
    <x v="15"/>
    <x v="0"/>
    <x v="64"/>
    <x v="0"/>
    <s v="Shardul"/>
    <x v="4"/>
    <x v="4"/>
    <n v="1547"/>
    <n v="6"/>
    <n v="340"/>
    <n v="9622"/>
    <n v="9282"/>
    <s v="Profit"/>
    <n v="3.6630036630036632E-2"/>
    <n v="9.198387576765955E-3"/>
  </r>
  <r>
    <s v="B-25943"/>
    <x v="1"/>
    <x v="3"/>
    <x v="3"/>
    <x v="0"/>
    <x v="15"/>
    <x v="0"/>
    <x v="64"/>
    <x v="0"/>
    <s v="Shardul"/>
    <x v="4"/>
    <x v="4"/>
    <n v="48"/>
    <n v="4"/>
    <n v="20"/>
    <n v="212"/>
    <n v="192"/>
    <s v="Profit"/>
    <n v="0.10416666666666667"/>
    <n v="5.410816221627032E-4"/>
  </r>
  <r>
    <s v="B-25943"/>
    <x v="1"/>
    <x v="6"/>
    <x v="1"/>
    <x v="0"/>
    <x v="15"/>
    <x v="0"/>
    <x v="64"/>
    <x v="0"/>
    <s v="Shardul"/>
    <x v="4"/>
    <x v="4"/>
    <n v="137"/>
    <n v="5"/>
    <n v="38"/>
    <n v="723"/>
    <n v="685"/>
    <s v="Profit"/>
    <n v="5.5474452554744529E-2"/>
    <n v="1.0280550821091363E-3"/>
  </r>
  <r>
    <s v="B-25943"/>
    <x v="1"/>
    <x v="10"/>
    <x v="1"/>
    <x v="0"/>
    <x v="15"/>
    <x v="0"/>
    <x v="64"/>
    <x v="0"/>
    <s v="Shardul"/>
    <x v="4"/>
    <x v="4"/>
    <n v="149"/>
    <n v="3"/>
    <n v="15"/>
    <n v="462"/>
    <n v="447"/>
    <s v="Profit"/>
    <n v="3.3557046979865772E-2"/>
    <n v="4.0581121662202745E-4"/>
  </r>
  <r>
    <s v="B-25943"/>
    <x v="1"/>
    <x v="6"/>
    <x v="2"/>
    <x v="0"/>
    <x v="15"/>
    <x v="0"/>
    <x v="64"/>
    <x v="0"/>
    <s v="Shardul"/>
    <x v="4"/>
    <x v="4"/>
    <n v="26"/>
    <n v="4"/>
    <n v="7"/>
    <n v="111"/>
    <n v="104"/>
    <s v="Profit"/>
    <n v="6.7307692307692304E-2"/>
    <n v="1.8937856775694614E-4"/>
  </r>
  <r>
    <s v="B-25947"/>
    <x v="1"/>
    <x v="6"/>
    <x v="2"/>
    <x v="0"/>
    <x v="7"/>
    <x v="0"/>
    <x v="65"/>
    <x v="0"/>
    <s v="Chetan"/>
    <x v="4"/>
    <x v="4"/>
    <n v="290"/>
    <n v="6"/>
    <n v="35"/>
    <n v="1775"/>
    <n v="1740"/>
    <s v="Profit"/>
    <n v="2.0114942528735632E-2"/>
    <n v="9.4689283878473065E-4"/>
  </r>
  <r>
    <s v="B-25947"/>
    <x v="0"/>
    <x v="5"/>
    <x v="3"/>
    <x v="0"/>
    <x v="7"/>
    <x v="0"/>
    <x v="65"/>
    <x v="0"/>
    <s v="Chetan"/>
    <x v="4"/>
    <x v="4"/>
    <n v="207"/>
    <n v="2"/>
    <n v="33"/>
    <n v="447"/>
    <n v="414"/>
    <s v="Profit"/>
    <n v="7.9710144927536225E-2"/>
    <n v="8.9278467656846031E-4"/>
  </r>
  <r>
    <s v="B-25954"/>
    <x v="1"/>
    <x v="9"/>
    <x v="2"/>
    <x v="0"/>
    <x v="2"/>
    <x v="0"/>
    <x v="2"/>
    <x v="0"/>
    <s v="Trupti"/>
    <x v="4"/>
    <x v="4"/>
    <n v="27"/>
    <n v="2"/>
    <n v="0"/>
    <n v="54"/>
    <n v="54"/>
    <s v="Not Profit/Loss"/>
    <n v="0"/>
    <n v="0"/>
  </r>
  <r>
    <s v="B-25954"/>
    <x v="0"/>
    <x v="4"/>
    <x v="3"/>
    <x v="0"/>
    <x v="2"/>
    <x v="0"/>
    <x v="2"/>
    <x v="0"/>
    <s v="Trupti"/>
    <x v="4"/>
    <x v="4"/>
    <n v="148"/>
    <n v="1"/>
    <n v="9"/>
    <n v="157"/>
    <n v="148"/>
    <s v="Profit"/>
    <n v="6.0810810810810814E-2"/>
    <n v="2.4348672997321646E-4"/>
  </r>
  <r>
    <s v="B-25954"/>
    <x v="0"/>
    <x v="1"/>
    <x v="3"/>
    <x v="0"/>
    <x v="2"/>
    <x v="0"/>
    <x v="2"/>
    <x v="0"/>
    <s v="Trupti"/>
    <x v="4"/>
    <x v="4"/>
    <n v="146"/>
    <n v="1"/>
    <n v="66"/>
    <n v="212"/>
    <n v="146"/>
    <s v="Profit"/>
    <n v="0.45205479452054792"/>
    <n v="1.7855693531369206E-3"/>
  </r>
  <r>
    <s v="B-25954"/>
    <x v="1"/>
    <x v="10"/>
    <x v="2"/>
    <x v="0"/>
    <x v="2"/>
    <x v="0"/>
    <x v="2"/>
    <x v="0"/>
    <s v="Trupti"/>
    <x v="4"/>
    <x v="4"/>
    <n v="891"/>
    <n v="5"/>
    <n v="0"/>
    <n v="4455"/>
    <n v="4455"/>
    <s v="Not Profit/Loss"/>
    <n v="0"/>
    <n v="0"/>
  </r>
  <r>
    <s v="B-25954"/>
    <x v="2"/>
    <x v="13"/>
    <x v="1"/>
    <x v="0"/>
    <x v="2"/>
    <x v="0"/>
    <x v="2"/>
    <x v="0"/>
    <s v="Trupti"/>
    <x v="4"/>
    <x v="4"/>
    <n v="189"/>
    <n v="4"/>
    <n v="60"/>
    <n v="816"/>
    <n v="756"/>
    <s v="Profit"/>
    <n v="7.9365079365079361E-2"/>
    <n v="1.6232448664881098E-3"/>
  </r>
  <r>
    <s v="B-25954"/>
    <x v="1"/>
    <x v="8"/>
    <x v="2"/>
    <x v="0"/>
    <x v="2"/>
    <x v="0"/>
    <x v="2"/>
    <x v="0"/>
    <s v="Trupti"/>
    <x v="4"/>
    <x v="4"/>
    <n v="48"/>
    <n v="2"/>
    <n v="11"/>
    <n v="107"/>
    <n v="96"/>
    <s v="Profit"/>
    <n v="0.11458333333333333"/>
    <n v="2.9759489218948677E-4"/>
  </r>
  <r>
    <s v="B-25954"/>
    <x v="1"/>
    <x v="3"/>
    <x v="2"/>
    <x v="0"/>
    <x v="2"/>
    <x v="0"/>
    <x v="2"/>
    <x v="0"/>
    <s v="Trupti"/>
    <x v="4"/>
    <x v="4"/>
    <n v="44"/>
    <n v="3"/>
    <n v="10"/>
    <n v="142"/>
    <n v="132"/>
    <s v="Profit"/>
    <n v="7.575757575757576E-2"/>
    <n v="2.705408110813516E-4"/>
  </r>
  <r>
    <s v="B-25954"/>
    <x v="0"/>
    <x v="4"/>
    <x v="1"/>
    <x v="0"/>
    <x v="2"/>
    <x v="0"/>
    <x v="2"/>
    <x v="0"/>
    <s v="Trupti"/>
    <x v="4"/>
    <x v="4"/>
    <n v="524"/>
    <n v="2"/>
    <n v="-25"/>
    <n v="1023"/>
    <n v="1048"/>
    <s v="Loss"/>
    <n v="-2.385496183206107E-2"/>
    <n v="-6.7635202770337905E-4"/>
  </r>
  <r>
    <s v="B-25961"/>
    <x v="0"/>
    <x v="0"/>
    <x v="2"/>
    <x v="0"/>
    <x v="3"/>
    <x v="0"/>
    <x v="3"/>
    <x v="0"/>
    <s v="Surbhi"/>
    <x v="4"/>
    <x v="4"/>
    <n v="446"/>
    <n v="3"/>
    <n v="53"/>
    <n v="1391"/>
    <n v="1338"/>
    <s v="Profit"/>
    <n v="3.9611360239162931E-2"/>
    <n v="1.4338662987311635E-3"/>
  </r>
  <r>
    <s v="B-25961"/>
    <x v="2"/>
    <x v="7"/>
    <x v="2"/>
    <x v="0"/>
    <x v="3"/>
    <x v="0"/>
    <x v="3"/>
    <x v="0"/>
    <s v="Surbhi"/>
    <x v="4"/>
    <x v="4"/>
    <n v="366"/>
    <n v="3"/>
    <n v="84"/>
    <n v="1182"/>
    <n v="1098"/>
    <s v="Profit"/>
    <n v="7.650273224043716E-2"/>
    <n v="2.2725428130833535E-3"/>
  </r>
  <r>
    <s v="B-25961"/>
    <x v="1"/>
    <x v="8"/>
    <x v="2"/>
    <x v="0"/>
    <x v="3"/>
    <x v="0"/>
    <x v="3"/>
    <x v="0"/>
    <s v="Surbhi"/>
    <x v="4"/>
    <x v="4"/>
    <n v="48"/>
    <n v="3"/>
    <n v="16"/>
    <n v="160"/>
    <n v="144"/>
    <s v="Profit"/>
    <n v="0.1111111111111111"/>
    <n v="4.3286529773016257E-4"/>
  </r>
  <r>
    <s v="B-25961"/>
    <x v="1"/>
    <x v="14"/>
    <x v="2"/>
    <x v="0"/>
    <x v="3"/>
    <x v="0"/>
    <x v="3"/>
    <x v="0"/>
    <s v="Surbhi"/>
    <x v="4"/>
    <x v="4"/>
    <n v="34"/>
    <n v="3"/>
    <n v="-10"/>
    <n v="92"/>
    <n v="102"/>
    <s v="Loss"/>
    <n v="-9.8039215686274508E-2"/>
    <n v="-2.705408110813516E-4"/>
  </r>
  <r>
    <s v="B-25961"/>
    <x v="1"/>
    <x v="9"/>
    <x v="2"/>
    <x v="0"/>
    <x v="3"/>
    <x v="0"/>
    <x v="3"/>
    <x v="0"/>
    <s v="Surbhi"/>
    <x v="4"/>
    <x v="4"/>
    <n v="34"/>
    <n v="5"/>
    <n v="-12"/>
    <n v="158"/>
    <n v="170"/>
    <s v="Loss"/>
    <n v="-7.0588235294117646E-2"/>
    <n v="-3.2464897329762194E-4"/>
  </r>
  <r>
    <s v="B-25961"/>
    <x v="1"/>
    <x v="14"/>
    <x v="3"/>
    <x v="0"/>
    <x v="3"/>
    <x v="0"/>
    <x v="3"/>
    <x v="0"/>
    <s v="Surbhi"/>
    <x v="4"/>
    <x v="4"/>
    <n v="26"/>
    <n v="3"/>
    <n v="3"/>
    <n v="81"/>
    <n v="78"/>
    <s v="Profit"/>
    <n v="3.8461538461538464E-2"/>
    <n v="8.1162243324405485E-5"/>
  </r>
  <r>
    <s v="B-26011"/>
    <x v="1"/>
    <x v="3"/>
    <x v="0"/>
    <x v="1"/>
    <x v="1"/>
    <x v="0"/>
    <x v="66"/>
    <x v="0"/>
    <s v="Bharat"/>
    <x v="4"/>
    <x v="4"/>
    <n v="93"/>
    <n v="2"/>
    <n v="44"/>
    <n v="230"/>
    <n v="186"/>
    <s v="Profit"/>
    <n v="0.23655913978494625"/>
    <n v="1.1903795687579471E-3"/>
  </r>
  <r>
    <s v="B-26029"/>
    <x v="1"/>
    <x v="2"/>
    <x v="1"/>
    <x v="1"/>
    <x v="4"/>
    <x v="0"/>
    <x v="4"/>
    <x v="0"/>
    <s v="Ramesh"/>
    <x v="4"/>
    <x v="4"/>
    <n v="21"/>
    <n v="1"/>
    <n v="10"/>
    <n v="31"/>
    <n v="21"/>
    <s v="Profit"/>
    <n v="0.47619047619047616"/>
    <n v="2.705408110813516E-4"/>
  </r>
  <r>
    <s v="B-26074"/>
    <x v="1"/>
    <x v="9"/>
    <x v="2"/>
    <x v="2"/>
    <x v="29"/>
    <x v="0"/>
    <x v="67"/>
    <x v="0"/>
    <s v="Bharat"/>
    <x v="4"/>
    <x v="4"/>
    <n v="57"/>
    <n v="4"/>
    <n v="21"/>
    <n v="249"/>
    <n v="228"/>
    <s v="Profit"/>
    <n v="9.2105263157894732E-2"/>
    <n v="5.6813570327083837E-4"/>
  </r>
  <r>
    <s v="B-26092"/>
    <x v="1"/>
    <x v="2"/>
    <x v="0"/>
    <x v="2"/>
    <x v="5"/>
    <x v="0"/>
    <x v="5"/>
    <x v="0"/>
    <s v="Ramesh"/>
    <x v="4"/>
    <x v="4"/>
    <n v="97"/>
    <n v="2"/>
    <n v="14"/>
    <n v="208"/>
    <n v="194"/>
    <s v="Profit"/>
    <n v="7.2164948453608241E-2"/>
    <n v="3.7875713551389228E-4"/>
  </r>
  <r>
    <s v="B-25601"/>
    <x v="0"/>
    <x v="4"/>
    <x v="3"/>
    <x v="3"/>
    <x v="8"/>
    <x v="0"/>
    <x v="68"/>
    <x v="1"/>
    <s v="Bharat"/>
    <x v="4"/>
    <x v="4"/>
    <n v="80"/>
    <n v="4"/>
    <n v="-56"/>
    <n v="264"/>
    <n v="320"/>
    <s v="Loss"/>
    <n v="-0.17499999999999999"/>
    <n v="-1.5150285420555691E-3"/>
  </r>
  <r>
    <s v="B-25601"/>
    <x v="1"/>
    <x v="3"/>
    <x v="3"/>
    <x v="3"/>
    <x v="8"/>
    <x v="0"/>
    <x v="68"/>
    <x v="1"/>
    <s v="Bharat"/>
    <x v="4"/>
    <x v="4"/>
    <n v="66"/>
    <n v="5"/>
    <n v="-12"/>
    <n v="318"/>
    <n v="330"/>
    <s v="Loss"/>
    <n v="-3.6363636363636362E-2"/>
    <n v="-3.2464897329762194E-4"/>
  </r>
  <r>
    <s v="B-25601"/>
    <x v="2"/>
    <x v="7"/>
    <x v="4"/>
    <x v="3"/>
    <x v="8"/>
    <x v="0"/>
    <x v="68"/>
    <x v="1"/>
    <s v="Bharat"/>
    <x v="4"/>
    <x v="4"/>
    <n v="1275"/>
    <n v="7"/>
    <n v="1148"/>
    <n v="10073"/>
    <n v="8925"/>
    <s v="Profit"/>
    <n v="0.12862745098039216"/>
    <n v="3.1058085112139165E-2"/>
  </r>
  <r>
    <s v="B-25601"/>
    <x v="1"/>
    <x v="6"/>
    <x v="0"/>
    <x v="3"/>
    <x v="8"/>
    <x v="0"/>
    <x v="68"/>
    <x v="1"/>
    <s v="Bharat"/>
    <x v="4"/>
    <x v="4"/>
    <n v="8"/>
    <n v="3"/>
    <n v="-2"/>
    <n v="22"/>
    <n v="24"/>
    <s v="Loss"/>
    <n v="-8.3333333333333329E-2"/>
    <n v="-5.4108162216270321E-5"/>
  </r>
  <r>
    <s v="B-25619"/>
    <x v="1"/>
    <x v="10"/>
    <x v="2"/>
    <x v="3"/>
    <x v="3"/>
    <x v="0"/>
    <x v="6"/>
    <x v="1"/>
    <s v="Ramesh"/>
    <x v="4"/>
    <x v="4"/>
    <n v="353"/>
    <n v="8"/>
    <n v="90"/>
    <n v="2914"/>
    <n v="2824"/>
    <s v="Profit"/>
    <n v="3.1869688385269122E-2"/>
    <n v="2.4348672997321647E-3"/>
  </r>
  <r>
    <s v="B-25673"/>
    <x v="1"/>
    <x v="10"/>
    <x v="3"/>
    <x v="4"/>
    <x v="6"/>
    <x v="0"/>
    <x v="7"/>
    <x v="1"/>
    <s v="Arsheen"/>
    <x v="4"/>
    <x v="4"/>
    <n v="143"/>
    <n v="5"/>
    <n v="-124"/>
    <n v="591"/>
    <n v="715"/>
    <s v="Loss"/>
    <n v="-0.17342657342657342"/>
    <n v="-3.3547060574087603E-3"/>
  </r>
  <r>
    <s v="B-25673"/>
    <x v="1"/>
    <x v="2"/>
    <x v="1"/>
    <x v="4"/>
    <x v="6"/>
    <x v="0"/>
    <x v="7"/>
    <x v="1"/>
    <s v="Arsheen"/>
    <x v="4"/>
    <x v="4"/>
    <n v="37"/>
    <n v="3"/>
    <n v="-5"/>
    <n v="106"/>
    <n v="111"/>
    <s v="Loss"/>
    <n v="-4.5045045045045043E-2"/>
    <n v="-1.352704055406758E-4"/>
  </r>
  <r>
    <s v="B-25673"/>
    <x v="1"/>
    <x v="8"/>
    <x v="2"/>
    <x v="4"/>
    <x v="6"/>
    <x v="0"/>
    <x v="7"/>
    <x v="1"/>
    <s v="Arsheen"/>
    <x v="4"/>
    <x v="4"/>
    <n v="45"/>
    <n v="4"/>
    <n v="-2"/>
    <n v="178"/>
    <n v="180"/>
    <s v="Loss"/>
    <n v="-1.1111111111111112E-2"/>
    <n v="-5.4108162216270321E-5"/>
  </r>
  <r>
    <s v="B-25673"/>
    <x v="1"/>
    <x v="10"/>
    <x v="2"/>
    <x v="4"/>
    <x v="6"/>
    <x v="0"/>
    <x v="7"/>
    <x v="1"/>
    <s v="Arsheen"/>
    <x v="4"/>
    <x v="4"/>
    <n v="149"/>
    <n v="1"/>
    <n v="-1"/>
    <n v="148"/>
    <n v="149"/>
    <s v="Loss"/>
    <n v="-6.7114093959731542E-3"/>
    <n v="-2.7054081108135161E-5"/>
  </r>
  <r>
    <s v="B-25673"/>
    <x v="1"/>
    <x v="10"/>
    <x v="3"/>
    <x v="4"/>
    <x v="6"/>
    <x v="0"/>
    <x v="7"/>
    <x v="1"/>
    <s v="Arsheen"/>
    <x v="4"/>
    <x v="4"/>
    <n v="44"/>
    <n v="5"/>
    <n v="-17"/>
    <n v="203"/>
    <n v="220"/>
    <s v="Loss"/>
    <n v="-7.7272727272727271E-2"/>
    <n v="-4.5991937883829774E-4"/>
  </r>
  <r>
    <s v="B-25745"/>
    <x v="1"/>
    <x v="10"/>
    <x v="2"/>
    <x v="5"/>
    <x v="15"/>
    <x v="0"/>
    <x v="69"/>
    <x v="2"/>
    <s v="Kartik"/>
    <x v="4"/>
    <x v="4"/>
    <n v="296"/>
    <n v="11"/>
    <n v="225"/>
    <n v="3481"/>
    <n v="3256"/>
    <s v="Profit"/>
    <n v="6.9103194103194099E-2"/>
    <n v="6.0871682493304118E-3"/>
  </r>
  <r>
    <s v="B-25745"/>
    <x v="2"/>
    <x v="13"/>
    <x v="2"/>
    <x v="5"/>
    <x v="15"/>
    <x v="0"/>
    <x v="69"/>
    <x v="2"/>
    <s v="Kartik"/>
    <x v="4"/>
    <x v="4"/>
    <n v="132"/>
    <n v="5"/>
    <n v="-79"/>
    <n v="581"/>
    <n v="660"/>
    <s v="Loss"/>
    <n v="-0.11969696969696969"/>
    <n v="-2.1372724075426779E-3"/>
  </r>
  <r>
    <s v="B-25745"/>
    <x v="1"/>
    <x v="3"/>
    <x v="0"/>
    <x v="5"/>
    <x v="15"/>
    <x v="0"/>
    <x v="69"/>
    <x v="2"/>
    <s v="Kartik"/>
    <x v="4"/>
    <x v="4"/>
    <n v="44"/>
    <n v="3"/>
    <n v="-8"/>
    <n v="124"/>
    <n v="132"/>
    <s v="Loss"/>
    <n v="-6.0606060606060608E-2"/>
    <n v="-2.1643264886508128E-4"/>
  </r>
  <r>
    <s v="B-25745"/>
    <x v="2"/>
    <x v="7"/>
    <x v="1"/>
    <x v="5"/>
    <x v="15"/>
    <x v="0"/>
    <x v="69"/>
    <x v="2"/>
    <s v="Kartik"/>
    <x v="4"/>
    <x v="4"/>
    <n v="670"/>
    <n v="5"/>
    <n v="15"/>
    <n v="3365"/>
    <n v="3350"/>
    <s v="Profit"/>
    <n v="4.4776119402985077E-3"/>
    <n v="4.0581121662202745E-4"/>
  </r>
  <r>
    <s v="B-25763"/>
    <x v="2"/>
    <x v="15"/>
    <x v="2"/>
    <x v="5"/>
    <x v="5"/>
    <x v="0"/>
    <x v="70"/>
    <x v="2"/>
    <s v="Noshiba"/>
    <x v="4"/>
    <x v="4"/>
    <n v="58"/>
    <n v="3"/>
    <n v="-52"/>
    <n v="122"/>
    <n v="174"/>
    <s v="Loss"/>
    <n v="-0.2988505747126437"/>
    <n v="-1.4068122176230284E-3"/>
  </r>
  <r>
    <s v="B-25781"/>
    <x v="1"/>
    <x v="3"/>
    <x v="1"/>
    <x v="6"/>
    <x v="2"/>
    <x v="0"/>
    <x v="71"/>
    <x v="2"/>
    <s v="Rutuja"/>
    <x v="4"/>
    <x v="4"/>
    <n v="45"/>
    <n v="2"/>
    <n v="-28"/>
    <n v="62"/>
    <n v="90"/>
    <s v="Loss"/>
    <n v="-0.31111111111111112"/>
    <n v="-7.5751427102778456E-4"/>
  </r>
  <r>
    <s v="B-25781"/>
    <x v="1"/>
    <x v="12"/>
    <x v="2"/>
    <x v="6"/>
    <x v="2"/>
    <x v="0"/>
    <x v="71"/>
    <x v="2"/>
    <s v="Rutuja"/>
    <x v="4"/>
    <x v="4"/>
    <n v="25"/>
    <n v="4"/>
    <n v="-1"/>
    <n v="99"/>
    <n v="100"/>
    <s v="Loss"/>
    <n v="-0.01"/>
    <n v="-2.7054081108135161E-5"/>
  </r>
  <r>
    <s v="B-25781"/>
    <x v="1"/>
    <x v="6"/>
    <x v="2"/>
    <x v="6"/>
    <x v="2"/>
    <x v="0"/>
    <x v="71"/>
    <x v="2"/>
    <s v="Rutuja"/>
    <x v="4"/>
    <x v="4"/>
    <n v="60"/>
    <n v="8"/>
    <n v="-49"/>
    <n v="431"/>
    <n v="480"/>
    <s v="Loss"/>
    <n v="-0.10208333333333333"/>
    <n v="-1.325649974298623E-3"/>
  </r>
  <r>
    <s v="B-25781"/>
    <x v="1"/>
    <x v="2"/>
    <x v="2"/>
    <x v="6"/>
    <x v="2"/>
    <x v="0"/>
    <x v="71"/>
    <x v="2"/>
    <s v="Rutuja"/>
    <x v="4"/>
    <x v="4"/>
    <n v="30"/>
    <n v="2"/>
    <n v="-25"/>
    <n v="35"/>
    <n v="60"/>
    <s v="Loss"/>
    <n v="-0.41666666666666669"/>
    <n v="-6.7635202770337905E-4"/>
  </r>
  <r>
    <s v="B-25781"/>
    <x v="0"/>
    <x v="0"/>
    <x v="3"/>
    <x v="6"/>
    <x v="2"/>
    <x v="0"/>
    <x v="71"/>
    <x v="2"/>
    <s v="Rutuja"/>
    <x v="4"/>
    <x v="4"/>
    <n v="584"/>
    <n v="7"/>
    <n v="-444"/>
    <n v="3644"/>
    <n v="4088"/>
    <s v="Loss"/>
    <n v="-0.1086105675146771"/>
    <n v="-1.2012012012012012E-2"/>
  </r>
  <r>
    <s v="B-25781"/>
    <x v="1"/>
    <x v="16"/>
    <x v="2"/>
    <x v="6"/>
    <x v="2"/>
    <x v="0"/>
    <x v="71"/>
    <x v="2"/>
    <s v="Rutuja"/>
    <x v="4"/>
    <x v="4"/>
    <n v="767"/>
    <n v="5"/>
    <n v="-353"/>
    <n v="3482"/>
    <n v="3835"/>
    <s v="Loss"/>
    <n v="-9.2046936114732719E-2"/>
    <n v="-9.5500906311717128E-3"/>
  </r>
  <r>
    <s v="B-25799"/>
    <x v="2"/>
    <x v="15"/>
    <x v="2"/>
    <x v="7"/>
    <x v="8"/>
    <x v="0"/>
    <x v="10"/>
    <x v="3"/>
    <s v="Divyansh"/>
    <x v="4"/>
    <x v="4"/>
    <n v="45"/>
    <n v="2"/>
    <n v="-15"/>
    <n v="75"/>
    <n v="90"/>
    <s v="Loss"/>
    <n v="-0.16666666666666666"/>
    <n v="-4.0581121662202745E-4"/>
  </r>
  <r>
    <s v="B-25799"/>
    <x v="1"/>
    <x v="10"/>
    <x v="1"/>
    <x v="7"/>
    <x v="8"/>
    <x v="0"/>
    <x v="10"/>
    <x v="3"/>
    <s v="Divyansh"/>
    <x v="4"/>
    <x v="4"/>
    <n v="205"/>
    <n v="3"/>
    <n v="-119"/>
    <n v="496"/>
    <n v="615"/>
    <s v="Loss"/>
    <n v="-0.19349593495934958"/>
    <n v="-3.2194356518680843E-3"/>
  </r>
  <r>
    <s v="B-25799"/>
    <x v="1"/>
    <x v="3"/>
    <x v="3"/>
    <x v="7"/>
    <x v="8"/>
    <x v="0"/>
    <x v="10"/>
    <x v="3"/>
    <s v="Divyansh"/>
    <x v="4"/>
    <x v="4"/>
    <n v="70"/>
    <n v="5"/>
    <n v="-64"/>
    <n v="286"/>
    <n v="350"/>
    <s v="Loss"/>
    <n v="-0.18285714285714286"/>
    <n v="-1.7314611909206503E-3"/>
  </r>
  <r>
    <s v="B-25799"/>
    <x v="1"/>
    <x v="10"/>
    <x v="4"/>
    <x v="7"/>
    <x v="8"/>
    <x v="0"/>
    <x v="10"/>
    <x v="3"/>
    <s v="Divyansh"/>
    <x v="4"/>
    <x v="4"/>
    <n v="47"/>
    <n v="4"/>
    <n v="-27"/>
    <n v="161"/>
    <n v="188"/>
    <s v="Loss"/>
    <n v="-0.14361702127659576"/>
    <n v="-7.3046018991964939E-4"/>
  </r>
  <r>
    <s v="B-25835"/>
    <x v="1"/>
    <x v="9"/>
    <x v="2"/>
    <x v="7"/>
    <x v="9"/>
    <x v="0"/>
    <x v="12"/>
    <x v="3"/>
    <s v="Moumita"/>
    <x v="4"/>
    <x v="4"/>
    <n v="52"/>
    <n v="5"/>
    <n v="11"/>
    <n v="271"/>
    <n v="260"/>
    <s v="Profit"/>
    <n v="4.230769230769231E-2"/>
    <n v="2.9759489218948677E-4"/>
  </r>
  <r>
    <s v="B-25835"/>
    <x v="1"/>
    <x v="9"/>
    <x v="3"/>
    <x v="7"/>
    <x v="9"/>
    <x v="0"/>
    <x v="12"/>
    <x v="3"/>
    <s v="Moumita"/>
    <x v="4"/>
    <x v="4"/>
    <n v="27"/>
    <n v="2"/>
    <n v="2"/>
    <n v="56"/>
    <n v="54"/>
    <s v="Profit"/>
    <n v="3.7037037037037035E-2"/>
    <n v="5.4108162216270321E-5"/>
  </r>
  <r>
    <s v="B-25835"/>
    <x v="1"/>
    <x v="3"/>
    <x v="4"/>
    <x v="7"/>
    <x v="9"/>
    <x v="0"/>
    <x v="12"/>
    <x v="3"/>
    <s v="Moumita"/>
    <x v="4"/>
    <x v="4"/>
    <n v="155"/>
    <n v="3"/>
    <n v="26"/>
    <n v="491"/>
    <n v="465"/>
    <s v="Profit"/>
    <n v="5.5913978494623658E-2"/>
    <n v="7.0340610881151422E-4"/>
  </r>
  <r>
    <s v="B-25853"/>
    <x v="2"/>
    <x v="15"/>
    <x v="0"/>
    <x v="8"/>
    <x v="0"/>
    <x v="0"/>
    <x v="72"/>
    <x v="3"/>
    <s v="Gaurav"/>
    <x v="4"/>
    <x v="4"/>
    <n v="2093"/>
    <n v="5"/>
    <n v="721"/>
    <n v="11186"/>
    <n v="10465"/>
    <s v="Profit"/>
    <n v="6.8896321070234121E-2"/>
    <n v="1.950599247896545E-2"/>
  </r>
  <r>
    <s v="B-25853"/>
    <x v="1"/>
    <x v="14"/>
    <x v="3"/>
    <x v="8"/>
    <x v="0"/>
    <x v="0"/>
    <x v="72"/>
    <x v="3"/>
    <s v="Gaurav"/>
    <x v="4"/>
    <x v="4"/>
    <n v="39"/>
    <n v="6"/>
    <n v="16"/>
    <n v="250"/>
    <n v="234"/>
    <s v="Profit"/>
    <n v="6.8376068376068383E-2"/>
    <n v="4.3286529773016257E-4"/>
  </r>
  <r>
    <s v="B-25853"/>
    <x v="1"/>
    <x v="3"/>
    <x v="3"/>
    <x v="8"/>
    <x v="0"/>
    <x v="0"/>
    <x v="72"/>
    <x v="3"/>
    <s v="Gaurav"/>
    <x v="4"/>
    <x v="4"/>
    <n v="199"/>
    <n v="4"/>
    <n v="48"/>
    <n v="844"/>
    <n v="796"/>
    <s v="Profit"/>
    <n v="6.030150753768844E-2"/>
    <n v="1.2985958931904878E-3"/>
  </r>
  <r>
    <s v="B-25853"/>
    <x v="1"/>
    <x v="6"/>
    <x v="3"/>
    <x v="8"/>
    <x v="0"/>
    <x v="0"/>
    <x v="72"/>
    <x v="3"/>
    <s v="Gaurav"/>
    <x v="4"/>
    <x v="4"/>
    <n v="26"/>
    <n v="2"/>
    <n v="11"/>
    <n v="63"/>
    <n v="52"/>
    <s v="Profit"/>
    <n v="0.21153846153846154"/>
    <n v="2.9759489218948677E-4"/>
  </r>
  <r>
    <s v="B-25853"/>
    <x v="1"/>
    <x v="6"/>
    <x v="3"/>
    <x v="8"/>
    <x v="0"/>
    <x v="0"/>
    <x v="72"/>
    <x v="3"/>
    <s v="Gaurav"/>
    <x v="4"/>
    <x v="4"/>
    <n v="30"/>
    <n v="3"/>
    <n v="14"/>
    <n v="104"/>
    <n v="90"/>
    <s v="Profit"/>
    <n v="0.15555555555555556"/>
    <n v="3.7875713551389228E-4"/>
  </r>
  <r>
    <s v="B-25853"/>
    <x v="1"/>
    <x v="10"/>
    <x v="2"/>
    <x v="8"/>
    <x v="0"/>
    <x v="0"/>
    <x v="72"/>
    <x v="3"/>
    <s v="Gaurav"/>
    <x v="4"/>
    <x v="4"/>
    <n v="128"/>
    <n v="3"/>
    <n v="4"/>
    <n v="388"/>
    <n v="384"/>
    <s v="Profit"/>
    <n v="1.0416666666666666E-2"/>
    <n v="1.0821632443254064E-4"/>
  </r>
  <r>
    <s v="B-25853"/>
    <x v="2"/>
    <x v="13"/>
    <x v="2"/>
    <x v="8"/>
    <x v="0"/>
    <x v="0"/>
    <x v="72"/>
    <x v="3"/>
    <s v="Gaurav"/>
    <x v="4"/>
    <x v="4"/>
    <n v="95"/>
    <n v="4"/>
    <n v="11"/>
    <n v="391"/>
    <n v="380"/>
    <s v="Profit"/>
    <n v="2.8947368421052631E-2"/>
    <n v="2.9759489218948677E-4"/>
  </r>
  <r>
    <s v="B-25853"/>
    <x v="1"/>
    <x v="10"/>
    <x v="3"/>
    <x v="8"/>
    <x v="0"/>
    <x v="0"/>
    <x v="72"/>
    <x v="3"/>
    <s v="Gaurav"/>
    <x v="4"/>
    <x v="4"/>
    <n v="199"/>
    <n v="2"/>
    <n v="6"/>
    <n v="404"/>
    <n v="398"/>
    <s v="Profit"/>
    <n v="1.507537688442211E-2"/>
    <n v="1.6232448664881097E-4"/>
  </r>
  <r>
    <s v="B-25853"/>
    <x v="0"/>
    <x v="0"/>
    <x v="1"/>
    <x v="8"/>
    <x v="0"/>
    <x v="0"/>
    <x v="72"/>
    <x v="3"/>
    <s v="Gaurav"/>
    <x v="4"/>
    <x v="4"/>
    <n v="579"/>
    <n v="3"/>
    <n v="139"/>
    <n v="1876"/>
    <n v="1737"/>
    <s v="Profit"/>
    <n v="8.0023028209556701E-2"/>
    <n v="3.7605172740307878E-3"/>
  </r>
  <r>
    <s v="B-25969"/>
    <x v="1"/>
    <x v="2"/>
    <x v="3"/>
    <x v="0"/>
    <x v="29"/>
    <x v="0"/>
    <x v="73"/>
    <x v="0"/>
    <s v="Shreyshi"/>
    <x v="4"/>
    <x v="5"/>
    <n v="171"/>
    <n v="6"/>
    <n v="17"/>
    <n v="1043"/>
    <n v="1026"/>
    <s v="Profit"/>
    <n v="1.6569200779727095E-2"/>
    <n v="4.5991937883829774E-4"/>
  </r>
  <r>
    <s v="B-25969"/>
    <x v="0"/>
    <x v="0"/>
    <x v="3"/>
    <x v="0"/>
    <x v="29"/>
    <x v="0"/>
    <x v="73"/>
    <x v="0"/>
    <s v="Shreyshi"/>
    <x v="4"/>
    <x v="5"/>
    <n v="720"/>
    <n v="2"/>
    <n v="43"/>
    <n v="1483"/>
    <n v="1440"/>
    <s v="Profit"/>
    <n v="2.9861111111111113E-2"/>
    <n v="1.163325487649812E-3"/>
  </r>
  <r>
    <s v="B-25969"/>
    <x v="2"/>
    <x v="7"/>
    <x v="3"/>
    <x v="0"/>
    <x v="29"/>
    <x v="0"/>
    <x v="73"/>
    <x v="0"/>
    <s v="Shreyshi"/>
    <x v="4"/>
    <x v="5"/>
    <n v="2452"/>
    <n v="7"/>
    <n v="191"/>
    <n v="17355"/>
    <n v="17164"/>
    <s v="Profit"/>
    <n v="1.1127942204614308E-2"/>
    <n v="5.1673294916538158E-3"/>
  </r>
  <r>
    <s v="B-25977"/>
    <x v="1"/>
    <x v="3"/>
    <x v="3"/>
    <x v="0"/>
    <x v="5"/>
    <x v="0"/>
    <x v="74"/>
    <x v="0"/>
    <s v="Aayushi"/>
    <x v="4"/>
    <x v="5"/>
    <n v="27"/>
    <n v="1"/>
    <n v="1"/>
    <n v="28"/>
    <n v="27"/>
    <s v="Profit"/>
    <n v="3.7037037037037035E-2"/>
    <n v="2.7054081108135161E-5"/>
  </r>
  <r>
    <s v="B-25977"/>
    <x v="1"/>
    <x v="3"/>
    <x v="2"/>
    <x v="0"/>
    <x v="5"/>
    <x v="0"/>
    <x v="74"/>
    <x v="0"/>
    <s v="Aayushi"/>
    <x v="4"/>
    <x v="5"/>
    <n v="74"/>
    <n v="3"/>
    <n v="29"/>
    <n v="251"/>
    <n v="222"/>
    <s v="Profit"/>
    <n v="0.13063063063063063"/>
    <n v="7.8456835213591973E-4"/>
  </r>
  <r>
    <s v="B-25977"/>
    <x v="1"/>
    <x v="2"/>
    <x v="0"/>
    <x v="0"/>
    <x v="5"/>
    <x v="0"/>
    <x v="74"/>
    <x v="0"/>
    <s v="Aayushi"/>
    <x v="4"/>
    <x v="5"/>
    <n v="180"/>
    <n v="4"/>
    <n v="54"/>
    <n v="774"/>
    <n v="720"/>
    <s v="Profit"/>
    <n v="7.4999999999999997E-2"/>
    <n v="1.4609203798392988E-3"/>
  </r>
  <r>
    <s v="B-25871"/>
    <x v="1"/>
    <x v="6"/>
    <x v="0"/>
    <x v="8"/>
    <x v="29"/>
    <x v="0"/>
    <x v="75"/>
    <x v="3"/>
    <s v="Gunjal"/>
    <x v="4"/>
    <x v="5"/>
    <n v="118"/>
    <n v="4"/>
    <n v="25"/>
    <n v="497"/>
    <n v="472"/>
    <s v="Profit"/>
    <n v="5.2966101694915252E-2"/>
    <n v="6.7635202770337905E-4"/>
  </r>
  <r>
    <s v="B-25877"/>
    <x v="1"/>
    <x v="14"/>
    <x v="1"/>
    <x v="8"/>
    <x v="13"/>
    <x v="0"/>
    <x v="76"/>
    <x v="3"/>
    <s v="Dashyam"/>
    <x v="4"/>
    <x v="5"/>
    <n v="24"/>
    <n v="2"/>
    <n v="8"/>
    <n v="56"/>
    <n v="48"/>
    <s v="Profit"/>
    <n v="0.16666666666666666"/>
    <n v="2.1643264886508128E-4"/>
  </r>
  <r>
    <s v="B-25877"/>
    <x v="2"/>
    <x v="15"/>
    <x v="1"/>
    <x v="8"/>
    <x v="13"/>
    <x v="0"/>
    <x v="76"/>
    <x v="3"/>
    <s v="Dashyam"/>
    <x v="4"/>
    <x v="5"/>
    <n v="269"/>
    <n v="5"/>
    <n v="33"/>
    <n v="1378"/>
    <n v="1345"/>
    <s v="Profit"/>
    <n v="2.4535315985130111E-2"/>
    <n v="8.9278467656846031E-4"/>
  </r>
  <r>
    <s v="B-25877"/>
    <x v="1"/>
    <x v="16"/>
    <x v="4"/>
    <x v="8"/>
    <x v="13"/>
    <x v="0"/>
    <x v="76"/>
    <x v="3"/>
    <s v="Dashyam"/>
    <x v="4"/>
    <x v="5"/>
    <n v="1137"/>
    <n v="2"/>
    <n v="568"/>
    <n v="2842"/>
    <n v="2274"/>
    <s v="Profit"/>
    <n v="0.24978012313104661"/>
    <n v="1.5366718069420773E-2"/>
  </r>
  <r>
    <s v="B-25883"/>
    <x v="1"/>
    <x v="6"/>
    <x v="3"/>
    <x v="8"/>
    <x v="5"/>
    <x v="0"/>
    <x v="77"/>
    <x v="3"/>
    <s v="Saptadeep"/>
    <x v="4"/>
    <x v="5"/>
    <n v="16"/>
    <n v="4"/>
    <n v="-15"/>
    <n v="49"/>
    <n v="64"/>
    <s v="Loss"/>
    <n v="-0.234375"/>
    <n v="-4.0581121662202745E-4"/>
  </r>
  <r>
    <s v="B-25883"/>
    <x v="2"/>
    <x v="13"/>
    <x v="2"/>
    <x v="8"/>
    <x v="5"/>
    <x v="0"/>
    <x v="77"/>
    <x v="3"/>
    <s v="Saptadeep"/>
    <x v="4"/>
    <x v="5"/>
    <n v="127"/>
    <n v="3"/>
    <n v="29"/>
    <n v="410"/>
    <n v="381"/>
    <s v="Profit"/>
    <n v="7.6115485564304461E-2"/>
    <n v="7.8456835213591973E-4"/>
  </r>
  <r>
    <s v="B-25883"/>
    <x v="1"/>
    <x v="9"/>
    <x v="0"/>
    <x v="8"/>
    <x v="5"/>
    <x v="0"/>
    <x v="77"/>
    <x v="3"/>
    <s v="Saptadeep"/>
    <x v="4"/>
    <x v="5"/>
    <n v="105"/>
    <n v="8"/>
    <n v="-26"/>
    <n v="814"/>
    <n v="840"/>
    <s v="Loss"/>
    <n v="-3.0952380952380953E-2"/>
    <n v="-7.0340610881151422E-4"/>
  </r>
  <r>
    <s v="B-25883"/>
    <x v="1"/>
    <x v="6"/>
    <x v="3"/>
    <x v="8"/>
    <x v="5"/>
    <x v="0"/>
    <x v="77"/>
    <x v="3"/>
    <s v="Saptadeep"/>
    <x v="4"/>
    <x v="5"/>
    <n v="146"/>
    <n v="5"/>
    <n v="42"/>
    <n v="772"/>
    <n v="730"/>
    <s v="Profit"/>
    <n v="5.7534246575342465E-2"/>
    <n v="1.1362714065416767E-3"/>
  </r>
  <r>
    <s v="B-25883"/>
    <x v="1"/>
    <x v="9"/>
    <x v="2"/>
    <x v="8"/>
    <x v="5"/>
    <x v="0"/>
    <x v="77"/>
    <x v="3"/>
    <s v="Saptadeep"/>
    <x v="4"/>
    <x v="5"/>
    <n v="10"/>
    <n v="2"/>
    <n v="-2"/>
    <n v="18"/>
    <n v="20"/>
    <s v="Loss"/>
    <n v="-0.1"/>
    <n v="-5.4108162216270321E-5"/>
  </r>
  <r>
    <s v="B-25889"/>
    <x v="1"/>
    <x v="2"/>
    <x v="1"/>
    <x v="10"/>
    <x v="21"/>
    <x v="0"/>
    <x v="78"/>
    <x v="3"/>
    <s v="Abhishek"/>
    <x v="4"/>
    <x v="5"/>
    <n v="114"/>
    <n v="4"/>
    <n v="11"/>
    <n v="467"/>
    <n v="456"/>
    <s v="Profit"/>
    <n v="2.4122807017543858E-2"/>
    <n v="2.9759489218948677E-4"/>
  </r>
  <r>
    <s v="B-25889"/>
    <x v="1"/>
    <x v="12"/>
    <x v="0"/>
    <x v="10"/>
    <x v="21"/>
    <x v="0"/>
    <x v="78"/>
    <x v="3"/>
    <s v="Abhishek"/>
    <x v="4"/>
    <x v="5"/>
    <n v="119"/>
    <n v="7"/>
    <n v="-43"/>
    <n v="790"/>
    <n v="833"/>
    <s v="Loss"/>
    <n v="-5.1620648259303722E-2"/>
    <n v="-1.163325487649812E-3"/>
  </r>
  <r>
    <s v="B-25889"/>
    <x v="1"/>
    <x v="12"/>
    <x v="2"/>
    <x v="10"/>
    <x v="21"/>
    <x v="0"/>
    <x v="78"/>
    <x v="3"/>
    <s v="Abhishek"/>
    <x v="4"/>
    <x v="5"/>
    <n v="31"/>
    <n v="1"/>
    <n v="10"/>
    <n v="41"/>
    <n v="31"/>
    <s v="Profit"/>
    <n v="0.32258064516129031"/>
    <n v="2.705408110813516E-4"/>
  </r>
  <r>
    <s v="B-25895"/>
    <x v="2"/>
    <x v="7"/>
    <x v="2"/>
    <x v="10"/>
    <x v="22"/>
    <x v="0"/>
    <x v="79"/>
    <x v="3"/>
    <s v="Sathya"/>
    <x v="4"/>
    <x v="5"/>
    <n v="388"/>
    <n v="2"/>
    <n v="93"/>
    <n v="869"/>
    <n v="776"/>
    <s v="Profit"/>
    <n v="0.11984536082474227"/>
    <n v="2.5160295430565701E-3"/>
  </r>
  <r>
    <s v="B-25901"/>
    <x v="2"/>
    <x v="13"/>
    <x v="4"/>
    <x v="10"/>
    <x v="14"/>
    <x v="0"/>
    <x v="43"/>
    <x v="3"/>
    <s v="Suraj"/>
    <x v="4"/>
    <x v="5"/>
    <n v="159"/>
    <n v="3"/>
    <n v="2"/>
    <n v="479"/>
    <n v="477"/>
    <s v="Profit"/>
    <n v="4.1928721174004195E-3"/>
    <n v="5.4108162216270321E-5"/>
  </r>
  <r>
    <s v="B-25901"/>
    <x v="1"/>
    <x v="2"/>
    <x v="2"/>
    <x v="10"/>
    <x v="14"/>
    <x v="0"/>
    <x v="43"/>
    <x v="3"/>
    <s v="Suraj"/>
    <x v="4"/>
    <x v="5"/>
    <n v="90"/>
    <n v="2"/>
    <n v="27"/>
    <n v="207"/>
    <n v="180"/>
    <s v="Profit"/>
    <n v="0.15"/>
    <n v="7.3046018991964939E-4"/>
  </r>
  <r>
    <s v="B-25901"/>
    <x v="1"/>
    <x v="6"/>
    <x v="3"/>
    <x v="10"/>
    <x v="14"/>
    <x v="0"/>
    <x v="43"/>
    <x v="3"/>
    <s v="Suraj"/>
    <x v="4"/>
    <x v="5"/>
    <n v="61"/>
    <n v="2"/>
    <n v="28"/>
    <n v="150"/>
    <n v="122"/>
    <s v="Profit"/>
    <n v="0.22950819672131148"/>
    <n v="7.5751427102778456E-4"/>
  </r>
  <r>
    <s v="B-25901"/>
    <x v="1"/>
    <x v="6"/>
    <x v="3"/>
    <x v="10"/>
    <x v="14"/>
    <x v="0"/>
    <x v="43"/>
    <x v="3"/>
    <s v="Suraj"/>
    <x v="4"/>
    <x v="5"/>
    <n v="158"/>
    <n v="3"/>
    <n v="38"/>
    <n v="512"/>
    <n v="474"/>
    <s v="Profit"/>
    <n v="8.0168776371308023E-2"/>
    <n v="1.0280550821091363E-3"/>
  </r>
  <r>
    <s v="B-25916"/>
    <x v="1"/>
    <x v="14"/>
    <x v="4"/>
    <x v="10"/>
    <x v="4"/>
    <x v="0"/>
    <x v="80"/>
    <x v="3"/>
    <s v="Utkarsh"/>
    <x v="4"/>
    <x v="5"/>
    <n v="80"/>
    <n v="9"/>
    <n v="-26"/>
    <n v="694"/>
    <n v="720"/>
    <s v="Loss"/>
    <n v="-3.6111111111111108E-2"/>
    <n v="-7.0340610881151422E-4"/>
  </r>
  <r>
    <s v="B-25922"/>
    <x v="1"/>
    <x v="3"/>
    <x v="2"/>
    <x v="10"/>
    <x v="27"/>
    <x v="0"/>
    <x v="81"/>
    <x v="3"/>
    <s v="Akshata"/>
    <x v="4"/>
    <x v="5"/>
    <n v="52"/>
    <n v="2"/>
    <n v="18"/>
    <n v="122"/>
    <n v="104"/>
    <s v="Profit"/>
    <n v="0.17307692307692307"/>
    <n v="4.8697345994643291E-4"/>
  </r>
  <r>
    <s v="B-25937"/>
    <x v="2"/>
    <x v="7"/>
    <x v="3"/>
    <x v="0"/>
    <x v="23"/>
    <x v="0"/>
    <x v="82"/>
    <x v="0"/>
    <s v="Ankit"/>
    <x v="5"/>
    <x v="6"/>
    <n v="1101"/>
    <n v="3"/>
    <n v="352"/>
    <n v="3655"/>
    <n v="3303"/>
    <s v="Profit"/>
    <n v="0.10656978504389948"/>
    <n v="9.5230365500635766E-3"/>
  </r>
  <r>
    <s v="B-26023"/>
    <x v="1"/>
    <x v="3"/>
    <x v="3"/>
    <x v="1"/>
    <x v="26"/>
    <x v="0"/>
    <x v="51"/>
    <x v="0"/>
    <s v="Mukesh"/>
    <x v="5"/>
    <x v="6"/>
    <n v="66"/>
    <n v="3"/>
    <n v="22"/>
    <n v="220"/>
    <n v="198"/>
    <s v="Profit"/>
    <n v="0.1111111111111111"/>
    <n v="5.9518978437897354E-4"/>
  </r>
  <r>
    <s v="B-26023"/>
    <x v="1"/>
    <x v="3"/>
    <x v="1"/>
    <x v="1"/>
    <x v="26"/>
    <x v="0"/>
    <x v="51"/>
    <x v="0"/>
    <s v="Mukesh"/>
    <x v="5"/>
    <x v="6"/>
    <n v="59"/>
    <n v="2"/>
    <n v="21"/>
    <n v="139"/>
    <n v="118"/>
    <s v="Profit"/>
    <n v="0.17796610169491525"/>
    <n v="5.6813570327083837E-4"/>
  </r>
  <r>
    <s v="B-26023"/>
    <x v="2"/>
    <x v="13"/>
    <x v="2"/>
    <x v="1"/>
    <x v="26"/>
    <x v="0"/>
    <x v="51"/>
    <x v="0"/>
    <s v="Mukesh"/>
    <x v="5"/>
    <x v="6"/>
    <n v="29"/>
    <n v="3"/>
    <n v="0"/>
    <n v="87"/>
    <n v="87"/>
    <s v="Not Profit/Loss"/>
    <n v="0"/>
    <n v="0"/>
  </r>
  <r>
    <s v="B-26023"/>
    <x v="2"/>
    <x v="7"/>
    <x v="4"/>
    <x v="1"/>
    <x v="26"/>
    <x v="0"/>
    <x v="51"/>
    <x v="0"/>
    <s v="Mukesh"/>
    <x v="5"/>
    <x v="6"/>
    <n v="1117"/>
    <n v="10"/>
    <n v="447"/>
    <n v="11617"/>
    <n v="11170"/>
    <s v="Profit"/>
    <n v="4.0017905102954339E-2"/>
    <n v="1.2093174255336417E-2"/>
  </r>
  <r>
    <s v="B-26041"/>
    <x v="2"/>
    <x v="13"/>
    <x v="2"/>
    <x v="1"/>
    <x v="5"/>
    <x v="0"/>
    <x v="83"/>
    <x v="0"/>
    <s v="Ritu"/>
    <x v="5"/>
    <x v="6"/>
    <n v="176"/>
    <n v="5"/>
    <n v="-28"/>
    <n v="852"/>
    <n v="880"/>
    <s v="Loss"/>
    <n v="-3.1818181818181815E-2"/>
    <n v="-7.5751427102778456E-4"/>
  </r>
  <r>
    <s v="B-26059"/>
    <x v="1"/>
    <x v="2"/>
    <x v="2"/>
    <x v="2"/>
    <x v="1"/>
    <x v="0"/>
    <x v="84"/>
    <x v="0"/>
    <s v="Rachna"/>
    <x v="5"/>
    <x v="6"/>
    <n v="20"/>
    <n v="1"/>
    <n v="6"/>
    <n v="26"/>
    <n v="20"/>
    <s v="Profit"/>
    <n v="0.3"/>
    <n v="1.6232448664881097E-4"/>
  </r>
  <r>
    <s v="B-26086"/>
    <x v="0"/>
    <x v="0"/>
    <x v="2"/>
    <x v="2"/>
    <x v="27"/>
    <x v="0"/>
    <x v="54"/>
    <x v="0"/>
    <s v="Mukesh"/>
    <x v="5"/>
    <x v="6"/>
    <n v="762"/>
    <n v="6"/>
    <n v="101"/>
    <n v="4673"/>
    <n v="4572"/>
    <s v="Profit"/>
    <n v="2.2090988626421698E-2"/>
    <n v="2.7324621919216515E-3"/>
  </r>
  <r>
    <s v="B-26086"/>
    <x v="1"/>
    <x v="6"/>
    <x v="1"/>
    <x v="2"/>
    <x v="27"/>
    <x v="0"/>
    <x v="54"/>
    <x v="0"/>
    <s v="Mukesh"/>
    <x v="5"/>
    <x v="6"/>
    <n v="25"/>
    <n v="2"/>
    <n v="2"/>
    <n v="52"/>
    <n v="50"/>
    <s v="Profit"/>
    <n v="0.04"/>
    <n v="5.4108162216270321E-5"/>
  </r>
  <r>
    <s v="B-26086"/>
    <x v="1"/>
    <x v="2"/>
    <x v="3"/>
    <x v="2"/>
    <x v="27"/>
    <x v="0"/>
    <x v="54"/>
    <x v="0"/>
    <s v="Mukesh"/>
    <x v="5"/>
    <x v="6"/>
    <n v="43"/>
    <n v="2"/>
    <n v="17"/>
    <n v="103"/>
    <n v="86"/>
    <s v="Profit"/>
    <n v="0.19767441860465115"/>
    <n v="4.5991937883829774E-4"/>
  </r>
  <r>
    <s v="B-25613"/>
    <x v="1"/>
    <x v="10"/>
    <x v="0"/>
    <x v="3"/>
    <x v="1"/>
    <x v="0"/>
    <x v="85"/>
    <x v="1"/>
    <s v="Mohan"/>
    <x v="5"/>
    <x v="6"/>
    <n v="1603"/>
    <n v="9"/>
    <n v="0"/>
    <n v="14427"/>
    <n v="14427"/>
    <s v="Not Profit/Loss"/>
    <n v="0"/>
    <n v="0"/>
  </r>
  <r>
    <s v="B-25631"/>
    <x v="2"/>
    <x v="13"/>
    <x v="2"/>
    <x v="3"/>
    <x v="13"/>
    <x v="0"/>
    <x v="22"/>
    <x v="1"/>
    <s v="Ritu"/>
    <x v="5"/>
    <x v="6"/>
    <n v="89"/>
    <n v="2"/>
    <n v="-89"/>
    <n v="89"/>
    <n v="178"/>
    <s v="Loss"/>
    <n v="-0.5"/>
    <n v="-2.4078132186240294E-3"/>
  </r>
  <r>
    <s v="B-25649"/>
    <x v="1"/>
    <x v="3"/>
    <x v="2"/>
    <x v="4"/>
    <x v="23"/>
    <x v="0"/>
    <x v="86"/>
    <x v="1"/>
    <s v="Rachna"/>
    <x v="5"/>
    <x v="6"/>
    <n v="27"/>
    <n v="2"/>
    <n v="-25"/>
    <n v="29"/>
    <n v="54"/>
    <s v="Loss"/>
    <n v="-0.46296296296296297"/>
    <n v="-6.7635202770337905E-4"/>
  </r>
  <r>
    <s v="B-25667"/>
    <x v="1"/>
    <x v="6"/>
    <x v="2"/>
    <x v="4"/>
    <x v="17"/>
    <x v="0"/>
    <x v="87"/>
    <x v="1"/>
    <s v="Anjali"/>
    <x v="5"/>
    <x v="6"/>
    <n v="11"/>
    <n v="4"/>
    <n v="-2"/>
    <n v="42"/>
    <n v="44"/>
    <s v="Loss"/>
    <n v="-4.5454545454545456E-2"/>
    <n v="-5.4108162216270321E-5"/>
  </r>
  <r>
    <s v="B-25667"/>
    <x v="1"/>
    <x v="10"/>
    <x v="1"/>
    <x v="4"/>
    <x v="17"/>
    <x v="0"/>
    <x v="87"/>
    <x v="1"/>
    <s v="Anjali"/>
    <x v="5"/>
    <x v="6"/>
    <n v="344"/>
    <n v="3"/>
    <n v="-34"/>
    <n v="998"/>
    <n v="1032"/>
    <s v="Loss"/>
    <n v="-3.294573643410853E-2"/>
    <n v="-9.1983875767659548E-4"/>
  </r>
  <r>
    <s v="B-25667"/>
    <x v="1"/>
    <x v="14"/>
    <x v="0"/>
    <x v="4"/>
    <x v="17"/>
    <x v="0"/>
    <x v="87"/>
    <x v="1"/>
    <s v="Anjali"/>
    <x v="5"/>
    <x v="6"/>
    <n v="41"/>
    <n v="5"/>
    <n v="6"/>
    <n v="211"/>
    <n v="205"/>
    <s v="Profit"/>
    <n v="2.9268292682926831E-2"/>
    <n v="1.6232448664881097E-4"/>
  </r>
  <r>
    <s v="B-25667"/>
    <x v="2"/>
    <x v="7"/>
    <x v="3"/>
    <x v="4"/>
    <x v="17"/>
    <x v="0"/>
    <x v="87"/>
    <x v="1"/>
    <s v="Anjali"/>
    <x v="5"/>
    <x v="6"/>
    <n v="516"/>
    <n v="4"/>
    <n v="69"/>
    <n v="2133"/>
    <n v="2064"/>
    <s v="Profit"/>
    <n v="3.3430232558139532E-2"/>
    <n v="1.8667315964613262E-3"/>
  </r>
  <r>
    <s v="B-25667"/>
    <x v="0"/>
    <x v="0"/>
    <x v="3"/>
    <x v="4"/>
    <x v="17"/>
    <x v="0"/>
    <x v="87"/>
    <x v="1"/>
    <s v="Anjali"/>
    <x v="5"/>
    <x v="6"/>
    <n v="1030"/>
    <n v="8"/>
    <n v="206"/>
    <n v="8446"/>
    <n v="8240"/>
    <s v="Profit"/>
    <n v="2.5000000000000001E-2"/>
    <n v="5.5731407082758432E-3"/>
  </r>
  <r>
    <s v="B-25721"/>
    <x v="0"/>
    <x v="1"/>
    <x v="2"/>
    <x v="11"/>
    <x v="12"/>
    <x v="0"/>
    <x v="88"/>
    <x v="2"/>
    <s v="Anchal"/>
    <x v="5"/>
    <x v="6"/>
    <n v="149"/>
    <n v="2"/>
    <n v="-40"/>
    <n v="258"/>
    <n v="298"/>
    <s v="Loss"/>
    <n v="-0.13422818791946309"/>
    <n v="-1.0821632443254064E-3"/>
  </r>
  <r>
    <s v="B-25721"/>
    <x v="1"/>
    <x v="14"/>
    <x v="3"/>
    <x v="11"/>
    <x v="12"/>
    <x v="0"/>
    <x v="88"/>
    <x v="2"/>
    <s v="Anchal"/>
    <x v="5"/>
    <x v="6"/>
    <n v="29"/>
    <n v="7"/>
    <n v="-18"/>
    <n v="185"/>
    <n v="203"/>
    <s v="Loss"/>
    <n v="-8.8669950738916259E-2"/>
    <n v="-4.8697345994643291E-4"/>
  </r>
  <r>
    <s v="B-25721"/>
    <x v="1"/>
    <x v="8"/>
    <x v="3"/>
    <x v="11"/>
    <x v="12"/>
    <x v="0"/>
    <x v="88"/>
    <x v="2"/>
    <s v="Anchal"/>
    <x v="5"/>
    <x v="6"/>
    <n v="191"/>
    <n v="5"/>
    <n v="51"/>
    <n v="1006"/>
    <n v="955"/>
    <s v="Profit"/>
    <n v="5.3403141361256547E-2"/>
    <n v="1.3797581365148932E-3"/>
  </r>
  <r>
    <s v="B-25739"/>
    <x v="2"/>
    <x v="15"/>
    <x v="2"/>
    <x v="5"/>
    <x v="21"/>
    <x v="0"/>
    <x v="60"/>
    <x v="2"/>
    <s v="Daksh"/>
    <x v="5"/>
    <x v="6"/>
    <n v="133"/>
    <n v="2"/>
    <n v="-56"/>
    <n v="210"/>
    <n v="266"/>
    <s v="Loss"/>
    <n v="-0.21052631578947367"/>
    <n v="-1.5150285420555691E-3"/>
  </r>
  <r>
    <s v="B-25775"/>
    <x v="1"/>
    <x v="3"/>
    <x v="2"/>
    <x v="6"/>
    <x v="0"/>
    <x v="0"/>
    <x v="89"/>
    <x v="2"/>
    <s v="Duhita"/>
    <x v="5"/>
    <x v="6"/>
    <n v="50"/>
    <n v="2"/>
    <n v="-17"/>
    <n v="83"/>
    <n v="100"/>
    <s v="Loss"/>
    <n v="-0.17"/>
    <n v="-4.5991937883829774E-4"/>
  </r>
  <r>
    <s v="B-25829"/>
    <x v="1"/>
    <x v="6"/>
    <x v="1"/>
    <x v="7"/>
    <x v="28"/>
    <x v="0"/>
    <x v="90"/>
    <x v="3"/>
    <s v="Apoorva"/>
    <x v="5"/>
    <x v="6"/>
    <n v="345"/>
    <n v="7"/>
    <n v="38"/>
    <n v="2453"/>
    <n v="2415"/>
    <s v="Profit"/>
    <n v="1.5734989648033125E-2"/>
    <n v="1.0280550821091363E-3"/>
  </r>
  <r>
    <s v="B-25847"/>
    <x v="0"/>
    <x v="0"/>
    <x v="2"/>
    <x v="8"/>
    <x v="21"/>
    <x v="0"/>
    <x v="91"/>
    <x v="3"/>
    <s v="Aniket"/>
    <x v="5"/>
    <x v="6"/>
    <n v="643"/>
    <n v="2"/>
    <n v="225"/>
    <n v="1511"/>
    <n v="1286"/>
    <s v="Profit"/>
    <n v="0.17496111975116641"/>
    <n v="6.0871682493304118E-3"/>
  </r>
  <r>
    <s v="B-25847"/>
    <x v="2"/>
    <x v="13"/>
    <x v="1"/>
    <x v="8"/>
    <x v="21"/>
    <x v="0"/>
    <x v="91"/>
    <x v="3"/>
    <s v="Aniket"/>
    <x v="5"/>
    <x v="6"/>
    <n v="264"/>
    <n v="10"/>
    <n v="71"/>
    <n v="2711"/>
    <n v="2640"/>
    <s v="Profit"/>
    <n v="2.6893939393939394E-2"/>
    <n v="1.9208397586775966E-3"/>
  </r>
  <r>
    <s v="B-25938"/>
    <x v="2"/>
    <x v="13"/>
    <x v="2"/>
    <x v="0"/>
    <x v="23"/>
    <x v="0"/>
    <x v="82"/>
    <x v="0"/>
    <s v="Shikhar"/>
    <x v="6"/>
    <x v="7"/>
    <n v="61"/>
    <n v="2"/>
    <n v="1"/>
    <n v="123"/>
    <n v="122"/>
    <s v="Profit"/>
    <n v="8.1967213114754103E-3"/>
    <n v="2.7054081108135161E-5"/>
  </r>
  <r>
    <s v="B-25938"/>
    <x v="1"/>
    <x v="3"/>
    <x v="2"/>
    <x v="0"/>
    <x v="23"/>
    <x v="0"/>
    <x v="82"/>
    <x v="0"/>
    <s v="Shikhar"/>
    <x v="6"/>
    <x v="7"/>
    <n v="59"/>
    <n v="3"/>
    <n v="25"/>
    <n v="202"/>
    <n v="177"/>
    <s v="Profit"/>
    <n v="0.14124293785310735"/>
    <n v="6.7635202770337905E-4"/>
  </r>
  <r>
    <s v="B-26024"/>
    <x v="1"/>
    <x v="3"/>
    <x v="1"/>
    <x v="1"/>
    <x v="26"/>
    <x v="0"/>
    <x v="51"/>
    <x v="0"/>
    <s v="Vandana"/>
    <x v="6"/>
    <x v="7"/>
    <n v="168"/>
    <n v="6"/>
    <n v="18"/>
    <n v="1026"/>
    <n v="1008"/>
    <s v="Profit"/>
    <n v="1.7857142857142856E-2"/>
    <n v="4.8697345994643291E-4"/>
  </r>
  <r>
    <s v="B-26042"/>
    <x v="1"/>
    <x v="3"/>
    <x v="3"/>
    <x v="1"/>
    <x v="6"/>
    <x v="0"/>
    <x v="92"/>
    <x v="0"/>
    <s v="Manish"/>
    <x v="6"/>
    <x v="7"/>
    <n v="36"/>
    <n v="3"/>
    <n v="15"/>
    <n v="123"/>
    <n v="108"/>
    <s v="Profit"/>
    <n v="0.1388888888888889"/>
    <n v="4.0581121662202745E-4"/>
  </r>
  <r>
    <s v="B-26087"/>
    <x v="1"/>
    <x v="3"/>
    <x v="2"/>
    <x v="2"/>
    <x v="27"/>
    <x v="0"/>
    <x v="54"/>
    <x v="0"/>
    <s v="Vandana"/>
    <x v="6"/>
    <x v="7"/>
    <n v="180"/>
    <n v="8"/>
    <n v="0"/>
    <n v="1440"/>
    <n v="1440"/>
    <s v="Not Profit/Loss"/>
    <n v="0"/>
    <n v="0"/>
  </r>
  <r>
    <s v="B-26087"/>
    <x v="0"/>
    <x v="4"/>
    <x v="4"/>
    <x v="2"/>
    <x v="27"/>
    <x v="0"/>
    <x v="54"/>
    <x v="0"/>
    <s v="Vandana"/>
    <x v="6"/>
    <x v="7"/>
    <n v="311"/>
    <n v="1"/>
    <n v="40"/>
    <n v="351"/>
    <n v="311"/>
    <s v="Profit"/>
    <n v="0.12861736334405144"/>
    <n v="1.0821632443254064E-3"/>
  </r>
  <r>
    <s v="B-26087"/>
    <x v="1"/>
    <x v="10"/>
    <x v="4"/>
    <x v="2"/>
    <x v="27"/>
    <x v="0"/>
    <x v="54"/>
    <x v="0"/>
    <s v="Vandana"/>
    <x v="6"/>
    <x v="7"/>
    <n v="119"/>
    <n v="7"/>
    <n v="56"/>
    <n v="889"/>
    <n v="833"/>
    <s v="Profit"/>
    <n v="6.7226890756302518E-2"/>
    <n v="1.5150285420555691E-3"/>
  </r>
  <r>
    <s v="B-26087"/>
    <x v="1"/>
    <x v="6"/>
    <x v="2"/>
    <x v="2"/>
    <x v="27"/>
    <x v="0"/>
    <x v="54"/>
    <x v="0"/>
    <s v="Vandana"/>
    <x v="6"/>
    <x v="7"/>
    <n v="46"/>
    <n v="3"/>
    <n v="13"/>
    <n v="151"/>
    <n v="138"/>
    <s v="Profit"/>
    <n v="9.420289855072464E-2"/>
    <n v="3.5170305440575711E-4"/>
  </r>
  <r>
    <s v="B-26087"/>
    <x v="1"/>
    <x v="3"/>
    <x v="2"/>
    <x v="2"/>
    <x v="27"/>
    <x v="0"/>
    <x v="54"/>
    <x v="0"/>
    <s v="Vandana"/>
    <x v="6"/>
    <x v="7"/>
    <n v="40"/>
    <n v="2"/>
    <n v="10"/>
    <n v="90"/>
    <n v="80"/>
    <s v="Profit"/>
    <n v="0.125"/>
    <n v="2.705408110813516E-4"/>
  </r>
  <r>
    <s v="B-25614"/>
    <x v="0"/>
    <x v="4"/>
    <x v="0"/>
    <x v="3"/>
    <x v="7"/>
    <x v="0"/>
    <x v="93"/>
    <x v="1"/>
    <s v="Vandana"/>
    <x v="6"/>
    <x v="7"/>
    <n v="98"/>
    <n v="2"/>
    <n v="-12"/>
    <n v="184"/>
    <n v="196"/>
    <s v="Loss"/>
    <n v="-6.1224489795918366E-2"/>
    <n v="-3.2464897329762194E-4"/>
  </r>
  <r>
    <s v="B-25614"/>
    <x v="2"/>
    <x v="7"/>
    <x v="2"/>
    <x v="3"/>
    <x v="7"/>
    <x v="0"/>
    <x v="93"/>
    <x v="1"/>
    <s v="Vandana"/>
    <x v="6"/>
    <x v="7"/>
    <n v="494"/>
    <n v="4"/>
    <n v="54"/>
    <n v="2030"/>
    <n v="1976"/>
    <s v="Profit"/>
    <n v="2.7327935222672066E-2"/>
    <n v="1.4609203798392988E-3"/>
  </r>
  <r>
    <s v="B-25632"/>
    <x v="1"/>
    <x v="9"/>
    <x v="1"/>
    <x v="3"/>
    <x v="28"/>
    <x v="0"/>
    <x v="94"/>
    <x v="1"/>
    <s v="Manish"/>
    <x v="6"/>
    <x v="7"/>
    <n v="19"/>
    <n v="2"/>
    <n v="-2"/>
    <n v="36"/>
    <n v="38"/>
    <s v="Loss"/>
    <n v="-5.2631578947368418E-2"/>
    <n v="-5.4108162216270321E-5"/>
  </r>
  <r>
    <s v="B-25668"/>
    <x v="2"/>
    <x v="13"/>
    <x v="2"/>
    <x v="4"/>
    <x v="13"/>
    <x v="0"/>
    <x v="95"/>
    <x v="1"/>
    <s v="Rhea"/>
    <x v="6"/>
    <x v="7"/>
    <n v="123"/>
    <n v="3"/>
    <n v="17"/>
    <n v="386"/>
    <n v="369"/>
    <s v="Profit"/>
    <n v="4.6070460704607047E-2"/>
    <n v="4.5991937883829774E-4"/>
  </r>
  <r>
    <s v="B-25686"/>
    <x v="2"/>
    <x v="11"/>
    <x v="0"/>
    <x v="9"/>
    <x v="11"/>
    <x v="0"/>
    <x v="96"/>
    <x v="1"/>
    <s v="Pooja"/>
    <x v="6"/>
    <x v="7"/>
    <n v="1829"/>
    <n v="6"/>
    <n v="-56"/>
    <n v="10918"/>
    <n v="10974"/>
    <s v="Loss"/>
    <n v="-5.102970657918717E-3"/>
    <n v="-1.5150285420555691E-3"/>
  </r>
  <r>
    <s v="B-25686"/>
    <x v="1"/>
    <x v="10"/>
    <x v="2"/>
    <x v="9"/>
    <x v="11"/>
    <x v="0"/>
    <x v="96"/>
    <x v="1"/>
    <s v="Pooja"/>
    <x v="6"/>
    <x v="7"/>
    <n v="381"/>
    <n v="2"/>
    <n v="-13"/>
    <n v="749"/>
    <n v="762"/>
    <s v="Loss"/>
    <n v="-1.7060367454068241E-2"/>
    <n v="-3.5170305440575711E-4"/>
  </r>
  <r>
    <s v="B-25686"/>
    <x v="0"/>
    <x v="0"/>
    <x v="2"/>
    <x v="9"/>
    <x v="11"/>
    <x v="0"/>
    <x v="96"/>
    <x v="1"/>
    <s v="Pooja"/>
    <x v="6"/>
    <x v="7"/>
    <n v="332"/>
    <n v="3"/>
    <n v="503"/>
    <n v="1499"/>
    <n v="996"/>
    <s v="Profit"/>
    <n v="0.50502008032128509"/>
    <n v="1.3608202797391987E-2"/>
  </r>
  <r>
    <s v="B-25722"/>
    <x v="1"/>
    <x v="3"/>
    <x v="2"/>
    <x v="11"/>
    <x v="25"/>
    <x v="0"/>
    <x v="97"/>
    <x v="2"/>
    <s v="Inderpreet"/>
    <x v="6"/>
    <x v="7"/>
    <n v="48"/>
    <n v="8"/>
    <n v="-8"/>
    <n v="376"/>
    <n v="384"/>
    <s v="Loss"/>
    <n v="-2.0833333333333332E-2"/>
    <n v="-2.1643264886508128E-4"/>
  </r>
  <r>
    <s v="B-25758"/>
    <x v="1"/>
    <x v="3"/>
    <x v="2"/>
    <x v="5"/>
    <x v="30"/>
    <x v="0"/>
    <x v="98"/>
    <x v="2"/>
    <s v="Shubham"/>
    <x v="6"/>
    <x v="7"/>
    <n v="8"/>
    <n v="1"/>
    <n v="-2"/>
    <n v="6"/>
    <n v="8"/>
    <s v="Loss"/>
    <n v="-0.25"/>
    <n v="-5.4108162216270321E-5"/>
  </r>
  <r>
    <s v="B-25794"/>
    <x v="0"/>
    <x v="5"/>
    <x v="2"/>
    <x v="6"/>
    <x v="13"/>
    <x v="0"/>
    <x v="99"/>
    <x v="2"/>
    <s v="Aditya"/>
    <x v="6"/>
    <x v="7"/>
    <n v="176"/>
    <n v="6"/>
    <n v="37"/>
    <n v="1093"/>
    <n v="1056"/>
    <s v="Profit"/>
    <n v="3.5037878787878785E-2"/>
    <n v="1.001001001001001E-3"/>
  </r>
  <r>
    <s v="B-25830"/>
    <x v="0"/>
    <x v="1"/>
    <x v="0"/>
    <x v="7"/>
    <x v="27"/>
    <x v="0"/>
    <x v="100"/>
    <x v="3"/>
    <s v="Aastha"/>
    <x v="6"/>
    <x v="7"/>
    <n v="1954"/>
    <n v="3"/>
    <n v="782"/>
    <n v="6644"/>
    <n v="5862"/>
    <s v="Profit"/>
    <n v="0.1334015694302286"/>
    <n v="2.1156291426561696E-2"/>
  </r>
  <r>
    <s v="B-25830"/>
    <x v="0"/>
    <x v="5"/>
    <x v="2"/>
    <x v="7"/>
    <x v="27"/>
    <x v="0"/>
    <x v="100"/>
    <x v="3"/>
    <s v="Aastha"/>
    <x v="6"/>
    <x v="7"/>
    <n v="93"/>
    <n v="2"/>
    <n v="15"/>
    <n v="201"/>
    <n v="186"/>
    <s v="Profit"/>
    <n v="8.0645161290322578E-2"/>
    <n v="4.0581121662202745E-4"/>
  </r>
  <r>
    <s v="B-25830"/>
    <x v="1"/>
    <x v="14"/>
    <x v="2"/>
    <x v="7"/>
    <x v="27"/>
    <x v="0"/>
    <x v="100"/>
    <x v="3"/>
    <s v="Aastha"/>
    <x v="6"/>
    <x v="7"/>
    <n v="71"/>
    <n v="8"/>
    <n v="0"/>
    <n v="568"/>
    <n v="568"/>
    <s v="Not Profit/Loss"/>
    <n v="0"/>
    <n v="0"/>
  </r>
  <r>
    <s v="B-25830"/>
    <x v="1"/>
    <x v="10"/>
    <x v="3"/>
    <x v="7"/>
    <x v="27"/>
    <x v="0"/>
    <x v="100"/>
    <x v="3"/>
    <s v="Aastha"/>
    <x v="6"/>
    <x v="7"/>
    <n v="54"/>
    <n v="2"/>
    <n v="1"/>
    <n v="109"/>
    <n v="108"/>
    <s v="Profit"/>
    <n v="9.2592592592592587E-3"/>
    <n v="2.7054081108135161E-5"/>
  </r>
  <r>
    <s v="B-25830"/>
    <x v="1"/>
    <x v="6"/>
    <x v="2"/>
    <x v="7"/>
    <x v="27"/>
    <x v="0"/>
    <x v="100"/>
    <x v="3"/>
    <s v="Aastha"/>
    <x v="6"/>
    <x v="7"/>
    <n v="41"/>
    <n v="6"/>
    <n v="11"/>
    <n v="257"/>
    <n v="246"/>
    <s v="Profit"/>
    <n v="4.4715447154471545E-2"/>
    <n v="2.9759489218948677E-4"/>
  </r>
  <r>
    <s v="B-25830"/>
    <x v="0"/>
    <x v="1"/>
    <x v="4"/>
    <x v="7"/>
    <x v="27"/>
    <x v="0"/>
    <x v="100"/>
    <x v="3"/>
    <s v="Aastha"/>
    <x v="6"/>
    <x v="7"/>
    <n v="1063"/>
    <n v="7"/>
    <n v="64"/>
    <n v="7505"/>
    <n v="7441"/>
    <s v="Profit"/>
    <n v="8.6009944899879051E-3"/>
    <n v="1.7314611909206503E-3"/>
  </r>
  <r>
    <s v="B-25848"/>
    <x v="0"/>
    <x v="4"/>
    <x v="0"/>
    <x v="8"/>
    <x v="21"/>
    <x v="0"/>
    <x v="91"/>
    <x v="3"/>
    <s v="Rohan"/>
    <x v="6"/>
    <x v="7"/>
    <n v="648"/>
    <n v="6"/>
    <n v="50"/>
    <n v="3938"/>
    <n v="3888"/>
    <s v="Profit"/>
    <n v="1.2860082304526749E-2"/>
    <n v="1.3527040554067581E-3"/>
  </r>
  <r>
    <s v="B-25848"/>
    <x v="2"/>
    <x v="13"/>
    <x v="1"/>
    <x v="8"/>
    <x v="21"/>
    <x v="0"/>
    <x v="91"/>
    <x v="3"/>
    <s v="Rohan"/>
    <x v="6"/>
    <x v="7"/>
    <n v="147"/>
    <n v="3"/>
    <n v="21"/>
    <n v="462"/>
    <n v="441"/>
    <s v="Profit"/>
    <n v="4.7619047619047616E-2"/>
    <n v="5.6813570327083837E-4"/>
  </r>
  <r>
    <s v="B-25848"/>
    <x v="1"/>
    <x v="6"/>
    <x v="2"/>
    <x v="8"/>
    <x v="21"/>
    <x v="0"/>
    <x v="91"/>
    <x v="3"/>
    <s v="Rohan"/>
    <x v="6"/>
    <x v="7"/>
    <n v="16"/>
    <n v="2"/>
    <n v="8"/>
    <n v="40"/>
    <n v="32"/>
    <s v="Profit"/>
    <n v="0.25"/>
    <n v="2.1643264886508128E-4"/>
  </r>
  <r>
    <s v="B-25866"/>
    <x v="1"/>
    <x v="3"/>
    <x v="2"/>
    <x v="8"/>
    <x v="12"/>
    <x v="0"/>
    <x v="101"/>
    <x v="3"/>
    <s v="Komal"/>
    <x v="6"/>
    <x v="7"/>
    <n v="51"/>
    <n v="2"/>
    <n v="14"/>
    <n v="116"/>
    <n v="102"/>
    <s v="Profit"/>
    <n v="0.13725490196078433"/>
    <n v="3.7875713551389228E-4"/>
  </r>
  <r>
    <s v="B-26007"/>
    <x v="2"/>
    <x v="7"/>
    <x v="2"/>
    <x v="1"/>
    <x v="15"/>
    <x v="0"/>
    <x v="102"/>
    <x v="0"/>
    <s v="Shubham"/>
    <x v="7"/>
    <x v="8"/>
    <n v="311"/>
    <n v="2"/>
    <n v="72"/>
    <n v="694"/>
    <n v="622"/>
    <s v="Profit"/>
    <n v="0.1157556270096463"/>
    <n v="1.9478938397857316E-3"/>
  </r>
  <r>
    <s v="B-26017"/>
    <x v="2"/>
    <x v="15"/>
    <x v="2"/>
    <x v="1"/>
    <x v="2"/>
    <x v="0"/>
    <x v="103"/>
    <x v="0"/>
    <s v="Sonakshi"/>
    <x v="7"/>
    <x v="8"/>
    <n v="78"/>
    <n v="1"/>
    <n v="7"/>
    <n v="85"/>
    <n v="78"/>
    <s v="Profit"/>
    <n v="8.9743589743589744E-2"/>
    <n v="1.8937856775694614E-4"/>
  </r>
  <r>
    <s v="B-26035"/>
    <x v="0"/>
    <x v="1"/>
    <x v="0"/>
    <x v="1"/>
    <x v="17"/>
    <x v="0"/>
    <x v="104"/>
    <x v="0"/>
    <s v="Pinky"/>
    <x v="7"/>
    <x v="8"/>
    <n v="520"/>
    <n v="3"/>
    <n v="151"/>
    <n v="1711"/>
    <n v="1560"/>
    <s v="Profit"/>
    <n v="9.6794871794871798E-2"/>
    <n v="4.0851662473284098E-3"/>
  </r>
  <r>
    <s v="B-26035"/>
    <x v="1"/>
    <x v="10"/>
    <x v="2"/>
    <x v="1"/>
    <x v="17"/>
    <x v="0"/>
    <x v="104"/>
    <x v="0"/>
    <s v="Pinky"/>
    <x v="7"/>
    <x v="8"/>
    <n v="291"/>
    <n v="11"/>
    <n v="119"/>
    <n v="3320"/>
    <n v="3201"/>
    <s v="Profit"/>
    <n v="3.7175882536707276E-2"/>
    <n v="3.2194356518680843E-3"/>
  </r>
  <r>
    <s v="B-26035"/>
    <x v="0"/>
    <x v="4"/>
    <x v="1"/>
    <x v="1"/>
    <x v="17"/>
    <x v="0"/>
    <x v="104"/>
    <x v="0"/>
    <s v="Pinky"/>
    <x v="7"/>
    <x v="8"/>
    <n v="369"/>
    <n v="3"/>
    <n v="15"/>
    <n v="1122"/>
    <n v="1107"/>
    <s v="Profit"/>
    <n v="1.3550135501355014E-2"/>
    <n v="4.0581121662202745E-4"/>
  </r>
  <r>
    <s v="B-26053"/>
    <x v="2"/>
    <x v="7"/>
    <x v="2"/>
    <x v="2"/>
    <x v="15"/>
    <x v="0"/>
    <x v="105"/>
    <x v="0"/>
    <s v="Kirti"/>
    <x v="7"/>
    <x v="8"/>
    <n v="594"/>
    <n v="3"/>
    <n v="89"/>
    <n v="1871"/>
    <n v="1782"/>
    <s v="Profit"/>
    <n v="4.9943883277216612E-2"/>
    <n v="2.4078132186240294E-3"/>
  </r>
  <r>
    <s v="B-26053"/>
    <x v="1"/>
    <x v="3"/>
    <x v="2"/>
    <x v="2"/>
    <x v="15"/>
    <x v="0"/>
    <x v="105"/>
    <x v="0"/>
    <s v="Kirti"/>
    <x v="7"/>
    <x v="8"/>
    <n v="85"/>
    <n v="6"/>
    <n v="2"/>
    <n v="512"/>
    <n v="510"/>
    <s v="Profit"/>
    <n v="3.9215686274509803E-3"/>
    <n v="5.4108162216270321E-5"/>
  </r>
  <r>
    <s v="B-26053"/>
    <x v="2"/>
    <x v="7"/>
    <x v="2"/>
    <x v="2"/>
    <x v="15"/>
    <x v="0"/>
    <x v="105"/>
    <x v="0"/>
    <s v="Kirti"/>
    <x v="7"/>
    <x v="8"/>
    <n v="246"/>
    <n v="2"/>
    <n v="61"/>
    <n v="553"/>
    <n v="492"/>
    <s v="Profit"/>
    <n v="0.12398373983739837"/>
    <n v="1.6502989475962449E-3"/>
  </r>
  <r>
    <s v="B-26053"/>
    <x v="1"/>
    <x v="14"/>
    <x v="2"/>
    <x v="2"/>
    <x v="15"/>
    <x v="0"/>
    <x v="105"/>
    <x v="0"/>
    <s v="Kirti"/>
    <x v="7"/>
    <x v="8"/>
    <n v="27"/>
    <n v="3"/>
    <n v="6"/>
    <n v="87"/>
    <n v="81"/>
    <s v="Profit"/>
    <n v="7.407407407407407E-2"/>
    <n v="1.6232448664881097E-4"/>
  </r>
  <r>
    <s v="B-26053"/>
    <x v="1"/>
    <x v="3"/>
    <x v="2"/>
    <x v="2"/>
    <x v="15"/>
    <x v="0"/>
    <x v="105"/>
    <x v="0"/>
    <s v="Kirti"/>
    <x v="7"/>
    <x v="8"/>
    <n v="162"/>
    <n v="3"/>
    <n v="55"/>
    <n v="541"/>
    <n v="486"/>
    <s v="Profit"/>
    <n v="0.11316872427983539"/>
    <n v="1.4879744609474338E-3"/>
  </r>
  <r>
    <s v="B-26053"/>
    <x v="2"/>
    <x v="15"/>
    <x v="2"/>
    <x v="2"/>
    <x v="15"/>
    <x v="0"/>
    <x v="105"/>
    <x v="0"/>
    <s v="Kirti"/>
    <x v="7"/>
    <x v="8"/>
    <n v="120"/>
    <n v="1"/>
    <n v="1"/>
    <n v="121"/>
    <n v="120"/>
    <s v="Profit"/>
    <n v="8.3333333333333332E-3"/>
    <n v="2.7054081108135161E-5"/>
  </r>
  <r>
    <s v="B-26053"/>
    <x v="0"/>
    <x v="5"/>
    <x v="3"/>
    <x v="2"/>
    <x v="15"/>
    <x v="0"/>
    <x v="105"/>
    <x v="0"/>
    <s v="Kirti"/>
    <x v="7"/>
    <x v="8"/>
    <n v="93"/>
    <n v="3"/>
    <n v="31"/>
    <n v="310"/>
    <n v="279"/>
    <s v="Profit"/>
    <n v="0.1111111111111111"/>
    <n v="8.3867651435219008E-4"/>
  </r>
  <r>
    <s v="B-26053"/>
    <x v="1"/>
    <x v="10"/>
    <x v="1"/>
    <x v="2"/>
    <x v="15"/>
    <x v="0"/>
    <x v="105"/>
    <x v="0"/>
    <s v="Kirti"/>
    <x v="7"/>
    <x v="8"/>
    <n v="425"/>
    <n v="7"/>
    <n v="208"/>
    <n v="3183"/>
    <n v="2975"/>
    <s v="Profit"/>
    <n v="6.9915966386554618E-2"/>
    <n v="5.6272488704921138E-3"/>
  </r>
  <r>
    <s v="B-26053"/>
    <x v="1"/>
    <x v="14"/>
    <x v="0"/>
    <x v="2"/>
    <x v="15"/>
    <x v="0"/>
    <x v="105"/>
    <x v="0"/>
    <s v="Kirti"/>
    <x v="7"/>
    <x v="8"/>
    <n v="17"/>
    <n v="2"/>
    <n v="1"/>
    <n v="35"/>
    <n v="34"/>
    <s v="Profit"/>
    <n v="2.9411764705882353E-2"/>
    <n v="2.7054081108135161E-5"/>
  </r>
  <r>
    <s v="B-26071"/>
    <x v="1"/>
    <x v="6"/>
    <x v="0"/>
    <x v="2"/>
    <x v="26"/>
    <x v="0"/>
    <x v="106"/>
    <x v="0"/>
    <s v="Subhashree"/>
    <x v="7"/>
    <x v="8"/>
    <n v="21"/>
    <n v="3"/>
    <n v="4"/>
    <n v="67"/>
    <n v="63"/>
    <s v="Profit"/>
    <n v="6.3492063492063489E-2"/>
    <n v="1.0821632443254064E-4"/>
  </r>
  <r>
    <s v="B-26080"/>
    <x v="1"/>
    <x v="2"/>
    <x v="2"/>
    <x v="2"/>
    <x v="30"/>
    <x v="0"/>
    <x v="107"/>
    <x v="0"/>
    <s v="Sonakshi"/>
    <x v="7"/>
    <x v="8"/>
    <n v="109"/>
    <n v="6"/>
    <n v="35"/>
    <n v="689"/>
    <n v="654"/>
    <s v="Profit"/>
    <n v="5.3516819571865444E-2"/>
    <n v="9.4689283878473065E-4"/>
  </r>
  <r>
    <s v="B-26098"/>
    <x v="1"/>
    <x v="9"/>
    <x v="3"/>
    <x v="2"/>
    <x v="9"/>
    <x v="0"/>
    <x v="108"/>
    <x v="0"/>
    <s v="Pinky"/>
    <x v="7"/>
    <x v="8"/>
    <n v="96"/>
    <n v="5"/>
    <n v="-48"/>
    <n v="432"/>
    <n v="480"/>
    <s v="Loss"/>
    <n v="-0.1"/>
    <n v="-1.2985958931904878E-3"/>
  </r>
  <r>
    <s v="B-26098"/>
    <x v="1"/>
    <x v="10"/>
    <x v="2"/>
    <x v="2"/>
    <x v="9"/>
    <x v="0"/>
    <x v="108"/>
    <x v="0"/>
    <s v="Pinky"/>
    <x v="7"/>
    <x v="8"/>
    <n v="409"/>
    <n v="3"/>
    <n v="86"/>
    <n v="1313"/>
    <n v="1227"/>
    <s v="Profit"/>
    <n v="7.0089649551752245E-2"/>
    <n v="2.326650975299624E-3"/>
  </r>
  <r>
    <s v="B-26098"/>
    <x v="1"/>
    <x v="14"/>
    <x v="2"/>
    <x v="2"/>
    <x v="9"/>
    <x v="0"/>
    <x v="108"/>
    <x v="0"/>
    <s v="Pinky"/>
    <x v="7"/>
    <x v="8"/>
    <n v="46"/>
    <n v="5"/>
    <n v="14"/>
    <n v="244"/>
    <n v="230"/>
    <s v="Profit"/>
    <n v="6.0869565217391307E-2"/>
    <n v="3.7875713551389228E-4"/>
  </r>
  <r>
    <s v="B-26098"/>
    <x v="1"/>
    <x v="2"/>
    <x v="3"/>
    <x v="2"/>
    <x v="9"/>
    <x v="0"/>
    <x v="108"/>
    <x v="0"/>
    <s v="Pinky"/>
    <x v="7"/>
    <x v="8"/>
    <n v="59"/>
    <n v="2"/>
    <n v="15"/>
    <n v="133"/>
    <n v="118"/>
    <s v="Profit"/>
    <n v="0.1271186440677966"/>
    <n v="4.0581121662202745E-4"/>
  </r>
  <r>
    <s v="B-26098"/>
    <x v="0"/>
    <x v="5"/>
    <x v="4"/>
    <x v="2"/>
    <x v="9"/>
    <x v="0"/>
    <x v="108"/>
    <x v="0"/>
    <s v="Pinky"/>
    <x v="7"/>
    <x v="8"/>
    <n v="82"/>
    <n v="3"/>
    <n v="8"/>
    <n v="254"/>
    <n v="246"/>
    <s v="Profit"/>
    <n v="3.2520325203252036E-2"/>
    <n v="2.1643264886508128E-4"/>
  </r>
  <r>
    <s v="B-26098"/>
    <x v="2"/>
    <x v="15"/>
    <x v="1"/>
    <x v="2"/>
    <x v="9"/>
    <x v="0"/>
    <x v="108"/>
    <x v="0"/>
    <s v="Pinky"/>
    <x v="7"/>
    <x v="8"/>
    <n v="497"/>
    <n v="3"/>
    <n v="179"/>
    <n v="1670"/>
    <n v="1491"/>
    <s v="Profit"/>
    <n v="0.12005365526492287"/>
    <n v="4.8426805183561942E-3"/>
  </r>
  <r>
    <s v="B-25607"/>
    <x v="1"/>
    <x v="9"/>
    <x v="2"/>
    <x v="3"/>
    <x v="24"/>
    <x v="0"/>
    <x v="109"/>
    <x v="1"/>
    <s v="Sonakshi"/>
    <x v="7"/>
    <x v="8"/>
    <n v="50"/>
    <n v="4"/>
    <n v="-15"/>
    <n v="185"/>
    <n v="200"/>
    <s v="Loss"/>
    <n v="-7.4999999999999997E-2"/>
    <n v="-4.0581121662202745E-4"/>
  </r>
  <r>
    <s v="B-25625"/>
    <x v="1"/>
    <x v="9"/>
    <x v="1"/>
    <x v="3"/>
    <x v="17"/>
    <x v="0"/>
    <x v="110"/>
    <x v="1"/>
    <s v="Pinky"/>
    <x v="7"/>
    <x v="8"/>
    <n v="59"/>
    <n v="3"/>
    <n v="-30"/>
    <n v="147"/>
    <n v="177"/>
    <s v="Loss"/>
    <n v="-0.16949152542372881"/>
    <n v="-8.1162243324405491E-4"/>
  </r>
  <r>
    <s v="B-25625"/>
    <x v="1"/>
    <x v="6"/>
    <x v="3"/>
    <x v="3"/>
    <x v="17"/>
    <x v="0"/>
    <x v="110"/>
    <x v="1"/>
    <s v="Pinky"/>
    <x v="7"/>
    <x v="8"/>
    <n v="97"/>
    <n v="2"/>
    <n v="29"/>
    <n v="223"/>
    <n v="194"/>
    <s v="Profit"/>
    <n v="0.14948453608247422"/>
    <n v="7.8456835213591973E-4"/>
  </r>
  <r>
    <s v="B-25625"/>
    <x v="1"/>
    <x v="10"/>
    <x v="1"/>
    <x v="3"/>
    <x v="17"/>
    <x v="0"/>
    <x v="110"/>
    <x v="1"/>
    <s v="Pinky"/>
    <x v="7"/>
    <x v="8"/>
    <n v="635"/>
    <n v="5"/>
    <n v="-349"/>
    <n v="2826"/>
    <n v="3175"/>
    <s v="Loss"/>
    <n v="-0.10992125984251969"/>
    <n v="-9.4418743067391717E-3"/>
  </r>
  <r>
    <s v="B-25643"/>
    <x v="1"/>
    <x v="6"/>
    <x v="3"/>
    <x v="3"/>
    <x v="9"/>
    <x v="0"/>
    <x v="111"/>
    <x v="1"/>
    <s v="Kirti"/>
    <x v="7"/>
    <x v="8"/>
    <n v="50"/>
    <n v="2"/>
    <n v="-44"/>
    <n v="56"/>
    <n v="100"/>
    <s v="Loss"/>
    <n v="-0.44"/>
    <n v="-1.1903795687579471E-3"/>
  </r>
  <r>
    <s v="B-25643"/>
    <x v="2"/>
    <x v="7"/>
    <x v="4"/>
    <x v="3"/>
    <x v="9"/>
    <x v="0"/>
    <x v="111"/>
    <x v="1"/>
    <s v="Kirti"/>
    <x v="7"/>
    <x v="8"/>
    <n v="1061"/>
    <n v="8"/>
    <n v="-36"/>
    <n v="8452"/>
    <n v="8488"/>
    <s v="Loss"/>
    <n v="-4.2412818096135719E-3"/>
    <n v="-9.7394691989286582E-4"/>
  </r>
  <r>
    <s v="B-25643"/>
    <x v="1"/>
    <x v="8"/>
    <x v="3"/>
    <x v="3"/>
    <x v="9"/>
    <x v="0"/>
    <x v="111"/>
    <x v="1"/>
    <s v="Kirti"/>
    <x v="7"/>
    <x v="8"/>
    <n v="37"/>
    <n v="4"/>
    <n v="-23"/>
    <n v="125"/>
    <n v="148"/>
    <s v="Loss"/>
    <n v="-0.1554054054054054"/>
    <n v="-6.2224386548710871E-4"/>
  </r>
  <r>
    <s v="B-25643"/>
    <x v="0"/>
    <x v="4"/>
    <x v="1"/>
    <x v="3"/>
    <x v="9"/>
    <x v="0"/>
    <x v="111"/>
    <x v="1"/>
    <s v="Kirti"/>
    <x v="7"/>
    <x v="8"/>
    <n v="263"/>
    <n v="2"/>
    <n v="-63"/>
    <n v="463"/>
    <n v="526"/>
    <s v="Loss"/>
    <n v="-0.11977186311787072"/>
    <n v="-1.7044071098125152E-3"/>
  </r>
  <r>
    <s v="B-25643"/>
    <x v="0"/>
    <x v="4"/>
    <x v="2"/>
    <x v="3"/>
    <x v="9"/>
    <x v="0"/>
    <x v="111"/>
    <x v="1"/>
    <s v="Kirti"/>
    <x v="7"/>
    <x v="8"/>
    <n v="36"/>
    <n v="1"/>
    <n v="-7"/>
    <n v="29"/>
    <n v="36"/>
    <s v="Loss"/>
    <n v="-0.19444444444444445"/>
    <n v="-1.8937856775694614E-4"/>
  </r>
  <r>
    <s v="B-25661"/>
    <x v="2"/>
    <x v="15"/>
    <x v="1"/>
    <x v="4"/>
    <x v="25"/>
    <x v="0"/>
    <x v="112"/>
    <x v="1"/>
    <s v="Subhashree"/>
    <x v="7"/>
    <x v="8"/>
    <n v="55"/>
    <n v="2"/>
    <n v="-33"/>
    <n v="77"/>
    <n v="110"/>
    <s v="Loss"/>
    <n v="-0.3"/>
    <n v="-8.9278467656846031E-4"/>
  </r>
  <r>
    <s v="B-25661"/>
    <x v="2"/>
    <x v="15"/>
    <x v="1"/>
    <x v="4"/>
    <x v="25"/>
    <x v="0"/>
    <x v="112"/>
    <x v="1"/>
    <s v="Subhashree"/>
    <x v="7"/>
    <x v="8"/>
    <n v="58"/>
    <n v="2"/>
    <n v="-42"/>
    <n v="74"/>
    <n v="116"/>
    <s v="Loss"/>
    <n v="-0.36206896551724138"/>
    <n v="-1.1362714065416767E-3"/>
  </r>
  <r>
    <s v="B-25661"/>
    <x v="2"/>
    <x v="15"/>
    <x v="3"/>
    <x v="4"/>
    <x v="25"/>
    <x v="0"/>
    <x v="112"/>
    <x v="1"/>
    <s v="Subhashree"/>
    <x v="7"/>
    <x v="8"/>
    <n v="145"/>
    <n v="5"/>
    <n v="-104"/>
    <n v="621"/>
    <n v="725"/>
    <s v="Loss"/>
    <n v="-0.14344827586206896"/>
    <n v="-2.8136244352460569E-3"/>
  </r>
  <r>
    <s v="B-25661"/>
    <x v="2"/>
    <x v="15"/>
    <x v="2"/>
    <x v="4"/>
    <x v="25"/>
    <x v="0"/>
    <x v="112"/>
    <x v="1"/>
    <s v="Subhashree"/>
    <x v="7"/>
    <x v="8"/>
    <n v="224"/>
    <n v="3"/>
    <n v="-81"/>
    <n v="591"/>
    <n v="672"/>
    <s v="Loss"/>
    <n v="-0.12053571428571429"/>
    <n v="-2.1913805697589481E-3"/>
  </r>
  <r>
    <s v="B-25661"/>
    <x v="1"/>
    <x v="6"/>
    <x v="0"/>
    <x v="4"/>
    <x v="25"/>
    <x v="0"/>
    <x v="112"/>
    <x v="1"/>
    <s v="Subhashree"/>
    <x v="7"/>
    <x v="8"/>
    <n v="19"/>
    <n v="3"/>
    <n v="-15"/>
    <n v="42"/>
    <n v="57"/>
    <s v="Loss"/>
    <n v="-0.26315789473684209"/>
    <n v="-4.0581121662202745E-4"/>
  </r>
  <r>
    <s v="B-25661"/>
    <x v="1"/>
    <x v="6"/>
    <x v="0"/>
    <x v="4"/>
    <x v="25"/>
    <x v="0"/>
    <x v="112"/>
    <x v="1"/>
    <s v="Subhashree"/>
    <x v="7"/>
    <x v="8"/>
    <n v="7"/>
    <n v="2"/>
    <n v="-1"/>
    <n v="13"/>
    <n v="14"/>
    <s v="Loss"/>
    <n v="-7.1428571428571425E-2"/>
    <n v="-2.7054081108135161E-5"/>
  </r>
  <r>
    <s v="B-25697"/>
    <x v="0"/>
    <x v="0"/>
    <x v="0"/>
    <x v="9"/>
    <x v="30"/>
    <x v="0"/>
    <x v="113"/>
    <x v="1"/>
    <s v="Vijay"/>
    <x v="7"/>
    <x v="8"/>
    <n v="1300"/>
    <n v="8"/>
    <n v="-16"/>
    <n v="10384"/>
    <n v="10400"/>
    <s v="Loss"/>
    <n v="-1.5384615384615385E-3"/>
    <n v="-4.3286529773016257E-4"/>
  </r>
  <r>
    <s v="B-25697"/>
    <x v="1"/>
    <x v="16"/>
    <x v="2"/>
    <x v="9"/>
    <x v="30"/>
    <x v="0"/>
    <x v="113"/>
    <x v="1"/>
    <s v="Vijay"/>
    <x v="7"/>
    <x v="8"/>
    <n v="115"/>
    <n v="3"/>
    <n v="-39"/>
    <n v="306"/>
    <n v="345"/>
    <s v="Loss"/>
    <n v="-0.11304347826086956"/>
    <n v="-1.0551091632172713E-3"/>
  </r>
  <r>
    <s v="B-25697"/>
    <x v="0"/>
    <x v="5"/>
    <x v="1"/>
    <x v="9"/>
    <x v="30"/>
    <x v="0"/>
    <x v="113"/>
    <x v="1"/>
    <s v="Vijay"/>
    <x v="7"/>
    <x v="8"/>
    <n v="114"/>
    <n v="3"/>
    <n v="8"/>
    <n v="350"/>
    <n v="342"/>
    <s v="Profit"/>
    <n v="2.3391812865497075E-2"/>
    <n v="2.1643264886508128E-4"/>
  </r>
  <r>
    <s v="B-25697"/>
    <x v="0"/>
    <x v="1"/>
    <x v="2"/>
    <x v="9"/>
    <x v="30"/>
    <x v="0"/>
    <x v="113"/>
    <x v="1"/>
    <s v="Vijay"/>
    <x v="7"/>
    <x v="8"/>
    <n v="73"/>
    <n v="1"/>
    <n v="-7"/>
    <n v="66"/>
    <n v="73"/>
    <s v="Loss"/>
    <n v="-9.5890410958904104E-2"/>
    <n v="-1.8937856775694614E-4"/>
  </r>
  <r>
    <s v="B-25697"/>
    <x v="1"/>
    <x v="3"/>
    <x v="2"/>
    <x v="9"/>
    <x v="30"/>
    <x v="0"/>
    <x v="113"/>
    <x v="1"/>
    <s v="Vijay"/>
    <x v="7"/>
    <x v="8"/>
    <n v="67"/>
    <n v="3"/>
    <n v="-42"/>
    <n v="159"/>
    <n v="201"/>
    <s v="Loss"/>
    <n v="-0.20895522388059701"/>
    <n v="-1.1362714065416767E-3"/>
  </r>
  <r>
    <s v="B-25697"/>
    <x v="0"/>
    <x v="0"/>
    <x v="2"/>
    <x v="9"/>
    <x v="30"/>
    <x v="0"/>
    <x v="113"/>
    <x v="1"/>
    <s v="Vijay"/>
    <x v="7"/>
    <x v="8"/>
    <n v="322"/>
    <n v="5"/>
    <n v="193"/>
    <n v="1803"/>
    <n v="1610"/>
    <s v="Profit"/>
    <n v="0.11987577639751552"/>
    <n v="5.2214376538700863E-3"/>
  </r>
  <r>
    <s v="B-25697"/>
    <x v="1"/>
    <x v="14"/>
    <x v="0"/>
    <x v="9"/>
    <x v="30"/>
    <x v="0"/>
    <x v="113"/>
    <x v="1"/>
    <s v="Vijay"/>
    <x v="7"/>
    <x v="8"/>
    <n v="4"/>
    <n v="1"/>
    <n v="-3"/>
    <n v="1"/>
    <n v="4"/>
    <s v="Loss"/>
    <n v="-0.75"/>
    <n v="-8.1162243324405485E-5"/>
  </r>
  <r>
    <s v="B-25715"/>
    <x v="0"/>
    <x v="1"/>
    <x v="1"/>
    <x v="11"/>
    <x v="14"/>
    <x v="0"/>
    <x v="114"/>
    <x v="2"/>
    <s v="Srishti"/>
    <x v="7"/>
    <x v="8"/>
    <n v="416"/>
    <n v="3"/>
    <n v="137"/>
    <n v="1385"/>
    <n v="1248"/>
    <s v="Profit"/>
    <n v="0.10977564102564102"/>
    <n v="3.7064091118145172E-3"/>
  </r>
  <r>
    <s v="B-25787"/>
    <x v="1"/>
    <x v="10"/>
    <x v="2"/>
    <x v="6"/>
    <x v="4"/>
    <x v="0"/>
    <x v="115"/>
    <x v="2"/>
    <s v="Asish"/>
    <x v="7"/>
    <x v="8"/>
    <n v="556"/>
    <n v="7"/>
    <n v="-209"/>
    <n v="3683"/>
    <n v="3892"/>
    <s v="Loss"/>
    <n v="-5.3699897225077078E-2"/>
    <n v="-5.6543029516002491E-3"/>
  </r>
  <r>
    <s v="B-25787"/>
    <x v="1"/>
    <x v="8"/>
    <x v="2"/>
    <x v="6"/>
    <x v="4"/>
    <x v="0"/>
    <x v="115"/>
    <x v="2"/>
    <s v="Asish"/>
    <x v="7"/>
    <x v="8"/>
    <n v="40"/>
    <n v="3"/>
    <n v="-12"/>
    <n v="108"/>
    <n v="120"/>
    <s v="Loss"/>
    <n v="-0.1"/>
    <n v="-3.2464897329762194E-4"/>
  </r>
  <r>
    <s v="B-25787"/>
    <x v="2"/>
    <x v="13"/>
    <x v="2"/>
    <x v="6"/>
    <x v="4"/>
    <x v="0"/>
    <x v="115"/>
    <x v="2"/>
    <s v="Asish"/>
    <x v="7"/>
    <x v="8"/>
    <n v="140"/>
    <n v="4"/>
    <n v="-58"/>
    <n v="502"/>
    <n v="560"/>
    <s v="Loss"/>
    <n v="-0.10357142857142858"/>
    <n v="-1.5691367042718395E-3"/>
  </r>
  <r>
    <s v="B-25787"/>
    <x v="0"/>
    <x v="5"/>
    <x v="2"/>
    <x v="6"/>
    <x v="4"/>
    <x v="0"/>
    <x v="115"/>
    <x v="2"/>
    <s v="Asish"/>
    <x v="7"/>
    <x v="8"/>
    <n v="229"/>
    <n v="8"/>
    <n v="-41"/>
    <n v="1791"/>
    <n v="1832"/>
    <s v="Loss"/>
    <n v="-2.2379912663755459E-2"/>
    <n v="-1.1092173254335417E-3"/>
  </r>
  <r>
    <s v="B-26006"/>
    <x v="0"/>
    <x v="5"/>
    <x v="0"/>
    <x v="1"/>
    <x v="15"/>
    <x v="0"/>
    <x v="102"/>
    <x v="0"/>
    <s v="Arpita"/>
    <x v="8"/>
    <x v="9"/>
    <n v="1301"/>
    <n v="5"/>
    <n v="573"/>
    <n v="7078"/>
    <n v="6505"/>
    <s v="Profit"/>
    <n v="8.8086087624903914E-2"/>
    <n v="1.5501988474961448E-2"/>
  </r>
  <r>
    <s v="B-26016"/>
    <x v="1"/>
    <x v="6"/>
    <x v="2"/>
    <x v="1"/>
    <x v="2"/>
    <x v="0"/>
    <x v="103"/>
    <x v="0"/>
    <s v="Hazel"/>
    <x v="8"/>
    <x v="9"/>
    <n v="202"/>
    <n v="4"/>
    <n v="4"/>
    <n v="812"/>
    <n v="808"/>
    <s v="Profit"/>
    <n v="4.9504950495049506E-3"/>
    <n v="1.0821632443254064E-4"/>
  </r>
  <r>
    <s v="B-26016"/>
    <x v="0"/>
    <x v="4"/>
    <x v="0"/>
    <x v="1"/>
    <x v="2"/>
    <x v="0"/>
    <x v="103"/>
    <x v="0"/>
    <s v="Hazel"/>
    <x v="8"/>
    <x v="9"/>
    <n v="429"/>
    <n v="3"/>
    <n v="61"/>
    <n v="1348"/>
    <n v="1287"/>
    <s v="Profit"/>
    <n v="4.73970473970474E-2"/>
    <n v="1.6502989475962449E-3"/>
  </r>
  <r>
    <s v="B-26016"/>
    <x v="0"/>
    <x v="4"/>
    <x v="3"/>
    <x v="1"/>
    <x v="2"/>
    <x v="0"/>
    <x v="103"/>
    <x v="0"/>
    <s v="Hazel"/>
    <x v="8"/>
    <x v="9"/>
    <n v="134"/>
    <n v="3"/>
    <n v="-13"/>
    <n v="389"/>
    <n v="402"/>
    <s v="Loss"/>
    <n v="-3.2338308457711441E-2"/>
    <n v="-3.5170305440575711E-4"/>
  </r>
  <r>
    <s v="B-26016"/>
    <x v="1"/>
    <x v="8"/>
    <x v="3"/>
    <x v="1"/>
    <x v="2"/>
    <x v="0"/>
    <x v="103"/>
    <x v="0"/>
    <s v="Hazel"/>
    <x v="8"/>
    <x v="9"/>
    <n v="74"/>
    <n v="3"/>
    <n v="9"/>
    <n v="231"/>
    <n v="222"/>
    <s v="Profit"/>
    <n v="4.0540540540540543E-2"/>
    <n v="2.4348672997321646E-4"/>
  </r>
  <r>
    <s v="B-26034"/>
    <x v="0"/>
    <x v="5"/>
    <x v="3"/>
    <x v="1"/>
    <x v="17"/>
    <x v="0"/>
    <x v="104"/>
    <x v="0"/>
    <s v="Vini"/>
    <x v="8"/>
    <x v="9"/>
    <n v="425"/>
    <n v="5"/>
    <n v="183"/>
    <n v="2308"/>
    <n v="2125"/>
    <s v="Profit"/>
    <n v="8.6117647058823535E-2"/>
    <n v="4.9508968427887344E-3"/>
  </r>
  <r>
    <s v="B-26052"/>
    <x v="0"/>
    <x v="5"/>
    <x v="2"/>
    <x v="2"/>
    <x v="0"/>
    <x v="0"/>
    <x v="116"/>
    <x v="0"/>
    <s v="Ajay"/>
    <x v="8"/>
    <x v="9"/>
    <n v="774"/>
    <n v="3"/>
    <n v="170"/>
    <n v="2492"/>
    <n v="2322"/>
    <s v="Profit"/>
    <n v="7.3212747631352285E-2"/>
    <n v="4.5991937883829775E-3"/>
  </r>
  <r>
    <s v="B-26052"/>
    <x v="1"/>
    <x v="12"/>
    <x v="3"/>
    <x v="2"/>
    <x v="0"/>
    <x v="0"/>
    <x v="116"/>
    <x v="0"/>
    <s v="Ajay"/>
    <x v="8"/>
    <x v="9"/>
    <n v="78"/>
    <n v="6"/>
    <n v="-28"/>
    <n v="440"/>
    <n v="468"/>
    <s v="Loss"/>
    <n v="-5.9829059829059832E-2"/>
    <n v="-7.5751427102778456E-4"/>
  </r>
  <r>
    <s v="B-26052"/>
    <x v="1"/>
    <x v="10"/>
    <x v="3"/>
    <x v="2"/>
    <x v="0"/>
    <x v="0"/>
    <x v="116"/>
    <x v="0"/>
    <s v="Ajay"/>
    <x v="8"/>
    <x v="9"/>
    <n v="145"/>
    <n v="3"/>
    <n v="0"/>
    <n v="435"/>
    <n v="435"/>
    <s v="Not Profit/Loss"/>
    <n v="0"/>
    <n v="0"/>
  </r>
  <r>
    <s v="B-26052"/>
    <x v="1"/>
    <x v="2"/>
    <x v="2"/>
    <x v="2"/>
    <x v="0"/>
    <x v="0"/>
    <x v="116"/>
    <x v="0"/>
    <s v="Ajay"/>
    <x v="8"/>
    <x v="9"/>
    <n v="101"/>
    <n v="4"/>
    <n v="16"/>
    <n v="420"/>
    <n v="404"/>
    <s v="Profit"/>
    <n v="3.9603960396039604E-2"/>
    <n v="4.3286529773016257E-4"/>
  </r>
  <r>
    <s v="B-26052"/>
    <x v="1"/>
    <x v="12"/>
    <x v="4"/>
    <x v="2"/>
    <x v="0"/>
    <x v="0"/>
    <x v="116"/>
    <x v="0"/>
    <s v="Ajay"/>
    <x v="8"/>
    <x v="9"/>
    <n v="148"/>
    <n v="4"/>
    <n v="23"/>
    <n v="615"/>
    <n v="592"/>
    <s v="Profit"/>
    <n v="3.885135135135135E-2"/>
    <n v="6.2224386548710871E-4"/>
  </r>
  <r>
    <s v="B-26052"/>
    <x v="1"/>
    <x v="3"/>
    <x v="2"/>
    <x v="2"/>
    <x v="0"/>
    <x v="0"/>
    <x v="116"/>
    <x v="0"/>
    <s v="Ajay"/>
    <x v="8"/>
    <x v="9"/>
    <n v="25"/>
    <n v="2"/>
    <n v="7"/>
    <n v="57"/>
    <n v="50"/>
    <s v="Profit"/>
    <n v="0.14000000000000001"/>
    <n v="1.8937856775694614E-4"/>
  </r>
  <r>
    <s v="B-26052"/>
    <x v="1"/>
    <x v="8"/>
    <x v="2"/>
    <x v="2"/>
    <x v="0"/>
    <x v="0"/>
    <x v="116"/>
    <x v="0"/>
    <s v="Ajay"/>
    <x v="8"/>
    <x v="9"/>
    <n v="15"/>
    <n v="1"/>
    <n v="1"/>
    <n v="16"/>
    <n v="15"/>
    <s v="Profit"/>
    <n v="6.6666666666666666E-2"/>
    <n v="2.7054081108135161E-5"/>
  </r>
  <r>
    <s v="B-26070"/>
    <x v="2"/>
    <x v="13"/>
    <x v="2"/>
    <x v="2"/>
    <x v="3"/>
    <x v="0"/>
    <x v="117"/>
    <x v="0"/>
    <s v="Shruti"/>
    <x v="8"/>
    <x v="9"/>
    <n v="582"/>
    <n v="5"/>
    <n v="262"/>
    <n v="3172"/>
    <n v="2910"/>
    <s v="Profit"/>
    <n v="9.0034364261168384E-2"/>
    <n v="7.0881692503314128E-3"/>
  </r>
  <r>
    <s v="B-26070"/>
    <x v="1"/>
    <x v="16"/>
    <x v="3"/>
    <x v="2"/>
    <x v="3"/>
    <x v="0"/>
    <x v="117"/>
    <x v="0"/>
    <s v="Shruti"/>
    <x v="8"/>
    <x v="9"/>
    <n v="75"/>
    <n v="1"/>
    <n v="29"/>
    <n v="104"/>
    <n v="75"/>
    <s v="Profit"/>
    <n v="0.38666666666666666"/>
    <n v="7.8456835213591973E-4"/>
  </r>
  <r>
    <s v="B-26070"/>
    <x v="1"/>
    <x v="8"/>
    <x v="2"/>
    <x v="2"/>
    <x v="3"/>
    <x v="0"/>
    <x v="117"/>
    <x v="0"/>
    <s v="Shruti"/>
    <x v="8"/>
    <x v="9"/>
    <n v="54"/>
    <n v="4"/>
    <n v="12"/>
    <n v="228"/>
    <n v="216"/>
    <s v="Profit"/>
    <n v="5.5555555555555552E-2"/>
    <n v="3.2464897329762194E-4"/>
  </r>
  <r>
    <s v="B-26070"/>
    <x v="1"/>
    <x v="6"/>
    <x v="3"/>
    <x v="2"/>
    <x v="3"/>
    <x v="0"/>
    <x v="117"/>
    <x v="0"/>
    <s v="Shruti"/>
    <x v="8"/>
    <x v="9"/>
    <n v="14"/>
    <n v="2"/>
    <n v="7"/>
    <n v="35"/>
    <n v="28"/>
    <s v="Profit"/>
    <n v="0.25"/>
    <n v="1.8937856775694614E-4"/>
  </r>
  <r>
    <s v="B-26079"/>
    <x v="1"/>
    <x v="6"/>
    <x v="1"/>
    <x v="2"/>
    <x v="30"/>
    <x v="0"/>
    <x v="107"/>
    <x v="0"/>
    <s v="Hazel"/>
    <x v="8"/>
    <x v="9"/>
    <n v="18"/>
    <n v="2"/>
    <n v="3"/>
    <n v="39"/>
    <n v="36"/>
    <s v="Profit"/>
    <n v="8.3333333333333329E-2"/>
    <n v="8.1162243324405485E-5"/>
  </r>
  <r>
    <s v="B-26097"/>
    <x v="0"/>
    <x v="0"/>
    <x v="3"/>
    <x v="2"/>
    <x v="6"/>
    <x v="0"/>
    <x v="118"/>
    <x v="0"/>
    <s v="Vini"/>
    <x v="8"/>
    <x v="9"/>
    <n v="663"/>
    <n v="5"/>
    <n v="-212"/>
    <n v="3103"/>
    <n v="3315"/>
    <s v="Loss"/>
    <n v="-6.3951734539969829E-2"/>
    <n v="-5.735465194924654E-3"/>
  </r>
  <r>
    <s v="B-26097"/>
    <x v="0"/>
    <x v="4"/>
    <x v="2"/>
    <x v="2"/>
    <x v="6"/>
    <x v="0"/>
    <x v="118"/>
    <x v="0"/>
    <s v="Vini"/>
    <x v="8"/>
    <x v="9"/>
    <n v="671"/>
    <n v="5"/>
    <n v="-309"/>
    <n v="3046"/>
    <n v="3355"/>
    <s v="Loss"/>
    <n v="-9.210134128166915E-2"/>
    <n v="-8.3597110624137657E-3"/>
  </r>
  <r>
    <s v="B-26097"/>
    <x v="2"/>
    <x v="15"/>
    <x v="2"/>
    <x v="2"/>
    <x v="6"/>
    <x v="0"/>
    <x v="118"/>
    <x v="0"/>
    <s v="Vini"/>
    <x v="8"/>
    <x v="9"/>
    <n v="185"/>
    <n v="6"/>
    <n v="-26"/>
    <n v="1084"/>
    <n v="1110"/>
    <s v="Loss"/>
    <n v="-2.3423423423423424E-2"/>
    <n v="-7.0340610881151422E-4"/>
  </r>
  <r>
    <s v="B-26097"/>
    <x v="1"/>
    <x v="6"/>
    <x v="3"/>
    <x v="2"/>
    <x v="6"/>
    <x v="0"/>
    <x v="118"/>
    <x v="0"/>
    <s v="Vini"/>
    <x v="8"/>
    <x v="9"/>
    <n v="97"/>
    <n v="2"/>
    <n v="12"/>
    <n v="206"/>
    <n v="194"/>
    <s v="Profit"/>
    <n v="6.1855670103092786E-2"/>
    <n v="3.2464897329762194E-4"/>
  </r>
  <r>
    <s v="B-26097"/>
    <x v="1"/>
    <x v="9"/>
    <x v="0"/>
    <x v="2"/>
    <x v="6"/>
    <x v="0"/>
    <x v="118"/>
    <x v="0"/>
    <s v="Vini"/>
    <x v="8"/>
    <x v="9"/>
    <n v="39"/>
    <n v="2"/>
    <n v="-18"/>
    <n v="60"/>
    <n v="78"/>
    <s v="Loss"/>
    <n v="-0.23076923076923078"/>
    <n v="-4.8697345994643291E-4"/>
  </r>
  <r>
    <s v="B-26097"/>
    <x v="1"/>
    <x v="6"/>
    <x v="0"/>
    <x v="2"/>
    <x v="6"/>
    <x v="0"/>
    <x v="118"/>
    <x v="0"/>
    <s v="Vini"/>
    <x v="8"/>
    <x v="9"/>
    <n v="19"/>
    <n v="2"/>
    <n v="8"/>
    <n v="46"/>
    <n v="38"/>
    <s v="Profit"/>
    <n v="0.21052631578947367"/>
    <n v="2.1643264886508128E-4"/>
  </r>
  <r>
    <s v="B-26097"/>
    <x v="1"/>
    <x v="6"/>
    <x v="3"/>
    <x v="2"/>
    <x v="6"/>
    <x v="0"/>
    <x v="118"/>
    <x v="0"/>
    <s v="Vini"/>
    <x v="8"/>
    <x v="9"/>
    <n v="14"/>
    <n v="1"/>
    <n v="5"/>
    <n v="19"/>
    <n v="14"/>
    <s v="Profit"/>
    <n v="0.35714285714285715"/>
    <n v="1.352704055406758E-4"/>
  </r>
  <r>
    <s v="B-25606"/>
    <x v="1"/>
    <x v="8"/>
    <x v="2"/>
    <x v="3"/>
    <x v="24"/>
    <x v="0"/>
    <x v="109"/>
    <x v="1"/>
    <s v="Hazel"/>
    <x v="8"/>
    <x v="9"/>
    <n v="87"/>
    <n v="2"/>
    <n v="4"/>
    <n v="178"/>
    <n v="174"/>
    <s v="Profit"/>
    <n v="2.2988505747126436E-2"/>
    <n v="1.0821632443254064E-4"/>
  </r>
  <r>
    <s v="B-25624"/>
    <x v="1"/>
    <x v="6"/>
    <x v="2"/>
    <x v="3"/>
    <x v="30"/>
    <x v="0"/>
    <x v="119"/>
    <x v="1"/>
    <s v="Vini"/>
    <x v="8"/>
    <x v="9"/>
    <n v="26"/>
    <n v="3"/>
    <n v="12"/>
    <n v="90"/>
    <n v="78"/>
    <s v="Profit"/>
    <n v="0.15384615384615385"/>
    <n v="3.2464897329762194E-4"/>
  </r>
  <r>
    <s v="B-25642"/>
    <x v="1"/>
    <x v="8"/>
    <x v="0"/>
    <x v="3"/>
    <x v="6"/>
    <x v="0"/>
    <x v="120"/>
    <x v="1"/>
    <s v="Ajay"/>
    <x v="8"/>
    <x v="9"/>
    <n v="434"/>
    <n v="11"/>
    <n v="26"/>
    <n v="4800"/>
    <n v="4774"/>
    <s v="Profit"/>
    <n v="5.4461667364893171E-3"/>
    <n v="7.0340610881151422E-4"/>
  </r>
  <r>
    <s v="B-25660"/>
    <x v="1"/>
    <x v="10"/>
    <x v="2"/>
    <x v="4"/>
    <x v="12"/>
    <x v="0"/>
    <x v="121"/>
    <x v="1"/>
    <s v="Shruti"/>
    <x v="8"/>
    <x v="9"/>
    <n v="245"/>
    <n v="3"/>
    <n v="-78"/>
    <n v="657"/>
    <n v="735"/>
    <s v="Loss"/>
    <n v="-0.10612244897959183"/>
    <n v="-2.1102183264345427E-3"/>
  </r>
  <r>
    <s v="B-25678"/>
    <x v="1"/>
    <x v="8"/>
    <x v="1"/>
    <x v="9"/>
    <x v="21"/>
    <x v="0"/>
    <x v="122"/>
    <x v="1"/>
    <s v="Bathina"/>
    <x v="8"/>
    <x v="9"/>
    <n v="27"/>
    <n v="2"/>
    <n v="-25"/>
    <n v="29"/>
    <n v="54"/>
    <s v="Loss"/>
    <n v="-0.46296296296296297"/>
    <n v="-6.7635202770337905E-4"/>
  </r>
  <r>
    <s v="B-25678"/>
    <x v="0"/>
    <x v="1"/>
    <x v="2"/>
    <x v="9"/>
    <x v="21"/>
    <x v="0"/>
    <x v="122"/>
    <x v="1"/>
    <s v="Bathina"/>
    <x v="8"/>
    <x v="9"/>
    <n v="327"/>
    <n v="1"/>
    <n v="-39"/>
    <n v="288"/>
    <n v="327"/>
    <s v="Loss"/>
    <n v="-0.11926605504587157"/>
    <n v="-1.0551091632172713E-3"/>
  </r>
  <r>
    <s v="B-25678"/>
    <x v="1"/>
    <x v="10"/>
    <x v="2"/>
    <x v="9"/>
    <x v="21"/>
    <x v="0"/>
    <x v="122"/>
    <x v="1"/>
    <s v="Bathina"/>
    <x v="8"/>
    <x v="9"/>
    <n v="64"/>
    <n v="3"/>
    <n v="-7"/>
    <n v="185"/>
    <n v="192"/>
    <s v="Loss"/>
    <n v="-3.6458333333333336E-2"/>
    <n v="-1.8937856775694614E-4"/>
  </r>
  <r>
    <s v="B-25678"/>
    <x v="1"/>
    <x v="14"/>
    <x v="3"/>
    <x v="9"/>
    <x v="21"/>
    <x v="0"/>
    <x v="122"/>
    <x v="1"/>
    <s v="Bathina"/>
    <x v="8"/>
    <x v="9"/>
    <n v="7"/>
    <n v="2"/>
    <n v="-3"/>
    <n v="11"/>
    <n v="14"/>
    <s v="Loss"/>
    <n v="-0.21428571428571427"/>
    <n v="-8.1162243324405485E-5"/>
  </r>
  <r>
    <s v="B-25696"/>
    <x v="1"/>
    <x v="10"/>
    <x v="2"/>
    <x v="9"/>
    <x v="29"/>
    <x v="0"/>
    <x v="123"/>
    <x v="1"/>
    <s v="Noopur"/>
    <x v="8"/>
    <x v="9"/>
    <n v="275"/>
    <n v="4"/>
    <n v="-275"/>
    <n v="825"/>
    <n v="1100"/>
    <s v="Loss"/>
    <n v="-0.25"/>
    <n v="-7.4398723047371697E-3"/>
  </r>
  <r>
    <s v="B-25696"/>
    <x v="1"/>
    <x v="12"/>
    <x v="1"/>
    <x v="9"/>
    <x v="29"/>
    <x v="0"/>
    <x v="123"/>
    <x v="1"/>
    <s v="Noopur"/>
    <x v="8"/>
    <x v="9"/>
    <n v="44"/>
    <n v="3"/>
    <n v="99"/>
    <n v="231"/>
    <n v="132"/>
    <s v="Profit"/>
    <n v="0.75"/>
    <n v="2.6783540297053809E-3"/>
  </r>
  <r>
    <s v="B-25696"/>
    <x v="0"/>
    <x v="1"/>
    <x v="2"/>
    <x v="9"/>
    <x v="29"/>
    <x v="0"/>
    <x v="123"/>
    <x v="1"/>
    <s v="Noopur"/>
    <x v="8"/>
    <x v="9"/>
    <n v="117"/>
    <n v="3"/>
    <n v="-6"/>
    <n v="345"/>
    <n v="351"/>
    <s v="Loss"/>
    <n v="-1.7094017094017096E-2"/>
    <n v="-1.6232448664881097E-4"/>
  </r>
  <r>
    <s v="B-25696"/>
    <x v="1"/>
    <x v="10"/>
    <x v="2"/>
    <x v="9"/>
    <x v="29"/>
    <x v="0"/>
    <x v="123"/>
    <x v="1"/>
    <s v="Noopur"/>
    <x v="8"/>
    <x v="9"/>
    <n v="116"/>
    <n v="1"/>
    <n v="-4"/>
    <n v="112"/>
    <n v="116"/>
    <s v="Loss"/>
    <n v="-3.4482758620689655E-2"/>
    <n v="-1.0821632443254064E-4"/>
  </r>
  <r>
    <s v="B-25696"/>
    <x v="1"/>
    <x v="10"/>
    <x v="2"/>
    <x v="9"/>
    <x v="29"/>
    <x v="0"/>
    <x v="123"/>
    <x v="1"/>
    <s v="Noopur"/>
    <x v="8"/>
    <x v="9"/>
    <n v="168"/>
    <n v="3"/>
    <n v="-9"/>
    <n v="495"/>
    <n v="504"/>
    <s v="Loss"/>
    <n v="-1.7857142857142856E-2"/>
    <n v="-2.4348672997321646E-4"/>
  </r>
  <r>
    <s v="B-25696"/>
    <x v="0"/>
    <x v="0"/>
    <x v="3"/>
    <x v="9"/>
    <x v="29"/>
    <x v="0"/>
    <x v="123"/>
    <x v="1"/>
    <s v="Noopur"/>
    <x v="8"/>
    <x v="9"/>
    <n v="887"/>
    <n v="3"/>
    <n v="80"/>
    <n v="2741"/>
    <n v="2661"/>
    <s v="Profit"/>
    <n v="3.0063885757234121E-2"/>
    <n v="2.1643264886508128E-3"/>
  </r>
  <r>
    <s v="B-25714"/>
    <x v="1"/>
    <x v="6"/>
    <x v="2"/>
    <x v="11"/>
    <x v="15"/>
    <x v="0"/>
    <x v="124"/>
    <x v="2"/>
    <s v="Stuti"/>
    <x v="8"/>
    <x v="9"/>
    <n v="11"/>
    <n v="2"/>
    <n v="-5"/>
    <n v="17"/>
    <n v="22"/>
    <s v="Loss"/>
    <n v="-0.22727272727272727"/>
    <n v="-1.352704055406758E-4"/>
  </r>
  <r>
    <s v="B-25714"/>
    <x v="1"/>
    <x v="8"/>
    <x v="0"/>
    <x v="11"/>
    <x v="15"/>
    <x v="0"/>
    <x v="124"/>
    <x v="2"/>
    <s v="Stuti"/>
    <x v="8"/>
    <x v="9"/>
    <n v="340"/>
    <n v="7"/>
    <n v="20"/>
    <n v="2400"/>
    <n v="2380"/>
    <s v="Profit"/>
    <n v="8.4033613445378148E-3"/>
    <n v="5.410816221627032E-4"/>
  </r>
  <r>
    <s v="B-25732"/>
    <x v="1"/>
    <x v="3"/>
    <x v="3"/>
    <x v="11"/>
    <x v="5"/>
    <x v="0"/>
    <x v="125"/>
    <x v="2"/>
    <s v="Anubhaw"/>
    <x v="8"/>
    <x v="9"/>
    <n v="16"/>
    <n v="2"/>
    <n v="-5"/>
    <n v="27"/>
    <n v="32"/>
    <s v="Loss"/>
    <n v="-0.15625"/>
    <n v="-1.352704055406758E-4"/>
  </r>
  <r>
    <s v="B-25768"/>
    <x v="1"/>
    <x v="16"/>
    <x v="4"/>
    <x v="6"/>
    <x v="8"/>
    <x v="0"/>
    <x v="126"/>
    <x v="2"/>
    <s v="Shreyoshe"/>
    <x v="8"/>
    <x v="9"/>
    <n v="1582"/>
    <n v="6"/>
    <n v="-443"/>
    <n v="9049"/>
    <n v="9492"/>
    <s v="Loss"/>
    <n v="-4.6670880741677204E-2"/>
    <n v="-1.1984957930903877E-2"/>
  </r>
  <r>
    <s v="B-25804"/>
    <x v="1"/>
    <x v="2"/>
    <x v="4"/>
    <x v="7"/>
    <x v="23"/>
    <x v="0"/>
    <x v="127"/>
    <x v="3"/>
    <s v="Sudheer"/>
    <x v="8"/>
    <x v="9"/>
    <n v="156"/>
    <n v="5"/>
    <n v="36"/>
    <n v="816"/>
    <n v="780"/>
    <s v="Profit"/>
    <n v="4.6153846153846156E-2"/>
    <n v="9.7394691989286582E-4"/>
  </r>
  <r>
    <s v="B-25804"/>
    <x v="0"/>
    <x v="0"/>
    <x v="1"/>
    <x v="7"/>
    <x v="23"/>
    <x v="0"/>
    <x v="127"/>
    <x v="3"/>
    <s v="Sudheer"/>
    <x v="8"/>
    <x v="9"/>
    <n v="321"/>
    <n v="3"/>
    <n v="26"/>
    <n v="989"/>
    <n v="963"/>
    <s v="Profit"/>
    <n v="2.6998961578400829E-2"/>
    <n v="7.0340610881151422E-4"/>
  </r>
  <r>
    <s v="B-25822"/>
    <x v="1"/>
    <x v="10"/>
    <x v="2"/>
    <x v="7"/>
    <x v="3"/>
    <x v="0"/>
    <x v="128"/>
    <x v="3"/>
    <s v="Tejas"/>
    <x v="8"/>
    <x v="9"/>
    <n v="34"/>
    <n v="2"/>
    <n v="13"/>
    <n v="81"/>
    <n v="68"/>
    <s v="Profit"/>
    <n v="0.19117647058823528"/>
    <n v="3.5170305440575711E-4"/>
  </r>
  <r>
    <s v="B-25840"/>
    <x v="2"/>
    <x v="7"/>
    <x v="2"/>
    <x v="7"/>
    <x v="20"/>
    <x v="0"/>
    <x v="129"/>
    <x v="3"/>
    <s v="Sneha"/>
    <x v="8"/>
    <x v="9"/>
    <n v="298"/>
    <n v="2"/>
    <n v="74"/>
    <n v="670"/>
    <n v="596"/>
    <s v="Profit"/>
    <n v="0.12416107382550336"/>
    <n v="2.002002002002002E-3"/>
  </r>
  <r>
    <s v="B-25840"/>
    <x v="1"/>
    <x v="10"/>
    <x v="4"/>
    <x v="7"/>
    <x v="20"/>
    <x v="0"/>
    <x v="129"/>
    <x v="3"/>
    <s v="Sneha"/>
    <x v="8"/>
    <x v="9"/>
    <n v="262"/>
    <n v="6"/>
    <n v="64"/>
    <n v="1636"/>
    <n v="1572"/>
    <s v="Profit"/>
    <n v="4.0712468193384227E-2"/>
    <n v="1.7314611909206503E-3"/>
  </r>
  <r>
    <s v="B-25840"/>
    <x v="2"/>
    <x v="7"/>
    <x v="0"/>
    <x v="7"/>
    <x v="20"/>
    <x v="0"/>
    <x v="129"/>
    <x v="3"/>
    <s v="Sneha"/>
    <x v="8"/>
    <x v="9"/>
    <n v="246"/>
    <n v="2"/>
    <n v="61"/>
    <n v="553"/>
    <n v="492"/>
    <s v="Profit"/>
    <n v="0.12398373983739837"/>
    <n v="1.6502989475962449E-3"/>
  </r>
  <r>
    <s v="B-25924"/>
    <x v="2"/>
    <x v="15"/>
    <x v="3"/>
    <x v="10"/>
    <x v="6"/>
    <x v="0"/>
    <x v="130"/>
    <x v="3"/>
    <s v="Prajakta"/>
    <x v="8"/>
    <x v="9"/>
    <n v="148"/>
    <n v="2"/>
    <n v="54"/>
    <n v="350"/>
    <n v="296"/>
    <s v="Profit"/>
    <n v="0.18243243243243243"/>
    <n v="1.4609203798392988E-3"/>
  </r>
  <r>
    <s v="B-25929"/>
    <x v="2"/>
    <x v="7"/>
    <x v="0"/>
    <x v="0"/>
    <x v="16"/>
    <x v="0"/>
    <x v="131"/>
    <x v="0"/>
    <s v="Girase"/>
    <x v="9"/>
    <x v="10"/>
    <n v="1308"/>
    <n v="3"/>
    <n v="536"/>
    <n v="4460"/>
    <n v="3924"/>
    <s v="Profit"/>
    <n v="0.1365953109072375"/>
    <n v="1.4500987473960447E-2"/>
  </r>
  <r>
    <s v="B-25929"/>
    <x v="2"/>
    <x v="15"/>
    <x v="0"/>
    <x v="0"/>
    <x v="16"/>
    <x v="0"/>
    <x v="131"/>
    <x v="0"/>
    <s v="Girase"/>
    <x v="9"/>
    <x v="10"/>
    <n v="216"/>
    <n v="3"/>
    <n v="-135"/>
    <n v="513"/>
    <n v="648"/>
    <s v="Loss"/>
    <n v="-0.20833333333333334"/>
    <n v="-3.6523009495982471E-3"/>
  </r>
  <r>
    <s v="B-25929"/>
    <x v="2"/>
    <x v="15"/>
    <x v="4"/>
    <x v="0"/>
    <x v="16"/>
    <x v="0"/>
    <x v="131"/>
    <x v="0"/>
    <s v="Girase"/>
    <x v="9"/>
    <x v="10"/>
    <n v="154"/>
    <n v="3"/>
    <n v="-85"/>
    <n v="377"/>
    <n v="462"/>
    <s v="Loss"/>
    <n v="-0.18398268398268397"/>
    <n v="-2.2995968941914888E-3"/>
  </r>
  <r>
    <s v="B-26021"/>
    <x v="1"/>
    <x v="6"/>
    <x v="1"/>
    <x v="1"/>
    <x v="25"/>
    <x v="0"/>
    <x v="132"/>
    <x v="0"/>
    <s v="Anita"/>
    <x v="9"/>
    <x v="10"/>
    <n v="21"/>
    <n v="3"/>
    <n v="-12"/>
    <n v="51"/>
    <n v="63"/>
    <s v="Loss"/>
    <n v="-0.19047619047619047"/>
    <n v="-3.2464897329762194E-4"/>
  </r>
  <r>
    <s v="B-26021"/>
    <x v="1"/>
    <x v="3"/>
    <x v="3"/>
    <x v="1"/>
    <x v="25"/>
    <x v="0"/>
    <x v="132"/>
    <x v="0"/>
    <s v="Anita"/>
    <x v="9"/>
    <x v="10"/>
    <n v="49"/>
    <n v="1"/>
    <n v="21"/>
    <n v="70"/>
    <n v="49"/>
    <s v="Profit"/>
    <n v="0.42857142857142855"/>
    <n v="5.6813570327083837E-4"/>
  </r>
  <r>
    <s v="B-26021"/>
    <x v="2"/>
    <x v="13"/>
    <x v="2"/>
    <x v="1"/>
    <x v="25"/>
    <x v="0"/>
    <x v="132"/>
    <x v="0"/>
    <s v="Anita"/>
    <x v="9"/>
    <x v="10"/>
    <n v="122"/>
    <n v="7"/>
    <n v="59"/>
    <n v="913"/>
    <n v="854"/>
    <s v="Profit"/>
    <n v="6.9086651053864162E-2"/>
    <n v="1.5961907853799745E-3"/>
  </r>
  <r>
    <s v="B-26039"/>
    <x v="1"/>
    <x v="8"/>
    <x v="1"/>
    <x v="1"/>
    <x v="28"/>
    <x v="0"/>
    <x v="133"/>
    <x v="0"/>
    <s v="Hemant"/>
    <x v="9"/>
    <x v="10"/>
    <n v="83"/>
    <n v="5"/>
    <n v="34"/>
    <n v="449"/>
    <n v="415"/>
    <s v="Profit"/>
    <n v="8.1927710843373497E-2"/>
    <n v="9.1983875767659548E-4"/>
  </r>
  <r>
    <s v="B-26057"/>
    <x v="2"/>
    <x v="7"/>
    <x v="0"/>
    <x v="2"/>
    <x v="14"/>
    <x v="0"/>
    <x v="19"/>
    <x v="0"/>
    <s v="Sharda"/>
    <x v="9"/>
    <x v="10"/>
    <n v="659"/>
    <n v="2"/>
    <n v="-37"/>
    <n v="1281"/>
    <n v="1318"/>
    <s v="Loss"/>
    <n v="-2.8072837632776935E-2"/>
    <n v="-1.001001001001001E-3"/>
  </r>
  <r>
    <s v="B-26057"/>
    <x v="1"/>
    <x v="2"/>
    <x v="1"/>
    <x v="2"/>
    <x v="14"/>
    <x v="0"/>
    <x v="19"/>
    <x v="0"/>
    <s v="Sharda"/>
    <x v="9"/>
    <x v="10"/>
    <n v="54"/>
    <n v="4"/>
    <n v="8"/>
    <n v="224"/>
    <n v="216"/>
    <s v="Profit"/>
    <n v="3.7037037037037035E-2"/>
    <n v="2.1643264886508128E-4"/>
  </r>
  <r>
    <s v="B-26057"/>
    <x v="1"/>
    <x v="16"/>
    <x v="2"/>
    <x v="2"/>
    <x v="14"/>
    <x v="0"/>
    <x v="19"/>
    <x v="0"/>
    <s v="Sharda"/>
    <x v="9"/>
    <x v="10"/>
    <n v="224"/>
    <n v="3"/>
    <n v="87"/>
    <n v="759"/>
    <n v="672"/>
    <s v="Profit"/>
    <n v="0.12946428571428573"/>
    <n v="2.3537050564077593E-3"/>
  </r>
  <r>
    <s v="B-26057"/>
    <x v="0"/>
    <x v="0"/>
    <x v="2"/>
    <x v="2"/>
    <x v="14"/>
    <x v="0"/>
    <x v="19"/>
    <x v="0"/>
    <s v="Sharda"/>
    <x v="9"/>
    <x v="10"/>
    <n v="736"/>
    <n v="5"/>
    <n v="346"/>
    <n v="4026"/>
    <n v="3680"/>
    <s v="Profit"/>
    <n v="9.4021739130434781E-2"/>
    <n v="9.3607120634147667E-3"/>
  </r>
  <r>
    <s v="B-26084"/>
    <x v="0"/>
    <x v="4"/>
    <x v="2"/>
    <x v="2"/>
    <x v="28"/>
    <x v="0"/>
    <x v="134"/>
    <x v="0"/>
    <s v="Anita"/>
    <x v="9"/>
    <x v="10"/>
    <n v="209"/>
    <n v="4"/>
    <n v="-63"/>
    <n v="773"/>
    <n v="836"/>
    <s v="Loss"/>
    <n v="-7.5358851674641153E-2"/>
    <n v="-1.7044071098125152E-3"/>
  </r>
  <r>
    <s v="B-25611"/>
    <x v="1"/>
    <x v="10"/>
    <x v="4"/>
    <x v="3"/>
    <x v="11"/>
    <x v="0"/>
    <x v="135"/>
    <x v="1"/>
    <s v="Anita"/>
    <x v="9"/>
    <x v="10"/>
    <n v="160"/>
    <n v="2"/>
    <n v="-59"/>
    <n v="261"/>
    <n v="320"/>
    <s v="Loss"/>
    <n v="-0.18437500000000001"/>
    <n v="-1.5961907853799745E-3"/>
  </r>
  <r>
    <s v="B-25629"/>
    <x v="1"/>
    <x v="16"/>
    <x v="2"/>
    <x v="3"/>
    <x v="13"/>
    <x v="0"/>
    <x v="22"/>
    <x v="1"/>
    <s v="Hemant"/>
    <x v="9"/>
    <x v="10"/>
    <n v="1560"/>
    <n v="3"/>
    <n v="421"/>
    <n v="5101"/>
    <n v="4680"/>
    <s v="Profit"/>
    <n v="8.9957264957264957E-2"/>
    <n v="1.1389768146524903E-2"/>
  </r>
  <r>
    <s v="B-25647"/>
    <x v="1"/>
    <x v="10"/>
    <x v="3"/>
    <x v="4"/>
    <x v="21"/>
    <x v="0"/>
    <x v="136"/>
    <x v="1"/>
    <s v="Sharda"/>
    <x v="9"/>
    <x v="10"/>
    <n v="42"/>
    <n v="4"/>
    <n v="-6"/>
    <n v="162"/>
    <n v="168"/>
    <s v="Loss"/>
    <n v="-3.5714285714285712E-2"/>
    <n v="-1.6232448664881097E-4"/>
  </r>
  <r>
    <s v="B-25665"/>
    <x v="0"/>
    <x v="5"/>
    <x v="4"/>
    <x v="4"/>
    <x v="29"/>
    <x v="0"/>
    <x v="137"/>
    <x v="1"/>
    <s v="Chayanika"/>
    <x v="9"/>
    <x v="10"/>
    <n v="166"/>
    <n v="4"/>
    <n v="-113"/>
    <n v="551"/>
    <n v="664"/>
    <s v="Loss"/>
    <n v="-0.17018072289156627"/>
    <n v="-3.0571111652192735E-3"/>
  </r>
  <r>
    <s v="B-25683"/>
    <x v="1"/>
    <x v="10"/>
    <x v="2"/>
    <x v="9"/>
    <x v="0"/>
    <x v="0"/>
    <x v="138"/>
    <x v="1"/>
    <s v="Shreya"/>
    <x v="9"/>
    <x v="10"/>
    <n v="86"/>
    <n v="6"/>
    <n v="-55"/>
    <n v="461"/>
    <n v="516"/>
    <s v="Loss"/>
    <n v="-0.1065891472868217"/>
    <n v="-1.4879744609474338E-3"/>
  </r>
  <r>
    <s v="B-25683"/>
    <x v="2"/>
    <x v="13"/>
    <x v="4"/>
    <x v="9"/>
    <x v="0"/>
    <x v="0"/>
    <x v="138"/>
    <x v="1"/>
    <s v="Shreya"/>
    <x v="9"/>
    <x v="10"/>
    <n v="155"/>
    <n v="3"/>
    <n v="56"/>
    <n v="521"/>
    <n v="465"/>
    <s v="Profit"/>
    <n v="0.12043010752688173"/>
    <n v="1.5150285420555691E-3"/>
  </r>
  <r>
    <s v="B-25683"/>
    <x v="0"/>
    <x v="1"/>
    <x v="3"/>
    <x v="9"/>
    <x v="0"/>
    <x v="0"/>
    <x v="138"/>
    <x v="1"/>
    <s v="Shreya"/>
    <x v="9"/>
    <x v="10"/>
    <n v="245"/>
    <n v="4"/>
    <n v="-3"/>
    <n v="977"/>
    <n v="980"/>
    <s v="Loss"/>
    <n v="-3.0612244897959182E-3"/>
    <n v="-8.1162243324405485E-5"/>
  </r>
  <r>
    <s v="B-25683"/>
    <x v="0"/>
    <x v="0"/>
    <x v="1"/>
    <x v="9"/>
    <x v="0"/>
    <x v="0"/>
    <x v="138"/>
    <x v="1"/>
    <s v="Shreya"/>
    <x v="9"/>
    <x v="10"/>
    <n v="433"/>
    <n v="3"/>
    <n v="26"/>
    <n v="1325"/>
    <n v="1299"/>
    <s v="Profit"/>
    <n v="2.0015396458814474E-2"/>
    <n v="7.0340610881151422E-4"/>
  </r>
  <r>
    <s v="B-25683"/>
    <x v="1"/>
    <x v="3"/>
    <x v="3"/>
    <x v="9"/>
    <x v="0"/>
    <x v="0"/>
    <x v="138"/>
    <x v="1"/>
    <s v="Shreya"/>
    <x v="9"/>
    <x v="10"/>
    <n v="148"/>
    <n v="5"/>
    <n v="52"/>
    <n v="792"/>
    <n v="740"/>
    <s v="Profit"/>
    <n v="7.0270270270270274E-2"/>
    <n v="1.4068122176230284E-3"/>
  </r>
  <r>
    <s v="B-25755"/>
    <x v="1"/>
    <x v="16"/>
    <x v="0"/>
    <x v="5"/>
    <x v="26"/>
    <x v="0"/>
    <x v="139"/>
    <x v="2"/>
    <s v="Shourya"/>
    <x v="9"/>
    <x v="10"/>
    <n v="1709"/>
    <n v="3"/>
    <n v="564"/>
    <n v="5691"/>
    <n v="5127"/>
    <s v="Profit"/>
    <n v="0.11000585137507314"/>
    <n v="1.5258501744988232E-2"/>
  </r>
  <r>
    <s v="B-25755"/>
    <x v="2"/>
    <x v="15"/>
    <x v="2"/>
    <x v="5"/>
    <x v="26"/>
    <x v="0"/>
    <x v="139"/>
    <x v="2"/>
    <s v="Shourya"/>
    <x v="9"/>
    <x v="10"/>
    <n v="134"/>
    <n v="2"/>
    <n v="-34"/>
    <n v="234"/>
    <n v="268"/>
    <s v="Loss"/>
    <n v="-0.12686567164179105"/>
    <n v="-9.1983875767659548E-4"/>
  </r>
  <r>
    <s v="B-25755"/>
    <x v="1"/>
    <x v="3"/>
    <x v="3"/>
    <x v="5"/>
    <x v="26"/>
    <x v="0"/>
    <x v="139"/>
    <x v="2"/>
    <s v="Shourya"/>
    <x v="9"/>
    <x v="10"/>
    <n v="47"/>
    <n v="2"/>
    <n v="-3"/>
    <n v="91"/>
    <n v="94"/>
    <s v="Loss"/>
    <n v="-3.1914893617021274E-2"/>
    <n v="-8.1162243324405485E-5"/>
  </r>
  <r>
    <s v="B-25755"/>
    <x v="2"/>
    <x v="7"/>
    <x v="3"/>
    <x v="5"/>
    <x v="26"/>
    <x v="0"/>
    <x v="139"/>
    <x v="2"/>
    <s v="Shourya"/>
    <x v="9"/>
    <x v="10"/>
    <n v="257"/>
    <n v="2"/>
    <n v="-3"/>
    <n v="511"/>
    <n v="514"/>
    <s v="Loss"/>
    <n v="-5.8365758754863814E-3"/>
    <n v="-8.1162243324405485E-5"/>
  </r>
  <r>
    <s v="B-25755"/>
    <x v="1"/>
    <x v="3"/>
    <x v="3"/>
    <x v="5"/>
    <x v="26"/>
    <x v="0"/>
    <x v="139"/>
    <x v="2"/>
    <s v="Shourya"/>
    <x v="9"/>
    <x v="10"/>
    <n v="80"/>
    <n v="5"/>
    <n v="-19"/>
    <n v="381"/>
    <n v="400"/>
    <s v="Loss"/>
    <n v="-4.7500000000000001E-2"/>
    <n v="-5.1402754105456814E-4"/>
  </r>
  <r>
    <s v="B-25755"/>
    <x v="1"/>
    <x v="10"/>
    <x v="3"/>
    <x v="5"/>
    <x v="26"/>
    <x v="0"/>
    <x v="139"/>
    <x v="2"/>
    <s v="Shourya"/>
    <x v="9"/>
    <x v="10"/>
    <n v="26"/>
    <n v="2"/>
    <n v="4"/>
    <n v="56"/>
    <n v="52"/>
    <s v="Profit"/>
    <n v="7.6923076923076927E-2"/>
    <n v="1.0821632443254064E-4"/>
  </r>
  <r>
    <s v="B-25755"/>
    <x v="1"/>
    <x v="10"/>
    <x v="0"/>
    <x v="5"/>
    <x v="26"/>
    <x v="0"/>
    <x v="139"/>
    <x v="2"/>
    <s v="Shourya"/>
    <x v="9"/>
    <x v="10"/>
    <n v="37"/>
    <n v="3"/>
    <n v="-53"/>
    <n v="58"/>
    <n v="111"/>
    <s v="Loss"/>
    <n v="-0.47747747747747749"/>
    <n v="-1.4338662987311635E-3"/>
  </r>
  <r>
    <s v="B-25755"/>
    <x v="2"/>
    <x v="7"/>
    <x v="1"/>
    <x v="5"/>
    <x v="26"/>
    <x v="0"/>
    <x v="139"/>
    <x v="2"/>
    <s v="Shourya"/>
    <x v="9"/>
    <x v="10"/>
    <n v="593"/>
    <n v="4"/>
    <n v="213"/>
    <n v="2585"/>
    <n v="2372"/>
    <s v="Profit"/>
    <n v="8.9797639123102874E-2"/>
    <n v="5.7625192760327893E-3"/>
  </r>
  <r>
    <s v="B-25755"/>
    <x v="1"/>
    <x v="10"/>
    <x v="3"/>
    <x v="5"/>
    <x v="26"/>
    <x v="0"/>
    <x v="139"/>
    <x v="2"/>
    <s v="Shourya"/>
    <x v="9"/>
    <x v="10"/>
    <n v="321"/>
    <n v="5"/>
    <n v="315"/>
    <n v="1920"/>
    <n v="1605"/>
    <s v="Profit"/>
    <n v="0.19626168224299065"/>
    <n v="8.5220355490625756E-3"/>
  </r>
  <r>
    <s v="B-25773"/>
    <x v="2"/>
    <x v="15"/>
    <x v="2"/>
    <x v="6"/>
    <x v="24"/>
    <x v="0"/>
    <x v="140"/>
    <x v="2"/>
    <s v="Shreya"/>
    <x v="9"/>
    <x v="10"/>
    <n v="224"/>
    <n v="3"/>
    <n v="-143"/>
    <n v="529"/>
    <n v="672"/>
    <s v="Loss"/>
    <n v="-0.21279761904761904"/>
    <n v="-3.868733598463328E-3"/>
  </r>
  <r>
    <s v="B-25773"/>
    <x v="2"/>
    <x v="15"/>
    <x v="0"/>
    <x v="6"/>
    <x v="24"/>
    <x v="0"/>
    <x v="140"/>
    <x v="2"/>
    <s v="Shreya"/>
    <x v="9"/>
    <x v="10"/>
    <n v="248"/>
    <n v="3"/>
    <n v="-70"/>
    <n v="674"/>
    <n v="744"/>
    <s v="Loss"/>
    <n v="-9.4086021505376344E-2"/>
    <n v="-1.8937856775694613E-3"/>
  </r>
  <r>
    <s v="B-25773"/>
    <x v="1"/>
    <x v="10"/>
    <x v="3"/>
    <x v="6"/>
    <x v="24"/>
    <x v="0"/>
    <x v="140"/>
    <x v="2"/>
    <s v="Shreya"/>
    <x v="9"/>
    <x v="10"/>
    <n v="437"/>
    <n v="2"/>
    <n v="-14"/>
    <n v="860"/>
    <n v="874"/>
    <s v="Loss"/>
    <n v="-1.6018306636155607E-2"/>
    <n v="-3.7875713551389228E-4"/>
  </r>
  <r>
    <s v="B-25773"/>
    <x v="1"/>
    <x v="10"/>
    <x v="2"/>
    <x v="6"/>
    <x v="24"/>
    <x v="0"/>
    <x v="140"/>
    <x v="2"/>
    <s v="Shreya"/>
    <x v="9"/>
    <x v="10"/>
    <n v="85"/>
    <n v="4"/>
    <n v="-9"/>
    <n v="331"/>
    <n v="340"/>
    <s v="Loss"/>
    <n v="-2.6470588235294117E-2"/>
    <n v="-2.4348672997321646E-4"/>
  </r>
  <r>
    <s v="B-25773"/>
    <x v="0"/>
    <x v="4"/>
    <x v="3"/>
    <x v="6"/>
    <x v="24"/>
    <x v="0"/>
    <x v="140"/>
    <x v="2"/>
    <s v="Shreya"/>
    <x v="9"/>
    <x v="10"/>
    <n v="209"/>
    <n v="2"/>
    <n v="-21"/>
    <n v="397"/>
    <n v="418"/>
    <s v="Loss"/>
    <n v="-5.0239234449760764E-2"/>
    <n v="-5.6813570327083837E-4"/>
  </r>
  <r>
    <s v="B-25791"/>
    <x v="1"/>
    <x v="10"/>
    <x v="0"/>
    <x v="6"/>
    <x v="13"/>
    <x v="0"/>
    <x v="99"/>
    <x v="2"/>
    <s v="Avish"/>
    <x v="9"/>
    <x v="10"/>
    <n v="565"/>
    <n v="7"/>
    <n v="66"/>
    <n v="4021"/>
    <n v="3955"/>
    <s v="Profit"/>
    <n v="1.6687737041719341E-2"/>
    <n v="1.7855693531369206E-3"/>
  </r>
  <r>
    <s v="B-25791"/>
    <x v="1"/>
    <x v="10"/>
    <x v="3"/>
    <x v="6"/>
    <x v="13"/>
    <x v="0"/>
    <x v="99"/>
    <x v="2"/>
    <s v="Avish"/>
    <x v="9"/>
    <x v="10"/>
    <n v="253"/>
    <n v="2"/>
    <n v="-63"/>
    <n v="443"/>
    <n v="506"/>
    <s v="Loss"/>
    <n v="-0.12450592885375494"/>
    <n v="-1.7044071098125152E-3"/>
  </r>
  <r>
    <s v="B-25791"/>
    <x v="1"/>
    <x v="10"/>
    <x v="2"/>
    <x v="6"/>
    <x v="13"/>
    <x v="0"/>
    <x v="99"/>
    <x v="2"/>
    <s v="Avish"/>
    <x v="9"/>
    <x v="10"/>
    <n v="175"/>
    <n v="3"/>
    <n v="77"/>
    <n v="602"/>
    <n v="525"/>
    <s v="Profit"/>
    <n v="0.14666666666666667"/>
    <n v="2.0831642453264074E-3"/>
  </r>
  <r>
    <s v="B-25809"/>
    <x v="1"/>
    <x v="6"/>
    <x v="1"/>
    <x v="7"/>
    <x v="15"/>
    <x v="0"/>
    <x v="141"/>
    <x v="3"/>
    <s v="Suman"/>
    <x v="9"/>
    <x v="10"/>
    <n v="53"/>
    <n v="1"/>
    <n v="24"/>
    <n v="77"/>
    <n v="53"/>
    <s v="Profit"/>
    <n v="0.45283018867924529"/>
    <n v="6.4929794659524388E-4"/>
  </r>
  <r>
    <s v="B-25809"/>
    <x v="1"/>
    <x v="6"/>
    <x v="2"/>
    <x v="7"/>
    <x v="15"/>
    <x v="0"/>
    <x v="141"/>
    <x v="3"/>
    <s v="Suman"/>
    <x v="9"/>
    <x v="10"/>
    <n v="154"/>
    <n v="3"/>
    <n v="54"/>
    <n v="516"/>
    <n v="462"/>
    <s v="Profit"/>
    <n v="0.11688311688311688"/>
    <n v="1.4609203798392988E-3"/>
  </r>
  <r>
    <s v="B-25845"/>
    <x v="1"/>
    <x v="12"/>
    <x v="2"/>
    <x v="8"/>
    <x v="21"/>
    <x v="0"/>
    <x v="91"/>
    <x v="3"/>
    <s v="Snel"/>
    <x v="9"/>
    <x v="10"/>
    <n v="82"/>
    <n v="4"/>
    <n v="-33"/>
    <n v="295"/>
    <n v="328"/>
    <s v="Loss"/>
    <n v="-0.10060975609756098"/>
    <n v="-8.9278467656846031E-4"/>
  </r>
  <r>
    <s v="B-25845"/>
    <x v="0"/>
    <x v="0"/>
    <x v="0"/>
    <x v="8"/>
    <x v="21"/>
    <x v="0"/>
    <x v="91"/>
    <x v="3"/>
    <s v="Snel"/>
    <x v="9"/>
    <x v="10"/>
    <n v="757"/>
    <n v="2"/>
    <n v="371"/>
    <n v="1885"/>
    <n v="1514"/>
    <s v="Profit"/>
    <n v="0.24504623513870541"/>
    <n v="1.0037064091118144E-2"/>
  </r>
  <r>
    <s v="B-25845"/>
    <x v="0"/>
    <x v="1"/>
    <x v="2"/>
    <x v="8"/>
    <x v="21"/>
    <x v="0"/>
    <x v="91"/>
    <x v="3"/>
    <s v="Snel"/>
    <x v="9"/>
    <x v="10"/>
    <n v="274"/>
    <n v="4"/>
    <n v="-7"/>
    <n v="1089"/>
    <n v="1096"/>
    <s v="Loss"/>
    <n v="-6.3868613138686131E-3"/>
    <n v="-1.8937856775694614E-4"/>
  </r>
  <r>
    <s v="B-25845"/>
    <x v="1"/>
    <x v="3"/>
    <x v="2"/>
    <x v="8"/>
    <x v="21"/>
    <x v="0"/>
    <x v="91"/>
    <x v="3"/>
    <s v="Snel"/>
    <x v="9"/>
    <x v="10"/>
    <n v="132"/>
    <n v="5"/>
    <n v="54"/>
    <n v="714"/>
    <n v="660"/>
    <s v="Profit"/>
    <n v="8.1818181818181818E-2"/>
    <n v="1.4609203798392988E-3"/>
  </r>
  <r>
    <s v="B-25863"/>
    <x v="1"/>
    <x v="3"/>
    <x v="2"/>
    <x v="8"/>
    <x v="18"/>
    <x v="0"/>
    <x v="30"/>
    <x v="3"/>
    <s v="Manibalan"/>
    <x v="9"/>
    <x v="10"/>
    <n v="189"/>
    <n v="7"/>
    <n v="87"/>
    <n v="1410"/>
    <n v="1323"/>
    <s v="Profit"/>
    <n v="6.5759637188208611E-2"/>
    <n v="2.3537050564077593E-3"/>
  </r>
  <r>
    <s v="B-26003"/>
    <x v="2"/>
    <x v="11"/>
    <x v="0"/>
    <x v="1"/>
    <x v="0"/>
    <x v="0"/>
    <x v="42"/>
    <x v="0"/>
    <s v="Hitesh"/>
    <x v="10"/>
    <x v="11"/>
    <n v="1745"/>
    <n v="2"/>
    <n v="122"/>
    <n v="3612"/>
    <n v="3490"/>
    <s v="Profit"/>
    <n v="3.4957020057306588E-2"/>
    <n v="3.3005978951924897E-3"/>
  </r>
  <r>
    <s v="B-26003"/>
    <x v="1"/>
    <x v="10"/>
    <x v="3"/>
    <x v="1"/>
    <x v="0"/>
    <x v="0"/>
    <x v="42"/>
    <x v="0"/>
    <s v="Hitesh"/>
    <x v="10"/>
    <x v="11"/>
    <n v="498"/>
    <n v="4"/>
    <n v="-116"/>
    <n v="1876"/>
    <n v="1992"/>
    <s v="Loss"/>
    <n v="-5.8232931726907633E-2"/>
    <n v="-3.1382734085436789E-3"/>
  </r>
  <r>
    <s v="B-26003"/>
    <x v="2"/>
    <x v="15"/>
    <x v="0"/>
    <x v="1"/>
    <x v="0"/>
    <x v="0"/>
    <x v="42"/>
    <x v="0"/>
    <s v="Hitesh"/>
    <x v="10"/>
    <x v="11"/>
    <n v="315"/>
    <n v="3"/>
    <n v="-8"/>
    <n v="937"/>
    <n v="945"/>
    <s v="Loss"/>
    <n v="-8.4656084656084662E-3"/>
    <n v="-2.1643264886508128E-4"/>
  </r>
  <r>
    <s v="B-26003"/>
    <x v="1"/>
    <x v="2"/>
    <x v="2"/>
    <x v="1"/>
    <x v="0"/>
    <x v="0"/>
    <x v="42"/>
    <x v="0"/>
    <s v="Hitesh"/>
    <x v="10"/>
    <x v="11"/>
    <n v="79"/>
    <n v="3"/>
    <n v="16"/>
    <n v="253"/>
    <n v="237"/>
    <s v="Profit"/>
    <n v="6.7510548523206745E-2"/>
    <n v="4.3286529773016257E-4"/>
  </r>
  <r>
    <s v="B-26003"/>
    <x v="1"/>
    <x v="6"/>
    <x v="2"/>
    <x v="1"/>
    <x v="0"/>
    <x v="0"/>
    <x v="42"/>
    <x v="0"/>
    <s v="Hitesh"/>
    <x v="10"/>
    <x v="11"/>
    <n v="128"/>
    <n v="4"/>
    <n v="47"/>
    <n v="559"/>
    <n v="512"/>
    <s v="Profit"/>
    <n v="9.1796875E-2"/>
    <n v="1.2715418120823527E-3"/>
  </r>
  <r>
    <s v="B-26003"/>
    <x v="2"/>
    <x v="13"/>
    <x v="2"/>
    <x v="1"/>
    <x v="0"/>
    <x v="0"/>
    <x v="42"/>
    <x v="0"/>
    <s v="Hitesh"/>
    <x v="10"/>
    <x v="11"/>
    <n v="114"/>
    <n v="6"/>
    <n v="41"/>
    <n v="725"/>
    <n v="684"/>
    <s v="Profit"/>
    <n v="5.9941520467836254E-2"/>
    <n v="1.1092173254335417E-3"/>
  </r>
  <r>
    <s v="B-26003"/>
    <x v="2"/>
    <x v="13"/>
    <x v="1"/>
    <x v="1"/>
    <x v="0"/>
    <x v="0"/>
    <x v="42"/>
    <x v="0"/>
    <s v="Hitesh"/>
    <x v="10"/>
    <x v="11"/>
    <n v="652"/>
    <n v="6"/>
    <n v="13"/>
    <n v="3925"/>
    <n v="3912"/>
    <s v="Profit"/>
    <n v="3.3231083844580778E-3"/>
    <n v="3.5170305440575711E-4"/>
  </r>
  <r>
    <s v="B-26003"/>
    <x v="1"/>
    <x v="14"/>
    <x v="3"/>
    <x v="1"/>
    <x v="0"/>
    <x v="0"/>
    <x v="42"/>
    <x v="0"/>
    <s v="Hitesh"/>
    <x v="10"/>
    <x v="11"/>
    <n v="17"/>
    <n v="2"/>
    <n v="2"/>
    <n v="36"/>
    <n v="34"/>
    <s v="Profit"/>
    <n v="5.8823529411764705E-2"/>
    <n v="5.4108162216270321E-5"/>
  </r>
  <r>
    <s v="B-26013"/>
    <x v="1"/>
    <x v="14"/>
    <x v="2"/>
    <x v="1"/>
    <x v="7"/>
    <x v="0"/>
    <x v="142"/>
    <x v="0"/>
    <s v="Jahan"/>
    <x v="10"/>
    <x v="11"/>
    <n v="29"/>
    <n v="3"/>
    <n v="-10"/>
    <n v="77"/>
    <n v="87"/>
    <s v="Loss"/>
    <n v="-0.11494252873563218"/>
    <n v="-2.705408110813516E-4"/>
  </r>
  <r>
    <s v="B-26031"/>
    <x v="1"/>
    <x v="9"/>
    <x v="1"/>
    <x v="1"/>
    <x v="30"/>
    <x v="0"/>
    <x v="143"/>
    <x v="0"/>
    <s v="Deepak"/>
    <x v="10"/>
    <x v="11"/>
    <n v="67"/>
    <n v="4"/>
    <n v="9"/>
    <n v="277"/>
    <n v="268"/>
    <s v="Profit"/>
    <n v="3.3582089552238806E-2"/>
    <n v="2.4348672997321646E-4"/>
  </r>
  <r>
    <s v="B-26049"/>
    <x v="1"/>
    <x v="6"/>
    <x v="3"/>
    <x v="2"/>
    <x v="23"/>
    <x v="0"/>
    <x v="144"/>
    <x v="0"/>
    <s v="Lisha"/>
    <x v="10"/>
    <x v="11"/>
    <n v="100"/>
    <n v="2"/>
    <n v="28"/>
    <n v="228"/>
    <n v="200"/>
    <s v="Profit"/>
    <n v="0.14000000000000001"/>
    <n v="7.5751427102778456E-4"/>
  </r>
  <r>
    <s v="B-26067"/>
    <x v="0"/>
    <x v="0"/>
    <x v="4"/>
    <x v="2"/>
    <x v="12"/>
    <x v="0"/>
    <x v="145"/>
    <x v="0"/>
    <s v="Tulika"/>
    <x v="10"/>
    <x v="11"/>
    <n v="1137"/>
    <n v="7"/>
    <n v="-14"/>
    <n v="7945"/>
    <n v="7959"/>
    <s v="Loss"/>
    <n v="-1.7590149516270889E-3"/>
    <n v="-3.7875713551389228E-4"/>
  </r>
  <r>
    <s v="B-26067"/>
    <x v="1"/>
    <x v="10"/>
    <x v="4"/>
    <x v="2"/>
    <x v="12"/>
    <x v="0"/>
    <x v="145"/>
    <x v="0"/>
    <s v="Tulika"/>
    <x v="10"/>
    <x v="11"/>
    <n v="1120"/>
    <n v="6"/>
    <n v="199"/>
    <n v="6919"/>
    <n v="6720"/>
    <s v="Profit"/>
    <n v="2.9613095238095237E-2"/>
    <n v="5.3837621405188971E-3"/>
  </r>
  <r>
    <s v="B-26067"/>
    <x v="1"/>
    <x v="6"/>
    <x v="2"/>
    <x v="2"/>
    <x v="12"/>
    <x v="0"/>
    <x v="145"/>
    <x v="0"/>
    <s v="Tulika"/>
    <x v="10"/>
    <x v="11"/>
    <n v="53"/>
    <n v="4"/>
    <n v="2"/>
    <n v="214"/>
    <n v="212"/>
    <s v="Profit"/>
    <n v="9.433962264150943E-3"/>
    <n v="5.4108162216270321E-5"/>
  </r>
  <r>
    <s v="B-26067"/>
    <x v="2"/>
    <x v="7"/>
    <x v="0"/>
    <x v="2"/>
    <x v="12"/>
    <x v="0"/>
    <x v="145"/>
    <x v="0"/>
    <s v="Tulika"/>
    <x v="10"/>
    <x v="11"/>
    <n v="618"/>
    <n v="4"/>
    <n v="27"/>
    <n v="2499"/>
    <n v="2472"/>
    <s v="Profit"/>
    <n v="1.0922330097087379E-2"/>
    <n v="7.3046018991964939E-4"/>
  </r>
  <r>
    <s v="B-26067"/>
    <x v="1"/>
    <x v="2"/>
    <x v="3"/>
    <x v="2"/>
    <x v="12"/>
    <x v="0"/>
    <x v="145"/>
    <x v="0"/>
    <s v="Tulika"/>
    <x v="10"/>
    <x v="11"/>
    <n v="67"/>
    <n v="4"/>
    <n v="2"/>
    <n v="270"/>
    <n v="268"/>
    <s v="Profit"/>
    <n v="7.462686567164179E-3"/>
    <n v="5.4108162216270321E-5"/>
  </r>
  <r>
    <s v="B-26076"/>
    <x v="1"/>
    <x v="10"/>
    <x v="2"/>
    <x v="2"/>
    <x v="29"/>
    <x v="0"/>
    <x v="67"/>
    <x v="0"/>
    <s v="Jahan"/>
    <x v="10"/>
    <x v="11"/>
    <n v="219"/>
    <n v="2"/>
    <n v="4"/>
    <n v="442"/>
    <n v="438"/>
    <s v="Profit"/>
    <n v="9.1324200913242004E-3"/>
    <n v="1.0821632443254064E-4"/>
  </r>
  <r>
    <s v="B-26076"/>
    <x v="1"/>
    <x v="3"/>
    <x v="3"/>
    <x v="2"/>
    <x v="29"/>
    <x v="0"/>
    <x v="67"/>
    <x v="0"/>
    <s v="Jahan"/>
    <x v="10"/>
    <x v="11"/>
    <n v="91"/>
    <n v="2"/>
    <n v="22"/>
    <n v="204"/>
    <n v="182"/>
    <s v="Profit"/>
    <n v="0.12087912087912088"/>
    <n v="5.9518978437897354E-4"/>
  </r>
  <r>
    <s v="B-26076"/>
    <x v="1"/>
    <x v="8"/>
    <x v="4"/>
    <x v="2"/>
    <x v="29"/>
    <x v="0"/>
    <x v="67"/>
    <x v="0"/>
    <s v="Jahan"/>
    <x v="10"/>
    <x v="11"/>
    <n v="133"/>
    <n v="5"/>
    <n v="46"/>
    <n v="711"/>
    <n v="665"/>
    <s v="Profit"/>
    <n v="6.9172932330827067E-2"/>
    <n v="1.2444877309742174E-3"/>
  </r>
  <r>
    <s v="B-26076"/>
    <x v="1"/>
    <x v="2"/>
    <x v="2"/>
    <x v="2"/>
    <x v="29"/>
    <x v="0"/>
    <x v="67"/>
    <x v="0"/>
    <s v="Jahan"/>
    <x v="10"/>
    <x v="11"/>
    <n v="60"/>
    <n v="2"/>
    <n v="13"/>
    <n v="133"/>
    <n v="120"/>
    <s v="Profit"/>
    <n v="0.10833333333333334"/>
    <n v="3.5170305440575711E-4"/>
  </r>
  <r>
    <s v="B-26076"/>
    <x v="2"/>
    <x v="7"/>
    <x v="2"/>
    <x v="2"/>
    <x v="29"/>
    <x v="0"/>
    <x v="67"/>
    <x v="0"/>
    <s v="Jahan"/>
    <x v="10"/>
    <x v="11"/>
    <n v="450"/>
    <n v="4"/>
    <n v="-190"/>
    <n v="1610"/>
    <n v="1800"/>
    <s v="Loss"/>
    <n v="-0.10555555555555556"/>
    <n v="-5.1402754105456805E-3"/>
  </r>
  <r>
    <s v="B-26094"/>
    <x v="1"/>
    <x v="3"/>
    <x v="2"/>
    <x v="2"/>
    <x v="5"/>
    <x v="0"/>
    <x v="5"/>
    <x v="0"/>
    <s v="Deepak"/>
    <x v="10"/>
    <x v="11"/>
    <n v="152"/>
    <n v="6"/>
    <n v="50"/>
    <n v="962"/>
    <n v="912"/>
    <s v="Profit"/>
    <n v="5.4824561403508769E-2"/>
    <n v="1.3527040554067581E-3"/>
  </r>
  <r>
    <s v="B-25603"/>
    <x v="1"/>
    <x v="6"/>
    <x v="2"/>
    <x v="3"/>
    <x v="21"/>
    <x v="0"/>
    <x v="146"/>
    <x v="1"/>
    <s v="Jahan"/>
    <x v="10"/>
    <x v="11"/>
    <n v="12"/>
    <n v="2"/>
    <n v="1"/>
    <n v="25"/>
    <n v="24"/>
    <s v="Profit"/>
    <n v="4.1666666666666664E-2"/>
    <n v="2.7054081108135161E-5"/>
  </r>
  <r>
    <s v="B-25603"/>
    <x v="1"/>
    <x v="3"/>
    <x v="2"/>
    <x v="3"/>
    <x v="21"/>
    <x v="0"/>
    <x v="146"/>
    <x v="1"/>
    <s v="Jahan"/>
    <x v="10"/>
    <x v="11"/>
    <n v="107"/>
    <n v="6"/>
    <n v="36"/>
    <n v="678"/>
    <n v="642"/>
    <s v="Profit"/>
    <n v="5.6074766355140186E-2"/>
    <n v="9.7394691989286582E-4"/>
  </r>
  <r>
    <s v="B-25603"/>
    <x v="1"/>
    <x v="3"/>
    <x v="2"/>
    <x v="3"/>
    <x v="21"/>
    <x v="0"/>
    <x v="146"/>
    <x v="1"/>
    <s v="Jahan"/>
    <x v="10"/>
    <x v="11"/>
    <n v="116"/>
    <n v="4"/>
    <n v="16"/>
    <n v="480"/>
    <n v="464"/>
    <s v="Profit"/>
    <n v="3.4482758620689655E-2"/>
    <n v="4.3286529773016257E-4"/>
  </r>
  <r>
    <s v="B-25603"/>
    <x v="1"/>
    <x v="16"/>
    <x v="1"/>
    <x v="3"/>
    <x v="21"/>
    <x v="0"/>
    <x v="146"/>
    <x v="1"/>
    <s v="Jahan"/>
    <x v="10"/>
    <x v="11"/>
    <n v="180"/>
    <n v="3"/>
    <n v="5"/>
    <n v="545"/>
    <n v="540"/>
    <s v="Profit"/>
    <n v="9.2592592592592587E-3"/>
    <n v="1.352704055406758E-4"/>
  </r>
  <r>
    <s v="B-25603"/>
    <x v="1"/>
    <x v="10"/>
    <x v="4"/>
    <x v="3"/>
    <x v="21"/>
    <x v="0"/>
    <x v="146"/>
    <x v="1"/>
    <s v="Jahan"/>
    <x v="10"/>
    <x v="11"/>
    <n v="193"/>
    <n v="3"/>
    <n v="-166"/>
    <n v="413"/>
    <n v="579"/>
    <s v="Loss"/>
    <n v="-0.28670120898100171"/>
    <n v="-4.4909774639504373E-3"/>
  </r>
  <r>
    <s v="B-25603"/>
    <x v="1"/>
    <x v="12"/>
    <x v="2"/>
    <x v="3"/>
    <x v="21"/>
    <x v="0"/>
    <x v="146"/>
    <x v="1"/>
    <s v="Jahan"/>
    <x v="10"/>
    <x v="11"/>
    <n v="38"/>
    <n v="1"/>
    <n v="18"/>
    <n v="56"/>
    <n v="38"/>
    <s v="Profit"/>
    <n v="0.47368421052631576"/>
    <n v="4.8697345994643291E-4"/>
  </r>
  <r>
    <s v="B-25603"/>
    <x v="2"/>
    <x v="15"/>
    <x v="2"/>
    <x v="3"/>
    <x v="21"/>
    <x v="0"/>
    <x v="146"/>
    <x v="1"/>
    <s v="Jahan"/>
    <x v="10"/>
    <x v="11"/>
    <n v="24"/>
    <n v="1"/>
    <n v="-30"/>
    <n v="-6"/>
    <n v="24"/>
    <s v="Loss"/>
    <n v="-1.25"/>
    <n v="-8.1162243324405491E-4"/>
  </r>
  <r>
    <s v="B-25603"/>
    <x v="1"/>
    <x v="16"/>
    <x v="2"/>
    <x v="3"/>
    <x v="21"/>
    <x v="0"/>
    <x v="146"/>
    <x v="1"/>
    <s v="Jahan"/>
    <x v="10"/>
    <x v="11"/>
    <n v="1355"/>
    <n v="5"/>
    <n v="-60"/>
    <n v="6715"/>
    <n v="6775"/>
    <s v="Loss"/>
    <n v="-8.8560885608856086E-3"/>
    <n v="-1.6232448664881098E-3"/>
  </r>
  <r>
    <s v="B-25621"/>
    <x v="0"/>
    <x v="1"/>
    <x v="2"/>
    <x v="3"/>
    <x v="4"/>
    <x v="0"/>
    <x v="147"/>
    <x v="1"/>
    <s v="Deepak"/>
    <x v="10"/>
    <x v="11"/>
    <n v="333"/>
    <n v="3"/>
    <n v="-15"/>
    <n v="984"/>
    <n v="999"/>
    <s v="Loss"/>
    <n v="-1.5015015015015015E-2"/>
    <n v="-4.0581121662202745E-4"/>
  </r>
  <r>
    <s v="B-25621"/>
    <x v="0"/>
    <x v="4"/>
    <x v="2"/>
    <x v="3"/>
    <x v="4"/>
    <x v="0"/>
    <x v="147"/>
    <x v="1"/>
    <s v="Deepak"/>
    <x v="10"/>
    <x v="11"/>
    <n v="233"/>
    <n v="5"/>
    <n v="-10"/>
    <n v="1155"/>
    <n v="1165"/>
    <s v="Loss"/>
    <n v="-8.5836909871244635E-3"/>
    <n v="-2.705408110813516E-4"/>
  </r>
  <r>
    <s v="B-25621"/>
    <x v="0"/>
    <x v="4"/>
    <x v="0"/>
    <x v="3"/>
    <x v="4"/>
    <x v="0"/>
    <x v="147"/>
    <x v="1"/>
    <s v="Deepak"/>
    <x v="10"/>
    <x v="11"/>
    <n v="228"/>
    <n v="3"/>
    <n v="63"/>
    <n v="747"/>
    <n v="684"/>
    <s v="Profit"/>
    <n v="9.2105263157894732E-2"/>
    <n v="1.7044071098125152E-3"/>
  </r>
  <r>
    <s v="B-25639"/>
    <x v="0"/>
    <x v="1"/>
    <x v="2"/>
    <x v="3"/>
    <x v="5"/>
    <x v="0"/>
    <x v="148"/>
    <x v="1"/>
    <s v="Lisha"/>
    <x v="10"/>
    <x v="11"/>
    <n v="1629"/>
    <n v="3"/>
    <n v="-153"/>
    <n v="4734"/>
    <n v="4887"/>
    <s v="Loss"/>
    <n v="-3.1307550644567222E-2"/>
    <n v="-4.1392744095446795E-3"/>
  </r>
  <r>
    <s v="B-25657"/>
    <x v="0"/>
    <x v="4"/>
    <x v="4"/>
    <x v="4"/>
    <x v="7"/>
    <x v="0"/>
    <x v="149"/>
    <x v="1"/>
    <s v="Tulika"/>
    <x v="10"/>
    <x v="11"/>
    <n v="1021"/>
    <n v="4"/>
    <n v="-48"/>
    <n v="4036"/>
    <n v="4084"/>
    <s v="Loss"/>
    <n v="-1.1753183153770812E-2"/>
    <n v="-1.2985958931904878E-3"/>
  </r>
  <r>
    <s v="B-25657"/>
    <x v="1"/>
    <x v="10"/>
    <x v="3"/>
    <x v="4"/>
    <x v="7"/>
    <x v="0"/>
    <x v="149"/>
    <x v="1"/>
    <s v="Tulika"/>
    <x v="10"/>
    <x v="11"/>
    <n v="32"/>
    <n v="5"/>
    <n v="-22"/>
    <n v="138"/>
    <n v="160"/>
    <s v="Loss"/>
    <n v="-0.13750000000000001"/>
    <n v="-5.9518978437897354E-4"/>
  </r>
  <r>
    <s v="B-25657"/>
    <x v="2"/>
    <x v="15"/>
    <x v="2"/>
    <x v="4"/>
    <x v="7"/>
    <x v="0"/>
    <x v="149"/>
    <x v="1"/>
    <s v="Tulika"/>
    <x v="10"/>
    <x v="11"/>
    <n v="288"/>
    <n v="4"/>
    <n v="-180"/>
    <n v="972"/>
    <n v="1152"/>
    <s v="Loss"/>
    <n v="-0.15625"/>
    <n v="-4.8697345994643294E-3"/>
  </r>
  <r>
    <s v="B-25657"/>
    <x v="0"/>
    <x v="1"/>
    <x v="3"/>
    <x v="4"/>
    <x v="7"/>
    <x v="0"/>
    <x v="149"/>
    <x v="1"/>
    <s v="Tulika"/>
    <x v="10"/>
    <x v="11"/>
    <n v="332"/>
    <n v="6"/>
    <n v="-43"/>
    <n v="1949"/>
    <n v="1992"/>
    <s v="Loss"/>
    <n v="-2.1586345381526106E-2"/>
    <n v="-1.163325487649812E-3"/>
  </r>
  <r>
    <s v="B-25675"/>
    <x v="1"/>
    <x v="10"/>
    <x v="2"/>
    <x v="4"/>
    <x v="20"/>
    <x v="0"/>
    <x v="150"/>
    <x v="1"/>
    <s v="Shreya"/>
    <x v="10"/>
    <x v="11"/>
    <n v="929"/>
    <n v="9"/>
    <n v="-93"/>
    <n v="8268"/>
    <n v="8361"/>
    <s v="Loss"/>
    <n v="-1.1123071402942232E-2"/>
    <n v="-2.5160295430565701E-3"/>
  </r>
  <r>
    <s v="B-25693"/>
    <x v="1"/>
    <x v="6"/>
    <x v="2"/>
    <x v="9"/>
    <x v="3"/>
    <x v="0"/>
    <x v="151"/>
    <x v="1"/>
    <s v="Parna"/>
    <x v="10"/>
    <x v="11"/>
    <n v="76"/>
    <n v="9"/>
    <n v="-72"/>
    <n v="612"/>
    <n v="684"/>
    <s v="Loss"/>
    <n v="-0.10526315789473684"/>
    <n v="-1.9478938397857316E-3"/>
  </r>
  <r>
    <s v="B-25693"/>
    <x v="1"/>
    <x v="10"/>
    <x v="2"/>
    <x v="9"/>
    <x v="3"/>
    <x v="0"/>
    <x v="151"/>
    <x v="1"/>
    <s v="Parna"/>
    <x v="10"/>
    <x v="11"/>
    <n v="632"/>
    <n v="6"/>
    <n v="316"/>
    <n v="4108"/>
    <n v="3792"/>
    <s v="Profit"/>
    <n v="8.3333333333333329E-2"/>
    <n v="8.5490896301707118E-3"/>
  </r>
  <r>
    <s v="B-25693"/>
    <x v="1"/>
    <x v="10"/>
    <x v="3"/>
    <x v="9"/>
    <x v="3"/>
    <x v="0"/>
    <x v="151"/>
    <x v="1"/>
    <s v="Parna"/>
    <x v="10"/>
    <x v="11"/>
    <n v="32"/>
    <n v="6"/>
    <n v="-16"/>
    <n v="176"/>
    <n v="192"/>
    <s v="Loss"/>
    <n v="-8.3333333333333329E-2"/>
    <n v="-4.3286529773016257E-4"/>
  </r>
  <r>
    <s v="B-25693"/>
    <x v="0"/>
    <x v="1"/>
    <x v="3"/>
    <x v="9"/>
    <x v="3"/>
    <x v="0"/>
    <x v="151"/>
    <x v="1"/>
    <s v="Parna"/>
    <x v="10"/>
    <x v="11"/>
    <n v="68"/>
    <n v="1"/>
    <n v="-30"/>
    <n v="38"/>
    <n v="68"/>
    <s v="Loss"/>
    <n v="-0.44117647058823528"/>
    <n v="-8.1162243324405491E-4"/>
  </r>
  <r>
    <s v="B-25693"/>
    <x v="0"/>
    <x v="1"/>
    <x v="2"/>
    <x v="9"/>
    <x v="3"/>
    <x v="0"/>
    <x v="151"/>
    <x v="1"/>
    <s v="Parna"/>
    <x v="10"/>
    <x v="11"/>
    <n v="72"/>
    <n v="1"/>
    <n v="-49"/>
    <n v="23"/>
    <n v="72"/>
    <s v="Loss"/>
    <n v="-0.68055555555555558"/>
    <n v="-1.325649974298623E-3"/>
  </r>
  <r>
    <s v="B-25693"/>
    <x v="1"/>
    <x v="2"/>
    <x v="4"/>
    <x v="9"/>
    <x v="3"/>
    <x v="0"/>
    <x v="151"/>
    <x v="1"/>
    <s v="Parna"/>
    <x v="10"/>
    <x v="11"/>
    <n v="82"/>
    <n v="5"/>
    <n v="-39"/>
    <n v="371"/>
    <n v="410"/>
    <s v="Loss"/>
    <n v="-9.5121951219512196E-2"/>
    <n v="-1.0551091632172713E-3"/>
  </r>
  <r>
    <s v="B-25693"/>
    <x v="1"/>
    <x v="14"/>
    <x v="2"/>
    <x v="9"/>
    <x v="3"/>
    <x v="0"/>
    <x v="151"/>
    <x v="1"/>
    <s v="Parna"/>
    <x v="10"/>
    <x v="11"/>
    <n v="13"/>
    <n v="2"/>
    <n v="-13"/>
    <n v="13"/>
    <n v="26"/>
    <s v="Loss"/>
    <n v="-0.5"/>
    <n v="-3.5170305440575711E-4"/>
  </r>
  <r>
    <s v="B-25711"/>
    <x v="1"/>
    <x v="6"/>
    <x v="2"/>
    <x v="11"/>
    <x v="24"/>
    <x v="0"/>
    <x v="152"/>
    <x v="2"/>
    <s v="Sakshi"/>
    <x v="10"/>
    <x v="11"/>
    <n v="100"/>
    <n v="4"/>
    <n v="-58"/>
    <n v="342"/>
    <n v="400"/>
    <s v="Loss"/>
    <n v="-0.14499999999999999"/>
    <n v="-1.5691367042718395E-3"/>
  </r>
  <r>
    <s v="B-25729"/>
    <x v="0"/>
    <x v="1"/>
    <x v="0"/>
    <x v="11"/>
    <x v="30"/>
    <x v="0"/>
    <x v="153"/>
    <x v="2"/>
    <s v="Madhulika"/>
    <x v="10"/>
    <x v="11"/>
    <n v="1549"/>
    <n v="4"/>
    <n v="-439"/>
    <n v="5757"/>
    <n v="6196"/>
    <s v="Loss"/>
    <n v="-7.0852162685603612E-2"/>
    <n v="-1.1876741606471336E-2"/>
  </r>
  <r>
    <s v="B-25747"/>
    <x v="2"/>
    <x v="7"/>
    <x v="0"/>
    <x v="5"/>
    <x v="11"/>
    <x v="0"/>
    <x v="154"/>
    <x v="2"/>
    <s v="Harsh"/>
    <x v="10"/>
    <x v="11"/>
    <n v="877"/>
    <n v="2"/>
    <n v="395"/>
    <n v="2149"/>
    <n v="1754"/>
    <s v="Profit"/>
    <n v="0.22519954389965793"/>
    <n v="1.0686362037713389E-2"/>
  </r>
  <r>
    <s v="B-25765"/>
    <x v="1"/>
    <x v="3"/>
    <x v="2"/>
    <x v="5"/>
    <x v="9"/>
    <x v="0"/>
    <x v="155"/>
    <x v="2"/>
    <s v="Meghana"/>
    <x v="10"/>
    <x v="11"/>
    <n v="139"/>
    <n v="3"/>
    <n v="14"/>
    <n v="431"/>
    <n v="417"/>
    <s v="Profit"/>
    <n v="3.3573141486810551E-2"/>
    <n v="3.7875713551389228E-4"/>
  </r>
  <r>
    <s v="B-25801"/>
    <x v="1"/>
    <x v="2"/>
    <x v="1"/>
    <x v="7"/>
    <x v="8"/>
    <x v="0"/>
    <x v="10"/>
    <x v="3"/>
    <s v="Aryan"/>
    <x v="10"/>
    <x v="11"/>
    <n v="15"/>
    <n v="1"/>
    <n v="-2"/>
    <n v="13"/>
    <n v="15"/>
    <s v="Loss"/>
    <n v="-0.13333333333333333"/>
    <n v="-5.4108162216270321E-5"/>
  </r>
  <r>
    <s v="B-25801"/>
    <x v="1"/>
    <x v="9"/>
    <x v="2"/>
    <x v="7"/>
    <x v="8"/>
    <x v="0"/>
    <x v="10"/>
    <x v="3"/>
    <s v="Aryan"/>
    <x v="10"/>
    <x v="11"/>
    <n v="21"/>
    <n v="4"/>
    <n v="-10"/>
    <n v="74"/>
    <n v="84"/>
    <s v="Loss"/>
    <n v="-0.11904761904761904"/>
    <n v="-2.705408110813516E-4"/>
  </r>
  <r>
    <s v="B-25801"/>
    <x v="1"/>
    <x v="10"/>
    <x v="2"/>
    <x v="7"/>
    <x v="8"/>
    <x v="0"/>
    <x v="10"/>
    <x v="3"/>
    <s v="Aryan"/>
    <x v="10"/>
    <x v="11"/>
    <n v="64"/>
    <n v="4"/>
    <n v="6"/>
    <n v="262"/>
    <n v="256"/>
    <s v="Profit"/>
    <n v="2.34375E-2"/>
    <n v="1.6232448664881097E-4"/>
  </r>
  <r>
    <s v="B-25801"/>
    <x v="1"/>
    <x v="3"/>
    <x v="2"/>
    <x v="7"/>
    <x v="8"/>
    <x v="0"/>
    <x v="10"/>
    <x v="3"/>
    <s v="Aryan"/>
    <x v="10"/>
    <x v="11"/>
    <n v="49"/>
    <n v="2"/>
    <n v="-31"/>
    <n v="67"/>
    <n v="98"/>
    <s v="Loss"/>
    <n v="-0.31632653061224492"/>
    <n v="-8.3867651435219008E-4"/>
  </r>
  <r>
    <s v="B-25819"/>
    <x v="0"/>
    <x v="4"/>
    <x v="2"/>
    <x v="7"/>
    <x v="18"/>
    <x v="0"/>
    <x v="156"/>
    <x v="3"/>
    <s v="Ankur"/>
    <x v="10"/>
    <x v="11"/>
    <n v="417"/>
    <n v="3"/>
    <n v="49"/>
    <n v="1300"/>
    <n v="1251"/>
    <s v="Profit"/>
    <n v="3.9168665067945641E-2"/>
    <n v="1.325649974298623E-3"/>
  </r>
  <r>
    <s v="B-25855"/>
    <x v="0"/>
    <x v="0"/>
    <x v="0"/>
    <x v="8"/>
    <x v="0"/>
    <x v="0"/>
    <x v="72"/>
    <x v="3"/>
    <s v="Abhijeet"/>
    <x v="10"/>
    <x v="11"/>
    <n v="829"/>
    <n v="4"/>
    <n v="19"/>
    <n v="3335"/>
    <n v="3316"/>
    <s v="Profit"/>
    <n v="5.7297949336550056E-3"/>
    <n v="5.1402754105456814E-4"/>
  </r>
  <r>
    <s v="B-25855"/>
    <x v="1"/>
    <x v="6"/>
    <x v="2"/>
    <x v="8"/>
    <x v="0"/>
    <x v="0"/>
    <x v="72"/>
    <x v="3"/>
    <s v="Abhijeet"/>
    <x v="10"/>
    <x v="11"/>
    <n v="90"/>
    <n v="3"/>
    <n v="17"/>
    <n v="287"/>
    <n v="270"/>
    <s v="Profit"/>
    <n v="6.2962962962962957E-2"/>
    <n v="4.5991937883829774E-4"/>
  </r>
  <r>
    <s v="B-25855"/>
    <x v="1"/>
    <x v="6"/>
    <x v="0"/>
    <x v="8"/>
    <x v="0"/>
    <x v="0"/>
    <x v="72"/>
    <x v="3"/>
    <s v="Abhijeet"/>
    <x v="10"/>
    <x v="11"/>
    <n v="98"/>
    <n v="2"/>
    <n v="12"/>
    <n v="208"/>
    <n v="196"/>
    <s v="Profit"/>
    <n v="6.1224489795918366E-2"/>
    <n v="3.2464897329762194E-4"/>
  </r>
  <r>
    <s v="B-25855"/>
    <x v="2"/>
    <x v="7"/>
    <x v="2"/>
    <x v="8"/>
    <x v="0"/>
    <x v="0"/>
    <x v="72"/>
    <x v="3"/>
    <s v="Abhijeet"/>
    <x v="10"/>
    <x v="11"/>
    <n v="197"/>
    <n v="1"/>
    <n v="73"/>
    <n v="270"/>
    <n v="197"/>
    <s v="Profit"/>
    <n v="0.37055837563451777"/>
    <n v="1.9749479208938667E-3"/>
  </r>
  <r>
    <s v="B-25855"/>
    <x v="1"/>
    <x v="6"/>
    <x v="3"/>
    <x v="8"/>
    <x v="0"/>
    <x v="0"/>
    <x v="72"/>
    <x v="3"/>
    <s v="Abhijeet"/>
    <x v="10"/>
    <x v="11"/>
    <n v="61"/>
    <n v="2"/>
    <n v="30"/>
    <n v="152"/>
    <n v="122"/>
    <s v="Profit"/>
    <n v="0.24590163934426229"/>
    <n v="8.1162243324405491E-4"/>
  </r>
  <r>
    <s v="B-25855"/>
    <x v="0"/>
    <x v="4"/>
    <x v="3"/>
    <x v="8"/>
    <x v="0"/>
    <x v="0"/>
    <x v="72"/>
    <x v="3"/>
    <s v="Abhijeet"/>
    <x v="10"/>
    <x v="11"/>
    <n v="442"/>
    <n v="2"/>
    <n v="31"/>
    <n v="915"/>
    <n v="884"/>
    <s v="Profit"/>
    <n v="3.5067873303167421E-2"/>
    <n v="8.3867651435219008E-4"/>
  </r>
  <r>
    <s v="B-25855"/>
    <x v="2"/>
    <x v="13"/>
    <x v="3"/>
    <x v="8"/>
    <x v="0"/>
    <x v="0"/>
    <x v="72"/>
    <x v="3"/>
    <s v="Abhijeet"/>
    <x v="10"/>
    <x v="11"/>
    <n v="550"/>
    <n v="5"/>
    <n v="-242"/>
    <n v="2508"/>
    <n v="2750"/>
    <s v="Loss"/>
    <n v="-8.7999999999999995E-2"/>
    <n v="-6.5470876281687089E-3"/>
  </r>
  <r>
    <s v="B-25855"/>
    <x v="0"/>
    <x v="0"/>
    <x v="2"/>
    <x v="8"/>
    <x v="0"/>
    <x v="0"/>
    <x v="72"/>
    <x v="3"/>
    <s v="Abhijeet"/>
    <x v="10"/>
    <x v="11"/>
    <n v="1319"/>
    <n v="5"/>
    <n v="567"/>
    <n v="7162"/>
    <n v="6595"/>
    <s v="Profit"/>
    <n v="8.5974222896133434E-2"/>
    <n v="1.5339663988312637E-2"/>
  </r>
  <r>
    <s v="B-25855"/>
    <x v="1"/>
    <x v="10"/>
    <x v="2"/>
    <x v="8"/>
    <x v="0"/>
    <x v="0"/>
    <x v="72"/>
    <x v="3"/>
    <s v="Abhijeet"/>
    <x v="10"/>
    <x v="11"/>
    <n v="1027"/>
    <n v="8"/>
    <n v="441"/>
    <n v="8657"/>
    <n v="8216"/>
    <s v="Profit"/>
    <n v="5.367575462512171E-2"/>
    <n v="1.1930849768687607E-2"/>
  </r>
  <r>
    <s v="B-25907"/>
    <x v="1"/>
    <x v="6"/>
    <x v="2"/>
    <x v="10"/>
    <x v="11"/>
    <x v="0"/>
    <x v="44"/>
    <x v="3"/>
    <s v="Jaydeep"/>
    <x v="10"/>
    <x v="11"/>
    <n v="30"/>
    <n v="5"/>
    <n v="11"/>
    <n v="161"/>
    <n v="150"/>
    <s v="Profit"/>
    <n v="7.3333333333333334E-2"/>
    <n v="2.9759489218948677E-4"/>
  </r>
  <r>
    <s v="B-25911"/>
    <x v="1"/>
    <x v="12"/>
    <x v="2"/>
    <x v="10"/>
    <x v="18"/>
    <x v="0"/>
    <x v="157"/>
    <x v="3"/>
    <s v="Phalguni"/>
    <x v="10"/>
    <x v="11"/>
    <n v="40"/>
    <n v="1"/>
    <n v="15"/>
    <n v="55"/>
    <n v="40"/>
    <s v="Profit"/>
    <n v="0.375"/>
    <n v="4.0581121662202745E-4"/>
  </r>
  <r>
    <s v="B-25932"/>
    <x v="2"/>
    <x v="13"/>
    <x v="2"/>
    <x v="0"/>
    <x v="22"/>
    <x v="0"/>
    <x v="158"/>
    <x v="0"/>
    <s v="Bhutekar"/>
    <x v="10"/>
    <x v="12"/>
    <n v="71"/>
    <n v="4"/>
    <n v="-14"/>
    <n v="270"/>
    <n v="284"/>
    <s v="Loss"/>
    <n v="-4.9295774647887321E-2"/>
    <n v="-3.7875713551389228E-4"/>
  </r>
  <r>
    <s v="B-25934"/>
    <x v="1"/>
    <x v="10"/>
    <x v="4"/>
    <x v="0"/>
    <x v="22"/>
    <x v="0"/>
    <x v="158"/>
    <x v="0"/>
    <s v="Rahul"/>
    <x v="10"/>
    <x v="12"/>
    <n v="105"/>
    <n v="6"/>
    <n v="33"/>
    <n v="663"/>
    <n v="630"/>
    <s v="Profit"/>
    <n v="5.2380952380952382E-2"/>
    <n v="8.9278467656846031E-4"/>
  </r>
  <r>
    <s v="B-25945"/>
    <x v="0"/>
    <x v="4"/>
    <x v="2"/>
    <x v="0"/>
    <x v="11"/>
    <x v="0"/>
    <x v="159"/>
    <x v="0"/>
    <s v="Mhatre"/>
    <x v="10"/>
    <x v="12"/>
    <n v="765"/>
    <n v="3"/>
    <n v="-36"/>
    <n v="2259"/>
    <n v="2295"/>
    <s v="Loss"/>
    <n v="-1.5686274509803921E-2"/>
    <n v="-9.7394691989286582E-4"/>
  </r>
  <r>
    <s v="B-25945"/>
    <x v="1"/>
    <x v="8"/>
    <x v="2"/>
    <x v="0"/>
    <x v="11"/>
    <x v="0"/>
    <x v="159"/>
    <x v="0"/>
    <s v="Mhatre"/>
    <x v="10"/>
    <x v="12"/>
    <n v="63"/>
    <n v="2"/>
    <n v="14"/>
    <n v="140"/>
    <n v="126"/>
    <s v="Profit"/>
    <n v="0.1111111111111111"/>
    <n v="3.7875713551389228E-4"/>
  </r>
  <r>
    <s v="B-25945"/>
    <x v="1"/>
    <x v="10"/>
    <x v="3"/>
    <x v="0"/>
    <x v="11"/>
    <x v="0"/>
    <x v="159"/>
    <x v="0"/>
    <s v="Mhatre"/>
    <x v="10"/>
    <x v="12"/>
    <n v="60"/>
    <n v="3"/>
    <n v="3"/>
    <n v="183"/>
    <n v="180"/>
    <s v="Profit"/>
    <n v="1.6666666666666666E-2"/>
    <n v="8.1162243324405485E-5"/>
  </r>
  <r>
    <s v="B-25945"/>
    <x v="2"/>
    <x v="7"/>
    <x v="2"/>
    <x v="0"/>
    <x v="11"/>
    <x v="0"/>
    <x v="159"/>
    <x v="0"/>
    <s v="Mhatre"/>
    <x v="10"/>
    <x v="12"/>
    <n v="245"/>
    <n v="2"/>
    <n v="10"/>
    <n v="500"/>
    <n v="490"/>
    <s v="Profit"/>
    <n v="2.0408163265306121E-2"/>
    <n v="2.705408110813516E-4"/>
  </r>
  <r>
    <s v="B-25952"/>
    <x v="1"/>
    <x v="6"/>
    <x v="3"/>
    <x v="0"/>
    <x v="7"/>
    <x v="0"/>
    <x v="65"/>
    <x v="0"/>
    <s v="Priyanka"/>
    <x v="10"/>
    <x v="12"/>
    <n v="14"/>
    <n v="4"/>
    <n v="0"/>
    <n v="56"/>
    <n v="56"/>
    <s v="Not Profit/Loss"/>
    <n v="0"/>
    <n v="0"/>
  </r>
  <r>
    <s v="B-25952"/>
    <x v="2"/>
    <x v="15"/>
    <x v="2"/>
    <x v="0"/>
    <x v="7"/>
    <x v="0"/>
    <x v="65"/>
    <x v="0"/>
    <s v="Priyanka"/>
    <x v="10"/>
    <x v="12"/>
    <n v="173"/>
    <n v="3"/>
    <n v="69"/>
    <n v="588"/>
    <n v="519"/>
    <s v="Profit"/>
    <n v="0.13294797687861271"/>
    <n v="1.8667315964613262E-3"/>
  </r>
  <r>
    <s v="B-25952"/>
    <x v="1"/>
    <x v="10"/>
    <x v="2"/>
    <x v="0"/>
    <x v="7"/>
    <x v="0"/>
    <x v="65"/>
    <x v="0"/>
    <s v="Priyanka"/>
    <x v="10"/>
    <x v="12"/>
    <n v="147"/>
    <n v="3"/>
    <n v="48"/>
    <n v="489"/>
    <n v="441"/>
    <s v="Profit"/>
    <n v="0.10884353741496598"/>
    <n v="1.2985958931904878E-3"/>
  </r>
  <r>
    <s v="B-25952"/>
    <x v="1"/>
    <x v="14"/>
    <x v="2"/>
    <x v="0"/>
    <x v="7"/>
    <x v="0"/>
    <x v="65"/>
    <x v="0"/>
    <s v="Priyanka"/>
    <x v="10"/>
    <x v="12"/>
    <n v="87"/>
    <n v="9"/>
    <n v="-32"/>
    <n v="751"/>
    <n v="783"/>
    <s v="Loss"/>
    <n v="-4.0868454661558112E-2"/>
    <n v="-8.6573059546032514E-4"/>
  </r>
  <r>
    <s v="B-25952"/>
    <x v="1"/>
    <x v="6"/>
    <x v="2"/>
    <x v="0"/>
    <x v="7"/>
    <x v="0"/>
    <x v="65"/>
    <x v="0"/>
    <s v="Priyanka"/>
    <x v="10"/>
    <x v="12"/>
    <n v="44"/>
    <n v="3"/>
    <n v="14"/>
    <n v="146"/>
    <n v="132"/>
    <s v="Profit"/>
    <n v="0.10606060606060606"/>
    <n v="3.7875713551389228E-4"/>
  </r>
  <r>
    <s v="B-25952"/>
    <x v="1"/>
    <x v="16"/>
    <x v="1"/>
    <x v="0"/>
    <x v="7"/>
    <x v="0"/>
    <x v="65"/>
    <x v="0"/>
    <s v="Priyanka"/>
    <x v="10"/>
    <x v="12"/>
    <n v="352"/>
    <n v="5"/>
    <n v="18"/>
    <n v="1778"/>
    <n v="1760"/>
    <s v="Profit"/>
    <n v="1.0227272727272727E-2"/>
    <n v="4.8697345994643291E-4"/>
  </r>
  <r>
    <s v="B-25952"/>
    <x v="0"/>
    <x v="4"/>
    <x v="3"/>
    <x v="0"/>
    <x v="7"/>
    <x v="0"/>
    <x v="65"/>
    <x v="0"/>
    <s v="Priyanka"/>
    <x v="10"/>
    <x v="12"/>
    <n v="935"/>
    <n v="4"/>
    <n v="114"/>
    <n v="3854"/>
    <n v="3740"/>
    <s v="Profit"/>
    <n v="3.0481283422459891E-2"/>
    <n v="3.0841652463274084E-3"/>
  </r>
  <r>
    <s v="B-25950"/>
    <x v="0"/>
    <x v="0"/>
    <x v="0"/>
    <x v="0"/>
    <x v="7"/>
    <x v="0"/>
    <x v="65"/>
    <x v="0"/>
    <s v="Shruti"/>
    <x v="10"/>
    <x v="12"/>
    <n v="1622"/>
    <n v="5"/>
    <n v="95"/>
    <n v="8205"/>
    <n v="8110"/>
    <s v="Profit"/>
    <n v="1.1713933415536375E-2"/>
    <n v="2.5701377052728402E-3"/>
  </r>
  <r>
    <s v="B-25950"/>
    <x v="0"/>
    <x v="0"/>
    <x v="2"/>
    <x v="0"/>
    <x v="7"/>
    <x v="0"/>
    <x v="65"/>
    <x v="0"/>
    <s v="Shruti"/>
    <x v="10"/>
    <x v="12"/>
    <n v="644"/>
    <n v="2"/>
    <n v="167"/>
    <n v="1455"/>
    <n v="1288"/>
    <s v="Profit"/>
    <n v="0.12965838509316771"/>
    <n v="4.5180315450585717E-3"/>
  </r>
  <r>
    <s v="B-25950"/>
    <x v="1"/>
    <x v="10"/>
    <x v="2"/>
    <x v="0"/>
    <x v="7"/>
    <x v="0"/>
    <x v="65"/>
    <x v="0"/>
    <s v="Shruti"/>
    <x v="10"/>
    <x v="12"/>
    <n v="136"/>
    <n v="5"/>
    <n v="-33"/>
    <n v="647"/>
    <n v="680"/>
    <s v="Loss"/>
    <n v="-4.8529411764705883E-2"/>
    <n v="-8.9278467656846031E-4"/>
  </r>
  <r>
    <s v="B-25950"/>
    <x v="1"/>
    <x v="8"/>
    <x v="0"/>
    <x v="0"/>
    <x v="7"/>
    <x v="0"/>
    <x v="65"/>
    <x v="0"/>
    <s v="Shruti"/>
    <x v="10"/>
    <x v="12"/>
    <n v="261"/>
    <n v="6"/>
    <n v="13"/>
    <n v="1579"/>
    <n v="1566"/>
    <s v="Profit"/>
    <n v="8.3014048531289911E-3"/>
    <n v="3.5170305440575711E-4"/>
  </r>
  <r>
    <s v="B-25950"/>
    <x v="2"/>
    <x v="13"/>
    <x v="0"/>
    <x v="0"/>
    <x v="7"/>
    <x v="0"/>
    <x v="65"/>
    <x v="0"/>
    <s v="Shruti"/>
    <x v="10"/>
    <x v="12"/>
    <n v="190"/>
    <n v="9"/>
    <n v="19"/>
    <n v="1729"/>
    <n v="1710"/>
    <s v="Profit"/>
    <n v="1.1111111111111112E-2"/>
    <n v="5.1402754105456814E-4"/>
  </r>
  <r>
    <s v="B-25950"/>
    <x v="1"/>
    <x v="3"/>
    <x v="3"/>
    <x v="0"/>
    <x v="7"/>
    <x v="0"/>
    <x v="65"/>
    <x v="0"/>
    <s v="Shruti"/>
    <x v="10"/>
    <x v="12"/>
    <n v="133"/>
    <n v="5"/>
    <n v="5"/>
    <n v="670"/>
    <n v="665"/>
    <s v="Profit"/>
    <n v="7.5187969924812026E-3"/>
    <n v="1.352704055406758E-4"/>
  </r>
  <r>
    <s v="B-25950"/>
    <x v="1"/>
    <x v="6"/>
    <x v="4"/>
    <x v="0"/>
    <x v="7"/>
    <x v="0"/>
    <x v="65"/>
    <x v="0"/>
    <s v="Shruti"/>
    <x v="10"/>
    <x v="12"/>
    <n v="158"/>
    <n v="10"/>
    <n v="-29"/>
    <n v="1551"/>
    <n v="1580"/>
    <s v="Loss"/>
    <n v="-1.8354430379746836E-2"/>
    <n v="-7.8456835213591973E-4"/>
  </r>
  <r>
    <s v="B-25950"/>
    <x v="1"/>
    <x v="3"/>
    <x v="2"/>
    <x v="0"/>
    <x v="7"/>
    <x v="0"/>
    <x v="65"/>
    <x v="0"/>
    <s v="Shruti"/>
    <x v="10"/>
    <x v="12"/>
    <n v="54"/>
    <n v="2"/>
    <n v="27"/>
    <n v="135"/>
    <n v="108"/>
    <s v="Profit"/>
    <n v="0.25"/>
    <n v="7.3046018991964939E-4"/>
  </r>
  <r>
    <s v="B-25950"/>
    <x v="1"/>
    <x v="9"/>
    <x v="3"/>
    <x v="0"/>
    <x v="7"/>
    <x v="0"/>
    <x v="65"/>
    <x v="0"/>
    <s v="Shruti"/>
    <x v="10"/>
    <x v="12"/>
    <n v="13"/>
    <n v="1"/>
    <n v="4"/>
    <n v="17"/>
    <n v="13"/>
    <s v="Profit"/>
    <n v="0.30769230769230771"/>
    <n v="1.0821632443254064E-4"/>
  </r>
  <r>
    <s v="B-25957"/>
    <x v="1"/>
    <x v="3"/>
    <x v="2"/>
    <x v="0"/>
    <x v="3"/>
    <x v="0"/>
    <x v="3"/>
    <x v="0"/>
    <s v="Mahima"/>
    <x v="10"/>
    <x v="12"/>
    <n v="147"/>
    <n v="3"/>
    <n v="73"/>
    <n v="514"/>
    <n v="441"/>
    <s v="Profit"/>
    <n v="0.1655328798185941"/>
    <n v="1.9749479208938667E-3"/>
  </r>
  <r>
    <s v="B-25957"/>
    <x v="2"/>
    <x v="7"/>
    <x v="0"/>
    <x v="0"/>
    <x v="3"/>
    <x v="0"/>
    <x v="3"/>
    <x v="0"/>
    <s v="Mahima"/>
    <x v="10"/>
    <x v="12"/>
    <n v="1157"/>
    <n v="9"/>
    <n v="-13"/>
    <n v="10400"/>
    <n v="10413"/>
    <s v="Loss"/>
    <n v="-1.2484394506866417E-3"/>
    <n v="-3.5170305440575711E-4"/>
  </r>
  <r>
    <s v="B-25957"/>
    <x v="1"/>
    <x v="10"/>
    <x v="2"/>
    <x v="0"/>
    <x v="3"/>
    <x v="0"/>
    <x v="3"/>
    <x v="0"/>
    <s v="Mahima"/>
    <x v="10"/>
    <x v="12"/>
    <n v="209"/>
    <n v="1"/>
    <n v="2"/>
    <n v="211"/>
    <n v="209"/>
    <s v="Profit"/>
    <n v="9.5693779904306216E-3"/>
    <n v="5.4108162216270321E-5"/>
  </r>
  <r>
    <s v="B-25959"/>
    <x v="2"/>
    <x v="15"/>
    <x v="2"/>
    <x v="0"/>
    <x v="3"/>
    <x v="0"/>
    <x v="3"/>
    <x v="0"/>
    <s v="Muskan"/>
    <x v="10"/>
    <x v="12"/>
    <n v="681"/>
    <n v="4"/>
    <n v="259"/>
    <n v="2983"/>
    <n v="2724"/>
    <s v="Profit"/>
    <n v="9.508076358296623E-2"/>
    <n v="7.0070070070070069E-3"/>
  </r>
  <r>
    <s v="B-25959"/>
    <x v="1"/>
    <x v="6"/>
    <x v="1"/>
    <x v="0"/>
    <x v="3"/>
    <x v="0"/>
    <x v="3"/>
    <x v="0"/>
    <s v="Muskan"/>
    <x v="10"/>
    <x v="12"/>
    <n v="23"/>
    <n v="2"/>
    <n v="8"/>
    <n v="54"/>
    <n v="46"/>
    <s v="Profit"/>
    <n v="0.17391304347826086"/>
    <n v="2.1643264886508128E-4"/>
  </r>
  <r>
    <s v="B-25959"/>
    <x v="1"/>
    <x v="12"/>
    <x v="3"/>
    <x v="0"/>
    <x v="3"/>
    <x v="0"/>
    <x v="3"/>
    <x v="0"/>
    <s v="Muskan"/>
    <x v="10"/>
    <x v="12"/>
    <n v="32"/>
    <n v="2"/>
    <n v="2"/>
    <n v="66"/>
    <n v="64"/>
    <s v="Profit"/>
    <n v="3.125E-2"/>
    <n v="5.4108162216270321E-5"/>
  </r>
  <r>
    <s v="B-25959"/>
    <x v="1"/>
    <x v="8"/>
    <x v="2"/>
    <x v="0"/>
    <x v="3"/>
    <x v="0"/>
    <x v="3"/>
    <x v="0"/>
    <s v="Muskan"/>
    <x v="10"/>
    <x v="12"/>
    <n v="132"/>
    <n v="3"/>
    <n v="49"/>
    <n v="445"/>
    <n v="396"/>
    <s v="Profit"/>
    <n v="0.12373737373737374"/>
    <n v="1.325649974298623E-3"/>
  </r>
  <r>
    <s v="B-25959"/>
    <x v="0"/>
    <x v="1"/>
    <x v="3"/>
    <x v="0"/>
    <x v="3"/>
    <x v="0"/>
    <x v="3"/>
    <x v="0"/>
    <s v="Muskan"/>
    <x v="10"/>
    <x v="12"/>
    <n v="252"/>
    <n v="2"/>
    <n v="56"/>
    <n v="560"/>
    <n v="504"/>
    <s v="Profit"/>
    <n v="0.1111111111111111"/>
    <n v="1.5150285420555691E-3"/>
  </r>
  <r>
    <s v="B-25959"/>
    <x v="1"/>
    <x v="6"/>
    <x v="4"/>
    <x v="0"/>
    <x v="3"/>
    <x v="0"/>
    <x v="3"/>
    <x v="0"/>
    <s v="Muskan"/>
    <x v="10"/>
    <x v="12"/>
    <n v="82"/>
    <n v="6"/>
    <n v="24"/>
    <n v="516"/>
    <n v="492"/>
    <s v="Profit"/>
    <n v="4.878048780487805E-2"/>
    <n v="6.4929794659524388E-4"/>
  </r>
  <r>
    <s v="B-25959"/>
    <x v="2"/>
    <x v="15"/>
    <x v="3"/>
    <x v="0"/>
    <x v="3"/>
    <x v="0"/>
    <x v="3"/>
    <x v="0"/>
    <s v="Muskan"/>
    <x v="10"/>
    <x v="12"/>
    <n v="429"/>
    <n v="3"/>
    <n v="17"/>
    <n v="1304"/>
    <n v="1287"/>
    <s v="Profit"/>
    <n v="1.320901320901321E-2"/>
    <n v="4.5991937883829774E-4"/>
  </r>
  <r>
    <s v="B-25959"/>
    <x v="0"/>
    <x v="1"/>
    <x v="1"/>
    <x v="0"/>
    <x v="3"/>
    <x v="0"/>
    <x v="3"/>
    <x v="0"/>
    <s v="Muskan"/>
    <x v="10"/>
    <x v="12"/>
    <n v="637"/>
    <n v="8"/>
    <n v="212"/>
    <n v="5308"/>
    <n v="5096"/>
    <s v="Profit"/>
    <n v="4.1601255886970175E-2"/>
    <n v="5.735465194924654E-3"/>
  </r>
  <r>
    <s v="B-25971"/>
    <x v="2"/>
    <x v="7"/>
    <x v="2"/>
    <x v="0"/>
    <x v="30"/>
    <x v="0"/>
    <x v="160"/>
    <x v="0"/>
    <s v="Mitali"/>
    <x v="10"/>
    <x v="12"/>
    <n v="244"/>
    <n v="2"/>
    <n v="83"/>
    <n v="571"/>
    <n v="488"/>
    <s v="Profit"/>
    <n v="0.17008196721311475"/>
    <n v="2.2454887319752186E-3"/>
  </r>
  <r>
    <s v="B-25979"/>
    <x v="2"/>
    <x v="7"/>
    <x v="4"/>
    <x v="0"/>
    <x v="5"/>
    <x v="0"/>
    <x v="74"/>
    <x v="0"/>
    <s v="Shivangi"/>
    <x v="10"/>
    <x v="12"/>
    <n v="284"/>
    <n v="2"/>
    <n v="45"/>
    <n v="613"/>
    <n v="568"/>
    <s v="Profit"/>
    <n v="7.9225352112676062E-2"/>
    <n v="1.2174336498660824E-3"/>
  </r>
  <r>
    <s v="B-25979"/>
    <x v="1"/>
    <x v="12"/>
    <x v="4"/>
    <x v="0"/>
    <x v="5"/>
    <x v="0"/>
    <x v="74"/>
    <x v="0"/>
    <s v="Shivangi"/>
    <x v="10"/>
    <x v="12"/>
    <n v="82"/>
    <n v="3"/>
    <n v="-27"/>
    <n v="219"/>
    <n v="246"/>
    <s v="Loss"/>
    <n v="-0.10975609756097561"/>
    <n v="-7.3046018991964939E-4"/>
  </r>
  <r>
    <s v="B-25979"/>
    <x v="1"/>
    <x v="8"/>
    <x v="3"/>
    <x v="0"/>
    <x v="5"/>
    <x v="0"/>
    <x v="74"/>
    <x v="0"/>
    <s v="Shivangi"/>
    <x v="10"/>
    <x v="12"/>
    <n v="57"/>
    <n v="2"/>
    <n v="27"/>
    <n v="141"/>
    <n v="114"/>
    <s v="Profit"/>
    <n v="0.23684210526315788"/>
    <n v="7.3046018991964939E-4"/>
  </r>
  <r>
    <s v="B-25979"/>
    <x v="1"/>
    <x v="10"/>
    <x v="1"/>
    <x v="0"/>
    <x v="5"/>
    <x v="0"/>
    <x v="74"/>
    <x v="0"/>
    <s v="Shivangi"/>
    <x v="10"/>
    <x v="12"/>
    <n v="560"/>
    <n v="3"/>
    <n v="44"/>
    <n v="1724"/>
    <n v="1680"/>
    <s v="Profit"/>
    <n v="2.6190476190476191E-2"/>
    <n v="1.1903795687579471E-3"/>
  </r>
  <r>
    <s v="B-25979"/>
    <x v="1"/>
    <x v="6"/>
    <x v="2"/>
    <x v="0"/>
    <x v="5"/>
    <x v="0"/>
    <x v="74"/>
    <x v="0"/>
    <s v="Shivangi"/>
    <x v="10"/>
    <x v="12"/>
    <n v="12"/>
    <n v="2"/>
    <n v="1"/>
    <n v="25"/>
    <n v="24"/>
    <s v="Profit"/>
    <n v="4.1666666666666664E-2"/>
    <n v="2.7054081108135161E-5"/>
  </r>
  <r>
    <s v="B-25985"/>
    <x v="1"/>
    <x v="6"/>
    <x v="3"/>
    <x v="0"/>
    <x v="20"/>
    <x v="0"/>
    <x v="34"/>
    <x v="0"/>
    <s v="Ginny"/>
    <x v="10"/>
    <x v="12"/>
    <n v="32"/>
    <n v="5"/>
    <n v="8"/>
    <n v="168"/>
    <n v="160"/>
    <s v="Profit"/>
    <n v="0.05"/>
    <n v="2.1643264886508128E-4"/>
  </r>
  <r>
    <s v="B-25985"/>
    <x v="1"/>
    <x v="12"/>
    <x v="0"/>
    <x v="0"/>
    <x v="20"/>
    <x v="0"/>
    <x v="34"/>
    <x v="0"/>
    <s v="Ginny"/>
    <x v="10"/>
    <x v="12"/>
    <n v="197"/>
    <n v="4"/>
    <n v="20"/>
    <n v="808"/>
    <n v="788"/>
    <s v="Profit"/>
    <n v="2.5380710659898477E-2"/>
    <n v="5.410816221627032E-4"/>
  </r>
  <r>
    <s v="B-25985"/>
    <x v="1"/>
    <x v="8"/>
    <x v="3"/>
    <x v="0"/>
    <x v="20"/>
    <x v="0"/>
    <x v="34"/>
    <x v="0"/>
    <s v="Ginny"/>
    <x v="10"/>
    <x v="12"/>
    <n v="108"/>
    <n v="4"/>
    <n v="26"/>
    <n v="458"/>
    <n v="432"/>
    <s v="Profit"/>
    <n v="6.0185185185185182E-2"/>
    <n v="7.0340610881151422E-4"/>
  </r>
  <r>
    <s v="B-25985"/>
    <x v="1"/>
    <x v="3"/>
    <x v="2"/>
    <x v="0"/>
    <x v="20"/>
    <x v="0"/>
    <x v="34"/>
    <x v="0"/>
    <s v="Ginny"/>
    <x v="10"/>
    <x v="12"/>
    <n v="44"/>
    <n v="4"/>
    <n v="11"/>
    <n v="187"/>
    <n v="176"/>
    <s v="Profit"/>
    <n v="6.25E-2"/>
    <n v="2.9759489218948677E-4"/>
  </r>
  <r>
    <s v="B-25991"/>
    <x v="1"/>
    <x v="6"/>
    <x v="3"/>
    <x v="1"/>
    <x v="21"/>
    <x v="0"/>
    <x v="37"/>
    <x v="0"/>
    <s v="Mansi"/>
    <x v="10"/>
    <x v="12"/>
    <n v="13"/>
    <n v="2"/>
    <n v="5"/>
    <n v="31"/>
    <n v="26"/>
    <s v="Profit"/>
    <n v="0.19230769230769232"/>
    <n v="1.352704055406758E-4"/>
  </r>
  <r>
    <s v="B-25991"/>
    <x v="1"/>
    <x v="8"/>
    <x v="2"/>
    <x v="1"/>
    <x v="21"/>
    <x v="0"/>
    <x v="37"/>
    <x v="0"/>
    <s v="Mansi"/>
    <x v="10"/>
    <x v="12"/>
    <n v="188"/>
    <n v="7"/>
    <n v="13"/>
    <n v="1329"/>
    <n v="1316"/>
    <s v="Profit"/>
    <n v="9.8784194528875376E-3"/>
    <n v="3.5170305440575711E-4"/>
  </r>
  <r>
    <s v="B-25991"/>
    <x v="2"/>
    <x v="15"/>
    <x v="3"/>
    <x v="1"/>
    <x v="21"/>
    <x v="0"/>
    <x v="37"/>
    <x v="0"/>
    <s v="Mansi"/>
    <x v="10"/>
    <x v="12"/>
    <n v="90"/>
    <n v="2"/>
    <n v="30"/>
    <n v="210"/>
    <n v="180"/>
    <s v="Profit"/>
    <n v="0.16666666666666666"/>
    <n v="8.1162243324405491E-4"/>
  </r>
  <r>
    <s v="B-26037"/>
    <x v="1"/>
    <x v="3"/>
    <x v="4"/>
    <x v="1"/>
    <x v="17"/>
    <x v="0"/>
    <x v="104"/>
    <x v="0"/>
    <s v="Hitika"/>
    <x v="10"/>
    <x v="12"/>
    <n v="171"/>
    <n v="7"/>
    <n v="68"/>
    <n v="1265"/>
    <n v="1197"/>
    <s v="Profit"/>
    <n v="5.6808688387635753E-2"/>
    <n v="1.839677515353191E-3"/>
  </r>
  <r>
    <s v="B-26047"/>
    <x v="1"/>
    <x v="14"/>
    <x v="2"/>
    <x v="2"/>
    <x v="22"/>
    <x v="0"/>
    <x v="161"/>
    <x v="0"/>
    <s v="Ashmi"/>
    <x v="10"/>
    <x v="12"/>
    <n v="55"/>
    <n v="5"/>
    <n v="12"/>
    <n v="287"/>
    <n v="275"/>
    <s v="Profit"/>
    <n v="4.363636363636364E-2"/>
    <n v="3.2464897329762194E-4"/>
  </r>
  <r>
    <s v="B-26061"/>
    <x v="0"/>
    <x v="0"/>
    <x v="2"/>
    <x v="2"/>
    <x v="2"/>
    <x v="0"/>
    <x v="162"/>
    <x v="0"/>
    <s v="Anurag"/>
    <x v="10"/>
    <x v="12"/>
    <n v="965"/>
    <n v="3"/>
    <n v="-68"/>
    <n v="2827"/>
    <n v="2895"/>
    <s v="Loss"/>
    <n v="-2.3488773747841106E-2"/>
    <n v="-1.839677515353191E-3"/>
  </r>
  <r>
    <s v="B-26061"/>
    <x v="1"/>
    <x v="2"/>
    <x v="1"/>
    <x v="2"/>
    <x v="2"/>
    <x v="0"/>
    <x v="162"/>
    <x v="0"/>
    <s v="Anurag"/>
    <x v="10"/>
    <x v="12"/>
    <n v="27"/>
    <n v="2"/>
    <n v="8"/>
    <n v="62"/>
    <n v="54"/>
    <s v="Profit"/>
    <n v="0.14814814814814814"/>
    <n v="2.1643264886508128E-4"/>
  </r>
  <r>
    <s v="B-26061"/>
    <x v="0"/>
    <x v="0"/>
    <x v="0"/>
    <x v="2"/>
    <x v="2"/>
    <x v="0"/>
    <x v="162"/>
    <x v="0"/>
    <s v="Anurag"/>
    <x v="10"/>
    <x v="12"/>
    <n v="206"/>
    <n v="1"/>
    <n v="12"/>
    <n v="218"/>
    <n v="206"/>
    <s v="Profit"/>
    <n v="5.8252427184466021E-2"/>
    <n v="3.2464897329762194E-4"/>
  </r>
  <r>
    <s v="B-26061"/>
    <x v="1"/>
    <x v="3"/>
    <x v="3"/>
    <x v="2"/>
    <x v="2"/>
    <x v="0"/>
    <x v="162"/>
    <x v="0"/>
    <s v="Anurag"/>
    <x v="10"/>
    <x v="12"/>
    <n v="109"/>
    <n v="2"/>
    <n v="52"/>
    <n v="270"/>
    <n v="218"/>
    <s v="Profit"/>
    <n v="0.23853211009174313"/>
    <n v="1.4068122176230284E-3"/>
  </r>
  <r>
    <s v="B-26061"/>
    <x v="0"/>
    <x v="5"/>
    <x v="1"/>
    <x v="2"/>
    <x v="2"/>
    <x v="0"/>
    <x v="162"/>
    <x v="0"/>
    <s v="Anurag"/>
    <x v="10"/>
    <x v="12"/>
    <n v="508"/>
    <n v="2"/>
    <n v="203"/>
    <n v="1219"/>
    <n v="1016"/>
    <s v="Profit"/>
    <n v="0.19980314960629922"/>
    <n v="5.4919784649514383E-3"/>
  </r>
  <r>
    <s v="B-26061"/>
    <x v="1"/>
    <x v="10"/>
    <x v="2"/>
    <x v="2"/>
    <x v="2"/>
    <x v="0"/>
    <x v="162"/>
    <x v="0"/>
    <s v="Anurag"/>
    <x v="10"/>
    <x v="12"/>
    <n v="642"/>
    <n v="5"/>
    <n v="180"/>
    <n v="3390"/>
    <n v="3210"/>
    <s v="Profit"/>
    <n v="5.6074766355140186E-2"/>
    <n v="4.8697345994643294E-3"/>
  </r>
  <r>
    <s v="B-26065"/>
    <x v="1"/>
    <x v="3"/>
    <x v="2"/>
    <x v="2"/>
    <x v="12"/>
    <x v="0"/>
    <x v="145"/>
    <x v="0"/>
    <s v="Nida"/>
    <x v="10"/>
    <x v="12"/>
    <n v="146"/>
    <n v="5"/>
    <n v="19"/>
    <n v="749"/>
    <n v="730"/>
    <s v="Profit"/>
    <n v="2.6027397260273973E-2"/>
    <n v="5.1402754105456814E-4"/>
  </r>
  <r>
    <s v="B-26073"/>
    <x v="1"/>
    <x v="6"/>
    <x v="1"/>
    <x v="2"/>
    <x v="29"/>
    <x v="0"/>
    <x v="67"/>
    <x v="0"/>
    <s v="Pournamasi"/>
    <x v="10"/>
    <x v="12"/>
    <n v="37"/>
    <n v="3"/>
    <n v="17"/>
    <n v="128"/>
    <n v="111"/>
    <s v="Profit"/>
    <n v="0.15315315315315314"/>
    <n v="4.5991937883829774E-4"/>
  </r>
  <r>
    <s v="B-26073"/>
    <x v="1"/>
    <x v="6"/>
    <x v="2"/>
    <x v="2"/>
    <x v="29"/>
    <x v="0"/>
    <x v="67"/>
    <x v="0"/>
    <s v="Pournamasi"/>
    <x v="10"/>
    <x v="12"/>
    <n v="122"/>
    <n v="4"/>
    <n v="11"/>
    <n v="499"/>
    <n v="488"/>
    <s v="Profit"/>
    <n v="2.2540983606557378E-2"/>
    <n v="2.9759489218948677E-4"/>
  </r>
  <r>
    <s v="B-26073"/>
    <x v="1"/>
    <x v="3"/>
    <x v="3"/>
    <x v="2"/>
    <x v="29"/>
    <x v="0"/>
    <x v="67"/>
    <x v="0"/>
    <s v="Pournamasi"/>
    <x v="10"/>
    <x v="12"/>
    <n v="290"/>
    <n v="9"/>
    <n v="110"/>
    <n v="2720"/>
    <n v="2610"/>
    <s v="Profit"/>
    <n v="4.2145593869731802E-2"/>
    <n v="2.9759489218948677E-3"/>
  </r>
  <r>
    <s v="B-26073"/>
    <x v="1"/>
    <x v="10"/>
    <x v="3"/>
    <x v="2"/>
    <x v="29"/>
    <x v="0"/>
    <x v="67"/>
    <x v="0"/>
    <s v="Pournamasi"/>
    <x v="10"/>
    <x v="12"/>
    <n v="29"/>
    <n v="3"/>
    <n v="9"/>
    <n v="96"/>
    <n v="87"/>
    <s v="Profit"/>
    <n v="0.10344827586206896"/>
    <n v="2.4348672997321646E-4"/>
  </r>
  <r>
    <s v="B-26073"/>
    <x v="0"/>
    <x v="0"/>
    <x v="4"/>
    <x v="2"/>
    <x v="29"/>
    <x v="0"/>
    <x v="67"/>
    <x v="0"/>
    <s v="Pournamasi"/>
    <x v="10"/>
    <x v="12"/>
    <n v="1514"/>
    <n v="4"/>
    <n v="742"/>
    <n v="6798"/>
    <n v="6056"/>
    <s v="Profit"/>
    <n v="0.1225231175693527"/>
    <n v="2.0074128182236289E-2"/>
  </r>
  <r>
    <s v="B-26100"/>
    <x v="2"/>
    <x v="15"/>
    <x v="2"/>
    <x v="2"/>
    <x v="20"/>
    <x v="0"/>
    <x v="163"/>
    <x v="0"/>
    <s v="Hitika"/>
    <x v="10"/>
    <x v="12"/>
    <n v="828"/>
    <n v="2"/>
    <n v="230"/>
    <n v="1886"/>
    <n v="1656"/>
    <s v="Profit"/>
    <n v="0.1388888888888889"/>
    <n v="6.2224386548710873E-3"/>
  </r>
  <r>
    <s v="B-26100"/>
    <x v="1"/>
    <x v="2"/>
    <x v="1"/>
    <x v="2"/>
    <x v="20"/>
    <x v="0"/>
    <x v="163"/>
    <x v="0"/>
    <s v="Hitika"/>
    <x v="10"/>
    <x v="12"/>
    <n v="34"/>
    <n v="2"/>
    <n v="10"/>
    <n v="78"/>
    <n v="68"/>
    <s v="Profit"/>
    <n v="0.14705882352941177"/>
    <n v="2.705408110813516E-4"/>
  </r>
  <r>
    <s v="B-26100"/>
    <x v="1"/>
    <x v="8"/>
    <x v="2"/>
    <x v="2"/>
    <x v="20"/>
    <x v="0"/>
    <x v="163"/>
    <x v="0"/>
    <s v="Hitika"/>
    <x v="10"/>
    <x v="12"/>
    <n v="72"/>
    <n v="2"/>
    <n v="16"/>
    <n v="160"/>
    <n v="144"/>
    <s v="Profit"/>
    <n v="0.1111111111111111"/>
    <n v="4.3286529773016257E-4"/>
  </r>
  <r>
    <s v="B-25627"/>
    <x v="1"/>
    <x v="3"/>
    <x v="2"/>
    <x v="3"/>
    <x v="17"/>
    <x v="0"/>
    <x v="110"/>
    <x v="1"/>
    <s v="Hitika"/>
    <x v="10"/>
    <x v="12"/>
    <n v="55"/>
    <n v="4"/>
    <n v="-39"/>
    <n v="181"/>
    <n v="220"/>
    <s v="Loss"/>
    <n v="-0.17727272727272728"/>
    <n v="-1.0551091632172713E-3"/>
  </r>
  <r>
    <s v="B-25637"/>
    <x v="1"/>
    <x v="8"/>
    <x v="3"/>
    <x v="3"/>
    <x v="27"/>
    <x v="0"/>
    <x v="56"/>
    <x v="1"/>
    <s v="Ashmi"/>
    <x v="10"/>
    <x v="12"/>
    <n v="117"/>
    <n v="3"/>
    <n v="14"/>
    <n v="365"/>
    <n v="351"/>
    <s v="Profit"/>
    <n v="3.9886039886039885E-2"/>
    <n v="3.7875713551389228E-4"/>
  </r>
  <r>
    <s v="B-25645"/>
    <x v="0"/>
    <x v="1"/>
    <x v="2"/>
    <x v="4"/>
    <x v="8"/>
    <x v="0"/>
    <x v="23"/>
    <x v="1"/>
    <s v="Yaanvi"/>
    <x v="10"/>
    <x v="12"/>
    <n v="273"/>
    <n v="4"/>
    <n v="-87"/>
    <n v="1005"/>
    <n v="1092"/>
    <s v="Loss"/>
    <n v="-7.9670329670329665E-2"/>
    <n v="-2.3537050564077593E-3"/>
  </r>
  <r>
    <s v="B-25645"/>
    <x v="1"/>
    <x v="2"/>
    <x v="1"/>
    <x v="4"/>
    <x v="8"/>
    <x v="0"/>
    <x v="23"/>
    <x v="1"/>
    <s v="Yaanvi"/>
    <x v="10"/>
    <x v="12"/>
    <n v="86"/>
    <n v="4"/>
    <n v="0"/>
    <n v="344"/>
    <n v="344"/>
    <s v="Not Profit/Loss"/>
    <n v="0"/>
    <n v="0"/>
  </r>
  <r>
    <s v="B-25645"/>
    <x v="0"/>
    <x v="0"/>
    <x v="3"/>
    <x v="4"/>
    <x v="8"/>
    <x v="0"/>
    <x v="23"/>
    <x v="1"/>
    <s v="Yaanvi"/>
    <x v="10"/>
    <x v="12"/>
    <n v="133"/>
    <n v="1"/>
    <n v="-42"/>
    <n v="91"/>
    <n v="133"/>
    <s v="Loss"/>
    <n v="-0.31578947368421051"/>
    <n v="-1.1362714065416767E-3"/>
  </r>
  <r>
    <s v="B-25645"/>
    <x v="0"/>
    <x v="1"/>
    <x v="3"/>
    <x v="4"/>
    <x v="8"/>
    <x v="0"/>
    <x v="23"/>
    <x v="1"/>
    <s v="Yaanvi"/>
    <x v="10"/>
    <x v="12"/>
    <n v="183"/>
    <n v="5"/>
    <n v="-66"/>
    <n v="849"/>
    <n v="915"/>
    <s v="Loss"/>
    <n v="-7.2131147540983612E-2"/>
    <n v="-1.7855693531369206E-3"/>
  </r>
  <r>
    <s v="B-25651"/>
    <x v="2"/>
    <x v="15"/>
    <x v="2"/>
    <x v="4"/>
    <x v="10"/>
    <x v="0"/>
    <x v="164"/>
    <x v="1"/>
    <s v="Anurag"/>
    <x v="10"/>
    <x v="12"/>
    <n v="823"/>
    <n v="7"/>
    <n v="-18"/>
    <n v="5743"/>
    <n v="5761"/>
    <s v="Loss"/>
    <n v="-3.124457559451484E-3"/>
    <n v="-4.8697345994643291E-4"/>
  </r>
  <r>
    <s v="B-25651"/>
    <x v="1"/>
    <x v="10"/>
    <x v="2"/>
    <x v="4"/>
    <x v="10"/>
    <x v="0"/>
    <x v="164"/>
    <x v="1"/>
    <s v="Anurag"/>
    <x v="10"/>
    <x v="12"/>
    <n v="457"/>
    <n v="4"/>
    <n v="-41"/>
    <n v="1787"/>
    <n v="1828"/>
    <s v="Loss"/>
    <n v="-2.2428884026258207E-2"/>
    <n v="-1.1092173254335417E-3"/>
  </r>
  <r>
    <s v="B-25651"/>
    <x v="1"/>
    <x v="9"/>
    <x v="2"/>
    <x v="4"/>
    <x v="10"/>
    <x v="0"/>
    <x v="164"/>
    <x v="1"/>
    <s v="Anurag"/>
    <x v="10"/>
    <x v="12"/>
    <n v="7"/>
    <n v="1"/>
    <n v="0"/>
    <n v="7"/>
    <n v="7"/>
    <s v="Not Profit/Loss"/>
    <n v="0"/>
    <n v="0"/>
  </r>
  <r>
    <s v="B-25651"/>
    <x v="1"/>
    <x v="10"/>
    <x v="2"/>
    <x v="4"/>
    <x v="10"/>
    <x v="0"/>
    <x v="164"/>
    <x v="1"/>
    <s v="Anurag"/>
    <x v="10"/>
    <x v="12"/>
    <n v="159"/>
    <n v="1"/>
    <n v="4"/>
    <n v="163"/>
    <n v="159"/>
    <s v="Profit"/>
    <n v="2.5157232704402517E-2"/>
    <n v="1.0821632443254064E-4"/>
  </r>
  <r>
    <s v="B-25651"/>
    <x v="2"/>
    <x v="15"/>
    <x v="4"/>
    <x v="4"/>
    <x v="10"/>
    <x v="0"/>
    <x v="164"/>
    <x v="1"/>
    <s v="Anurag"/>
    <x v="10"/>
    <x v="12"/>
    <n v="172"/>
    <n v="3"/>
    <n v="-103"/>
    <n v="413"/>
    <n v="516"/>
    <s v="Loss"/>
    <n v="-0.19961240310077519"/>
    <n v="-2.7865703541379216E-3"/>
  </r>
  <r>
    <s v="B-25651"/>
    <x v="1"/>
    <x v="3"/>
    <x v="3"/>
    <x v="4"/>
    <x v="10"/>
    <x v="0"/>
    <x v="164"/>
    <x v="1"/>
    <s v="Anurag"/>
    <x v="10"/>
    <x v="12"/>
    <n v="44"/>
    <n v="3"/>
    <n v="-8"/>
    <n v="124"/>
    <n v="132"/>
    <s v="Loss"/>
    <n v="-6.0606060606060608E-2"/>
    <n v="-2.1643264886508128E-4"/>
  </r>
  <r>
    <s v="B-25651"/>
    <x v="2"/>
    <x v="7"/>
    <x v="3"/>
    <x v="4"/>
    <x v="10"/>
    <x v="0"/>
    <x v="164"/>
    <x v="1"/>
    <s v="Anurag"/>
    <x v="10"/>
    <x v="12"/>
    <n v="200"/>
    <n v="4"/>
    <n v="-60"/>
    <n v="740"/>
    <n v="800"/>
    <s v="Loss"/>
    <n v="-7.4999999999999997E-2"/>
    <n v="-1.6232448664881098E-3"/>
  </r>
  <r>
    <s v="B-25651"/>
    <x v="1"/>
    <x v="8"/>
    <x v="2"/>
    <x v="4"/>
    <x v="10"/>
    <x v="0"/>
    <x v="164"/>
    <x v="1"/>
    <s v="Anurag"/>
    <x v="10"/>
    <x v="12"/>
    <n v="49"/>
    <n v="1"/>
    <n v="3"/>
    <n v="52"/>
    <n v="49"/>
    <s v="Profit"/>
    <n v="6.1224489795918366E-2"/>
    <n v="8.1162243324405485E-5"/>
  </r>
  <r>
    <s v="B-25651"/>
    <x v="1"/>
    <x v="2"/>
    <x v="2"/>
    <x v="4"/>
    <x v="10"/>
    <x v="0"/>
    <x v="164"/>
    <x v="1"/>
    <s v="Anurag"/>
    <x v="10"/>
    <x v="12"/>
    <n v="16"/>
    <n v="2"/>
    <n v="-10"/>
    <n v="22"/>
    <n v="32"/>
    <s v="Loss"/>
    <n v="-0.3125"/>
    <n v="-2.705408110813516E-4"/>
  </r>
  <r>
    <s v="B-25651"/>
    <x v="1"/>
    <x v="14"/>
    <x v="2"/>
    <x v="4"/>
    <x v="10"/>
    <x v="0"/>
    <x v="164"/>
    <x v="1"/>
    <s v="Anurag"/>
    <x v="10"/>
    <x v="12"/>
    <n v="11"/>
    <n v="2"/>
    <n v="-4"/>
    <n v="18"/>
    <n v="22"/>
    <s v="Loss"/>
    <n v="-0.18181818181818182"/>
    <n v="-1.0821632443254064E-4"/>
  </r>
  <r>
    <s v="B-25655"/>
    <x v="1"/>
    <x v="6"/>
    <x v="3"/>
    <x v="4"/>
    <x v="11"/>
    <x v="0"/>
    <x v="165"/>
    <x v="1"/>
    <s v="Nida"/>
    <x v="10"/>
    <x v="12"/>
    <n v="6"/>
    <n v="1"/>
    <n v="-3"/>
    <n v="3"/>
    <n v="6"/>
    <s v="Loss"/>
    <n v="-0.5"/>
    <n v="-8.1162243324405485E-5"/>
  </r>
  <r>
    <s v="B-25655"/>
    <x v="1"/>
    <x v="14"/>
    <x v="3"/>
    <x v="4"/>
    <x v="11"/>
    <x v="0"/>
    <x v="165"/>
    <x v="1"/>
    <s v="Nida"/>
    <x v="10"/>
    <x v="12"/>
    <n v="74"/>
    <n v="8"/>
    <n v="-123"/>
    <n v="469"/>
    <n v="592"/>
    <s v="Loss"/>
    <n v="-0.20777027027027026"/>
    <n v="-3.327651976300625E-3"/>
  </r>
  <r>
    <s v="B-25655"/>
    <x v="2"/>
    <x v="15"/>
    <x v="2"/>
    <x v="4"/>
    <x v="11"/>
    <x v="0"/>
    <x v="165"/>
    <x v="1"/>
    <s v="Nida"/>
    <x v="10"/>
    <x v="12"/>
    <n v="312"/>
    <n v="7"/>
    <n v="-312"/>
    <n v="1872"/>
    <n v="2184"/>
    <s v="Loss"/>
    <n v="-0.14285714285714285"/>
    <n v="-8.4408733057381707E-3"/>
  </r>
  <r>
    <s v="B-25655"/>
    <x v="1"/>
    <x v="6"/>
    <x v="1"/>
    <x v="4"/>
    <x v="11"/>
    <x v="0"/>
    <x v="165"/>
    <x v="1"/>
    <s v="Nida"/>
    <x v="10"/>
    <x v="12"/>
    <n v="44"/>
    <n v="3"/>
    <n v="-26"/>
    <n v="106"/>
    <n v="132"/>
    <s v="Loss"/>
    <n v="-0.19696969696969696"/>
    <n v="-7.0340610881151422E-4"/>
  </r>
  <r>
    <s v="B-25655"/>
    <x v="1"/>
    <x v="10"/>
    <x v="2"/>
    <x v="4"/>
    <x v="11"/>
    <x v="0"/>
    <x v="165"/>
    <x v="1"/>
    <s v="Nida"/>
    <x v="10"/>
    <x v="12"/>
    <n v="396"/>
    <n v="9"/>
    <n v="-31"/>
    <n v="3533"/>
    <n v="3564"/>
    <s v="Loss"/>
    <n v="-8.6980920314253651E-3"/>
    <n v="-8.3867651435219008E-4"/>
  </r>
  <r>
    <s v="B-25655"/>
    <x v="1"/>
    <x v="10"/>
    <x v="4"/>
    <x v="4"/>
    <x v="11"/>
    <x v="0"/>
    <x v="165"/>
    <x v="1"/>
    <s v="Nida"/>
    <x v="10"/>
    <x v="12"/>
    <n v="110"/>
    <n v="4"/>
    <n v="-68"/>
    <n v="372"/>
    <n v="440"/>
    <s v="Loss"/>
    <n v="-0.15454545454545454"/>
    <n v="-1.839677515353191E-3"/>
  </r>
  <r>
    <s v="B-25655"/>
    <x v="1"/>
    <x v="16"/>
    <x v="2"/>
    <x v="4"/>
    <x v="11"/>
    <x v="0"/>
    <x v="165"/>
    <x v="1"/>
    <s v="Nida"/>
    <x v="10"/>
    <x v="12"/>
    <n v="97"/>
    <n v="2"/>
    <n v="-62"/>
    <n v="132"/>
    <n v="194"/>
    <s v="Loss"/>
    <n v="-0.31958762886597936"/>
    <n v="-1.6773530287043802E-3"/>
  </r>
  <r>
    <s v="B-25655"/>
    <x v="1"/>
    <x v="14"/>
    <x v="0"/>
    <x v="4"/>
    <x v="11"/>
    <x v="0"/>
    <x v="165"/>
    <x v="1"/>
    <s v="Nida"/>
    <x v="10"/>
    <x v="12"/>
    <n v="9"/>
    <n v="2"/>
    <n v="-6"/>
    <n v="12"/>
    <n v="18"/>
    <s v="Loss"/>
    <n v="-0.33333333333333331"/>
    <n v="-1.6232448664881097E-4"/>
  </r>
  <r>
    <s v="B-25655"/>
    <x v="1"/>
    <x v="6"/>
    <x v="2"/>
    <x v="4"/>
    <x v="11"/>
    <x v="0"/>
    <x v="165"/>
    <x v="1"/>
    <s v="Nida"/>
    <x v="10"/>
    <x v="12"/>
    <n v="7"/>
    <n v="3"/>
    <n v="-4"/>
    <n v="17"/>
    <n v="21"/>
    <s v="Loss"/>
    <n v="-0.19047619047619047"/>
    <n v="-1.0821632443254064E-4"/>
  </r>
  <r>
    <s v="B-25663"/>
    <x v="0"/>
    <x v="0"/>
    <x v="1"/>
    <x v="4"/>
    <x v="26"/>
    <x v="0"/>
    <x v="166"/>
    <x v="1"/>
    <s v="Pournamasi"/>
    <x v="10"/>
    <x v="12"/>
    <n v="294"/>
    <n v="2"/>
    <n v="138"/>
    <n v="726"/>
    <n v="588"/>
    <s v="Profit"/>
    <n v="0.23469387755102042"/>
    <n v="3.7334631929226525E-3"/>
  </r>
  <r>
    <s v="B-25680"/>
    <x v="1"/>
    <x v="10"/>
    <x v="2"/>
    <x v="9"/>
    <x v="22"/>
    <x v="0"/>
    <x v="167"/>
    <x v="1"/>
    <s v="Aayushi"/>
    <x v="10"/>
    <x v="12"/>
    <n v="73"/>
    <n v="3"/>
    <n v="-25"/>
    <n v="194"/>
    <n v="219"/>
    <s v="Loss"/>
    <n v="-0.11415525114155251"/>
    <n v="-6.7635202770337905E-4"/>
  </r>
  <r>
    <s v="B-25681"/>
    <x v="0"/>
    <x v="4"/>
    <x v="2"/>
    <x v="9"/>
    <x v="22"/>
    <x v="0"/>
    <x v="167"/>
    <x v="1"/>
    <s v="Bhawna"/>
    <x v="10"/>
    <x v="12"/>
    <n v="1096"/>
    <n v="7"/>
    <n v="658"/>
    <n v="8330"/>
    <n v="7672"/>
    <s v="Profit"/>
    <n v="8.576642335766424E-2"/>
    <n v="1.7801585369152936E-2"/>
  </r>
  <r>
    <s v="B-25681"/>
    <x v="0"/>
    <x v="1"/>
    <x v="4"/>
    <x v="9"/>
    <x v="22"/>
    <x v="0"/>
    <x v="167"/>
    <x v="1"/>
    <s v="Bhawna"/>
    <x v="10"/>
    <x v="12"/>
    <n v="1625"/>
    <n v="3"/>
    <n v="-77"/>
    <n v="4798"/>
    <n v="4875"/>
    <s v="Loss"/>
    <n v="-1.5794871794871795E-2"/>
    <n v="-2.0831642453264074E-3"/>
  </r>
  <r>
    <s v="B-25681"/>
    <x v="1"/>
    <x v="16"/>
    <x v="2"/>
    <x v="9"/>
    <x v="22"/>
    <x v="0"/>
    <x v="167"/>
    <x v="1"/>
    <s v="Bhawna"/>
    <x v="10"/>
    <x v="12"/>
    <n v="523"/>
    <n v="7"/>
    <n v="204"/>
    <n v="3865"/>
    <n v="3661"/>
    <s v="Profit"/>
    <n v="5.5722480196667576E-2"/>
    <n v="5.5190325460595727E-3"/>
  </r>
  <r>
    <s v="B-25681"/>
    <x v="1"/>
    <x v="10"/>
    <x v="1"/>
    <x v="9"/>
    <x v="22"/>
    <x v="0"/>
    <x v="167"/>
    <x v="1"/>
    <s v="Bhawna"/>
    <x v="10"/>
    <x v="12"/>
    <n v="44"/>
    <n v="1"/>
    <n v="-3"/>
    <n v="41"/>
    <n v="44"/>
    <s v="Loss"/>
    <n v="-6.8181818181818177E-2"/>
    <n v="-8.1162243324405485E-5"/>
  </r>
  <r>
    <s v="B-25681"/>
    <x v="2"/>
    <x v="15"/>
    <x v="2"/>
    <x v="9"/>
    <x v="22"/>
    <x v="0"/>
    <x v="167"/>
    <x v="1"/>
    <s v="Bhawna"/>
    <x v="10"/>
    <x v="12"/>
    <n v="243"/>
    <n v="2"/>
    <n v="-14"/>
    <n v="472"/>
    <n v="486"/>
    <s v="Loss"/>
    <n v="-2.8806584362139918E-2"/>
    <n v="-3.7875713551389228E-4"/>
  </r>
  <r>
    <s v="B-25681"/>
    <x v="0"/>
    <x v="5"/>
    <x v="3"/>
    <x v="9"/>
    <x v="22"/>
    <x v="0"/>
    <x v="167"/>
    <x v="1"/>
    <s v="Bhawna"/>
    <x v="10"/>
    <x v="12"/>
    <n v="68"/>
    <n v="3"/>
    <n v="-27"/>
    <n v="177"/>
    <n v="204"/>
    <s v="Loss"/>
    <n v="-0.13235294117647059"/>
    <n v="-7.3046018991964939E-4"/>
  </r>
  <r>
    <s v="B-25685"/>
    <x v="2"/>
    <x v="13"/>
    <x v="1"/>
    <x v="9"/>
    <x v="14"/>
    <x v="0"/>
    <x v="168"/>
    <x v="1"/>
    <s v="Sheetal"/>
    <x v="10"/>
    <x v="12"/>
    <n v="264"/>
    <n v="3"/>
    <n v="-30"/>
    <n v="762"/>
    <n v="792"/>
    <s v="Loss"/>
    <n v="-3.787878787878788E-2"/>
    <n v="-8.1162243324405491E-4"/>
  </r>
  <r>
    <s v="B-25685"/>
    <x v="1"/>
    <x v="8"/>
    <x v="2"/>
    <x v="9"/>
    <x v="14"/>
    <x v="0"/>
    <x v="168"/>
    <x v="1"/>
    <s v="Sheetal"/>
    <x v="10"/>
    <x v="12"/>
    <n v="45"/>
    <n v="4"/>
    <n v="-2"/>
    <n v="178"/>
    <n v="180"/>
    <s v="Loss"/>
    <n v="-1.1111111111111112E-2"/>
    <n v="-5.4108162216270321E-5"/>
  </r>
  <r>
    <s v="B-25685"/>
    <x v="2"/>
    <x v="13"/>
    <x v="3"/>
    <x v="9"/>
    <x v="14"/>
    <x v="0"/>
    <x v="168"/>
    <x v="1"/>
    <s v="Sheetal"/>
    <x v="10"/>
    <x v="12"/>
    <n v="51"/>
    <n v="2"/>
    <n v="7"/>
    <n v="109"/>
    <n v="102"/>
    <s v="Profit"/>
    <n v="6.8627450980392163E-2"/>
    <n v="1.8937856775694614E-4"/>
  </r>
  <r>
    <s v="B-25685"/>
    <x v="0"/>
    <x v="1"/>
    <x v="1"/>
    <x v="9"/>
    <x v="14"/>
    <x v="0"/>
    <x v="168"/>
    <x v="1"/>
    <s v="Sheetal"/>
    <x v="10"/>
    <x v="12"/>
    <n v="529"/>
    <n v="3"/>
    <n v="137"/>
    <n v="1724"/>
    <n v="1587"/>
    <s v="Profit"/>
    <n v="8.6326402016383114E-2"/>
    <n v="3.7064091118145172E-3"/>
  </r>
  <r>
    <s v="B-25688"/>
    <x v="1"/>
    <x v="10"/>
    <x v="0"/>
    <x v="9"/>
    <x v="11"/>
    <x v="0"/>
    <x v="96"/>
    <x v="1"/>
    <s v="Swetha"/>
    <x v="10"/>
    <x v="12"/>
    <n v="352"/>
    <n v="5"/>
    <n v="-345"/>
    <n v="1415"/>
    <n v="1760"/>
    <s v="Loss"/>
    <n v="-0.19602272727272727"/>
    <n v="-9.3336579823066305E-3"/>
  </r>
  <r>
    <s v="B-25690"/>
    <x v="1"/>
    <x v="14"/>
    <x v="2"/>
    <x v="9"/>
    <x v="18"/>
    <x v="0"/>
    <x v="169"/>
    <x v="1"/>
    <s v="Gunjan"/>
    <x v="10"/>
    <x v="12"/>
    <n v="31"/>
    <n v="3"/>
    <n v="-10"/>
    <n v="83"/>
    <n v="93"/>
    <s v="Loss"/>
    <n v="-0.10752688172043011"/>
    <n v="-2.705408110813516E-4"/>
  </r>
  <r>
    <s v="B-25692"/>
    <x v="2"/>
    <x v="13"/>
    <x v="3"/>
    <x v="9"/>
    <x v="25"/>
    <x v="0"/>
    <x v="170"/>
    <x v="1"/>
    <s v="Rashmi"/>
    <x v="10"/>
    <x v="12"/>
    <n v="141"/>
    <n v="7"/>
    <n v="28"/>
    <n v="1015"/>
    <n v="987"/>
    <s v="Profit"/>
    <n v="2.8368794326241134E-2"/>
    <n v="7.5751427102778456E-4"/>
  </r>
  <r>
    <s v="B-25701"/>
    <x v="2"/>
    <x v="15"/>
    <x v="3"/>
    <x v="9"/>
    <x v="27"/>
    <x v="0"/>
    <x v="171"/>
    <x v="1"/>
    <s v="Maithilee"/>
    <x v="10"/>
    <x v="12"/>
    <n v="98"/>
    <n v="2"/>
    <n v="-45"/>
    <n v="151"/>
    <n v="196"/>
    <s v="Loss"/>
    <n v="-0.22959183673469388"/>
    <n v="-1.2174336498660824E-3"/>
  </r>
  <r>
    <s v="B-25701"/>
    <x v="1"/>
    <x v="8"/>
    <x v="3"/>
    <x v="9"/>
    <x v="27"/>
    <x v="0"/>
    <x v="171"/>
    <x v="1"/>
    <s v="Maithilee"/>
    <x v="10"/>
    <x v="12"/>
    <n v="33"/>
    <n v="3"/>
    <n v="-29"/>
    <n v="70"/>
    <n v="99"/>
    <s v="Loss"/>
    <n v="-0.29292929292929293"/>
    <n v="-7.8456835213591973E-4"/>
  </r>
  <r>
    <s v="B-25701"/>
    <x v="1"/>
    <x v="14"/>
    <x v="2"/>
    <x v="9"/>
    <x v="27"/>
    <x v="0"/>
    <x v="171"/>
    <x v="1"/>
    <s v="Maithilee"/>
    <x v="10"/>
    <x v="12"/>
    <n v="10"/>
    <n v="2"/>
    <n v="-8"/>
    <n v="12"/>
    <n v="20"/>
    <s v="Loss"/>
    <n v="-0.4"/>
    <n v="-2.1643264886508128E-4"/>
  </r>
  <r>
    <s v="B-25701"/>
    <x v="1"/>
    <x v="6"/>
    <x v="2"/>
    <x v="9"/>
    <x v="27"/>
    <x v="0"/>
    <x v="171"/>
    <x v="1"/>
    <s v="Maithilee"/>
    <x v="10"/>
    <x v="12"/>
    <n v="33"/>
    <n v="5"/>
    <n v="-12"/>
    <n v="153"/>
    <n v="165"/>
    <s v="Loss"/>
    <n v="-7.2727272727272724E-2"/>
    <n v="-3.2464897329762194E-4"/>
  </r>
  <r>
    <s v="B-25703"/>
    <x v="1"/>
    <x v="6"/>
    <x v="2"/>
    <x v="9"/>
    <x v="6"/>
    <x v="0"/>
    <x v="172"/>
    <x v="1"/>
    <s v="Ekta"/>
    <x v="10"/>
    <x v="12"/>
    <n v="231"/>
    <n v="9"/>
    <n v="-190"/>
    <n v="1889"/>
    <n v="2079"/>
    <s v="Loss"/>
    <n v="-9.1390091390091396E-2"/>
    <n v="-5.1402754105456805E-3"/>
  </r>
  <r>
    <s v="B-25703"/>
    <x v="1"/>
    <x v="10"/>
    <x v="2"/>
    <x v="9"/>
    <x v="6"/>
    <x v="0"/>
    <x v="172"/>
    <x v="1"/>
    <s v="Ekta"/>
    <x v="10"/>
    <x v="12"/>
    <n v="97"/>
    <n v="4"/>
    <n v="-45"/>
    <n v="343"/>
    <n v="388"/>
    <s v="Loss"/>
    <n v="-0.11597938144329897"/>
    <n v="-1.2174336498660824E-3"/>
  </r>
  <r>
    <s v="B-25703"/>
    <x v="1"/>
    <x v="6"/>
    <x v="3"/>
    <x v="9"/>
    <x v="6"/>
    <x v="0"/>
    <x v="172"/>
    <x v="1"/>
    <s v="Ekta"/>
    <x v="10"/>
    <x v="12"/>
    <n v="32"/>
    <n v="5"/>
    <n v="-5"/>
    <n v="155"/>
    <n v="160"/>
    <s v="Loss"/>
    <n v="-3.125E-2"/>
    <n v="-1.352704055406758E-4"/>
  </r>
  <r>
    <s v="B-25703"/>
    <x v="1"/>
    <x v="10"/>
    <x v="2"/>
    <x v="9"/>
    <x v="6"/>
    <x v="0"/>
    <x v="172"/>
    <x v="1"/>
    <s v="Ekta"/>
    <x v="10"/>
    <x v="12"/>
    <n v="47"/>
    <n v="4"/>
    <n v="-27"/>
    <n v="161"/>
    <n v="188"/>
    <s v="Loss"/>
    <n v="-0.14361702127659576"/>
    <n v="-7.3046018991964939E-4"/>
  </r>
  <r>
    <s v="B-25703"/>
    <x v="2"/>
    <x v="13"/>
    <x v="3"/>
    <x v="9"/>
    <x v="6"/>
    <x v="0"/>
    <x v="172"/>
    <x v="1"/>
    <s v="Ekta"/>
    <x v="10"/>
    <x v="12"/>
    <n v="42"/>
    <n v="2"/>
    <n v="-23"/>
    <n v="61"/>
    <n v="84"/>
    <s v="Loss"/>
    <n v="-0.27380952380952384"/>
    <n v="-6.2224386548710871E-4"/>
  </r>
  <r>
    <s v="B-25703"/>
    <x v="1"/>
    <x v="8"/>
    <x v="0"/>
    <x v="9"/>
    <x v="6"/>
    <x v="0"/>
    <x v="172"/>
    <x v="1"/>
    <s v="Ekta"/>
    <x v="10"/>
    <x v="12"/>
    <n v="186"/>
    <n v="9"/>
    <n v="241"/>
    <n v="1915"/>
    <n v="1674"/>
    <s v="Profit"/>
    <n v="0.14396654719235363"/>
    <n v="6.5200335470605737E-3"/>
  </r>
  <r>
    <s v="B-25703"/>
    <x v="1"/>
    <x v="3"/>
    <x v="3"/>
    <x v="9"/>
    <x v="6"/>
    <x v="0"/>
    <x v="172"/>
    <x v="1"/>
    <s v="Ekta"/>
    <x v="10"/>
    <x v="12"/>
    <n v="17"/>
    <n v="2"/>
    <n v="-3"/>
    <n v="31"/>
    <n v="34"/>
    <s v="Loss"/>
    <n v="-8.8235294117647065E-2"/>
    <n v="-8.1162243324405485E-5"/>
  </r>
  <r>
    <s v="B-25703"/>
    <x v="1"/>
    <x v="12"/>
    <x v="2"/>
    <x v="9"/>
    <x v="6"/>
    <x v="0"/>
    <x v="172"/>
    <x v="1"/>
    <s v="Ekta"/>
    <x v="10"/>
    <x v="12"/>
    <n v="22"/>
    <n v="4"/>
    <n v="-15"/>
    <n v="73"/>
    <n v="88"/>
    <s v="Loss"/>
    <n v="-0.17045454545454544"/>
    <n v="-4.0581121662202745E-4"/>
  </r>
  <r>
    <s v="B-25705"/>
    <x v="0"/>
    <x v="4"/>
    <x v="2"/>
    <x v="9"/>
    <x v="19"/>
    <x v="0"/>
    <x v="173"/>
    <x v="1"/>
    <s v="Shweta"/>
    <x v="10"/>
    <x v="12"/>
    <n v="46"/>
    <n v="2"/>
    <n v="0"/>
    <n v="92"/>
    <n v="92"/>
    <s v="Not Profit/Loss"/>
    <n v="0"/>
    <n v="0"/>
  </r>
  <r>
    <s v="B-25709"/>
    <x v="1"/>
    <x v="10"/>
    <x v="3"/>
    <x v="11"/>
    <x v="8"/>
    <x v="0"/>
    <x v="59"/>
    <x v="2"/>
    <s v="Aakanksha"/>
    <x v="10"/>
    <x v="12"/>
    <n v="33"/>
    <n v="7"/>
    <n v="-12"/>
    <n v="219"/>
    <n v="231"/>
    <s v="Loss"/>
    <n v="-5.1948051948051951E-2"/>
    <n v="-3.2464897329762194E-4"/>
  </r>
  <r>
    <s v="B-25709"/>
    <x v="2"/>
    <x v="15"/>
    <x v="0"/>
    <x v="11"/>
    <x v="8"/>
    <x v="0"/>
    <x v="59"/>
    <x v="2"/>
    <s v="Aakanksha"/>
    <x v="10"/>
    <x v="12"/>
    <n v="41"/>
    <n v="1"/>
    <n v="-6"/>
    <n v="35"/>
    <n v="41"/>
    <s v="Loss"/>
    <n v="-0.14634146341463414"/>
    <n v="-1.6232448664881097E-4"/>
  </r>
  <r>
    <s v="B-25708"/>
    <x v="0"/>
    <x v="1"/>
    <x v="2"/>
    <x v="11"/>
    <x v="8"/>
    <x v="0"/>
    <x v="59"/>
    <x v="2"/>
    <s v="Kishwar"/>
    <x v="10"/>
    <x v="12"/>
    <n v="709"/>
    <n v="5"/>
    <n v="-100"/>
    <n v="3445"/>
    <n v="3545"/>
    <s v="Loss"/>
    <n v="-2.8208744710860368E-2"/>
    <n v="-2.7054081108135162E-3"/>
  </r>
  <r>
    <s v="B-25708"/>
    <x v="2"/>
    <x v="13"/>
    <x v="2"/>
    <x v="11"/>
    <x v="8"/>
    <x v="0"/>
    <x v="59"/>
    <x v="2"/>
    <s v="Kishwar"/>
    <x v="10"/>
    <x v="12"/>
    <n v="191"/>
    <n v="8"/>
    <n v="13"/>
    <n v="1541"/>
    <n v="1528"/>
    <s v="Profit"/>
    <n v="8.5078534031413616E-3"/>
    <n v="3.5170305440575711E-4"/>
  </r>
  <r>
    <s v="B-25708"/>
    <x v="1"/>
    <x v="3"/>
    <x v="2"/>
    <x v="11"/>
    <x v="8"/>
    <x v="0"/>
    <x v="59"/>
    <x v="2"/>
    <s v="Kishwar"/>
    <x v="10"/>
    <x v="12"/>
    <n v="32"/>
    <n v="2"/>
    <n v="-8"/>
    <n v="56"/>
    <n v="64"/>
    <s v="Loss"/>
    <n v="-0.125"/>
    <n v="-2.1643264886508128E-4"/>
  </r>
  <r>
    <s v="B-25708"/>
    <x v="1"/>
    <x v="3"/>
    <x v="4"/>
    <x v="11"/>
    <x v="8"/>
    <x v="0"/>
    <x v="59"/>
    <x v="2"/>
    <s v="Kishwar"/>
    <x v="10"/>
    <x v="12"/>
    <n v="81"/>
    <n v="7"/>
    <n v="-51"/>
    <n v="516"/>
    <n v="567"/>
    <s v="Loss"/>
    <n v="-8.9947089947089942E-2"/>
    <n v="-1.3797581365148932E-3"/>
  </r>
  <r>
    <s v="B-25719"/>
    <x v="1"/>
    <x v="3"/>
    <x v="2"/>
    <x v="11"/>
    <x v="1"/>
    <x v="0"/>
    <x v="174"/>
    <x v="2"/>
    <s v="Rashmi"/>
    <x v="10"/>
    <x v="12"/>
    <n v="29"/>
    <n v="2"/>
    <n v="10"/>
    <n v="68"/>
    <n v="58"/>
    <s v="Profit"/>
    <n v="0.17241379310344829"/>
    <n v="2.705408110813516E-4"/>
  </r>
  <r>
    <s v="B-25724"/>
    <x v="2"/>
    <x v="7"/>
    <x v="2"/>
    <x v="11"/>
    <x v="26"/>
    <x v="0"/>
    <x v="175"/>
    <x v="2"/>
    <s v="Sheetal"/>
    <x v="10"/>
    <x v="12"/>
    <n v="168"/>
    <n v="2"/>
    <n v="-51"/>
    <n v="285"/>
    <n v="336"/>
    <s v="Loss"/>
    <n v="-0.15178571428571427"/>
    <n v="-1.3797581365148932E-3"/>
  </r>
  <r>
    <s v="B-25727"/>
    <x v="1"/>
    <x v="16"/>
    <x v="2"/>
    <x v="11"/>
    <x v="30"/>
    <x v="0"/>
    <x v="153"/>
    <x v="2"/>
    <s v="Turumella"/>
    <x v="10"/>
    <x v="12"/>
    <n v="327"/>
    <n v="4"/>
    <n v="114"/>
    <n v="1422"/>
    <n v="1308"/>
    <s v="Profit"/>
    <n v="8.7155963302752298E-2"/>
    <n v="3.0841652463274084E-3"/>
  </r>
  <r>
    <s v="B-25727"/>
    <x v="1"/>
    <x v="9"/>
    <x v="1"/>
    <x v="11"/>
    <x v="30"/>
    <x v="0"/>
    <x v="153"/>
    <x v="2"/>
    <s v="Turumella"/>
    <x v="10"/>
    <x v="12"/>
    <n v="57"/>
    <n v="6"/>
    <n v="-48"/>
    <n v="294"/>
    <n v="342"/>
    <s v="Loss"/>
    <n v="-0.14035087719298245"/>
    <n v="-1.2985958931904878E-3"/>
  </r>
  <r>
    <s v="B-25734"/>
    <x v="0"/>
    <x v="4"/>
    <x v="3"/>
    <x v="11"/>
    <x v="9"/>
    <x v="0"/>
    <x v="176"/>
    <x v="2"/>
    <s v="Pranav"/>
    <x v="10"/>
    <x v="12"/>
    <n v="108"/>
    <n v="3"/>
    <n v="-19"/>
    <n v="305"/>
    <n v="324"/>
    <s v="Loss"/>
    <n v="-5.8641975308641972E-2"/>
    <n v="-5.1402754105456814E-4"/>
  </r>
  <r>
    <s v="B-25737"/>
    <x v="1"/>
    <x v="16"/>
    <x v="2"/>
    <x v="5"/>
    <x v="8"/>
    <x v="0"/>
    <x v="177"/>
    <x v="2"/>
    <s v="Shubham"/>
    <x v="10"/>
    <x v="12"/>
    <n v="187"/>
    <n v="3"/>
    <n v="-15"/>
    <n v="546"/>
    <n v="561"/>
    <s v="Loss"/>
    <n v="-2.6737967914438502E-2"/>
    <n v="-4.0581121662202745E-4"/>
  </r>
  <r>
    <s v="B-25741"/>
    <x v="0"/>
    <x v="4"/>
    <x v="4"/>
    <x v="5"/>
    <x v="21"/>
    <x v="0"/>
    <x v="60"/>
    <x v="2"/>
    <s v="Navdeep"/>
    <x v="10"/>
    <x v="12"/>
    <n v="482"/>
    <n v="7"/>
    <n v="-6"/>
    <n v="3368"/>
    <n v="3374"/>
    <s v="Loss"/>
    <n v="-1.7783046828689982E-3"/>
    <n v="-1.6232448664881097E-4"/>
  </r>
  <r>
    <s v="B-25750"/>
    <x v="1"/>
    <x v="8"/>
    <x v="1"/>
    <x v="5"/>
    <x v="2"/>
    <x v="0"/>
    <x v="178"/>
    <x v="2"/>
    <s v="Priyanshu"/>
    <x v="10"/>
    <x v="12"/>
    <n v="19"/>
    <n v="1"/>
    <n v="-1"/>
    <n v="18"/>
    <n v="19"/>
    <s v="Loss"/>
    <n v="-5.2631578947368418E-2"/>
    <n v="-2.7054081108135161E-5"/>
  </r>
  <r>
    <s v="B-25750"/>
    <x v="1"/>
    <x v="10"/>
    <x v="2"/>
    <x v="5"/>
    <x v="2"/>
    <x v="0"/>
    <x v="178"/>
    <x v="2"/>
    <s v="Priyanshu"/>
    <x v="10"/>
    <x v="12"/>
    <n v="208"/>
    <n v="2"/>
    <n v="-25"/>
    <n v="391"/>
    <n v="416"/>
    <s v="Loss"/>
    <n v="-6.0096153846153848E-2"/>
    <n v="-6.7635202770337905E-4"/>
  </r>
  <r>
    <s v="B-25750"/>
    <x v="2"/>
    <x v="15"/>
    <x v="2"/>
    <x v="5"/>
    <x v="2"/>
    <x v="0"/>
    <x v="178"/>
    <x v="2"/>
    <s v="Priyanshu"/>
    <x v="10"/>
    <x v="12"/>
    <n v="212"/>
    <n v="2"/>
    <n v="-24"/>
    <n v="400"/>
    <n v="424"/>
    <s v="Loss"/>
    <n v="-5.6603773584905662E-2"/>
    <n v="-6.4929794659524388E-4"/>
  </r>
  <r>
    <s v="B-25750"/>
    <x v="1"/>
    <x v="10"/>
    <x v="2"/>
    <x v="5"/>
    <x v="2"/>
    <x v="0"/>
    <x v="178"/>
    <x v="2"/>
    <s v="Priyanshu"/>
    <x v="10"/>
    <x v="12"/>
    <n v="199"/>
    <n v="2"/>
    <n v="-18"/>
    <n v="380"/>
    <n v="398"/>
    <s v="Loss"/>
    <n v="-4.5226130653266333E-2"/>
    <n v="-4.8697345994643291E-4"/>
  </r>
  <r>
    <s v="B-25750"/>
    <x v="2"/>
    <x v="13"/>
    <x v="3"/>
    <x v="5"/>
    <x v="2"/>
    <x v="0"/>
    <x v="178"/>
    <x v="2"/>
    <s v="Priyanshu"/>
    <x v="10"/>
    <x v="12"/>
    <n v="78"/>
    <n v="2"/>
    <n v="-6"/>
    <n v="150"/>
    <n v="156"/>
    <s v="Loss"/>
    <n v="-3.8461538461538464E-2"/>
    <n v="-1.6232448664881097E-4"/>
  </r>
  <r>
    <s v="B-25750"/>
    <x v="2"/>
    <x v="7"/>
    <x v="2"/>
    <x v="5"/>
    <x v="2"/>
    <x v="0"/>
    <x v="178"/>
    <x v="2"/>
    <s v="Priyanshu"/>
    <x v="10"/>
    <x v="12"/>
    <n v="73"/>
    <n v="1"/>
    <n v="-31"/>
    <n v="42"/>
    <n v="73"/>
    <s v="Loss"/>
    <n v="-0.42465753424657532"/>
    <n v="-8.3867651435219008E-4"/>
  </r>
  <r>
    <s v="B-25750"/>
    <x v="1"/>
    <x v="14"/>
    <x v="3"/>
    <x v="5"/>
    <x v="2"/>
    <x v="0"/>
    <x v="178"/>
    <x v="2"/>
    <s v="Priyanshu"/>
    <x v="10"/>
    <x v="12"/>
    <n v="42"/>
    <n v="12"/>
    <n v="-15"/>
    <n v="489"/>
    <n v="504"/>
    <s v="Loss"/>
    <n v="-2.976190476190476E-2"/>
    <n v="-4.0581121662202745E-4"/>
  </r>
  <r>
    <s v="B-25750"/>
    <x v="1"/>
    <x v="3"/>
    <x v="2"/>
    <x v="5"/>
    <x v="2"/>
    <x v="0"/>
    <x v="178"/>
    <x v="2"/>
    <s v="Priyanshu"/>
    <x v="10"/>
    <x v="12"/>
    <n v="22"/>
    <n v="3"/>
    <n v="-12"/>
    <n v="54"/>
    <n v="66"/>
    <s v="Loss"/>
    <n v="-0.18181818181818182"/>
    <n v="-3.2464897329762194E-4"/>
  </r>
  <r>
    <s v="B-25750"/>
    <x v="2"/>
    <x v="13"/>
    <x v="1"/>
    <x v="5"/>
    <x v="2"/>
    <x v="0"/>
    <x v="178"/>
    <x v="2"/>
    <s v="Priyanshu"/>
    <x v="10"/>
    <x v="12"/>
    <n v="539"/>
    <n v="7"/>
    <n v="-146"/>
    <n v="3627"/>
    <n v="3773"/>
    <s v="Loss"/>
    <n v="-3.8695997879671352E-2"/>
    <n v="-3.9498958417877334E-3"/>
  </r>
  <r>
    <s v="B-25752"/>
    <x v="0"/>
    <x v="4"/>
    <x v="2"/>
    <x v="5"/>
    <x v="2"/>
    <x v="0"/>
    <x v="178"/>
    <x v="2"/>
    <s v="Vaibhav"/>
    <x v="10"/>
    <x v="12"/>
    <n v="761"/>
    <n v="9"/>
    <n v="266"/>
    <n v="7115"/>
    <n v="6849"/>
    <s v="Profit"/>
    <n v="3.8837786538180756E-2"/>
    <n v="7.196385574763953E-3"/>
  </r>
  <r>
    <s v="B-25752"/>
    <x v="0"/>
    <x v="0"/>
    <x v="2"/>
    <x v="5"/>
    <x v="2"/>
    <x v="0"/>
    <x v="178"/>
    <x v="2"/>
    <s v="Vaibhav"/>
    <x v="10"/>
    <x v="12"/>
    <n v="735"/>
    <n v="6"/>
    <n v="-235"/>
    <n v="4175"/>
    <n v="4410"/>
    <s v="Loss"/>
    <n v="-5.328798185941043E-2"/>
    <n v="-6.3577090604117628E-3"/>
  </r>
  <r>
    <s v="B-25752"/>
    <x v="1"/>
    <x v="3"/>
    <x v="2"/>
    <x v="5"/>
    <x v="2"/>
    <x v="0"/>
    <x v="178"/>
    <x v="2"/>
    <s v="Vaibhav"/>
    <x v="10"/>
    <x v="12"/>
    <n v="76"/>
    <n v="5"/>
    <n v="27"/>
    <n v="407"/>
    <n v="380"/>
    <s v="Profit"/>
    <n v="7.1052631578947367E-2"/>
    <n v="7.3046018991964939E-4"/>
  </r>
  <r>
    <s v="B-25752"/>
    <x v="1"/>
    <x v="2"/>
    <x v="3"/>
    <x v="5"/>
    <x v="2"/>
    <x v="0"/>
    <x v="178"/>
    <x v="2"/>
    <s v="Vaibhav"/>
    <x v="10"/>
    <x v="12"/>
    <n v="91"/>
    <n v="6"/>
    <n v="15"/>
    <n v="561"/>
    <n v="546"/>
    <s v="Profit"/>
    <n v="2.7472527472527472E-2"/>
    <n v="4.0581121662202745E-4"/>
  </r>
  <r>
    <s v="B-25752"/>
    <x v="2"/>
    <x v="15"/>
    <x v="0"/>
    <x v="5"/>
    <x v="2"/>
    <x v="0"/>
    <x v="178"/>
    <x v="2"/>
    <s v="Vaibhav"/>
    <x v="10"/>
    <x v="12"/>
    <n v="33"/>
    <n v="1"/>
    <n v="-27"/>
    <n v="6"/>
    <n v="33"/>
    <s v="Loss"/>
    <n v="-0.81818181818181823"/>
    <n v="-7.3046018991964939E-4"/>
  </r>
  <r>
    <s v="B-25752"/>
    <x v="2"/>
    <x v="7"/>
    <x v="2"/>
    <x v="5"/>
    <x v="2"/>
    <x v="0"/>
    <x v="178"/>
    <x v="2"/>
    <s v="Vaibhav"/>
    <x v="10"/>
    <x v="12"/>
    <n v="1361"/>
    <n v="9"/>
    <n v="197"/>
    <n v="12446"/>
    <n v="12249"/>
    <s v="Profit"/>
    <n v="1.6082945546575231E-2"/>
    <n v="5.3296539783026266E-3"/>
  </r>
  <r>
    <s v="B-25752"/>
    <x v="1"/>
    <x v="6"/>
    <x v="2"/>
    <x v="5"/>
    <x v="2"/>
    <x v="0"/>
    <x v="178"/>
    <x v="2"/>
    <s v="Vaibhav"/>
    <x v="10"/>
    <x v="12"/>
    <n v="8"/>
    <n v="2"/>
    <n v="-2"/>
    <n v="14"/>
    <n v="16"/>
    <s v="Loss"/>
    <n v="-0.125"/>
    <n v="-5.4108162216270321E-5"/>
  </r>
  <r>
    <s v="B-25757"/>
    <x v="1"/>
    <x v="14"/>
    <x v="1"/>
    <x v="5"/>
    <x v="29"/>
    <x v="0"/>
    <x v="179"/>
    <x v="2"/>
    <s v="Vishakha"/>
    <x v="10"/>
    <x v="12"/>
    <n v="17"/>
    <n v="4"/>
    <n v="-13"/>
    <n v="55"/>
    <n v="68"/>
    <s v="Loss"/>
    <n v="-0.19117647058823528"/>
    <n v="-3.5170305440575711E-4"/>
  </r>
  <r>
    <s v="B-25757"/>
    <x v="1"/>
    <x v="14"/>
    <x v="1"/>
    <x v="5"/>
    <x v="29"/>
    <x v="0"/>
    <x v="179"/>
    <x v="2"/>
    <s v="Vishakha"/>
    <x v="10"/>
    <x v="12"/>
    <n v="46"/>
    <n v="5"/>
    <n v="14"/>
    <n v="244"/>
    <n v="230"/>
    <s v="Profit"/>
    <n v="6.0869565217391307E-2"/>
    <n v="3.7875713551389228E-4"/>
  </r>
  <r>
    <s v="B-25757"/>
    <x v="1"/>
    <x v="3"/>
    <x v="2"/>
    <x v="5"/>
    <x v="29"/>
    <x v="0"/>
    <x v="179"/>
    <x v="2"/>
    <s v="Vishakha"/>
    <x v="10"/>
    <x v="12"/>
    <n v="211"/>
    <n v="8"/>
    <n v="19"/>
    <n v="1707"/>
    <n v="1688"/>
    <s v="Profit"/>
    <n v="1.1255924170616114E-2"/>
    <n v="5.1402754105456814E-4"/>
  </r>
  <r>
    <s v="B-25757"/>
    <x v="1"/>
    <x v="3"/>
    <x v="2"/>
    <x v="5"/>
    <x v="29"/>
    <x v="0"/>
    <x v="179"/>
    <x v="2"/>
    <s v="Vishakha"/>
    <x v="10"/>
    <x v="12"/>
    <n v="165"/>
    <n v="3"/>
    <n v="30"/>
    <n v="525"/>
    <n v="495"/>
    <s v="Profit"/>
    <n v="6.0606060606060608E-2"/>
    <n v="8.1162243324405491E-4"/>
  </r>
  <r>
    <s v="B-25757"/>
    <x v="1"/>
    <x v="2"/>
    <x v="2"/>
    <x v="5"/>
    <x v="29"/>
    <x v="0"/>
    <x v="179"/>
    <x v="2"/>
    <s v="Vishakha"/>
    <x v="10"/>
    <x v="12"/>
    <n v="34"/>
    <n v="5"/>
    <n v="-11"/>
    <n v="159"/>
    <n v="170"/>
    <s v="Loss"/>
    <n v="-6.4705882352941183E-2"/>
    <n v="-2.9759489218948677E-4"/>
  </r>
  <r>
    <s v="B-25757"/>
    <x v="2"/>
    <x v="13"/>
    <x v="2"/>
    <x v="5"/>
    <x v="29"/>
    <x v="0"/>
    <x v="179"/>
    <x v="2"/>
    <s v="Vishakha"/>
    <x v="10"/>
    <x v="12"/>
    <n v="98"/>
    <n v="2"/>
    <n v="9"/>
    <n v="205"/>
    <n v="196"/>
    <s v="Profit"/>
    <n v="4.5918367346938778E-2"/>
    <n v="2.4348672997321646E-4"/>
  </r>
  <r>
    <s v="B-25757"/>
    <x v="1"/>
    <x v="6"/>
    <x v="0"/>
    <x v="5"/>
    <x v="29"/>
    <x v="0"/>
    <x v="179"/>
    <x v="2"/>
    <s v="Vishakha"/>
    <x v="10"/>
    <x v="12"/>
    <n v="106"/>
    <n v="7"/>
    <n v="15"/>
    <n v="757"/>
    <n v="742"/>
    <s v="Profit"/>
    <n v="2.0215633423180591E-2"/>
    <n v="4.0581121662202745E-4"/>
  </r>
  <r>
    <s v="B-25757"/>
    <x v="1"/>
    <x v="3"/>
    <x v="2"/>
    <x v="5"/>
    <x v="29"/>
    <x v="0"/>
    <x v="179"/>
    <x v="2"/>
    <s v="Vishakha"/>
    <x v="10"/>
    <x v="12"/>
    <n v="53"/>
    <n v="2"/>
    <n v="15"/>
    <n v="121"/>
    <n v="106"/>
    <s v="Profit"/>
    <n v="0.14150943396226415"/>
    <n v="4.0581121662202745E-4"/>
  </r>
  <r>
    <s v="B-25757"/>
    <x v="1"/>
    <x v="6"/>
    <x v="2"/>
    <x v="5"/>
    <x v="29"/>
    <x v="0"/>
    <x v="179"/>
    <x v="2"/>
    <s v="Vishakha"/>
    <x v="10"/>
    <x v="12"/>
    <n v="14"/>
    <n v="1"/>
    <n v="5"/>
    <n v="19"/>
    <n v="14"/>
    <s v="Profit"/>
    <n v="0.35714285714285715"/>
    <n v="1.352704055406758E-4"/>
  </r>
  <r>
    <s v="B-25757"/>
    <x v="1"/>
    <x v="6"/>
    <x v="3"/>
    <x v="5"/>
    <x v="29"/>
    <x v="0"/>
    <x v="179"/>
    <x v="2"/>
    <s v="Vishakha"/>
    <x v="10"/>
    <x v="12"/>
    <n v="17"/>
    <n v="3"/>
    <n v="7"/>
    <n v="58"/>
    <n v="51"/>
    <s v="Profit"/>
    <n v="0.13725490196078433"/>
    <n v="1.8937856775694614E-4"/>
  </r>
  <r>
    <s v="B-25757"/>
    <x v="1"/>
    <x v="16"/>
    <x v="4"/>
    <x v="5"/>
    <x v="29"/>
    <x v="0"/>
    <x v="179"/>
    <x v="2"/>
    <s v="Vishakha"/>
    <x v="10"/>
    <x v="12"/>
    <n v="3151"/>
    <n v="7"/>
    <n v="-35"/>
    <n v="22022"/>
    <n v="22057"/>
    <s v="Loss"/>
    <n v="-1.5867978419549348E-3"/>
    <n v="-9.4689283878473065E-4"/>
  </r>
  <r>
    <s v="B-25762"/>
    <x v="0"/>
    <x v="4"/>
    <x v="0"/>
    <x v="5"/>
    <x v="27"/>
    <x v="0"/>
    <x v="180"/>
    <x v="2"/>
    <s v="Anudeep"/>
    <x v="10"/>
    <x v="12"/>
    <n v="1316"/>
    <n v="7"/>
    <n v="527"/>
    <n v="9739"/>
    <n v="9212"/>
    <s v="Profit"/>
    <n v="5.720798957881025E-2"/>
    <n v="1.4257500743987231E-2"/>
  </r>
  <r>
    <s v="B-25762"/>
    <x v="1"/>
    <x v="10"/>
    <x v="3"/>
    <x v="5"/>
    <x v="27"/>
    <x v="0"/>
    <x v="180"/>
    <x v="2"/>
    <s v="Anudeep"/>
    <x v="10"/>
    <x v="12"/>
    <n v="98"/>
    <n v="2"/>
    <n v="-5"/>
    <n v="191"/>
    <n v="196"/>
    <s v="Loss"/>
    <n v="-2.5510204081632654E-2"/>
    <n v="-1.352704055406758E-4"/>
  </r>
  <r>
    <s v="B-25762"/>
    <x v="1"/>
    <x v="14"/>
    <x v="2"/>
    <x v="5"/>
    <x v="27"/>
    <x v="0"/>
    <x v="180"/>
    <x v="2"/>
    <s v="Anudeep"/>
    <x v="10"/>
    <x v="12"/>
    <n v="27"/>
    <n v="3"/>
    <n v="4"/>
    <n v="85"/>
    <n v="81"/>
    <s v="Profit"/>
    <n v="4.9382716049382713E-2"/>
    <n v="1.0821632443254064E-4"/>
  </r>
  <r>
    <s v="B-25770"/>
    <x v="2"/>
    <x v="7"/>
    <x v="2"/>
    <x v="6"/>
    <x v="16"/>
    <x v="0"/>
    <x v="27"/>
    <x v="2"/>
    <s v="Sakshi"/>
    <x v="10"/>
    <x v="12"/>
    <n v="299"/>
    <n v="2"/>
    <n v="113"/>
    <n v="711"/>
    <n v="598"/>
    <s v="Profit"/>
    <n v="0.18896321070234115"/>
    <n v="3.0571111652192735E-3"/>
  </r>
  <r>
    <s v="B-25770"/>
    <x v="2"/>
    <x v="7"/>
    <x v="0"/>
    <x v="6"/>
    <x v="16"/>
    <x v="0"/>
    <x v="27"/>
    <x v="2"/>
    <s v="Sakshi"/>
    <x v="10"/>
    <x v="12"/>
    <n v="375"/>
    <n v="3"/>
    <n v="180"/>
    <n v="1305"/>
    <n v="1125"/>
    <s v="Profit"/>
    <n v="0.16"/>
    <n v="4.8697345994643294E-3"/>
  </r>
  <r>
    <s v="B-25770"/>
    <x v="2"/>
    <x v="13"/>
    <x v="2"/>
    <x v="6"/>
    <x v="16"/>
    <x v="0"/>
    <x v="27"/>
    <x v="2"/>
    <s v="Sakshi"/>
    <x v="10"/>
    <x v="12"/>
    <n v="110"/>
    <n v="1"/>
    <n v="35"/>
    <n v="145"/>
    <n v="110"/>
    <s v="Profit"/>
    <n v="0.31818181818181818"/>
    <n v="9.4689283878473065E-4"/>
  </r>
  <r>
    <s v="B-25770"/>
    <x v="2"/>
    <x v="15"/>
    <x v="3"/>
    <x v="6"/>
    <x v="16"/>
    <x v="0"/>
    <x v="27"/>
    <x v="2"/>
    <s v="Sakshi"/>
    <x v="10"/>
    <x v="12"/>
    <n v="287"/>
    <n v="12"/>
    <n v="-280"/>
    <n v="3164"/>
    <n v="3444"/>
    <s v="Loss"/>
    <n v="-8.1300813008130079E-2"/>
    <n v="-7.5751427102778452E-3"/>
  </r>
  <r>
    <s v="B-25777"/>
    <x v="0"/>
    <x v="0"/>
    <x v="0"/>
    <x v="6"/>
    <x v="14"/>
    <x v="0"/>
    <x v="181"/>
    <x v="2"/>
    <s v="Aditi"/>
    <x v="10"/>
    <x v="12"/>
    <n v="1076"/>
    <n v="4"/>
    <n v="-38"/>
    <n v="4266"/>
    <n v="4304"/>
    <s v="Loss"/>
    <n v="-8.8289962825278817E-3"/>
    <n v="-1.0280550821091363E-3"/>
  </r>
  <r>
    <s v="B-25777"/>
    <x v="1"/>
    <x v="2"/>
    <x v="3"/>
    <x v="6"/>
    <x v="14"/>
    <x v="0"/>
    <x v="181"/>
    <x v="2"/>
    <s v="Aditi"/>
    <x v="10"/>
    <x v="12"/>
    <n v="59"/>
    <n v="7"/>
    <n v="-46"/>
    <n v="367"/>
    <n v="413"/>
    <s v="Loss"/>
    <n v="-0.11138014527845036"/>
    <n v="-1.2444877309742174E-3"/>
  </r>
  <r>
    <s v="B-25777"/>
    <x v="1"/>
    <x v="12"/>
    <x v="2"/>
    <x v="6"/>
    <x v="14"/>
    <x v="0"/>
    <x v="181"/>
    <x v="2"/>
    <s v="Aditi"/>
    <x v="10"/>
    <x v="12"/>
    <n v="117"/>
    <n v="6"/>
    <n v="17"/>
    <n v="719"/>
    <n v="702"/>
    <s v="Profit"/>
    <n v="2.4216524216524215E-2"/>
    <n v="4.5991937883829774E-4"/>
  </r>
  <r>
    <s v="B-25777"/>
    <x v="0"/>
    <x v="5"/>
    <x v="3"/>
    <x v="6"/>
    <x v="14"/>
    <x v="0"/>
    <x v="181"/>
    <x v="2"/>
    <s v="Aditi"/>
    <x v="10"/>
    <x v="12"/>
    <n v="61"/>
    <n v="4"/>
    <n v="-25"/>
    <n v="219"/>
    <n v="244"/>
    <s v="Loss"/>
    <n v="-0.10245901639344263"/>
    <n v="-6.7635202770337905E-4"/>
  </r>
  <r>
    <s v="B-25777"/>
    <x v="1"/>
    <x v="12"/>
    <x v="3"/>
    <x v="6"/>
    <x v="14"/>
    <x v="0"/>
    <x v="181"/>
    <x v="2"/>
    <s v="Aditi"/>
    <x v="10"/>
    <x v="12"/>
    <n v="69"/>
    <n v="4"/>
    <n v="-67"/>
    <n v="209"/>
    <n v="276"/>
    <s v="Loss"/>
    <n v="-0.24275362318840579"/>
    <n v="-1.8126234342450559E-3"/>
  </r>
  <r>
    <s v="B-25783"/>
    <x v="1"/>
    <x v="9"/>
    <x v="3"/>
    <x v="6"/>
    <x v="18"/>
    <x v="0"/>
    <x v="182"/>
    <x v="2"/>
    <s v="Shivangi"/>
    <x v="10"/>
    <x v="12"/>
    <n v="33"/>
    <n v="6"/>
    <n v="-10"/>
    <n v="188"/>
    <n v="198"/>
    <s v="Loss"/>
    <n v="-5.0505050505050504E-2"/>
    <n v="-2.705408110813516E-4"/>
  </r>
  <r>
    <s v="B-25783"/>
    <x v="1"/>
    <x v="3"/>
    <x v="3"/>
    <x v="6"/>
    <x v="18"/>
    <x v="0"/>
    <x v="182"/>
    <x v="2"/>
    <s v="Shivangi"/>
    <x v="10"/>
    <x v="12"/>
    <n v="25"/>
    <n v="1"/>
    <n v="-11"/>
    <n v="14"/>
    <n v="25"/>
    <s v="Loss"/>
    <n v="-0.44"/>
    <n v="-2.9759489218948677E-4"/>
  </r>
  <r>
    <s v="B-25783"/>
    <x v="1"/>
    <x v="6"/>
    <x v="2"/>
    <x v="6"/>
    <x v="18"/>
    <x v="0"/>
    <x v="182"/>
    <x v="2"/>
    <s v="Shivangi"/>
    <x v="10"/>
    <x v="12"/>
    <n v="26"/>
    <n v="2"/>
    <n v="2"/>
    <n v="54"/>
    <n v="52"/>
    <s v="Profit"/>
    <n v="3.8461538461538464E-2"/>
    <n v="5.4108162216270321E-5"/>
  </r>
  <r>
    <s v="B-25783"/>
    <x v="1"/>
    <x v="6"/>
    <x v="3"/>
    <x v="6"/>
    <x v="18"/>
    <x v="0"/>
    <x v="182"/>
    <x v="2"/>
    <s v="Shivangi"/>
    <x v="10"/>
    <x v="12"/>
    <n v="30"/>
    <n v="2"/>
    <n v="-6"/>
    <n v="54"/>
    <n v="60"/>
    <s v="Loss"/>
    <n v="-0.1"/>
    <n v="-1.6232448664881097E-4"/>
  </r>
  <r>
    <s v="B-25783"/>
    <x v="1"/>
    <x v="8"/>
    <x v="2"/>
    <x v="6"/>
    <x v="18"/>
    <x v="0"/>
    <x v="182"/>
    <x v="2"/>
    <s v="Shivangi"/>
    <x v="10"/>
    <x v="12"/>
    <n v="21"/>
    <n v="3"/>
    <n v="-17"/>
    <n v="46"/>
    <n v="63"/>
    <s v="Loss"/>
    <n v="-0.26984126984126983"/>
    <n v="-4.5991937883829774E-4"/>
  </r>
  <r>
    <s v="B-25793"/>
    <x v="1"/>
    <x v="6"/>
    <x v="1"/>
    <x v="6"/>
    <x v="13"/>
    <x v="0"/>
    <x v="99"/>
    <x v="2"/>
    <s v="Siddharth"/>
    <x v="10"/>
    <x v="12"/>
    <n v="60"/>
    <n v="4"/>
    <n v="-12"/>
    <n v="228"/>
    <n v="240"/>
    <s v="Loss"/>
    <n v="-0.05"/>
    <n v="-3.2464897329762194E-4"/>
  </r>
  <r>
    <s v="B-25793"/>
    <x v="1"/>
    <x v="10"/>
    <x v="1"/>
    <x v="6"/>
    <x v="13"/>
    <x v="0"/>
    <x v="99"/>
    <x v="2"/>
    <s v="Siddharth"/>
    <x v="10"/>
    <x v="12"/>
    <n v="257"/>
    <n v="4"/>
    <n v="-252"/>
    <n v="776"/>
    <n v="1028"/>
    <s v="Loss"/>
    <n v="-0.24513618677042801"/>
    <n v="-6.8176284392500609E-3"/>
  </r>
  <r>
    <s v="B-25793"/>
    <x v="1"/>
    <x v="12"/>
    <x v="2"/>
    <x v="6"/>
    <x v="13"/>
    <x v="0"/>
    <x v="99"/>
    <x v="2"/>
    <s v="Siddharth"/>
    <x v="10"/>
    <x v="12"/>
    <n v="63"/>
    <n v="6"/>
    <n v="-24"/>
    <n v="354"/>
    <n v="378"/>
    <s v="Loss"/>
    <n v="-6.3492063492063489E-2"/>
    <n v="-6.4929794659524388E-4"/>
  </r>
  <r>
    <s v="B-25793"/>
    <x v="1"/>
    <x v="6"/>
    <x v="0"/>
    <x v="6"/>
    <x v="13"/>
    <x v="0"/>
    <x v="99"/>
    <x v="2"/>
    <s v="Siddharth"/>
    <x v="10"/>
    <x v="12"/>
    <n v="40"/>
    <n v="5"/>
    <n v="-33"/>
    <n v="167"/>
    <n v="200"/>
    <s v="Loss"/>
    <n v="-0.16500000000000001"/>
    <n v="-8.9278467656846031E-4"/>
  </r>
  <r>
    <s v="B-25793"/>
    <x v="1"/>
    <x v="14"/>
    <x v="0"/>
    <x v="6"/>
    <x v="13"/>
    <x v="0"/>
    <x v="99"/>
    <x v="2"/>
    <s v="Siddharth"/>
    <x v="10"/>
    <x v="12"/>
    <n v="24"/>
    <n v="4"/>
    <n v="-1"/>
    <n v="95"/>
    <n v="96"/>
    <s v="Loss"/>
    <n v="-1.0416666666666666E-2"/>
    <n v="-2.7054081108135161E-5"/>
  </r>
  <r>
    <s v="B-25793"/>
    <x v="1"/>
    <x v="6"/>
    <x v="2"/>
    <x v="6"/>
    <x v="13"/>
    <x v="0"/>
    <x v="99"/>
    <x v="2"/>
    <s v="Siddharth"/>
    <x v="10"/>
    <x v="12"/>
    <n v="18"/>
    <n v="3"/>
    <n v="1"/>
    <n v="55"/>
    <n v="54"/>
    <s v="Profit"/>
    <n v="1.8518518518518517E-2"/>
    <n v="2.7054081108135161E-5"/>
  </r>
  <r>
    <s v="B-25793"/>
    <x v="1"/>
    <x v="10"/>
    <x v="4"/>
    <x v="6"/>
    <x v="13"/>
    <x v="0"/>
    <x v="99"/>
    <x v="2"/>
    <s v="Siddharth"/>
    <x v="10"/>
    <x v="12"/>
    <n v="1402"/>
    <n v="11"/>
    <n v="109"/>
    <n v="15531"/>
    <n v="15422"/>
    <s v="Profit"/>
    <n v="7.0678251848009339E-3"/>
    <n v="2.9488948407867329E-3"/>
  </r>
  <r>
    <s v="B-25797"/>
    <x v="2"/>
    <x v="11"/>
    <x v="4"/>
    <x v="6"/>
    <x v="19"/>
    <x v="0"/>
    <x v="183"/>
    <x v="2"/>
    <s v="Sauptik"/>
    <x v="10"/>
    <x v="12"/>
    <n v="1630"/>
    <n v="5"/>
    <n v="802"/>
    <n v="8952"/>
    <n v="8150"/>
    <s v="Profit"/>
    <n v="9.8404907975460129E-2"/>
    <n v="2.1697373048724398E-2"/>
  </r>
  <r>
    <s v="B-25797"/>
    <x v="2"/>
    <x v="15"/>
    <x v="2"/>
    <x v="6"/>
    <x v="19"/>
    <x v="0"/>
    <x v="183"/>
    <x v="2"/>
    <s v="Sauptik"/>
    <x v="10"/>
    <x v="12"/>
    <n v="413"/>
    <n v="9"/>
    <n v="-314"/>
    <n v="3403"/>
    <n v="3717"/>
    <s v="Loss"/>
    <n v="-8.4476728544525148E-2"/>
    <n v="-8.4949814679544412E-3"/>
  </r>
  <r>
    <s v="B-25797"/>
    <x v="1"/>
    <x v="6"/>
    <x v="3"/>
    <x v="6"/>
    <x v="19"/>
    <x v="0"/>
    <x v="183"/>
    <x v="2"/>
    <s v="Sauptik"/>
    <x v="10"/>
    <x v="12"/>
    <n v="31"/>
    <n v="2"/>
    <n v="1"/>
    <n v="63"/>
    <n v="62"/>
    <s v="Profit"/>
    <n v="1.6129032258064516E-2"/>
    <n v="2.7054081108135161E-5"/>
  </r>
  <r>
    <s v="B-25797"/>
    <x v="2"/>
    <x v="7"/>
    <x v="3"/>
    <x v="6"/>
    <x v="19"/>
    <x v="0"/>
    <x v="183"/>
    <x v="2"/>
    <s v="Sauptik"/>
    <x v="10"/>
    <x v="12"/>
    <n v="148"/>
    <n v="2"/>
    <n v="-101"/>
    <n v="195"/>
    <n v="296"/>
    <s v="Loss"/>
    <n v="-0.34121621621621623"/>
    <n v="-2.7324621919216515E-3"/>
  </r>
  <r>
    <s v="B-25797"/>
    <x v="1"/>
    <x v="10"/>
    <x v="0"/>
    <x v="6"/>
    <x v="19"/>
    <x v="0"/>
    <x v="183"/>
    <x v="2"/>
    <s v="Sauptik"/>
    <x v="10"/>
    <x v="12"/>
    <n v="89"/>
    <n v="5"/>
    <n v="-4"/>
    <n v="441"/>
    <n v="445"/>
    <s v="Loss"/>
    <n v="-8.988764044943821E-3"/>
    <n v="-1.0821632443254064E-4"/>
  </r>
  <r>
    <s v="B-25797"/>
    <x v="0"/>
    <x v="5"/>
    <x v="2"/>
    <x v="6"/>
    <x v="19"/>
    <x v="0"/>
    <x v="183"/>
    <x v="2"/>
    <s v="Sauptik"/>
    <x v="10"/>
    <x v="12"/>
    <n v="976"/>
    <n v="4"/>
    <n v="293"/>
    <n v="4197"/>
    <n v="3904"/>
    <s v="Profit"/>
    <n v="7.5051229508196718E-2"/>
    <n v="7.926845764683603E-3"/>
  </r>
  <r>
    <s v="B-25803"/>
    <x v="1"/>
    <x v="10"/>
    <x v="4"/>
    <x v="7"/>
    <x v="23"/>
    <x v="0"/>
    <x v="127"/>
    <x v="3"/>
    <s v="Shivanshu"/>
    <x v="10"/>
    <x v="12"/>
    <n v="765"/>
    <n v="6"/>
    <n v="8"/>
    <n v="4598"/>
    <n v="4590"/>
    <s v="Profit"/>
    <n v="1.7429193899782135E-3"/>
    <n v="2.1643264886508128E-4"/>
  </r>
  <r>
    <s v="B-25803"/>
    <x v="0"/>
    <x v="0"/>
    <x v="0"/>
    <x v="7"/>
    <x v="23"/>
    <x v="0"/>
    <x v="127"/>
    <x v="3"/>
    <s v="Shivanshu"/>
    <x v="10"/>
    <x v="12"/>
    <n v="757"/>
    <n v="2"/>
    <n v="371"/>
    <n v="1885"/>
    <n v="1514"/>
    <s v="Profit"/>
    <n v="0.24504623513870541"/>
    <n v="1.0037064091118144E-2"/>
  </r>
  <r>
    <s v="B-25803"/>
    <x v="1"/>
    <x v="16"/>
    <x v="2"/>
    <x v="7"/>
    <x v="23"/>
    <x v="0"/>
    <x v="127"/>
    <x v="3"/>
    <s v="Shivanshu"/>
    <x v="10"/>
    <x v="12"/>
    <n v="536"/>
    <n v="1"/>
    <n v="91"/>
    <n v="627"/>
    <n v="536"/>
    <s v="Profit"/>
    <n v="0.16977611940298507"/>
    <n v="2.4619213808402996E-3"/>
  </r>
  <r>
    <s v="B-25803"/>
    <x v="0"/>
    <x v="4"/>
    <x v="2"/>
    <x v="7"/>
    <x v="23"/>
    <x v="0"/>
    <x v="127"/>
    <x v="3"/>
    <s v="Shivanshu"/>
    <x v="10"/>
    <x v="12"/>
    <n v="269"/>
    <n v="1"/>
    <n v="91"/>
    <n v="360"/>
    <n v="269"/>
    <s v="Profit"/>
    <n v="0.33828996282527879"/>
    <n v="2.4619213808402996E-3"/>
  </r>
  <r>
    <s v="B-25803"/>
    <x v="1"/>
    <x v="8"/>
    <x v="2"/>
    <x v="7"/>
    <x v="23"/>
    <x v="0"/>
    <x v="127"/>
    <x v="3"/>
    <s v="Shivanshu"/>
    <x v="10"/>
    <x v="12"/>
    <n v="137"/>
    <n v="5"/>
    <n v="5"/>
    <n v="690"/>
    <n v="685"/>
    <s v="Profit"/>
    <n v="7.2992700729927005E-3"/>
    <n v="1.352704055406758E-4"/>
  </r>
  <r>
    <s v="B-25803"/>
    <x v="1"/>
    <x v="3"/>
    <x v="0"/>
    <x v="7"/>
    <x v="23"/>
    <x v="0"/>
    <x v="127"/>
    <x v="3"/>
    <s v="Shivanshu"/>
    <x v="10"/>
    <x v="12"/>
    <n v="185"/>
    <n v="4"/>
    <n v="48"/>
    <n v="788"/>
    <n v="740"/>
    <s v="Profit"/>
    <n v="6.4864864864864868E-2"/>
    <n v="1.2985958931904878E-3"/>
  </r>
  <r>
    <s v="B-25803"/>
    <x v="1"/>
    <x v="16"/>
    <x v="0"/>
    <x v="7"/>
    <x v="23"/>
    <x v="0"/>
    <x v="127"/>
    <x v="3"/>
    <s v="Shivanshu"/>
    <x v="10"/>
    <x v="12"/>
    <n v="106"/>
    <n v="3"/>
    <n v="12"/>
    <n v="330"/>
    <n v="318"/>
    <s v="Profit"/>
    <n v="3.7735849056603772E-2"/>
    <n v="3.2464897329762194E-4"/>
  </r>
  <r>
    <s v="B-25803"/>
    <x v="2"/>
    <x v="15"/>
    <x v="3"/>
    <x v="7"/>
    <x v="23"/>
    <x v="0"/>
    <x v="127"/>
    <x v="3"/>
    <s v="Shivanshu"/>
    <x v="10"/>
    <x v="12"/>
    <n v="511"/>
    <n v="3"/>
    <n v="194"/>
    <n v="1727"/>
    <n v="1533"/>
    <s v="Profit"/>
    <n v="0.12654924983692106"/>
    <n v="5.2484917349782216E-3"/>
  </r>
  <r>
    <s v="B-25806"/>
    <x v="2"/>
    <x v="11"/>
    <x v="3"/>
    <x v="7"/>
    <x v="24"/>
    <x v="0"/>
    <x v="184"/>
    <x v="3"/>
    <s v="Dhanraj"/>
    <x v="10"/>
    <x v="12"/>
    <n v="632"/>
    <n v="4"/>
    <n v="-114"/>
    <n v="2414"/>
    <n v="2528"/>
    <s v="Loss"/>
    <n v="-4.5094936708860757E-2"/>
    <n v="-3.0841652463274084E-3"/>
  </r>
  <r>
    <s v="B-25812"/>
    <x v="1"/>
    <x v="6"/>
    <x v="3"/>
    <x v="7"/>
    <x v="14"/>
    <x v="0"/>
    <x v="185"/>
    <x v="3"/>
    <s v="Kshitij"/>
    <x v="10"/>
    <x v="12"/>
    <n v="259"/>
    <n v="5"/>
    <n v="47"/>
    <n v="1342"/>
    <n v="1295"/>
    <s v="Profit"/>
    <n v="3.6293436293436294E-2"/>
    <n v="1.2715418120823527E-3"/>
  </r>
  <r>
    <s v="B-25814"/>
    <x v="1"/>
    <x v="2"/>
    <x v="4"/>
    <x v="7"/>
    <x v="14"/>
    <x v="0"/>
    <x v="185"/>
    <x v="3"/>
    <s v="Swapnil"/>
    <x v="10"/>
    <x v="12"/>
    <n v="118"/>
    <n v="7"/>
    <n v="35"/>
    <n v="861"/>
    <n v="826"/>
    <s v="Profit"/>
    <n v="4.2372881355932202E-2"/>
    <n v="9.4689283878473065E-4"/>
  </r>
  <r>
    <s v="B-25814"/>
    <x v="1"/>
    <x v="10"/>
    <x v="2"/>
    <x v="7"/>
    <x v="14"/>
    <x v="0"/>
    <x v="185"/>
    <x v="3"/>
    <s v="Swapnil"/>
    <x v="10"/>
    <x v="12"/>
    <n v="462"/>
    <n v="4"/>
    <n v="169"/>
    <n v="2017"/>
    <n v="1848"/>
    <s v="Profit"/>
    <n v="9.1450216450216448E-2"/>
    <n v="4.5721397072748422E-3"/>
  </r>
  <r>
    <s v="B-25818"/>
    <x v="1"/>
    <x v="9"/>
    <x v="3"/>
    <x v="7"/>
    <x v="2"/>
    <x v="0"/>
    <x v="186"/>
    <x v="3"/>
    <s v="Sandeep"/>
    <x v="10"/>
    <x v="12"/>
    <n v="32"/>
    <n v="2"/>
    <n v="11"/>
    <n v="75"/>
    <n v="64"/>
    <s v="Profit"/>
    <n v="0.171875"/>
    <n v="2.9759489218948677E-4"/>
  </r>
  <r>
    <s v="B-25818"/>
    <x v="1"/>
    <x v="12"/>
    <x v="2"/>
    <x v="7"/>
    <x v="2"/>
    <x v="0"/>
    <x v="186"/>
    <x v="3"/>
    <s v="Sandeep"/>
    <x v="10"/>
    <x v="12"/>
    <n v="36"/>
    <n v="4"/>
    <n v="0"/>
    <n v="144"/>
    <n v="144"/>
    <s v="Not Profit/Loss"/>
    <n v="0"/>
    <n v="0"/>
  </r>
  <r>
    <s v="B-25818"/>
    <x v="1"/>
    <x v="6"/>
    <x v="2"/>
    <x v="7"/>
    <x v="2"/>
    <x v="0"/>
    <x v="186"/>
    <x v="3"/>
    <s v="Sandeep"/>
    <x v="10"/>
    <x v="12"/>
    <n v="28"/>
    <n v="4"/>
    <n v="14"/>
    <n v="126"/>
    <n v="112"/>
    <s v="Profit"/>
    <n v="0.125"/>
    <n v="3.7875713551389228E-4"/>
  </r>
  <r>
    <s v="B-25818"/>
    <x v="1"/>
    <x v="6"/>
    <x v="3"/>
    <x v="7"/>
    <x v="2"/>
    <x v="0"/>
    <x v="186"/>
    <x v="3"/>
    <s v="Sandeep"/>
    <x v="10"/>
    <x v="12"/>
    <n v="75"/>
    <n v="9"/>
    <n v="28"/>
    <n v="703"/>
    <n v="675"/>
    <s v="Profit"/>
    <n v="4.148148148148148E-2"/>
    <n v="7.5751427102778456E-4"/>
  </r>
  <r>
    <s v="B-25818"/>
    <x v="2"/>
    <x v="13"/>
    <x v="3"/>
    <x v="7"/>
    <x v="2"/>
    <x v="0"/>
    <x v="186"/>
    <x v="3"/>
    <s v="Sandeep"/>
    <x v="10"/>
    <x v="12"/>
    <n v="94"/>
    <n v="2"/>
    <n v="20"/>
    <n v="208"/>
    <n v="188"/>
    <s v="Profit"/>
    <n v="0.10638297872340426"/>
    <n v="5.410816221627032E-4"/>
  </r>
  <r>
    <s v="B-25824"/>
    <x v="2"/>
    <x v="13"/>
    <x v="2"/>
    <x v="7"/>
    <x v="4"/>
    <x v="0"/>
    <x v="187"/>
    <x v="3"/>
    <s v="Shyam"/>
    <x v="10"/>
    <x v="12"/>
    <n v="101"/>
    <n v="2"/>
    <n v="38"/>
    <n v="240"/>
    <n v="202"/>
    <s v="Profit"/>
    <n v="0.18811881188118812"/>
    <n v="1.0280550821091363E-3"/>
  </r>
  <r>
    <s v="B-25825"/>
    <x v="1"/>
    <x v="10"/>
    <x v="2"/>
    <x v="7"/>
    <x v="29"/>
    <x v="0"/>
    <x v="188"/>
    <x v="3"/>
    <s v="Kartik"/>
    <x v="10"/>
    <x v="12"/>
    <n v="140"/>
    <n v="5"/>
    <n v="6"/>
    <n v="706"/>
    <n v="700"/>
    <s v="Profit"/>
    <n v="8.5714285714285719E-3"/>
    <n v="1.6232448664881097E-4"/>
  </r>
  <r>
    <s v="B-25825"/>
    <x v="1"/>
    <x v="3"/>
    <x v="2"/>
    <x v="7"/>
    <x v="29"/>
    <x v="0"/>
    <x v="188"/>
    <x v="3"/>
    <s v="Kartik"/>
    <x v="10"/>
    <x v="12"/>
    <n v="115"/>
    <n v="6"/>
    <n v="25"/>
    <n v="715"/>
    <n v="690"/>
    <s v="Profit"/>
    <n v="3.6231884057971016E-2"/>
    <n v="6.7635202770337905E-4"/>
  </r>
  <r>
    <s v="B-25825"/>
    <x v="0"/>
    <x v="1"/>
    <x v="1"/>
    <x v="7"/>
    <x v="29"/>
    <x v="0"/>
    <x v="188"/>
    <x v="3"/>
    <s v="Kartik"/>
    <x v="10"/>
    <x v="12"/>
    <n v="911"/>
    <n v="5"/>
    <n v="355"/>
    <n v="4910"/>
    <n v="4555"/>
    <s v="Profit"/>
    <n v="7.7936333699231614E-2"/>
    <n v="9.6041987933879833E-3"/>
  </r>
  <r>
    <s v="B-25827"/>
    <x v="2"/>
    <x v="15"/>
    <x v="2"/>
    <x v="7"/>
    <x v="17"/>
    <x v="0"/>
    <x v="189"/>
    <x v="3"/>
    <s v="Sheetal"/>
    <x v="10"/>
    <x v="12"/>
    <n v="156"/>
    <n v="3"/>
    <n v="21"/>
    <n v="489"/>
    <n v="468"/>
    <s v="Profit"/>
    <n v="4.4871794871794872E-2"/>
    <n v="5.6813570327083837E-4"/>
  </r>
  <r>
    <s v="B-25833"/>
    <x v="1"/>
    <x v="6"/>
    <x v="3"/>
    <x v="7"/>
    <x v="9"/>
    <x v="0"/>
    <x v="12"/>
    <x v="3"/>
    <s v="Krishna"/>
    <x v="10"/>
    <x v="12"/>
    <n v="64"/>
    <n v="5"/>
    <n v="27"/>
    <n v="347"/>
    <n v="320"/>
    <s v="Profit"/>
    <n v="8.4375000000000006E-2"/>
    <n v="7.3046018991964939E-4"/>
  </r>
  <r>
    <s v="B-25833"/>
    <x v="1"/>
    <x v="3"/>
    <x v="2"/>
    <x v="7"/>
    <x v="9"/>
    <x v="0"/>
    <x v="12"/>
    <x v="3"/>
    <s v="Krishna"/>
    <x v="10"/>
    <x v="12"/>
    <n v="45"/>
    <n v="3"/>
    <n v="16"/>
    <n v="151"/>
    <n v="135"/>
    <s v="Profit"/>
    <n v="0.11851851851851852"/>
    <n v="4.3286529773016257E-4"/>
  </r>
  <r>
    <s v="B-25833"/>
    <x v="1"/>
    <x v="6"/>
    <x v="2"/>
    <x v="7"/>
    <x v="9"/>
    <x v="0"/>
    <x v="12"/>
    <x v="3"/>
    <s v="Krishna"/>
    <x v="10"/>
    <x v="12"/>
    <n v="36"/>
    <n v="9"/>
    <n v="4"/>
    <n v="328"/>
    <n v="324"/>
    <s v="Profit"/>
    <n v="1.2345679012345678E-2"/>
    <n v="1.0821632443254064E-4"/>
  </r>
  <r>
    <s v="B-25838"/>
    <x v="1"/>
    <x v="3"/>
    <x v="2"/>
    <x v="7"/>
    <x v="9"/>
    <x v="0"/>
    <x v="12"/>
    <x v="3"/>
    <s v="Sanjana"/>
    <x v="10"/>
    <x v="12"/>
    <n v="161"/>
    <n v="3"/>
    <n v="40"/>
    <n v="523"/>
    <n v="483"/>
    <s v="Profit"/>
    <n v="8.2815734989648032E-2"/>
    <n v="1.0821632443254064E-3"/>
  </r>
  <r>
    <s v="B-25838"/>
    <x v="1"/>
    <x v="6"/>
    <x v="2"/>
    <x v="7"/>
    <x v="9"/>
    <x v="0"/>
    <x v="12"/>
    <x v="3"/>
    <s v="Sanjana"/>
    <x v="10"/>
    <x v="12"/>
    <n v="81"/>
    <n v="7"/>
    <n v="19"/>
    <n v="586"/>
    <n v="567"/>
    <s v="Profit"/>
    <n v="3.3509700176366841E-2"/>
    <n v="5.1402754105456814E-4"/>
  </r>
  <r>
    <s v="B-25838"/>
    <x v="1"/>
    <x v="6"/>
    <x v="2"/>
    <x v="7"/>
    <x v="9"/>
    <x v="0"/>
    <x v="12"/>
    <x v="3"/>
    <s v="Sanjana"/>
    <x v="10"/>
    <x v="12"/>
    <n v="70"/>
    <n v="5"/>
    <n v="26"/>
    <n v="376"/>
    <n v="350"/>
    <s v="Profit"/>
    <n v="7.4285714285714288E-2"/>
    <n v="7.0340610881151422E-4"/>
  </r>
  <r>
    <s v="B-25838"/>
    <x v="0"/>
    <x v="0"/>
    <x v="1"/>
    <x v="7"/>
    <x v="9"/>
    <x v="0"/>
    <x v="12"/>
    <x v="3"/>
    <s v="Sanjana"/>
    <x v="10"/>
    <x v="12"/>
    <n v="955"/>
    <n v="3"/>
    <n v="305"/>
    <n v="3170"/>
    <n v="2865"/>
    <s v="Profit"/>
    <n v="0.10645724258289703"/>
    <n v="8.2514947379812246E-3"/>
  </r>
  <r>
    <s v="B-25844"/>
    <x v="1"/>
    <x v="10"/>
    <x v="1"/>
    <x v="8"/>
    <x v="21"/>
    <x v="0"/>
    <x v="91"/>
    <x v="3"/>
    <s v="Swati"/>
    <x v="10"/>
    <x v="12"/>
    <n v="86"/>
    <n v="2"/>
    <n v="8"/>
    <n v="180"/>
    <n v="172"/>
    <s v="Profit"/>
    <n v="4.6511627906976744E-2"/>
    <n v="2.1643264886508128E-4"/>
  </r>
  <r>
    <s v="B-25857"/>
    <x v="0"/>
    <x v="5"/>
    <x v="0"/>
    <x v="8"/>
    <x v="14"/>
    <x v="0"/>
    <x v="190"/>
    <x v="3"/>
    <s v="Anand"/>
    <x v="10"/>
    <x v="12"/>
    <n v="324"/>
    <n v="8"/>
    <n v="39"/>
    <n v="2631"/>
    <n v="2592"/>
    <s v="Profit"/>
    <n v="1.5046296296296295E-2"/>
    <n v="1.0551091632172713E-3"/>
  </r>
  <r>
    <s v="B-25857"/>
    <x v="2"/>
    <x v="13"/>
    <x v="3"/>
    <x v="8"/>
    <x v="14"/>
    <x v="0"/>
    <x v="190"/>
    <x v="3"/>
    <s v="Anand"/>
    <x v="10"/>
    <x v="12"/>
    <n v="227"/>
    <n v="2"/>
    <n v="59"/>
    <n v="513"/>
    <n v="454"/>
    <s v="Profit"/>
    <n v="0.12995594713656389"/>
    <n v="1.5961907853799745E-3"/>
  </r>
  <r>
    <s v="B-25857"/>
    <x v="2"/>
    <x v="7"/>
    <x v="3"/>
    <x v="8"/>
    <x v="14"/>
    <x v="0"/>
    <x v="190"/>
    <x v="3"/>
    <s v="Anand"/>
    <x v="10"/>
    <x v="12"/>
    <n v="598"/>
    <n v="4"/>
    <n v="166"/>
    <n v="2558"/>
    <n v="2392"/>
    <s v="Profit"/>
    <n v="6.9397993311036785E-2"/>
    <n v="4.4909774639504373E-3"/>
  </r>
  <r>
    <s v="B-25859"/>
    <x v="2"/>
    <x v="7"/>
    <x v="3"/>
    <x v="8"/>
    <x v="2"/>
    <x v="0"/>
    <x v="191"/>
    <x v="3"/>
    <s v="Chikku"/>
    <x v="10"/>
    <x v="12"/>
    <n v="724"/>
    <n v="2"/>
    <n v="253"/>
    <n v="1701"/>
    <n v="1448"/>
    <s v="Profit"/>
    <n v="0.17472375690607736"/>
    <n v="6.8446825203581961E-3"/>
  </r>
  <r>
    <s v="B-25865"/>
    <x v="1"/>
    <x v="10"/>
    <x v="0"/>
    <x v="8"/>
    <x v="18"/>
    <x v="0"/>
    <x v="30"/>
    <x v="3"/>
    <s v="Arun"/>
    <x v="10"/>
    <x v="12"/>
    <n v="85"/>
    <n v="3"/>
    <n v="-1"/>
    <n v="254"/>
    <n v="255"/>
    <s v="Loss"/>
    <n v="-3.9215686274509803E-3"/>
    <n v="-2.7054081108135161E-5"/>
  </r>
  <r>
    <s v="B-25873"/>
    <x v="1"/>
    <x v="12"/>
    <x v="2"/>
    <x v="8"/>
    <x v="17"/>
    <x v="0"/>
    <x v="192"/>
    <x v="3"/>
    <s v="Divyeta"/>
    <x v="10"/>
    <x v="12"/>
    <n v="42"/>
    <n v="2"/>
    <n v="12"/>
    <n v="96"/>
    <n v="84"/>
    <s v="Profit"/>
    <n v="0.14285714285714285"/>
    <n v="3.2464897329762194E-4"/>
  </r>
  <r>
    <s v="B-25873"/>
    <x v="0"/>
    <x v="1"/>
    <x v="3"/>
    <x v="8"/>
    <x v="17"/>
    <x v="0"/>
    <x v="192"/>
    <x v="3"/>
    <s v="Divyeta"/>
    <x v="10"/>
    <x v="12"/>
    <n v="1275"/>
    <n v="2"/>
    <n v="357"/>
    <n v="2907"/>
    <n v="2550"/>
    <s v="Profit"/>
    <n v="0.14000000000000001"/>
    <n v="9.6583069556042522E-3"/>
  </r>
  <r>
    <s v="B-25873"/>
    <x v="1"/>
    <x v="3"/>
    <x v="2"/>
    <x v="8"/>
    <x v="17"/>
    <x v="0"/>
    <x v="192"/>
    <x v="3"/>
    <s v="Divyeta"/>
    <x v="10"/>
    <x v="12"/>
    <n v="66"/>
    <n v="3"/>
    <n v="12"/>
    <n v="210"/>
    <n v="198"/>
    <s v="Profit"/>
    <n v="6.0606060606060608E-2"/>
    <n v="3.2464897329762194E-4"/>
  </r>
  <r>
    <s v="B-25873"/>
    <x v="0"/>
    <x v="4"/>
    <x v="3"/>
    <x v="8"/>
    <x v="17"/>
    <x v="0"/>
    <x v="192"/>
    <x v="3"/>
    <s v="Divyeta"/>
    <x v="10"/>
    <x v="12"/>
    <n v="367"/>
    <n v="3"/>
    <n v="73"/>
    <n v="1174"/>
    <n v="1101"/>
    <s v="Profit"/>
    <n v="6.630336058128973E-2"/>
    <n v="1.9749479208938667E-3"/>
  </r>
  <r>
    <s v="B-25873"/>
    <x v="1"/>
    <x v="6"/>
    <x v="2"/>
    <x v="8"/>
    <x v="17"/>
    <x v="0"/>
    <x v="192"/>
    <x v="3"/>
    <s v="Divyeta"/>
    <x v="10"/>
    <x v="12"/>
    <n v="7"/>
    <n v="1"/>
    <n v="1"/>
    <n v="8"/>
    <n v="7"/>
    <s v="Profit"/>
    <n v="0.14285714285714285"/>
    <n v="2.7054081108135161E-5"/>
  </r>
  <r>
    <s v="B-25879"/>
    <x v="1"/>
    <x v="12"/>
    <x v="2"/>
    <x v="8"/>
    <x v="13"/>
    <x v="0"/>
    <x v="76"/>
    <x v="3"/>
    <s v="Siddharth"/>
    <x v="10"/>
    <x v="12"/>
    <n v="57"/>
    <n v="2"/>
    <n v="-28"/>
    <n v="86"/>
    <n v="114"/>
    <s v="Loss"/>
    <n v="-0.24561403508771928"/>
    <n v="-7.5751427102778456E-4"/>
  </r>
  <r>
    <s v="B-25885"/>
    <x v="2"/>
    <x v="15"/>
    <x v="2"/>
    <x v="8"/>
    <x v="6"/>
    <x v="0"/>
    <x v="193"/>
    <x v="3"/>
    <s v="Shatayu"/>
    <x v="10"/>
    <x v="12"/>
    <n v="734"/>
    <n v="2"/>
    <n v="248"/>
    <n v="1716"/>
    <n v="1468"/>
    <s v="Profit"/>
    <n v="0.16893732970027248"/>
    <n v="6.7094121148175206E-3"/>
  </r>
  <r>
    <s v="B-25885"/>
    <x v="1"/>
    <x v="3"/>
    <x v="0"/>
    <x v="8"/>
    <x v="6"/>
    <x v="0"/>
    <x v="193"/>
    <x v="3"/>
    <s v="Shatayu"/>
    <x v="10"/>
    <x v="12"/>
    <n v="349"/>
    <n v="7"/>
    <n v="0"/>
    <n v="2443"/>
    <n v="2443"/>
    <s v="Not Profit/Loss"/>
    <n v="0"/>
    <n v="0"/>
  </r>
  <r>
    <s v="B-25885"/>
    <x v="1"/>
    <x v="8"/>
    <x v="0"/>
    <x v="8"/>
    <x v="6"/>
    <x v="0"/>
    <x v="193"/>
    <x v="3"/>
    <s v="Shatayu"/>
    <x v="10"/>
    <x v="12"/>
    <n v="94"/>
    <n v="2"/>
    <n v="27"/>
    <n v="215"/>
    <n v="188"/>
    <s v="Profit"/>
    <n v="0.14361702127659576"/>
    <n v="7.3046018991964939E-4"/>
  </r>
  <r>
    <s v="B-25885"/>
    <x v="2"/>
    <x v="7"/>
    <x v="3"/>
    <x v="8"/>
    <x v="6"/>
    <x v="0"/>
    <x v="193"/>
    <x v="3"/>
    <s v="Shatayu"/>
    <x v="10"/>
    <x v="12"/>
    <n v="394"/>
    <n v="2"/>
    <n v="146"/>
    <n v="934"/>
    <n v="788"/>
    <s v="Profit"/>
    <n v="0.18527918781725888"/>
    <n v="3.9498958417877334E-3"/>
  </r>
  <r>
    <s v="B-25891"/>
    <x v="1"/>
    <x v="3"/>
    <x v="3"/>
    <x v="10"/>
    <x v="22"/>
    <x v="0"/>
    <x v="79"/>
    <x v="3"/>
    <s v="Shivani"/>
    <x v="10"/>
    <x v="12"/>
    <n v="121"/>
    <n v="4"/>
    <n v="41"/>
    <n v="525"/>
    <n v="484"/>
    <s v="Profit"/>
    <n v="8.4710743801652888E-2"/>
    <n v="1.1092173254335417E-3"/>
  </r>
  <r>
    <s v="B-25891"/>
    <x v="1"/>
    <x v="6"/>
    <x v="3"/>
    <x v="10"/>
    <x v="22"/>
    <x v="0"/>
    <x v="79"/>
    <x v="3"/>
    <s v="Shivani"/>
    <x v="10"/>
    <x v="12"/>
    <n v="97"/>
    <n v="7"/>
    <n v="36"/>
    <n v="715"/>
    <n v="679"/>
    <s v="Profit"/>
    <n v="5.3019145802650956E-2"/>
    <n v="9.7394691989286582E-4"/>
  </r>
  <r>
    <s v="B-25891"/>
    <x v="1"/>
    <x v="6"/>
    <x v="3"/>
    <x v="10"/>
    <x v="22"/>
    <x v="0"/>
    <x v="79"/>
    <x v="3"/>
    <s v="Shivani"/>
    <x v="10"/>
    <x v="12"/>
    <n v="25"/>
    <n v="2"/>
    <n v="2"/>
    <n v="52"/>
    <n v="50"/>
    <s v="Profit"/>
    <n v="0.04"/>
    <n v="5.4108162216270321E-5"/>
  </r>
  <r>
    <s v="B-25897"/>
    <x v="0"/>
    <x v="4"/>
    <x v="0"/>
    <x v="10"/>
    <x v="24"/>
    <x v="0"/>
    <x v="194"/>
    <x v="3"/>
    <s v="Rohan"/>
    <x v="10"/>
    <x v="12"/>
    <n v="734"/>
    <n v="6"/>
    <n v="213"/>
    <n v="4617"/>
    <n v="4404"/>
    <s v="Profit"/>
    <n v="4.8365122615803814E-2"/>
    <n v="5.7625192760327893E-3"/>
  </r>
  <r>
    <s v="B-25897"/>
    <x v="1"/>
    <x v="6"/>
    <x v="1"/>
    <x v="10"/>
    <x v="24"/>
    <x v="0"/>
    <x v="194"/>
    <x v="3"/>
    <s v="Rohan"/>
    <x v="10"/>
    <x v="12"/>
    <n v="24"/>
    <n v="5"/>
    <n v="11"/>
    <n v="131"/>
    <n v="120"/>
    <s v="Profit"/>
    <n v="9.166666666666666E-2"/>
    <n v="2.9759489218948677E-4"/>
  </r>
  <r>
    <s v="B-25897"/>
    <x v="1"/>
    <x v="3"/>
    <x v="2"/>
    <x v="10"/>
    <x v="24"/>
    <x v="0"/>
    <x v="194"/>
    <x v="3"/>
    <s v="Rohan"/>
    <x v="10"/>
    <x v="12"/>
    <n v="43"/>
    <n v="3"/>
    <n v="5"/>
    <n v="134"/>
    <n v="129"/>
    <s v="Profit"/>
    <n v="3.875968992248062E-2"/>
    <n v="1.352704055406758E-4"/>
  </r>
  <r>
    <s v="B-25897"/>
    <x v="1"/>
    <x v="6"/>
    <x v="2"/>
    <x v="10"/>
    <x v="24"/>
    <x v="0"/>
    <x v="194"/>
    <x v="3"/>
    <s v="Rohan"/>
    <x v="10"/>
    <x v="12"/>
    <n v="33"/>
    <n v="3"/>
    <n v="10"/>
    <n v="109"/>
    <n v="99"/>
    <s v="Profit"/>
    <n v="0.10101010101010101"/>
    <n v="2.705408110813516E-4"/>
  </r>
  <r>
    <s v="B-25903"/>
    <x v="1"/>
    <x v="6"/>
    <x v="1"/>
    <x v="10"/>
    <x v="14"/>
    <x v="0"/>
    <x v="43"/>
    <x v="3"/>
    <s v="Amlan"/>
    <x v="10"/>
    <x v="12"/>
    <n v="19"/>
    <n v="2"/>
    <n v="8"/>
    <n v="46"/>
    <n v="38"/>
    <s v="Profit"/>
    <n v="0.21052631578947367"/>
    <n v="2.1643264886508128E-4"/>
  </r>
  <r>
    <s v="B-25903"/>
    <x v="1"/>
    <x v="9"/>
    <x v="1"/>
    <x v="10"/>
    <x v="14"/>
    <x v="0"/>
    <x v="43"/>
    <x v="3"/>
    <s v="Amlan"/>
    <x v="10"/>
    <x v="12"/>
    <n v="25"/>
    <n v="3"/>
    <n v="11"/>
    <n v="86"/>
    <n v="75"/>
    <s v="Profit"/>
    <n v="0.14666666666666667"/>
    <n v="2.9759489218948677E-4"/>
  </r>
  <r>
    <s v="B-25903"/>
    <x v="0"/>
    <x v="5"/>
    <x v="2"/>
    <x v="10"/>
    <x v="14"/>
    <x v="0"/>
    <x v="43"/>
    <x v="3"/>
    <s v="Amlan"/>
    <x v="10"/>
    <x v="12"/>
    <n v="455"/>
    <n v="8"/>
    <n v="77"/>
    <n v="3717"/>
    <n v="3640"/>
    <s v="Profit"/>
    <n v="2.1153846153846155E-2"/>
    <n v="2.0831642453264074E-3"/>
  </r>
  <r>
    <s v="B-25903"/>
    <x v="0"/>
    <x v="1"/>
    <x v="2"/>
    <x v="10"/>
    <x v="14"/>
    <x v="0"/>
    <x v="43"/>
    <x v="3"/>
    <s v="Amlan"/>
    <x v="10"/>
    <x v="12"/>
    <n v="336"/>
    <n v="2"/>
    <n v="57"/>
    <n v="729"/>
    <n v="672"/>
    <s v="Profit"/>
    <n v="8.4821428571428575E-2"/>
    <n v="1.5420826231637042E-3"/>
  </r>
  <r>
    <s v="B-25903"/>
    <x v="1"/>
    <x v="6"/>
    <x v="1"/>
    <x v="10"/>
    <x v="14"/>
    <x v="0"/>
    <x v="43"/>
    <x v="3"/>
    <s v="Amlan"/>
    <x v="10"/>
    <x v="12"/>
    <n v="37"/>
    <n v="3"/>
    <n v="17"/>
    <n v="128"/>
    <n v="111"/>
    <s v="Profit"/>
    <n v="0.15315315315315314"/>
    <n v="4.5991937883829774E-4"/>
  </r>
  <r>
    <s v="B-25903"/>
    <x v="1"/>
    <x v="8"/>
    <x v="1"/>
    <x v="10"/>
    <x v="14"/>
    <x v="0"/>
    <x v="43"/>
    <x v="3"/>
    <s v="Amlan"/>
    <x v="10"/>
    <x v="12"/>
    <n v="74"/>
    <n v="2"/>
    <n v="33"/>
    <n v="181"/>
    <n v="148"/>
    <s v="Profit"/>
    <n v="0.22297297297297297"/>
    <n v="8.9278467656846031E-4"/>
  </r>
  <r>
    <s v="B-25903"/>
    <x v="2"/>
    <x v="13"/>
    <x v="2"/>
    <x v="10"/>
    <x v="14"/>
    <x v="0"/>
    <x v="43"/>
    <x v="3"/>
    <s v="Amlan"/>
    <x v="10"/>
    <x v="12"/>
    <n v="60"/>
    <n v="2"/>
    <n v="-10"/>
    <n v="110"/>
    <n v="120"/>
    <s v="Loss"/>
    <n v="-8.3333333333333329E-2"/>
    <n v="-2.705408110813516E-4"/>
  </r>
  <r>
    <s v="B-25903"/>
    <x v="1"/>
    <x v="6"/>
    <x v="4"/>
    <x v="10"/>
    <x v="14"/>
    <x v="0"/>
    <x v="43"/>
    <x v="3"/>
    <s v="Amlan"/>
    <x v="10"/>
    <x v="12"/>
    <n v="204"/>
    <n v="4"/>
    <n v="-94"/>
    <n v="722"/>
    <n v="816"/>
    <s v="Loss"/>
    <n v="-0.11519607843137254"/>
    <n v="-2.5430836241647054E-3"/>
  </r>
  <r>
    <s v="B-25918"/>
    <x v="2"/>
    <x v="13"/>
    <x v="2"/>
    <x v="10"/>
    <x v="30"/>
    <x v="0"/>
    <x v="195"/>
    <x v="3"/>
    <s v="Karandeep"/>
    <x v="10"/>
    <x v="12"/>
    <n v="244"/>
    <n v="5"/>
    <n v="-122"/>
    <n v="1098"/>
    <n v="1220"/>
    <s v="Loss"/>
    <n v="-0.1"/>
    <n v="-3.3005978951924897E-3"/>
  </r>
  <r>
    <s v="B-25926"/>
    <x v="1"/>
    <x v="9"/>
    <x v="1"/>
    <x v="10"/>
    <x v="19"/>
    <x v="0"/>
    <x v="196"/>
    <x v="3"/>
    <s v="Dipali"/>
    <x v="10"/>
    <x v="12"/>
    <n v="57"/>
    <n v="5"/>
    <n v="6"/>
    <n v="291"/>
    <n v="285"/>
    <s v="Profit"/>
    <n v="2.1052631578947368E-2"/>
    <n v="1.6232448664881097E-4"/>
  </r>
  <r>
    <s v="B-25933"/>
    <x v="1"/>
    <x v="10"/>
    <x v="2"/>
    <x v="0"/>
    <x v="22"/>
    <x v="0"/>
    <x v="158"/>
    <x v="0"/>
    <s v="Shikhar"/>
    <x v="11"/>
    <x v="13"/>
    <n v="412"/>
    <n v="6"/>
    <n v="412"/>
    <n v="2884"/>
    <n v="2472"/>
    <s v="Profit"/>
    <n v="0.16666666666666666"/>
    <n v="1.1146281416551686E-2"/>
  </r>
  <r>
    <s v="B-25933"/>
    <x v="1"/>
    <x v="10"/>
    <x v="3"/>
    <x v="0"/>
    <x v="22"/>
    <x v="0"/>
    <x v="158"/>
    <x v="0"/>
    <s v="Shikhar"/>
    <x v="11"/>
    <x v="13"/>
    <n v="207"/>
    <n v="2"/>
    <n v="-100"/>
    <n v="314"/>
    <n v="414"/>
    <s v="Loss"/>
    <n v="-0.24154589371980675"/>
    <n v="-2.7054081108135162E-3"/>
  </r>
  <r>
    <s v="B-25933"/>
    <x v="1"/>
    <x v="3"/>
    <x v="2"/>
    <x v="0"/>
    <x v="22"/>
    <x v="0"/>
    <x v="158"/>
    <x v="0"/>
    <s v="Shikhar"/>
    <x v="11"/>
    <x v="13"/>
    <n v="81"/>
    <n v="3"/>
    <n v="-44"/>
    <n v="199"/>
    <n v="243"/>
    <s v="Loss"/>
    <n v="-0.18106995884773663"/>
    <n v="-1.1903795687579471E-3"/>
  </r>
  <r>
    <s v="B-25931"/>
    <x v="2"/>
    <x v="15"/>
    <x v="3"/>
    <x v="0"/>
    <x v="22"/>
    <x v="0"/>
    <x v="158"/>
    <x v="0"/>
    <s v="Sidharth"/>
    <x v="11"/>
    <x v="13"/>
    <n v="73"/>
    <n v="3"/>
    <n v="-36"/>
    <n v="183"/>
    <n v="219"/>
    <s v="Loss"/>
    <n v="-0.16438356164383561"/>
    <n v="-9.7394691989286582E-4"/>
  </r>
  <r>
    <s v="B-25949"/>
    <x v="1"/>
    <x v="6"/>
    <x v="4"/>
    <x v="0"/>
    <x v="7"/>
    <x v="0"/>
    <x v="65"/>
    <x v="0"/>
    <s v="Shantanu"/>
    <x v="11"/>
    <x v="13"/>
    <n v="151"/>
    <n v="3"/>
    <n v="9"/>
    <n v="462"/>
    <n v="453"/>
    <s v="Profit"/>
    <n v="1.9867549668874173E-2"/>
    <n v="2.4348672997321646E-4"/>
  </r>
  <r>
    <s v="B-25949"/>
    <x v="1"/>
    <x v="16"/>
    <x v="1"/>
    <x v="0"/>
    <x v="7"/>
    <x v="0"/>
    <x v="65"/>
    <x v="0"/>
    <s v="Shantanu"/>
    <x v="11"/>
    <x v="13"/>
    <n v="140"/>
    <n v="2"/>
    <n v="57"/>
    <n v="337"/>
    <n v="280"/>
    <s v="Profit"/>
    <n v="0.20357142857142857"/>
    <n v="1.5420826231637042E-3"/>
  </r>
  <r>
    <s v="B-25949"/>
    <x v="1"/>
    <x v="6"/>
    <x v="2"/>
    <x v="0"/>
    <x v="7"/>
    <x v="0"/>
    <x v="65"/>
    <x v="0"/>
    <s v="Shantanu"/>
    <x v="11"/>
    <x v="13"/>
    <n v="24"/>
    <n v="3"/>
    <n v="11"/>
    <n v="83"/>
    <n v="72"/>
    <s v="Profit"/>
    <n v="0.15277777777777779"/>
    <n v="2.9759489218948677E-4"/>
  </r>
  <r>
    <s v="B-25956"/>
    <x v="1"/>
    <x v="8"/>
    <x v="2"/>
    <x v="0"/>
    <x v="25"/>
    <x v="0"/>
    <x v="197"/>
    <x v="0"/>
    <s v="Shreya"/>
    <x v="11"/>
    <x v="13"/>
    <n v="89"/>
    <n v="4"/>
    <n v="-37"/>
    <n v="319"/>
    <n v="356"/>
    <s v="Loss"/>
    <n v="-0.10393258426966293"/>
    <n v="-1.001001001001001E-3"/>
  </r>
  <r>
    <s v="B-25956"/>
    <x v="1"/>
    <x v="6"/>
    <x v="2"/>
    <x v="0"/>
    <x v="25"/>
    <x v="0"/>
    <x v="197"/>
    <x v="0"/>
    <s v="Shreya"/>
    <x v="11"/>
    <x v="13"/>
    <n v="59"/>
    <n v="2"/>
    <n v="10"/>
    <n v="128"/>
    <n v="118"/>
    <s v="Profit"/>
    <n v="8.4745762711864403E-2"/>
    <n v="2.705408110813516E-4"/>
  </r>
  <r>
    <s v="B-25956"/>
    <x v="0"/>
    <x v="1"/>
    <x v="2"/>
    <x v="0"/>
    <x v="25"/>
    <x v="0"/>
    <x v="197"/>
    <x v="0"/>
    <s v="Shreya"/>
    <x v="11"/>
    <x v="13"/>
    <n v="140"/>
    <n v="2"/>
    <n v="28"/>
    <n v="308"/>
    <n v="280"/>
    <s v="Profit"/>
    <n v="0.1"/>
    <n v="7.5751427102778456E-4"/>
  </r>
  <r>
    <s v="B-25956"/>
    <x v="0"/>
    <x v="1"/>
    <x v="1"/>
    <x v="0"/>
    <x v="25"/>
    <x v="0"/>
    <x v="197"/>
    <x v="0"/>
    <s v="Shreya"/>
    <x v="11"/>
    <x v="13"/>
    <n v="474"/>
    <n v="4"/>
    <n v="56"/>
    <n v="1952"/>
    <n v="1896"/>
    <s v="Profit"/>
    <n v="2.9535864978902954E-2"/>
    <n v="1.5150285420555691E-3"/>
  </r>
  <r>
    <s v="B-25956"/>
    <x v="1"/>
    <x v="6"/>
    <x v="2"/>
    <x v="0"/>
    <x v="25"/>
    <x v="0"/>
    <x v="197"/>
    <x v="0"/>
    <s v="Shreya"/>
    <x v="11"/>
    <x v="13"/>
    <n v="33"/>
    <n v="3"/>
    <n v="10"/>
    <n v="109"/>
    <n v="99"/>
    <s v="Profit"/>
    <n v="0.10101010101010101"/>
    <n v="2.705408110813516E-4"/>
  </r>
  <r>
    <s v="B-25963"/>
    <x v="2"/>
    <x v="13"/>
    <x v="3"/>
    <x v="0"/>
    <x v="26"/>
    <x v="0"/>
    <x v="198"/>
    <x v="0"/>
    <s v="Pratiksha"/>
    <x v="11"/>
    <x v="13"/>
    <n v="53"/>
    <n v="3"/>
    <n v="8"/>
    <n v="167"/>
    <n v="159"/>
    <s v="Profit"/>
    <n v="5.0314465408805034E-2"/>
    <n v="2.1643264886508128E-4"/>
  </r>
  <r>
    <s v="B-25970"/>
    <x v="2"/>
    <x v="7"/>
    <x v="2"/>
    <x v="0"/>
    <x v="30"/>
    <x v="0"/>
    <x v="160"/>
    <x v="0"/>
    <s v="Rhea"/>
    <x v="11"/>
    <x v="13"/>
    <n v="742"/>
    <n v="2"/>
    <n v="198"/>
    <n v="1682"/>
    <n v="1484"/>
    <s v="Profit"/>
    <n v="0.13342318059299191"/>
    <n v="5.3567080594107619E-3"/>
  </r>
  <r>
    <s v="B-25970"/>
    <x v="0"/>
    <x v="1"/>
    <x v="2"/>
    <x v="0"/>
    <x v="30"/>
    <x v="0"/>
    <x v="160"/>
    <x v="0"/>
    <s v="Rhea"/>
    <x v="11"/>
    <x v="13"/>
    <n v="365"/>
    <n v="3"/>
    <n v="107"/>
    <n v="1202"/>
    <n v="1095"/>
    <s v="Profit"/>
    <n v="9.7716894977168955E-2"/>
    <n v="2.8947866785704623E-3"/>
  </r>
  <r>
    <s v="B-25970"/>
    <x v="1"/>
    <x v="3"/>
    <x v="2"/>
    <x v="0"/>
    <x v="30"/>
    <x v="0"/>
    <x v="160"/>
    <x v="0"/>
    <s v="Rhea"/>
    <x v="11"/>
    <x v="13"/>
    <n v="111"/>
    <n v="4"/>
    <n v="9"/>
    <n v="453"/>
    <n v="444"/>
    <s v="Profit"/>
    <n v="2.0270270270270271E-2"/>
    <n v="2.4348672997321646E-4"/>
  </r>
  <r>
    <s v="B-25970"/>
    <x v="0"/>
    <x v="0"/>
    <x v="3"/>
    <x v="0"/>
    <x v="30"/>
    <x v="0"/>
    <x v="160"/>
    <x v="0"/>
    <s v="Rhea"/>
    <x v="11"/>
    <x v="13"/>
    <n v="203"/>
    <n v="2"/>
    <n v="84"/>
    <n v="490"/>
    <n v="406"/>
    <s v="Profit"/>
    <n v="0.20689655172413793"/>
    <n v="2.2725428130833535E-3"/>
  </r>
  <r>
    <s v="B-25978"/>
    <x v="1"/>
    <x v="3"/>
    <x v="1"/>
    <x v="0"/>
    <x v="5"/>
    <x v="0"/>
    <x v="74"/>
    <x v="0"/>
    <s v="Parin"/>
    <x v="11"/>
    <x v="13"/>
    <n v="341"/>
    <n v="7"/>
    <n v="160"/>
    <n v="2547"/>
    <n v="2387"/>
    <s v="Profit"/>
    <n v="6.7029744449099288E-2"/>
    <n v="4.3286529773016256E-3"/>
  </r>
  <r>
    <s v="B-25978"/>
    <x v="0"/>
    <x v="4"/>
    <x v="4"/>
    <x v="0"/>
    <x v="5"/>
    <x v="0"/>
    <x v="74"/>
    <x v="0"/>
    <s v="Parin"/>
    <x v="11"/>
    <x v="13"/>
    <n v="1063"/>
    <n v="4"/>
    <n v="-175"/>
    <n v="4077"/>
    <n v="4252"/>
    <s v="Loss"/>
    <n v="-4.1157102539981186E-2"/>
    <n v="-4.734464193923653E-3"/>
  </r>
  <r>
    <s v="B-26036"/>
    <x v="2"/>
    <x v="13"/>
    <x v="3"/>
    <x v="1"/>
    <x v="17"/>
    <x v="0"/>
    <x v="104"/>
    <x v="0"/>
    <s v="Bhishm"/>
    <x v="11"/>
    <x v="13"/>
    <n v="341"/>
    <n v="7"/>
    <n v="44"/>
    <n v="2431"/>
    <n v="2387"/>
    <s v="Profit"/>
    <n v="1.8433179723502304E-2"/>
    <n v="1.1903795687579471E-3"/>
  </r>
  <r>
    <s v="B-26046"/>
    <x v="1"/>
    <x v="6"/>
    <x v="2"/>
    <x v="2"/>
    <x v="22"/>
    <x v="0"/>
    <x v="161"/>
    <x v="0"/>
    <s v="Nishi"/>
    <x v="11"/>
    <x v="13"/>
    <n v="32"/>
    <n v="8"/>
    <n v="3"/>
    <n v="259"/>
    <n v="256"/>
    <s v="Profit"/>
    <n v="1.171875E-2"/>
    <n v="8.1162243324405485E-5"/>
  </r>
  <r>
    <s v="B-26054"/>
    <x v="1"/>
    <x v="6"/>
    <x v="2"/>
    <x v="2"/>
    <x v="14"/>
    <x v="0"/>
    <x v="19"/>
    <x v="0"/>
    <s v="Mayank"/>
    <x v="11"/>
    <x v="13"/>
    <n v="246"/>
    <n v="5"/>
    <n v="98"/>
    <n v="1328"/>
    <n v="1230"/>
    <s v="Profit"/>
    <n v="7.9674796747967486E-2"/>
    <n v="2.6512999485972461E-3"/>
  </r>
  <r>
    <s v="B-26054"/>
    <x v="1"/>
    <x v="3"/>
    <x v="2"/>
    <x v="2"/>
    <x v="14"/>
    <x v="0"/>
    <x v="19"/>
    <x v="0"/>
    <s v="Mayank"/>
    <x v="11"/>
    <x v="13"/>
    <n v="156"/>
    <n v="3"/>
    <n v="23"/>
    <n v="491"/>
    <n v="468"/>
    <s v="Profit"/>
    <n v="4.9145299145299144E-2"/>
    <n v="6.2224386548710871E-4"/>
  </r>
  <r>
    <s v="B-26054"/>
    <x v="1"/>
    <x v="8"/>
    <x v="1"/>
    <x v="2"/>
    <x v="14"/>
    <x v="0"/>
    <x v="19"/>
    <x v="0"/>
    <s v="Mayank"/>
    <x v="11"/>
    <x v="13"/>
    <n v="88"/>
    <n v="2"/>
    <n v="19"/>
    <n v="195"/>
    <n v="176"/>
    <s v="Profit"/>
    <n v="0.10795454545454546"/>
    <n v="5.1402754105456814E-4"/>
  </r>
  <r>
    <s v="B-26054"/>
    <x v="0"/>
    <x v="5"/>
    <x v="2"/>
    <x v="2"/>
    <x v="14"/>
    <x v="0"/>
    <x v="19"/>
    <x v="0"/>
    <s v="Mayank"/>
    <x v="11"/>
    <x v="13"/>
    <n v="139"/>
    <n v="3"/>
    <n v="21"/>
    <n v="438"/>
    <n v="417"/>
    <s v="Profit"/>
    <n v="5.0359712230215826E-2"/>
    <n v="5.6813570327083837E-4"/>
  </r>
  <r>
    <s v="B-26054"/>
    <x v="1"/>
    <x v="10"/>
    <x v="2"/>
    <x v="2"/>
    <x v="14"/>
    <x v="0"/>
    <x v="19"/>
    <x v="0"/>
    <s v="Mayank"/>
    <x v="11"/>
    <x v="13"/>
    <n v="88"/>
    <n v="2"/>
    <n v="20"/>
    <n v="196"/>
    <n v="176"/>
    <s v="Profit"/>
    <n v="0.11363636363636363"/>
    <n v="5.410816221627032E-4"/>
  </r>
  <r>
    <s v="B-26054"/>
    <x v="1"/>
    <x v="3"/>
    <x v="3"/>
    <x v="2"/>
    <x v="14"/>
    <x v="0"/>
    <x v="19"/>
    <x v="0"/>
    <s v="Mayank"/>
    <x v="11"/>
    <x v="13"/>
    <n v="138"/>
    <n v="5"/>
    <n v="11"/>
    <n v="701"/>
    <n v="690"/>
    <s v="Profit"/>
    <n v="1.5942028985507246E-2"/>
    <n v="2.9759489218948677E-4"/>
  </r>
  <r>
    <s v="B-26054"/>
    <x v="1"/>
    <x v="3"/>
    <x v="2"/>
    <x v="2"/>
    <x v="14"/>
    <x v="0"/>
    <x v="19"/>
    <x v="0"/>
    <s v="Mayank"/>
    <x v="11"/>
    <x v="13"/>
    <n v="139"/>
    <n v="3"/>
    <n v="36"/>
    <n v="453"/>
    <n v="417"/>
    <s v="Profit"/>
    <n v="8.6330935251798566E-2"/>
    <n v="9.7394691989286582E-4"/>
  </r>
  <r>
    <s v="B-26054"/>
    <x v="0"/>
    <x v="4"/>
    <x v="1"/>
    <x v="2"/>
    <x v="14"/>
    <x v="0"/>
    <x v="19"/>
    <x v="0"/>
    <s v="Mayank"/>
    <x v="11"/>
    <x v="13"/>
    <n v="559"/>
    <n v="2"/>
    <n v="-174"/>
    <n v="944"/>
    <n v="1118"/>
    <s v="Loss"/>
    <n v="-0.15563506261180679"/>
    <n v="-4.7074101128155186E-3"/>
  </r>
  <r>
    <s v="B-26060"/>
    <x v="1"/>
    <x v="10"/>
    <x v="2"/>
    <x v="2"/>
    <x v="7"/>
    <x v="0"/>
    <x v="199"/>
    <x v="0"/>
    <s v="Chirag"/>
    <x v="11"/>
    <x v="13"/>
    <n v="382"/>
    <n v="3"/>
    <n v="68"/>
    <n v="1214"/>
    <n v="1146"/>
    <s v="Profit"/>
    <n v="5.9336823734729496E-2"/>
    <n v="1.839677515353191E-3"/>
  </r>
  <r>
    <s v="B-26064"/>
    <x v="1"/>
    <x v="6"/>
    <x v="2"/>
    <x v="2"/>
    <x v="12"/>
    <x v="0"/>
    <x v="145"/>
    <x v="0"/>
    <s v="Ankita"/>
    <x v="11"/>
    <x v="13"/>
    <n v="61"/>
    <n v="4"/>
    <n v="3"/>
    <n v="247"/>
    <n v="244"/>
    <s v="Profit"/>
    <n v="1.2295081967213115E-2"/>
    <n v="8.1162243324405485E-5"/>
  </r>
  <r>
    <s v="B-26064"/>
    <x v="1"/>
    <x v="9"/>
    <x v="1"/>
    <x v="2"/>
    <x v="12"/>
    <x v="0"/>
    <x v="145"/>
    <x v="0"/>
    <s v="Ankita"/>
    <x v="11"/>
    <x v="13"/>
    <n v="75"/>
    <n v="5"/>
    <n v="2"/>
    <n v="377"/>
    <n v="375"/>
    <s v="Profit"/>
    <n v="5.3333333333333332E-3"/>
    <n v="5.4108162216270321E-5"/>
  </r>
  <r>
    <s v="B-26064"/>
    <x v="1"/>
    <x v="2"/>
    <x v="0"/>
    <x v="2"/>
    <x v="12"/>
    <x v="0"/>
    <x v="145"/>
    <x v="0"/>
    <s v="Ankita"/>
    <x v="11"/>
    <x v="13"/>
    <n v="122"/>
    <n v="6"/>
    <n v="38"/>
    <n v="770"/>
    <n v="732"/>
    <s v="Profit"/>
    <n v="5.1912568306010931E-2"/>
    <n v="1.0280550821091363E-3"/>
  </r>
  <r>
    <s v="B-26064"/>
    <x v="1"/>
    <x v="10"/>
    <x v="1"/>
    <x v="2"/>
    <x v="12"/>
    <x v="0"/>
    <x v="145"/>
    <x v="0"/>
    <s v="Ankita"/>
    <x v="11"/>
    <x v="13"/>
    <n v="179"/>
    <n v="2"/>
    <n v="0"/>
    <n v="358"/>
    <n v="358"/>
    <s v="Not Profit/Loss"/>
    <n v="0"/>
    <n v="0"/>
  </r>
  <r>
    <s v="B-26072"/>
    <x v="0"/>
    <x v="4"/>
    <x v="2"/>
    <x v="2"/>
    <x v="4"/>
    <x v="0"/>
    <x v="200"/>
    <x v="0"/>
    <s v="Sweta"/>
    <x v="11"/>
    <x v="13"/>
    <n v="313"/>
    <n v="3"/>
    <n v="44"/>
    <n v="983"/>
    <n v="939"/>
    <s v="Profit"/>
    <n v="4.6858359957401494E-2"/>
    <n v="1.1903795687579471E-3"/>
  </r>
  <r>
    <s v="B-26099"/>
    <x v="1"/>
    <x v="6"/>
    <x v="2"/>
    <x v="2"/>
    <x v="19"/>
    <x v="0"/>
    <x v="201"/>
    <x v="0"/>
    <s v="Bhishm"/>
    <x v="11"/>
    <x v="13"/>
    <n v="207"/>
    <n v="4"/>
    <n v="37"/>
    <n v="865"/>
    <n v="828"/>
    <s v="Profit"/>
    <n v="4.4685990338164248E-2"/>
    <n v="1.001001001001001E-3"/>
  </r>
  <r>
    <s v="B-26099"/>
    <x v="0"/>
    <x v="1"/>
    <x v="1"/>
    <x v="2"/>
    <x v="19"/>
    <x v="0"/>
    <x v="201"/>
    <x v="0"/>
    <s v="Bhishm"/>
    <x v="11"/>
    <x v="13"/>
    <n v="835"/>
    <n v="5"/>
    <n v="267"/>
    <n v="4442"/>
    <n v="4175"/>
    <s v="Profit"/>
    <n v="6.3952095808383236E-2"/>
    <n v="7.2234396558720883E-3"/>
  </r>
  <r>
    <s v="B-26099"/>
    <x v="1"/>
    <x v="16"/>
    <x v="3"/>
    <x v="2"/>
    <x v="19"/>
    <x v="0"/>
    <x v="201"/>
    <x v="0"/>
    <s v="Bhishm"/>
    <x v="11"/>
    <x v="13"/>
    <n v="2366"/>
    <n v="5"/>
    <n v="552"/>
    <n v="12382"/>
    <n v="11830"/>
    <s v="Profit"/>
    <n v="4.6661031276415889E-2"/>
    <n v="1.493385277169061E-2"/>
  </r>
  <r>
    <s v="B-26099"/>
    <x v="1"/>
    <x v="14"/>
    <x v="2"/>
    <x v="2"/>
    <x v="19"/>
    <x v="0"/>
    <x v="201"/>
    <x v="0"/>
    <s v="Bhishm"/>
    <x v="11"/>
    <x v="13"/>
    <n v="9"/>
    <n v="1"/>
    <n v="3"/>
    <n v="12"/>
    <n v="9"/>
    <s v="Profit"/>
    <n v="0.33333333333333331"/>
    <n v="8.1162243324405485E-5"/>
  </r>
  <r>
    <s v="B-25626"/>
    <x v="0"/>
    <x v="1"/>
    <x v="2"/>
    <x v="3"/>
    <x v="17"/>
    <x v="0"/>
    <x v="110"/>
    <x v="1"/>
    <s v="Bhishm"/>
    <x v="11"/>
    <x v="13"/>
    <n v="46"/>
    <n v="1"/>
    <n v="-14"/>
    <n v="32"/>
    <n v="46"/>
    <s v="Loss"/>
    <n v="-0.30434782608695654"/>
    <n v="-3.7875713551389228E-4"/>
  </r>
  <r>
    <s v="B-25626"/>
    <x v="2"/>
    <x v="15"/>
    <x v="4"/>
    <x v="3"/>
    <x v="17"/>
    <x v="0"/>
    <x v="110"/>
    <x v="1"/>
    <s v="Bhishm"/>
    <x v="11"/>
    <x v="13"/>
    <n v="1103"/>
    <n v="3"/>
    <n v="276"/>
    <n v="3585"/>
    <n v="3309"/>
    <s v="Profit"/>
    <n v="8.3408884859474161E-2"/>
    <n v="7.466926385845305E-3"/>
  </r>
  <r>
    <s v="B-25636"/>
    <x v="1"/>
    <x v="10"/>
    <x v="3"/>
    <x v="3"/>
    <x v="27"/>
    <x v="0"/>
    <x v="56"/>
    <x v="1"/>
    <s v="Nishi"/>
    <x v="11"/>
    <x v="13"/>
    <n v="637"/>
    <n v="5"/>
    <n v="113"/>
    <n v="3298"/>
    <n v="3185"/>
    <s v="Profit"/>
    <n v="3.5478806907378334E-2"/>
    <n v="3.0571111652192735E-3"/>
  </r>
  <r>
    <s v="B-25644"/>
    <x v="2"/>
    <x v="13"/>
    <x v="2"/>
    <x v="3"/>
    <x v="19"/>
    <x v="0"/>
    <x v="202"/>
    <x v="1"/>
    <s v="Mayank"/>
    <x v="11"/>
    <x v="13"/>
    <n v="76"/>
    <n v="8"/>
    <n v="-92"/>
    <n v="516"/>
    <n v="608"/>
    <s v="Loss"/>
    <n v="-0.15131578947368421"/>
    <n v="-2.4889754619484348E-3"/>
  </r>
  <r>
    <s v="B-25650"/>
    <x v="1"/>
    <x v="10"/>
    <x v="2"/>
    <x v="4"/>
    <x v="24"/>
    <x v="0"/>
    <x v="203"/>
    <x v="1"/>
    <s v="Chirag"/>
    <x v="11"/>
    <x v="13"/>
    <n v="512"/>
    <n v="5"/>
    <n v="-225"/>
    <n v="2335"/>
    <n v="2560"/>
    <s v="Loss"/>
    <n v="-8.7890625E-2"/>
    <n v="-6.0871682493304118E-3"/>
  </r>
  <r>
    <s v="B-25650"/>
    <x v="0"/>
    <x v="1"/>
    <x v="2"/>
    <x v="4"/>
    <x v="24"/>
    <x v="0"/>
    <x v="203"/>
    <x v="1"/>
    <s v="Chirag"/>
    <x v="11"/>
    <x v="13"/>
    <n v="351"/>
    <n v="8"/>
    <n v="-47"/>
    <n v="2761"/>
    <n v="2808"/>
    <s v="Loss"/>
    <n v="-1.6737891737891739E-2"/>
    <n v="-1.2715418120823527E-3"/>
  </r>
  <r>
    <s v="B-25650"/>
    <x v="1"/>
    <x v="10"/>
    <x v="2"/>
    <x v="4"/>
    <x v="24"/>
    <x v="0"/>
    <x v="203"/>
    <x v="1"/>
    <s v="Chirag"/>
    <x v="11"/>
    <x v="13"/>
    <n v="238"/>
    <n v="2"/>
    <n v="20"/>
    <n v="496"/>
    <n v="476"/>
    <s v="Profit"/>
    <n v="4.2016806722689079E-2"/>
    <n v="5.410816221627032E-4"/>
  </r>
  <r>
    <s v="B-25650"/>
    <x v="1"/>
    <x v="16"/>
    <x v="4"/>
    <x v="4"/>
    <x v="24"/>
    <x v="0"/>
    <x v="203"/>
    <x v="1"/>
    <s v="Chirag"/>
    <x v="11"/>
    <x v="13"/>
    <n v="269"/>
    <n v="3"/>
    <n v="111"/>
    <n v="918"/>
    <n v="807"/>
    <s v="Profit"/>
    <n v="0.13754646840148699"/>
    <n v="3.003003003003003E-3"/>
  </r>
  <r>
    <s v="B-25650"/>
    <x v="1"/>
    <x v="10"/>
    <x v="0"/>
    <x v="4"/>
    <x v="24"/>
    <x v="0"/>
    <x v="203"/>
    <x v="1"/>
    <s v="Chirag"/>
    <x v="11"/>
    <x v="13"/>
    <n v="211"/>
    <n v="2"/>
    <n v="-105"/>
    <n v="317"/>
    <n v="422"/>
    <s v="Loss"/>
    <n v="-0.24881516587677724"/>
    <n v="-2.8406785163541922E-3"/>
  </r>
  <r>
    <s v="B-25650"/>
    <x v="0"/>
    <x v="0"/>
    <x v="3"/>
    <x v="4"/>
    <x v="24"/>
    <x v="0"/>
    <x v="203"/>
    <x v="1"/>
    <s v="Chirag"/>
    <x v="11"/>
    <x v="13"/>
    <n v="245"/>
    <n v="2"/>
    <n v="-78"/>
    <n v="412"/>
    <n v="490"/>
    <s v="Loss"/>
    <n v="-0.15918367346938775"/>
    <n v="-2.1102183264345427E-3"/>
  </r>
  <r>
    <s v="B-25650"/>
    <x v="1"/>
    <x v="10"/>
    <x v="0"/>
    <x v="4"/>
    <x v="24"/>
    <x v="0"/>
    <x v="203"/>
    <x v="1"/>
    <s v="Chirag"/>
    <x v="11"/>
    <x v="13"/>
    <n v="31"/>
    <n v="2"/>
    <n v="-2"/>
    <n v="60"/>
    <n v="62"/>
    <s v="Loss"/>
    <n v="-3.2258064516129031E-2"/>
    <n v="-5.4108162216270321E-5"/>
  </r>
  <r>
    <s v="B-25650"/>
    <x v="1"/>
    <x v="3"/>
    <x v="3"/>
    <x v="4"/>
    <x v="24"/>
    <x v="0"/>
    <x v="203"/>
    <x v="1"/>
    <s v="Chirag"/>
    <x v="11"/>
    <x v="13"/>
    <n v="28"/>
    <n v="2"/>
    <n v="-26"/>
    <n v="30"/>
    <n v="56"/>
    <s v="Loss"/>
    <n v="-0.4642857142857143"/>
    <n v="-7.0340610881151422E-4"/>
  </r>
  <r>
    <s v="B-25650"/>
    <x v="0"/>
    <x v="4"/>
    <x v="2"/>
    <x v="4"/>
    <x v="24"/>
    <x v="0"/>
    <x v="203"/>
    <x v="1"/>
    <s v="Chirag"/>
    <x v="11"/>
    <x v="13"/>
    <n v="925"/>
    <n v="5"/>
    <n v="-447"/>
    <n v="4178"/>
    <n v="4625"/>
    <s v="Loss"/>
    <n v="-9.6648648648648652E-2"/>
    <n v="-1.2093174255336417E-2"/>
  </r>
  <r>
    <s v="B-25654"/>
    <x v="0"/>
    <x v="0"/>
    <x v="2"/>
    <x v="4"/>
    <x v="14"/>
    <x v="0"/>
    <x v="204"/>
    <x v="1"/>
    <s v="Sabah"/>
    <x v="11"/>
    <x v="13"/>
    <n v="450"/>
    <n v="3"/>
    <n v="-90"/>
    <n v="1260"/>
    <n v="1350"/>
    <s v="Loss"/>
    <n v="-6.6666666666666666E-2"/>
    <n v="-2.4348672997321647E-3"/>
  </r>
  <r>
    <s v="B-25654"/>
    <x v="0"/>
    <x v="4"/>
    <x v="4"/>
    <x v="4"/>
    <x v="14"/>
    <x v="0"/>
    <x v="204"/>
    <x v="1"/>
    <s v="Sabah"/>
    <x v="11"/>
    <x v="13"/>
    <n v="269"/>
    <n v="2"/>
    <n v="-86"/>
    <n v="452"/>
    <n v="538"/>
    <s v="Loss"/>
    <n v="-0.15985130111524162"/>
    <n v="-2.326650975299624E-3"/>
  </r>
  <r>
    <s v="B-25654"/>
    <x v="1"/>
    <x v="10"/>
    <x v="3"/>
    <x v="4"/>
    <x v="14"/>
    <x v="0"/>
    <x v="204"/>
    <x v="1"/>
    <s v="Sabah"/>
    <x v="11"/>
    <x v="13"/>
    <n v="229"/>
    <n v="2"/>
    <n v="-23"/>
    <n v="435"/>
    <n v="458"/>
    <s v="Loss"/>
    <n v="-5.0218340611353711E-2"/>
    <n v="-6.2224386548710871E-4"/>
  </r>
  <r>
    <s v="B-25654"/>
    <x v="2"/>
    <x v="13"/>
    <x v="3"/>
    <x v="4"/>
    <x v="14"/>
    <x v="0"/>
    <x v="204"/>
    <x v="1"/>
    <s v="Sabah"/>
    <x v="11"/>
    <x v="13"/>
    <n v="122"/>
    <n v="3"/>
    <n v="-21"/>
    <n v="345"/>
    <n v="366"/>
    <s v="Loss"/>
    <n v="-5.737704918032787E-2"/>
    <n v="-5.6813570327083837E-4"/>
  </r>
  <r>
    <s v="B-25654"/>
    <x v="1"/>
    <x v="3"/>
    <x v="3"/>
    <x v="4"/>
    <x v="14"/>
    <x v="0"/>
    <x v="204"/>
    <x v="1"/>
    <s v="Sabah"/>
    <x v="11"/>
    <x v="13"/>
    <n v="105"/>
    <n v="2"/>
    <n v="46"/>
    <n v="256"/>
    <n v="210"/>
    <s v="Profit"/>
    <n v="0.21904761904761905"/>
    <n v="1.2444877309742174E-3"/>
  </r>
  <r>
    <s v="B-25654"/>
    <x v="2"/>
    <x v="13"/>
    <x v="0"/>
    <x v="4"/>
    <x v="14"/>
    <x v="0"/>
    <x v="204"/>
    <x v="1"/>
    <s v="Sabah"/>
    <x v="11"/>
    <x v="13"/>
    <n v="121"/>
    <n v="3"/>
    <n v="-17"/>
    <n v="346"/>
    <n v="363"/>
    <s v="Loss"/>
    <n v="-4.6831955922865015E-2"/>
    <n v="-4.5991937883829774E-4"/>
  </r>
  <r>
    <s v="B-25654"/>
    <x v="1"/>
    <x v="10"/>
    <x v="2"/>
    <x v="4"/>
    <x v="14"/>
    <x v="0"/>
    <x v="204"/>
    <x v="1"/>
    <s v="Sabah"/>
    <x v="11"/>
    <x v="13"/>
    <n v="54"/>
    <n v="3"/>
    <n v="-3"/>
    <n v="159"/>
    <n v="162"/>
    <s v="Loss"/>
    <n v="-1.8518518518518517E-2"/>
    <n v="-8.1162243324405485E-5"/>
  </r>
  <r>
    <s v="B-25654"/>
    <x v="1"/>
    <x v="6"/>
    <x v="0"/>
    <x v="4"/>
    <x v="14"/>
    <x v="0"/>
    <x v="204"/>
    <x v="1"/>
    <s v="Sabah"/>
    <x v="11"/>
    <x v="13"/>
    <n v="34"/>
    <n v="3"/>
    <n v="12"/>
    <n v="114"/>
    <n v="102"/>
    <s v="Profit"/>
    <n v="0.11764705882352941"/>
    <n v="3.2464897329762194E-4"/>
  </r>
  <r>
    <s v="B-25662"/>
    <x v="1"/>
    <x v="2"/>
    <x v="2"/>
    <x v="4"/>
    <x v="25"/>
    <x v="0"/>
    <x v="112"/>
    <x v="1"/>
    <s v="Sweta"/>
    <x v="11"/>
    <x v="13"/>
    <n v="24"/>
    <n v="2"/>
    <n v="-2"/>
    <n v="46"/>
    <n v="48"/>
    <s v="Loss"/>
    <n v="-4.1666666666666664E-2"/>
    <n v="-5.4108162216270321E-5"/>
  </r>
  <r>
    <s v="B-25662"/>
    <x v="2"/>
    <x v="13"/>
    <x v="3"/>
    <x v="4"/>
    <x v="25"/>
    <x v="0"/>
    <x v="112"/>
    <x v="1"/>
    <s v="Sweta"/>
    <x v="11"/>
    <x v="13"/>
    <n v="385"/>
    <n v="11"/>
    <n v="-77"/>
    <n v="4158"/>
    <n v="4235"/>
    <s v="Loss"/>
    <n v="-1.8181818181818181E-2"/>
    <n v="-2.0831642453264074E-3"/>
  </r>
  <r>
    <s v="B-25662"/>
    <x v="0"/>
    <x v="4"/>
    <x v="3"/>
    <x v="4"/>
    <x v="25"/>
    <x v="0"/>
    <x v="112"/>
    <x v="1"/>
    <s v="Sweta"/>
    <x v="11"/>
    <x v="13"/>
    <n v="86"/>
    <n v="1"/>
    <n v="-21"/>
    <n v="65"/>
    <n v="86"/>
    <s v="Loss"/>
    <n v="-0.2441860465116279"/>
    <n v="-5.6813570327083837E-4"/>
  </r>
  <r>
    <s v="B-25679"/>
    <x v="1"/>
    <x v="10"/>
    <x v="2"/>
    <x v="9"/>
    <x v="22"/>
    <x v="0"/>
    <x v="167"/>
    <x v="1"/>
    <s v="Avni"/>
    <x v="11"/>
    <x v="13"/>
    <n v="76"/>
    <n v="1"/>
    <n v="-50"/>
    <n v="26"/>
    <n v="76"/>
    <s v="Loss"/>
    <n v="-0.65789473684210531"/>
    <n v="-1.3527040554067581E-3"/>
  </r>
  <r>
    <s v="B-25684"/>
    <x v="2"/>
    <x v="15"/>
    <x v="2"/>
    <x v="9"/>
    <x v="15"/>
    <x v="0"/>
    <x v="205"/>
    <x v="1"/>
    <s v="Samiksha"/>
    <x v="11"/>
    <x v="13"/>
    <n v="134"/>
    <n v="2"/>
    <n v="42"/>
    <n v="310"/>
    <n v="268"/>
    <s v="Profit"/>
    <n v="0.15671641791044777"/>
    <n v="1.1362714065416767E-3"/>
  </r>
  <r>
    <s v="B-25687"/>
    <x v="1"/>
    <x v="10"/>
    <x v="3"/>
    <x v="9"/>
    <x v="11"/>
    <x v="0"/>
    <x v="96"/>
    <x v="1"/>
    <s v="Sanjna"/>
    <x v="11"/>
    <x v="13"/>
    <n v="387"/>
    <n v="5"/>
    <n v="-213"/>
    <n v="1722"/>
    <n v="1935"/>
    <s v="Loss"/>
    <n v="-0.11007751937984496"/>
    <n v="-5.7625192760327893E-3"/>
  </r>
  <r>
    <s v="B-25687"/>
    <x v="1"/>
    <x v="3"/>
    <x v="3"/>
    <x v="9"/>
    <x v="11"/>
    <x v="0"/>
    <x v="96"/>
    <x v="1"/>
    <s v="Sanjna"/>
    <x v="11"/>
    <x v="13"/>
    <n v="17"/>
    <n v="1"/>
    <n v="6"/>
    <n v="23"/>
    <n v="17"/>
    <s v="Profit"/>
    <n v="0.35294117647058826"/>
    <n v="1.6232448664881097E-4"/>
  </r>
  <r>
    <s v="B-25687"/>
    <x v="1"/>
    <x v="10"/>
    <x v="1"/>
    <x v="9"/>
    <x v="11"/>
    <x v="0"/>
    <x v="96"/>
    <x v="1"/>
    <s v="Sanjna"/>
    <x v="11"/>
    <x v="13"/>
    <n v="357"/>
    <n v="2"/>
    <n v="139"/>
    <n v="853"/>
    <n v="714"/>
    <s v="Profit"/>
    <n v="0.19467787114845939"/>
    <n v="3.7605172740307878E-3"/>
  </r>
  <r>
    <s v="B-25687"/>
    <x v="1"/>
    <x v="2"/>
    <x v="2"/>
    <x v="9"/>
    <x v="11"/>
    <x v="0"/>
    <x v="96"/>
    <x v="1"/>
    <s v="Sanjna"/>
    <x v="11"/>
    <x v="13"/>
    <n v="51"/>
    <n v="3"/>
    <n v="21"/>
    <n v="174"/>
    <n v="153"/>
    <s v="Profit"/>
    <n v="0.13725490196078433"/>
    <n v="5.6813570327083837E-4"/>
  </r>
  <r>
    <s v="B-25687"/>
    <x v="1"/>
    <x v="12"/>
    <x v="2"/>
    <x v="9"/>
    <x v="11"/>
    <x v="0"/>
    <x v="96"/>
    <x v="1"/>
    <s v="Sanjna"/>
    <x v="11"/>
    <x v="13"/>
    <n v="14"/>
    <n v="4"/>
    <n v="-1"/>
    <n v="55"/>
    <n v="56"/>
    <s v="Loss"/>
    <n v="-1.7857142857142856E-2"/>
    <n v="-2.7054081108135161E-5"/>
  </r>
  <r>
    <s v="B-25689"/>
    <x v="0"/>
    <x v="4"/>
    <x v="2"/>
    <x v="9"/>
    <x v="2"/>
    <x v="0"/>
    <x v="206"/>
    <x v="1"/>
    <s v="Bhaggyasree"/>
    <x v="11"/>
    <x v="13"/>
    <n v="469"/>
    <n v="3"/>
    <n v="-459"/>
    <n v="948"/>
    <n v="1407"/>
    <s v="Loss"/>
    <n v="-0.32622601279317698"/>
    <n v="-1.241782322863404E-2"/>
  </r>
  <r>
    <s v="B-25689"/>
    <x v="1"/>
    <x v="3"/>
    <x v="0"/>
    <x v="9"/>
    <x v="2"/>
    <x v="0"/>
    <x v="206"/>
    <x v="1"/>
    <s v="Bhaggyasree"/>
    <x v="11"/>
    <x v="13"/>
    <n v="97"/>
    <n v="2"/>
    <n v="17"/>
    <n v="211"/>
    <n v="194"/>
    <s v="Profit"/>
    <n v="8.7628865979381437E-2"/>
    <n v="4.5991937883829774E-4"/>
  </r>
  <r>
    <s v="B-25689"/>
    <x v="1"/>
    <x v="3"/>
    <x v="3"/>
    <x v="9"/>
    <x v="2"/>
    <x v="0"/>
    <x v="206"/>
    <x v="1"/>
    <s v="Bhaggyasree"/>
    <x v="11"/>
    <x v="13"/>
    <n v="149"/>
    <n v="3"/>
    <n v="136"/>
    <n v="583"/>
    <n v="447"/>
    <s v="Profit"/>
    <n v="0.30425055928411632"/>
    <n v="3.6793550307063819E-3"/>
  </r>
  <r>
    <s v="B-25691"/>
    <x v="1"/>
    <x v="10"/>
    <x v="2"/>
    <x v="9"/>
    <x v="12"/>
    <x v="0"/>
    <x v="207"/>
    <x v="1"/>
    <s v="Akancha"/>
    <x v="11"/>
    <x v="13"/>
    <n v="714"/>
    <n v="4"/>
    <n v="56"/>
    <n v="2912"/>
    <n v="2856"/>
    <s v="Profit"/>
    <n v="1.9607843137254902E-2"/>
    <n v="1.5150285420555691E-3"/>
  </r>
  <r>
    <s v="B-25691"/>
    <x v="1"/>
    <x v="3"/>
    <x v="3"/>
    <x v="9"/>
    <x v="12"/>
    <x v="0"/>
    <x v="207"/>
    <x v="1"/>
    <s v="Akancha"/>
    <x v="11"/>
    <x v="13"/>
    <n v="75"/>
    <n v="3"/>
    <n v="-25"/>
    <n v="200"/>
    <n v="225"/>
    <s v="Loss"/>
    <n v="-0.1111111111111111"/>
    <n v="-6.7635202770337905E-4"/>
  </r>
  <r>
    <s v="B-25691"/>
    <x v="1"/>
    <x v="3"/>
    <x v="2"/>
    <x v="9"/>
    <x v="12"/>
    <x v="0"/>
    <x v="207"/>
    <x v="1"/>
    <s v="Akancha"/>
    <x v="11"/>
    <x v="13"/>
    <n v="17"/>
    <n v="3"/>
    <n v="-9"/>
    <n v="42"/>
    <n v="51"/>
    <s v="Loss"/>
    <n v="-0.17647058823529413"/>
    <n v="-2.4348672997321646E-4"/>
  </r>
  <r>
    <s v="B-25700"/>
    <x v="1"/>
    <x v="3"/>
    <x v="1"/>
    <x v="9"/>
    <x v="28"/>
    <x v="0"/>
    <x v="208"/>
    <x v="1"/>
    <s v="Shubhi"/>
    <x v="11"/>
    <x v="13"/>
    <n v="44"/>
    <n v="3"/>
    <n v="-32"/>
    <n v="100"/>
    <n v="132"/>
    <s v="Loss"/>
    <n v="-0.24242424242424243"/>
    <n v="-8.6573059546032514E-4"/>
  </r>
  <r>
    <s v="B-25700"/>
    <x v="1"/>
    <x v="8"/>
    <x v="1"/>
    <x v="9"/>
    <x v="28"/>
    <x v="0"/>
    <x v="208"/>
    <x v="1"/>
    <s v="Shubhi"/>
    <x v="11"/>
    <x v="13"/>
    <n v="129"/>
    <n v="5"/>
    <n v="-75"/>
    <n v="570"/>
    <n v="645"/>
    <s v="Loss"/>
    <n v="-0.11627906976744186"/>
    <n v="-2.0290560831101373E-3"/>
  </r>
  <r>
    <s v="B-25700"/>
    <x v="1"/>
    <x v="6"/>
    <x v="2"/>
    <x v="9"/>
    <x v="28"/>
    <x v="0"/>
    <x v="208"/>
    <x v="1"/>
    <s v="Shubhi"/>
    <x v="11"/>
    <x v="13"/>
    <n v="7"/>
    <n v="2"/>
    <n v="-3"/>
    <n v="11"/>
    <n v="14"/>
    <s v="Loss"/>
    <n v="-0.21428571428571427"/>
    <n v="-8.1162243324405485E-5"/>
  </r>
  <r>
    <s v="B-25702"/>
    <x v="1"/>
    <x v="8"/>
    <x v="4"/>
    <x v="9"/>
    <x v="5"/>
    <x v="0"/>
    <x v="209"/>
    <x v="1"/>
    <s v="Shaily"/>
    <x v="11"/>
    <x v="13"/>
    <n v="75"/>
    <n v="3"/>
    <n v="0"/>
    <n v="225"/>
    <n v="225"/>
    <s v="Not Profit/Loss"/>
    <n v="0"/>
    <n v="0"/>
  </r>
  <r>
    <s v="B-25702"/>
    <x v="1"/>
    <x v="10"/>
    <x v="1"/>
    <x v="9"/>
    <x v="5"/>
    <x v="0"/>
    <x v="209"/>
    <x v="1"/>
    <s v="Shaily"/>
    <x v="11"/>
    <x v="13"/>
    <n v="306"/>
    <n v="3"/>
    <n v="-147"/>
    <n v="771"/>
    <n v="918"/>
    <s v="Loss"/>
    <n v="-0.16013071895424835"/>
    <n v="-3.9769499228958687E-3"/>
  </r>
  <r>
    <s v="B-25702"/>
    <x v="2"/>
    <x v="15"/>
    <x v="1"/>
    <x v="9"/>
    <x v="5"/>
    <x v="0"/>
    <x v="209"/>
    <x v="1"/>
    <s v="Shaily"/>
    <x v="11"/>
    <x v="13"/>
    <n v="424"/>
    <n v="9"/>
    <n v="-17"/>
    <n v="3799"/>
    <n v="3816"/>
    <s v="Loss"/>
    <n v="-4.4549266247379451E-3"/>
    <n v="-4.5991937883829774E-4"/>
  </r>
  <r>
    <s v="B-25702"/>
    <x v="1"/>
    <x v="10"/>
    <x v="2"/>
    <x v="9"/>
    <x v="5"/>
    <x v="0"/>
    <x v="209"/>
    <x v="1"/>
    <s v="Shaily"/>
    <x v="11"/>
    <x v="13"/>
    <n v="31"/>
    <n v="4"/>
    <n v="-3"/>
    <n v="121"/>
    <n v="124"/>
    <s v="Loss"/>
    <n v="-2.4193548387096774E-2"/>
    <n v="-8.1162243324405485E-5"/>
  </r>
  <r>
    <s v="B-25702"/>
    <x v="2"/>
    <x v="11"/>
    <x v="3"/>
    <x v="9"/>
    <x v="5"/>
    <x v="0"/>
    <x v="209"/>
    <x v="1"/>
    <s v="Shaily"/>
    <x v="11"/>
    <x v="13"/>
    <n v="941"/>
    <n v="3"/>
    <n v="203"/>
    <n v="3026"/>
    <n v="2823"/>
    <s v="Profit"/>
    <n v="7.1909316330145231E-2"/>
    <n v="5.4919784649514383E-3"/>
  </r>
  <r>
    <s v="B-25704"/>
    <x v="0"/>
    <x v="5"/>
    <x v="3"/>
    <x v="9"/>
    <x v="9"/>
    <x v="0"/>
    <x v="210"/>
    <x v="1"/>
    <s v="Riya"/>
    <x v="11"/>
    <x v="13"/>
    <n v="126"/>
    <n v="3"/>
    <n v="-63"/>
    <n v="315"/>
    <n v="378"/>
    <s v="Loss"/>
    <n v="-0.16666666666666666"/>
    <n v="-1.7044071098125152E-3"/>
  </r>
  <r>
    <s v="B-25704"/>
    <x v="0"/>
    <x v="1"/>
    <x v="2"/>
    <x v="9"/>
    <x v="9"/>
    <x v="0"/>
    <x v="210"/>
    <x v="1"/>
    <s v="Riya"/>
    <x v="11"/>
    <x v="13"/>
    <n v="102"/>
    <n v="3"/>
    <n v="0"/>
    <n v="306"/>
    <n v="306"/>
    <s v="Not Profit/Loss"/>
    <n v="0"/>
    <n v="0"/>
  </r>
  <r>
    <s v="B-25707"/>
    <x v="1"/>
    <x v="3"/>
    <x v="2"/>
    <x v="11"/>
    <x v="8"/>
    <x v="0"/>
    <x v="59"/>
    <x v="2"/>
    <s v="Shivani"/>
    <x v="11"/>
    <x v="13"/>
    <n v="8"/>
    <n v="1"/>
    <n v="-6"/>
    <n v="2"/>
    <n v="8"/>
    <s v="Loss"/>
    <n v="-0.75"/>
    <n v="-1.6232448664881097E-4"/>
  </r>
  <r>
    <s v="B-25718"/>
    <x v="2"/>
    <x v="7"/>
    <x v="1"/>
    <x v="11"/>
    <x v="1"/>
    <x v="0"/>
    <x v="174"/>
    <x v="2"/>
    <s v="Anjali"/>
    <x v="11"/>
    <x v="13"/>
    <n v="371"/>
    <n v="1"/>
    <n v="115"/>
    <n v="486"/>
    <n v="371"/>
    <s v="Profit"/>
    <n v="0.30997304582210244"/>
    <n v="3.1112193274355437E-3"/>
  </r>
  <r>
    <s v="B-25718"/>
    <x v="2"/>
    <x v="7"/>
    <x v="1"/>
    <x v="11"/>
    <x v="1"/>
    <x v="0"/>
    <x v="174"/>
    <x v="2"/>
    <s v="Anjali"/>
    <x v="11"/>
    <x v="13"/>
    <n v="460"/>
    <n v="3"/>
    <n v="31"/>
    <n v="1411"/>
    <n v="1380"/>
    <s v="Profit"/>
    <n v="2.2463768115942029E-2"/>
    <n v="8.3867651435219008E-4"/>
  </r>
  <r>
    <s v="B-25723"/>
    <x v="1"/>
    <x v="9"/>
    <x v="3"/>
    <x v="11"/>
    <x v="3"/>
    <x v="0"/>
    <x v="211"/>
    <x v="2"/>
    <s v="Wale"/>
    <x v="11"/>
    <x v="13"/>
    <n v="12"/>
    <n v="2"/>
    <n v="-7"/>
    <n v="17"/>
    <n v="24"/>
    <s v="Loss"/>
    <n v="-0.29166666666666669"/>
    <n v="-1.8937856775694614E-4"/>
  </r>
  <r>
    <s v="B-25723"/>
    <x v="0"/>
    <x v="4"/>
    <x v="2"/>
    <x v="11"/>
    <x v="3"/>
    <x v="0"/>
    <x v="211"/>
    <x v="2"/>
    <s v="Wale"/>
    <x v="11"/>
    <x v="13"/>
    <n v="76"/>
    <n v="3"/>
    <n v="-54"/>
    <n v="174"/>
    <n v="228"/>
    <s v="Loss"/>
    <n v="-0.23684210526315788"/>
    <n v="-1.4609203798392988E-3"/>
  </r>
  <r>
    <s v="B-25723"/>
    <x v="1"/>
    <x v="3"/>
    <x v="2"/>
    <x v="11"/>
    <x v="3"/>
    <x v="0"/>
    <x v="211"/>
    <x v="2"/>
    <s v="Wale"/>
    <x v="11"/>
    <x v="13"/>
    <n v="26"/>
    <n v="1"/>
    <n v="-24"/>
    <n v="2"/>
    <n v="26"/>
    <s v="Loss"/>
    <n v="-0.92307692307692313"/>
    <n v="-6.4929794659524388E-4"/>
  </r>
  <r>
    <s v="B-25723"/>
    <x v="1"/>
    <x v="3"/>
    <x v="3"/>
    <x v="11"/>
    <x v="3"/>
    <x v="0"/>
    <x v="211"/>
    <x v="2"/>
    <s v="Wale"/>
    <x v="11"/>
    <x v="13"/>
    <n v="16"/>
    <n v="2"/>
    <n v="-12"/>
    <n v="20"/>
    <n v="32"/>
    <s v="Loss"/>
    <n v="-0.375"/>
    <n v="-3.2464897329762194E-4"/>
  </r>
  <r>
    <s v="B-25726"/>
    <x v="2"/>
    <x v="7"/>
    <x v="3"/>
    <x v="11"/>
    <x v="29"/>
    <x v="0"/>
    <x v="212"/>
    <x v="2"/>
    <s v="Kiran"/>
    <x v="11"/>
    <x v="13"/>
    <n v="490"/>
    <n v="8"/>
    <n v="-128"/>
    <n v="3792"/>
    <n v="3920"/>
    <s v="Loss"/>
    <n v="-3.2653061224489799E-2"/>
    <n v="-3.4629223818413006E-3"/>
  </r>
  <r>
    <s v="B-25733"/>
    <x v="1"/>
    <x v="3"/>
    <x v="1"/>
    <x v="11"/>
    <x v="6"/>
    <x v="0"/>
    <x v="213"/>
    <x v="2"/>
    <s v="Dhirajendu"/>
    <x v="11"/>
    <x v="13"/>
    <n v="43"/>
    <n v="7"/>
    <n v="-43"/>
    <n v="258"/>
    <n v="301"/>
    <s v="Loss"/>
    <n v="-0.14285714285714285"/>
    <n v="-1.163325487649812E-3"/>
  </r>
  <r>
    <s v="B-25733"/>
    <x v="1"/>
    <x v="3"/>
    <x v="2"/>
    <x v="11"/>
    <x v="6"/>
    <x v="0"/>
    <x v="213"/>
    <x v="2"/>
    <s v="Dhirajendu"/>
    <x v="11"/>
    <x v="13"/>
    <n v="30"/>
    <n v="2"/>
    <n v="-10"/>
    <n v="50"/>
    <n v="60"/>
    <s v="Loss"/>
    <n v="-0.16666666666666666"/>
    <n v="-2.705408110813516E-4"/>
  </r>
  <r>
    <s v="B-25733"/>
    <x v="1"/>
    <x v="6"/>
    <x v="2"/>
    <x v="11"/>
    <x v="6"/>
    <x v="0"/>
    <x v="213"/>
    <x v="2"/>
    <s v="Dhirajendu"/>
    <x v="11"/>
    <x v="13"/>
    <n v="23"/>
    <n v="4"/>
    <n v="-6"/>
    <n v="86"/>
    <n v="92"/>
    <s v="Loss"/>
    <n v="-6.5217391304347824E-2"/>
    <n v="-1.6232448664881097E-4"/>
  </r>
  <r>
    <s v="B-25736"/>
    <x v="1"/>
    <x v="14"/>
    <x v="3"/>
    <x v="11"/>
    <x v="20"/>
    <x v="0"/>
    <x v="214"/>
    <x v="2"/>
    <s v="Akshat"/>
    <x v="11"/>
    <x v="13"/>
    <n v="31"/>
    <n v="5"/>
    <n v="-7"/>
    <n v="148"/>
    <n v="155"/>
    <s v="Loss"/>
    <n v="-4.5161290322580643E-2"/>
    <n v="-1.8937856775694614E-4"/>
  </r>
  <r>
    <s v="B-25740"/>
    <x v="1"/>
    <x v="10"/>
    <x v="2"/>
    <x v="5"/>
    <x v="21"/>
    <x v="0"/>
    <x v="60"/>
    <x v="2"/>
    <s v="Rane"/>
    <x v="11"/>
    <x v="13"/>
    <n v="58"/>
    <n v="2"/>
    <n v="-8"/>
    <n v="108"/>
    <n v="116"/>
    <s v="Loss"/>
    <n v="-6.8965517241379309E-2"/>
    <n v="-2.1643264886508128E-4"/>
  </r>
  <r>
    <s v="B-25740"/>
    <x v="1"/>
    <x v="3"/>
    <x v="2"/>
    <x v="5"/>
    <x v="21"/>
    <x v="0"/>
    <x v="60"/>
    <x v="2"/>
    <s v="Rane"/>
    <x v="11"/>
    <x v="13"/>
    <n v="40"/>
    <n v="3"/>
    <n v="-37"/>
    <n v="83"/>
    <n v="120"/>
    <s v="Loss"/>
    <n v="-0.30833333333333335"/>
    <n v="-1.001001001001001E-3"/>
  </r>
  <r>
    <s v="B-25740"/>
    <x v="1"/>
    <x v="14"/>
    <x v="2"/>
    <x v="5"/>
    <x v="21"/>
    <x v="0"/>
    <x v="60"/>
    <x v="2"/>
    <s v="Rane"/>
    <x v="11"/>
    <x v="13"/>
    <n v="7"/>
    <n v="2"/>
    <n v="0"/>
    <n v="14"/>
    <n v="14"/>
    <s v="Not Profit/Loss"/>
    <n v="0"/>
    <n v="0"/>
  </r>
  <r>
    <s v="B-25749"/>
    <x v="2"/>
    <x v="7"/>
    <x v="3"/>
    <x v="5"/>
    <x v="7"/>
    <x v="0"/>
    <x v="215"/>
    <x v="2"/>
    <s v="Ayush"/>
    <x v="11"/>
    <x v="13"/>
    <n v="1052"/>
    <n v="3"/>
    <n v="-82"/>
    <n v="3074"/>
    <n v="3156"/>
    <s v="Loss"/>
    <n v="-2.5982256020278833E-2"/>
    <n v="-2.2184346508670834E-3"/>
  </r>
  <r>
    <s v="B-25751"/>
    <x v="1"/>
    <x v="6"/>
    <x v="2"/>
    <x v="5"/>
    <x v="2"/>
    <x v="0"/>
    <x v="178"/>
    <x v="2"/>
    <s v="Nishant"/>
    <x v="11"/>
    <x v="13"/>
    <n v="32"/>
    <n v="3"/>
    <n v="7"/>
    <n v="103"/>
    <n v="96"/>
    <s v="Profit"/>
    <n v="7.2916666666666671E-2"/>
    <n v="1.8937856775694614E-4"/>
  </r>
  <r>
    <s v="B-25751"/>
    <x v="0"/>
    <x v="4"/>
    <x v="2"/>
    <x v="5"/>
    <x v="2"/>
    <x v="0"/>
    <x v="178"/>
    <x v="2"/>
    <s v="Nishant"/>
    <x v="11"/>
    <x v="13"/>
    <n v="221"/>
    <n v="2"/>
    <n v="-15"/>
    <n v="427"/>
    <n v="442"/>
    <s v="Loss"/>
    <n v="-3.3936651583710405E-2"/>
    <n v="-4.0581121662202745E-4"/>
  </r>
  <r>
    <s v="B-25751"/>
    <x v="1"/>
    <x v="12"/>
    <x v="3"/>
    <x v="5"/>
    <x v="2"/>
    <x v="0"/>
    <x v="178"/>
    <x v="2"/>
    <s v="Nishant"/>
    <x v="11"/>
    <x v="13"/>
    <n v="10"/>
    <n v="1"/>
    <n v="-8"/>
    <n v="2"/>
    <n v="10"/>
    <s v="Loss"/>
    <n v="-0.8"/>
    <n v="-2.1643264886508128E-4"/>
  </r>
  <r>
    <s v="B-25751"/>
    <x v="0"/>
    <x v="1"/>
    <x v="4"/>
    <x v="5"/>
    <x v="2"/>
    <x v="0"/>
    <x v="178"/>
    <x v="2"/>
    <s v="Nishant"/>
    <x v="11"/>
    <x v="13"/>
    <n v="106"/>
    <n v="2"/>
    <n v="0"/>
    <n v="212"/>
    <n v="212"/>
    <s v="Not Profit/Loss"/>
    <n v="0"/>
    <n v="0"/>
  </r>
  <r>
    <s v="B-25751"/>
    <x v="1"/>
    <x v="6"/>
    <x v="2"/>
    <x v="5"/>
    <x v="2"/>
    <x v="0"/>
    <x v="178"/>
    <x v="2"/>
    <s v="Nishant"/>
    <x v="11"/>
    <x v="13"/>
    <n v="65"/>
    <n v="6"/>
    <n v="-4"/>
    <n v="386"/>
    <n v="390"/>
    <s v="Loss"/>
    <n v="-1.0256410256410256E-2"/>
    <n v="-1.0821632443254064E-4"/>
  </r>
  <r>
    <s v="B-25751"/>
    <x v="1"/>
    <x v="10"/>
    <x v="2"/>
    <x v="5"/>
    <x v="2"/>
    <x v="0"/>
    <x v="178"/>
    <x v="2"/>
    <s v="Nishant"/>
    <x v="11"/>
    <x v="13"/>
    <n v="43"/>
    <n v="2"/>
    <n v="-5"/>
    <n v="81"/>
    <n v="86"/>
    <s v="Loss"/>
    <n v="-5.8139534883720929E-2"/>
    <n v="-1.352704055406758E-4"/>
  </r>
  <r>
    <s v="B-25751"/>
    <x v="1"/>
    <x v="8"/>
    <x v="2"/>
    <x v="5"/>
    <x v="2"/>
    <x v="0"/>
    <x v="178"/>
    <x v="2"/>
    <s v="Nishant"/>
    <x v="11"/>
    <x v="13"/>
    <n v="43"/>
    <n v="3"/>
    <n v="21"/>
    <n v="150"/>
    <n v="129"/>
    <s v="Profit"/>
    <n v="0.16279069767441862"/>
    <n v="5.6813570327083837E-4"/>
  </r>
  <r>
    <s v="B-25751"/>
    <x v="0"/>
    <x v="4"/>
    <x v="1"/>
    <x v="5"/>
    <x v="2"/>
    <x v="0"/>
    <x v="178"/>
    <x v="2"/>
    <s v="Nishant"/>
    <x v="11"/>
    <x v="13"/>
    <n v="534"/>
    <n v="2"/>
    <n v="5"/>
    <n v="1073"/>
    <n v="1068"/>
    <s v="Profit"/>
    <n v="4.6816479400749065E-3"/>
    <n v="1.352704055406758E-4"/>
  </r>
  <r>
    <s v="B-25751"/>
    <x v="0"/>
    <x v="1"/>
    <x v="2"/>
    <x v="5"/>
    <x v="2"/>
    <x v="0"/>
    <x v="178"/>
    <x v="2"/>
    <s v="Nishant"/>
    <x v="11"/>
    <x v="13"/>
    <n v="68"/>
    <n v="2"/>
    <n v="-56"/>
    <n v="80"/>
    <n v="136"/>
    <s v="Loss"/>
    <n v="-0.41176470588235292"/>
    <n v="-1.5150285420555691E-3"/>
  </r>
  <r>
    <s v="B-25751"/>
    <x v="1"/>
    <x v="9"/>
    <x v="2"/>
    <x v="5"/>
    <x v="2"/>
    <x v="0"/>
    <x v="178"/>
    <x v="2"/>
    <s v="Nishant"/>
    <x v="11"/>
    <x v="13"/>
    <n v="14"/>
    <n v="2"/>
    <n v="-3"/>
    <n v="25"/>
    <n v="28"/>
    <s v="Loss"/>
    <n v="-0.10714285714285714"/>
    <n v="-8.1162243324405485E-5"/>
  </r>
  <r>
    <s v="B-25756"/>
    <x v="2"/>
    <x v="7"/>
    <x v="3"/>
    <x v="5"/>
    <x v="4"/>
    <x v="0"/>
    <x v="216"/>
    <x v="2"/>
    <s v="Mohan"/>
    <x v="11"/>
    <x v="13"/>
    <n v="729"/>
    <n v="5"/>
    <n v="-492"/>
    <n v="3153"/>
    <n v="3645"/>
    <s v="Loss"/>
    <n v="-0.13497942386831277"/>
    <n v="-1.33106079052025E-2"/>
  </r>
  <r>
    <s v="B-25756"/>
    <x v="0"/>
    <x v="1"/>
    <x v="4"/>
    <x v="5"/>
    <x v="4"/>
    <x v="0"/>
    <x v="216"/>
    <x v="2"/>
    <s v="Mohan"/>
    <x v="11"/>
    <x v="13"/>
    <n v="465"/>
    <n v="4"/>
    <n v="-33"/>
    <n v="1827"/>
    <n v="1860"/>
    <s v="Loss"/>
    <n v="-1.7741935483870968E-2"/>
    <n v="-8.9278467656846031E-4"/>
  </r>
  <r>
    <s v="B-25756"/>
    <x v="2"/>
    <x v="7"/>
    <x v="2"/>
    <x v="5"/>
    <x v="4"/>
    <x v="0"/>
    <x v="216"/>
    <x v="2"/>
    <s v="Mohan"/>
    <x v="11"/>
    <x v="13"/>
    <n v="204"/>
    <n v="3"/>
    <n v="276"/>
    <n v="888"/>
    <n v="612"/>
    <s v="Profit"/>
    <n v="0.45098039215686275"/>
    <n v="7.466926385845305E-3"/>
  </r>
  <r>
    <s v="B-25756"/>
    <x v="1"/>
    <x v="9"/>
    <x v="2"/>
    <x v="5"/>
    <x v="4"/>
    <x v="0"/>
    <x v="216"/>
    <x v="2"/>
    <s v="Mohan"/>
    <x v="11"/>
    <x v="13"/>
    <n v="29"/>
    <n v="4"/>
    <n v="-24"/>
    <n v="92"/>
    <n v="116"/>
    <s v="Loss"/>
    <n v="-0.20689655172413793"/>
    <n v="-6.4929794659524388E-4"/>
  </r>
  <r>
    <s v="B-25756"/>
    <x v="0"/>
    <x v="0"/>
    <x v="1"/>
    <x v="5"/>
    <x v="4"/>
    <x v="0"/>
    <x v="216"/>
    <x v="2"/>
    <s v="Mohan"/>
    <x v="11"/>
    <x v="13"/>
    <n v="643"/>
    <n v="2"/>
    <n v="-45"/>
    <n v="1241"/>
    <n v="1286"/>
    <s v="Loss"/>
    <n v="-3.4992223950233284E-2"/>
    <n v="-1.2174336498660824E-3"/>
  </r>
  <r>
    <s v="B-25769"/>
    <x v="1"/>
    <x v="10"/>
    <x v="1"/>
    <x v="6"/>
    <x v="16"/>
    <x v="0"/>
    <x v="27"/>
    <x v="2"/>
    <s v="Surbhi"/>
    <x v="11"/>
    <x v="13"/>
    <n v="355"/>
    <n v="2"/>
    <n v="-4"/>
    <n v="706"/>
    <n v="710"/>
    <s v="Loss"/>
    <n v="-5.6338028169014088E-3"/>
    <n v="-1.0821632443254064E-4"/>
  </r>
  <r>
    <s v="B-25776"/>
    <x v="1"/>
    <x v="12"/>
    <x v="1"/>
    <x v="6"/>
    <x v="15"/>
    <x v="0"/>
    <x v="217"/>
    <x v="2"/>
    <s v="Mousam"/>
    <x v="11"/>
    <x v="13"/>
    <n v="47"/>
    <n v="2"/>
    <n v="-20"/>
    <n v="74"/>
    <n v="94"/>
    <s v="Loss"/>
    <n v="-0.21276595744680851"/>
    <n v="-5.410816221627032E-4"/>
  </r>
  <r>
    <s v="B-25778"/>
    <x v="0"/>
    <x v="0"/>
    <x v="0"/>
    <x v="6"/>
    <x v="11"/>
    <x v="0"/>
    <x v="218"/>
    <x v="2"/>
    <s v="Surabhi"/>
    <x v="11"/>
    <x v="13"/>
    <n v="1506"/>
    <n v="6"/>
    <n v="-266"/>
    <n v="8770"/>
    <n v="9036"/>
    <s v="Loss"/>
    <n v="-2.9437804338202745E-2"/>
    <n v="-7.196385574763953E-3"/>
  </r>
  <r>
    <s v="B-25778"/>
    <x v="1"/>
    <x v="10"/>
    <x v="0"/>
    <x v="6"/>
    <x v="11"/>
    <x v="0"/>
    <x v="218"/>
    <x v="2"/>
    <s v="Surabhi"/>
    <x v="11"/>
    <x v="13"/>
    <n v="933"/>
    <n v="5"/>
    <n v="166"/>
    <n v="4831"/>
    <n v="4665"/>
    <s v="Profit"/>
    <n v="3.5584137191854236E-2"/>
    <n v="4.4909774639504373E-3"/>
  </r>
  <r>
    <s v="B-25778"/>
    <x v="1"/>
    <x v="10"/>
    <x v="2"/>
    <x v="6"/>
    <x v="11"/>
    <x v="0"/>
    <x v="218"/>
    <x v="2"/>
    <s v="Surabhi"/>
    <x v="11"/>
    <x v="13"/>
    <n v="109"/>
    <n v="6"/>
    <n v="-6"/>
    <n v="648"/>
    <n v="654"/>
    <s v="Loss"/>
    <n v="-9.1743119266055051E-3"/>
    <n v="-1.6232448664881097E-4"/>
  </r>
  <r>
    <s v="B-25778"/>
    <x v="0"/>
    <x v="4"/>
    <x v="3"/>
    <x v="6"/>
    <x v="11"/>
    <x v="0"/>
    <x v="218"/>
    <x v="2"/>
    <s v="Surabhi"/>
    <x v="11"/>
    <x v="13"/>
    <n v="724"/>
    <n v="4"/>
    <n v="-447"/>
    <n v="2449"/>
    <n v="2896"/>
    <s v="Loss"/>
    <n v="-0.15435082872928177"/>
    <n v="-1.2093174255336417E-2"/>
  </r>
  <r>
    <s v="B-25782"/>
    <x v="2"/>
    <x v="15"/>
    <x v="3"/>
    <x v="6"/>
    <x v="18"/>
    <x v="0"/>
    <x v="182"/>
    <x v="2"/>
    <s v="Aayushi"/>
    <x v="11"/>
    <x v="13"/>
    <n v="335"/>
    <n v="7"/>
    <n v="-22"/>
    <n v="2323"/>
    <n v="2345"/>
    <s v="Loss"/>
    <n v="-9.3816631130063961E-3"/>
    <n v="-5.9518978437897354E-4"/>
  </r>
  <r>
    <s v="B-25792"/>
    <x v="1"/>
    <x v="3"/>
    <x v="2"/>
    <x v="6"/>
    <x v="13"/>
    <x v="0"/>
    <x v="99"/>
    <x v="2"/>
    <s v="Abhishek"/>
    <x v="11"/>
    <x v="13"/>
    <n v="74"/>
    <n v="3"/>
    <n v="-25"/>
    <n v="197"/>
    <n v="222"/>
    <s v="Loss"/>
    <n v="-0.11261261261261261"/>
    <n v="-6.7635202770337905E-4"/>
  </r>
  <r>
    <s v="B-25796"/>
    <x v="1"/>
    <x v="10"/>
    <x v="2"/>
    <x v="6"/>
    <x v="13"/>
    <x v="0"/>
    <x v="99"/>
    <x v="2"/>
    <s v="Sukrith"/>
    <x v="11"/>
    <x v="13"/>
    <n v="632"/>
    <n v="6"/>
    <n v="-316"/>
    <n v="3476"/>
    <n v="3792"/>
    <s v="Loss"/>
    <n v="-8.3333333333333329E-2"/>
    <n v="-8.5490896301707118E-3"/>
  </r>
  <r>
    <s v="B-25796"/>
    <x v="2"/>
    <x v="15"/>
    <x v="2"/>
    <x v="6"/>
    <x v="13"/>
    <x v="0"/>
    <x v="99"/>
    <x v="2"/>
    <s v="Sukrith"/>
    <x v="11"/>
    <x v="13"/>
    <n v="239"/>
    <n v="5"/>
    <n v="-162"/>
    <n v="1033"/>
    <n v="1195"/>
    <s v="Loss"/>
    <n v="-0.13556485355648534"/>
    <n v="-4.3827611395178961E-3"/>
  </r>
  <r>
    <s v="B-25796"/>
    <x v="1"/>
    <x v="10"/>
    <x v="2"/>
    <x v="6"/>
    <x v="13"/>
    <x v="0"/>
    <x v="99"/>
    <x v="2"/>
    <s v="Sukrith"/>
    <x v="11"/>
    <x v="13"/>
    <n v="148"/>
    <n v="3"/>
    <n v="0"/>
    <n v="444"/>
    <n v="444"/>
    <s v="Not Profit/Loss"/>
    <n v="0"/>
    <n v="0"/>
  </r>
  <r>
    <s v="B-25796"/>
    <x v="1"/>
    <x v="10"/>
    <x v="3"/>
    <x v="6"/>
    <x v="13"/>
    <x v="0"/>
    <x v="99"/>
    <x v="2"/>
    <s v="Sukrith"/>
    <x v="11"/>
    <x v="13"/>
    <n v="37"/>
    <n v="1"/>
    <n v="-6"/>
    <n v="31"/>
    <n v="37"/>
    <s v="Loss"/>
    <n v="-0.16216216216216217"/>
    <n v="-1.6232448664881097E-4"/>
  </r>
  <r>
    <s v="B-25796"/>
    <x v="1"/>
    <x v="3"/>
    <x v="4"/>
    <x v="6"/>
    <x v="13"/>
    <x v="0"/>
    <x v="99"/>
    <x v="2"/>
    <s v="Sukrith"/>
    <x v="11"/>
    <x v="13"/>
    <n v="78"/>
    <n v="7"/>
    <n v="-64"/>
    <n v="482"/>
    <n v="546"/>
    <s v="Loss"/>
    <n v="-0.11721611721611722"/>
    <n v="-1.7314611909206503E-3"/>
  </r>
  <r>
    <s v="B-25796"/>
    <x v="1"/>
    <x v="16"/>
    <x v="1"/>
    <x v="6"/>
    <x v="13"/>
    <x v="0"/>
    <x v="99"/>
    <x v="2"/>
    <s v="Sukrith"/>
    <x v="11"/>
    <x v="13"/>
    <n v="559"/>
    <n v="2"/>
    <n v="-19"/>
    <n v="1099"/>
    <n v="1118"/>
    <s v="Loss"/>
    <n v="-1.6994633273703041E-2"/>
    <n v="-5.1402754105456814E-4"/>
  </r>
  <r>
    <s v="B-25796"/>
    <x v="0"/>
    <x v="5"/>
    <x v="3"/>
    <x v="6"/>
    <x v="13"/>
    <x v="0"/>
    <x v="99"/>
    <x v="2"/>
    <s v="Sukrith"/>
    <x v="11"/>
    <x v="13"/>
    <n v="28"/>
    <n v="1"/>
    <n v="1"/>
    <n v="29"/>
    <n v="28"/>
    <s v="Profit"/>
    <n v="3.5714285714285712E-2"/>
    <n v="2.7054081108135161E-5"/>
  </r>
  <r>
    <s v="B-25805"/>
    <x v="2"/>
    <x v="15"/>
    <x v="2"/>
    <x v="7"/>
    <x v="23"/>
    <x v="0"/>
    <x v="127"/>
    <x v="3"/>
    <s v="Ankit"/>
    <x v="11"/>
    <x v="13"/>
    <n v="112"/>
    <n v="2"/>
    <n v="15"/>
    <n v="239"/>
    <n v="224"/>
    <s v="Profit"/>
    <n v="6.6964285714285712E-2"/>
    <n v="4.0581121662202745E-4"/>
  </r>
  <r>
    <s v="B-25802"/>
    <x v="1"/>
    <x v="10"/>
    <x v="3"/>
    <x v="7"/>
    <x v="23"/>
    <x v="0"/>
    <x v="127"/>
    <x v="3"/>
    <s v="Yash"/>
    <x v="11"/>
    <x v="13"/>
    <n v="25"/>
    <n v="5"/>
    <n v="-7"/>
    <n v="118"/>
    <n v="125"/>
    <s v="Loss"/>
    <n v="-5.6000000000000001E-2"/>
    <n v="-1.8937856775694614E-4"/>
  </r>
  <r>
    <s v="B-25802"/>
    <x v="1"/>
    <x v="3"/>
    <x v="2"/>
    <x v="7"/>
    <x v="23"/>
    <x v="0"/>
    <x v="127"/>
    <x v="3"/>
    <s v="Yash"/>
    <x v="11"/>
    <x v="13"/>
    <n v="95"/>
    <n v="2"/>
    <n v="5"/>
    <n v="195"/>
    <n v="190"/>
    <s v="Profit"/>
    <n v="2.6315789473684209E-2"/>
    <n v="1.352704055406758E-4"/>
  </r>
  <r>
    <s v="B-25802"/>
    <x v="0"/>
    <x v="5"/>
    <x v="3"/>
    <x v="7"/>
    <x v="23"/>
    <x v="0"/>
    <x v="127"/>
    <x v="3"/>
    <s v="Yash"/>
    <x v="11"/>
    <x v="13"/>
    <n v="633"/>
    <n v="11"/>
    <n v="-633"/>
    <n v="6330"/>
    <n v="6963"/>
    <s v="Loss"/>
    <n v="-9.0909090909090912E-2"/>
    <n v="-1.7125233341449556E-2"/>
  </r>
  <r>
    <s v="B-25802"/>
    <x v="1"/>
    <x v="8"/>
    <x v="2"/>
    <x v="7"/>
    <x v="23"/>
    <x v="0"/>
    <x v="127"/>
    <x v="3"/>
    <s v="Yash"/>
    <x v="11"/>
    <x v="13"/>
    <n v="23"/>
    <n v="1"/>
    <n v="-3"/>
    <n v="20"/>
    <n v="23"/>
    <s v="Loss"/>
    <n v="-0.13043478260869565"/>
    <n v="-8.1162243324405485E-5"/>
  </r>
  <r>
    <s v="B-25802"/>
    <x v="1"/>
    <x v="14"/>
    <x v="2"/>
    <x v="7"/>
    <x v="23"/>
    <x v="0"/>
    <x v="127"/>
    <x v="3"/>
    <s v="Yash"/>
    <x v="11"/>
    <x v="13"/>
    <n v="13"/>
    <n v="2"/>
    <n v="-9"/>
    <n v="17"/>
    <n v="26"/>
    <s v="Loss"/>
    <n v="-0.34615384615384615"/>
    <n v="-2.4348672997321646E-4"/>
  </r>
  <r>
    <s v="B-25813"/>
    <x v="2"/>
    <x v="15"/>
    <x v="2"/>
    <x v="7"/>
    <x v="14"/>
    <x v="0"/>
    <x v="185"/>
    <x v="3"/>
    <s v="Hrisheekesh"/>
    <x v="11"/>
    <x v="13"/>
    <n v="911"/>
    <n v="7"/>
    <n v="202"/>
    <n v="6579"/>
    <n v="6377"/>
    <s v="Profit"/>
    <n v="3.167633683550259E-2"/>
    <n v="5.464924383843303E-3"/>
  </r>
  <r>
    <s v="B-25811"/>
    <x v="1"/>
    <x v="6"/>
    <x v="3"/>
    <x v="7"/>
    <x v="14"/>
    <x v="0"/>
    <x v="185"/>
    <x v="3"/>
    <s v="Utsav"/>
    <x v="11"/>
    <x v="13"/>
    <n v="126"/>
    <n v="4"/>
    <n v="52"/>
    <n v="556"/>
    <n v="504"/>
    <s v="Profit"/>
    <n v="0.10317460317460317"/>
    <n v="1.4068122176230284E-3"/>
  </r>
  <r>
    <s v="B-25817"/>
    <x v="0"/>
    <x v="0"/>
    <x v="3"/>
    <x v="7"/>
    <x v="7"/>
    <x v="0"/>
    <x v="219"/>
    <x v="3"/>
    <s v="Praneet"/>
    <x v="11"/>
    <x v="13"/>
    <n v="743"/>
    <n v="5"/>
    <n v="89"/>
    <n v="3804"/>
    <n v="3715"/>
    <s v="Profit"/>
    <n v="2.3956931359353971E-2"/>
    <n v="2.4078132186240294E-3"/>
  </r>
  <r>
    <s v="B-25823"/>
    <x v="0"/>
    <x v="5"/>
    <x v="3"/>
    <x v="7"/>
    <x v="3"/>
    <x v="0"/>
    <x v="128"/>
    <x v="3"/>
    <s v="Rohan"/>
    <x v="11"/>
    <x v="13"/>
    <n v="59"/>
    <n v="1"/>
    <n v="6"/>
    <n v="65"/>
    <n v="59"/>
    <s v="Profit"/>
    <n v="0.10169491525423729"/>
    <n v="1.6232448664881097E-4"/>
  </r>
  <r>
    <s v="B-25823"/>
    <x v="2"/>
    <x v="13"/>
    <x v="3"/>
    <x v="7"/>
    <x v="3"/>
    <x v="0"/>
    <x v="128"/>
    <x v="3"/>
    <s v="Rohan"/>
    <x v="11"/>
    <x v="13"/>
    <n v="103"/>
    <n v="2"/>
    <n v="50"/>
    <n v="256"/>
    <n v="206"/>
    <s v="Profit"/>
    <n v="0.24271844660194175"/>
    <n v="1.3527040554067581E-3"/>
  </r>
  <r>
    <s v="B-25823"/>
    <x v="2"/>
    <x v="13"/>
    <x v="2"/>
    <x v="7"/>
    <x v="3"/>
    <x v="0"/>
    <x v="128"/>
    <x v="3"/>
    <s v="Rohan"/>
    <x v="11"/>
    <x v="13"/>
    <n v="104"/>
    <n v="2"/>
    <n v="2"/>
    <n v="210"/>
    <n v="208"/>
    <s v="Profit"/>
    <n v="9.6153846153846159E-3"/>
    <n v="5.4108162216270321E-5"/>
  </r>
  <r>
    <s v="B-25823"/>
    <x v="0"/>
    <x v="4"/>
    <x v="3"/>
    <x v="7"/>
    <x v="3"/>
    <x v="0"/>
    <x v="128"/>
    <x v="3"/>
    <s v="Rohan"/>
    <x v="11"/>
    <x v="13"/>
    <n v="2103"/>
    <n v="8"/>
    <n v="322"/>
    <n v="17146"/>
    <n v="16824"/>
    <s v="Profit"/>
    <n v="1.9139324774132192E-2"/>
    <n v="8.7114141168195217E-3"/>
  </r>
  <r>
    <s v="B-25826"/>
    <x v="0"/>
    <x v="0"/>
    <x v="2"/>
    <x v="7"/>
    <x v="30"/>
    <x v="0"/>
    <x v="220"/>
    <x v="3"/>
    <s v="Tanushree"/>
    <x v="11"/>
    <x v="13"/>
    <n v="637"/>
    <n v="2"/>
    <n v="261"/>
    <n v="1535"/>
    <n v="1274"/>
    <s v="Profit"/>
    <n v="0.20486656200941916"/>
    <n v="7.0611151692232775E-3"/>
  </r>
  <r>
    <s v="B-25832"/>
    <x v="2"/>
    <x v="7"/>
    <x v="2"/>
    <x v="7"/>
    <x v="6"/>
    <x v="0"/>
    <x v="221"/>
    <x v="3"/>
    <s v="Harshita"/>
    <x v="11"/>
    <x v="13"/>
    <n v="504"/>
    <n v="3"/>
    <n v="116"/>
    <n v="1628"/>
    <n v="1512"/>
    <s v="Profit"/>
    <n v="7.6719576719576715E-2"/>
    <n v="3.1382734085436789E-3"/>
  </r>
  <r>
    <s v="B-25837"/>
    <x v="1"/>
    <x v="3"/>
    <x v="2"/>
    <x v="7"/>
    <x v="9"/>
    <x v="0"/>
    <x v="12"/>
    <x v="3"/>
    <s v="Palak"/>
    <x v="11"/>
    <x v="13"/>
    <n v="263"/>
    <n v="5"/>
    <n v="50"/>
    <n v="1365"/>
    <n v="1315"/>
    <s v="Profit"/>
    <n v="3.8022813688212927E-2"/>
    <n v="1.3527040554067581E-3"/>
  </r>
  <r>
    <s v="B-25841"/>
    <x v="1"/>
    <x v="14"/>
    <x v="0"/>
    <x v="8"/>
    <x v="8"/>
    <x v="0"/>
    <x v="222"/>
    <x v="3"/>
    <s v="Ashvini"/>
    <x v="11"/>
    <x v="13"/>
    <n v="22"/>
    <n v="2"/>
    <n v="11"/>
    <n v="55"/>
    <n v="44"/>
    <s v="Profit"/>
    <n v="0.25"/>
    <n v="2.9759489218948677E-4"/>
  </r>
  <r>
    <s v="B-25843"/>
    <x v="1"/>
    <x v="6"/>
    <x v="3"/>
    <x v="8"/>
    <x v="21"/>
    <x v="0"/>
    <x v="91"/>
    <x v="3"/>
    <s v="Mrunal"/>
    <x v="11"/>
    <x v="13"/>
    <n v="18"/>
    <n v="3"/>
    <n v="6"/>
    <n v="60"/>
    <n v="54"/>
    <s v="Profit"/>
    <n v="0.1111111111111111"/>
    <n v="1.6232448664881097E-4"/>
  </r>
  <r>
    <s v="B-25843"/>
    <x v="1"/>
    <x v="3"/>
    <x v="3"/>
    <x v="8"/>
    <x v="21"/>
    <x v="0"/>
    <x v="91"/>
    <x v="3"/>
    <s v="Mrunal"/>
    <x v="11"/>
    <x v="13"/>
    <n v="45"/>
    <n v="2"/>
    <n v="0"/>
    <n v="90"/>
    <n v="90"/>
    <s v="Not Profit/Loss"/>
    <n v="0"/>
    <n v="0"/>
  </r>
  <r>
    <s v="B-25843"/>
    <x v="0"/>
    <x v="5"/>
    <x v="2"/>
    <x v="8"/>
    <x v="21"/>
    <x v="0"/>
    <x v="91"/>
    <x v="3"/>
    <s v="Mrunal"/>
    <x v="11"/>
    <x v="13"/>
    <n v="214"/>
    <n v="3"/>
    <n v="30"/>
    <n v="672"/>
    <n v="642"/>
    <s v="Profit"/>
    <n v="4.6728971962616821E-2"/>
    <n v="8.1162243324405491E-4"/>
  </r>
  <r>
    <s v="B-25843"/>
    <x v="1"/>
    <x v="14"/>
    <x v="2"/>
    <x v="8"/>
    <x v="21"/>
    <x v="0"/>
    <x v="91"/>
    <x v="3"/>
    <s v="Mrunal"/>
    <x v="11"/>
    <x v="13"/>
    <n v="50"/>
    <n v="6"/>
    <n v="7"/>
    <n v="307"/>
    <n v="300"/>
    <s v="Profit"/>
    <n v="2.3333333333333334E-2"/>
    <n v="1.8937856775694614E-4"/>
  </r>
  <r>
    <s v="B-25843"/>
    <x v="1"/>
    <x v="6"/>
    <x v="2"/>
    <x v="8"/>
    <x v="21"/>
    <x v="0"/>
    <x v="91"/>
    <x v="3"/>
    <s v="Mrunal"/>
    <x v="11"/>
    <x v="13"/>
    <n v="255"/>
    <n v="5"/>
    <n v="74"/>
    <n v="1349"/>
    <n v="1275"/>
    <s v="Profit"/>
    <n v="5.8039215686274508E-2"/>
    <n v="2.002002002002002E-3"/>
  </r>
  <r>
    <s v="B-25856"/>
    <x v="1"/>
    <x v="10"/>
    <x v="2"/>
    <x v="8"/>
    <x v="14"/>
    <x v="0"/>
    <x v="190"/>
    <x v="3"/>
    <s v="Abhijeet"/>
    <x v="11"/>
    <x v="13"/>
    <n v="257"/>
    <n v="2"/>
    <n v="3"/>
    <n v="517"/>
    <n v="514"/>
    <s v="Profit"/>
    <n v="5.8365758754863814E-3"/>
    <n v="8.1162243324405485E-5"/>
  </r>
  <r>
    <s v="B-25856"/>
    <x v="1"/>
    <x v="14"/>
    <x v="2"/>
    <x v="8"/>
    <x v="14"/>
    <x v="0"/>
    <x v="190"/>
    <x v="3"/>
    <s v="Abhijeet"/>
    <x v="11"/>
    <x v="13"/>
    <n v="10"/>
    <n v="2"/>
    <n v="2"/>
    <n v="22"/>
    <n v="20"/>
    <s v="Profit"/>
    <n v="0.1"/>
    <n v="5.4108162216270321E-5"/>
  </r>
  <r>
    <s v="B-25856"/>
    <x v="1"/>
    <x v="10"/>
    <x v="2"/>
    <x v="8"/>
    <x v="14"/>
    <x v="0"/>
    <x v="190"/>
    <x v="3"/>
    <s v="Abhijeet"/>
    <x v="11"/>
    <x v="13"/>
    <n v="48"/>
    <n v="1"/>
    <n v="6"/>
    <n v="54"/>
    <n v="48"/>
    <s v="Profit"/>
    <n v="0.125"/>
    <n v="1.6232448664881097E-4"/>
  </r>
  <r>
    <s v="B-25856"/>
    <x v="1"/>
    <x v="3"/>
    <x v="4"/>
    <x v="8"/>
    <x v="14"/>
    <x v="0"/>
    <x v="190"/>
    <x v="3"/>
    <s v="Abhijeet"/>
    <x v="11"/>
    <x v="13"/>
    <n v="74"/>
    <n v="3"/>
    <n v="29"/>
    <n v="251"/>
    <n v="222"/>
    <s v="Profit"/>
    <n v="0.13063063063063063"/>
    <n v="7.8456835213591973E-4"/>
  </r>
  <r>
    <s v="B-25856"/>
    <x v="1"/>
    <x v="10"/>
    <x v="2"/>
    <x v="8"/>
    <x v="14"/>
    <x v="0"/>
    <x v="190"/>
    <x v="3"/>
    <s v="Abhijeet"/>
    <x v="11"/>
    <x v="13"/>
    <n v="689"/>
    <n v="5"/>
    <n v="90"/>
    <n v="3535"/>
    <n v="3445"/>
    <s v="Profit"/>
    <n v="2.6124818577648767E-2"/>
    <n v="2.4348672997321647E-3"/>
  </r>
  <r>
    <s v="B-25858"/>
    <x v="1"/>
    <x v="14"/>
    <x v="2"/>
    <x v="8"/>
    <x v="7"/>
    <x v="0"/>
    <x v="223"/>
    <x v="3"/>
    <s v="Uudhav"/>
    <x v="11"/>
    <x v="13"/>
    <n v="29"/>
    <n v="4"/>
    <n v="11"/>
    <n v="127"/>
    <n v="116"/>
    <s v="Profit"/>
    <n v="9.4827586206896547E-2"/>
    <n v="2.9759489218948677E-4"/>
  </r>
  <r>
    <s v="B-25858"/>
    <x v="1"/>
    <x v="10"/>
    <x v="2"/>
    <x v="8"/>
    <x v="7"/>
    <x v="0"/>
    <x v="223"/>
    <x v="3"/>
    <s v="Uudhav"/>
    <x v="11"/>
    <x v="13"/>
    <n v="245"/>
    <n v="2"/>
    <n v="30"/>
    <n v="520"/>
    <n v="490"/>
    <s v="Profit"/>
    <n v="6.1224489795918366E-2"/>
    <n v="8.1162243324405491E-4"/>
  </r>
  <r>
    <s v="B-25858"/>
    <x v="2"/>
    <x v="7"/>
    <x v="2"/>
    <x v="8"/>
    <x v="7"/>
    <x v="0"/>
    <x v="223"/>
    <x v="3"/>
    <s v="Uudhav"/>
    <x v="11"/>
    <x v="13"/>
    <n v="223"/>
    <n v="2"/>
    <n v="27"/>
    <n v="473"/>
    <n v="446"/>
    <s v="Profit"/>
    <n v="6.0538116591928252E-2"/>
    <n v="7.3046018991964939E-4"/>
  </r>
  <r>
    <s v="B-25858"/>
    <x v="1"/>
    <x v="10"/>
    <x v="2"/>
    <x v="8"/>
    <x v="7"/>
    <x v="0"/>
    <x v="223"/>
    <x v="3"/>
    <s v="Uudhav"/>
    <x v="11"/>
    <x v="13"/>
    <n v="219"/>
    <n v="1"/>
    <n v="0"/>
    <n v="219"/>
    <n v="219"/>
    <s v="Not Profit/Loss"/>
    <n v="0"/>
    <n v="0"/>
  </r>
  <r>
    <s v="B-25858"/>
    <x v="0"/>
    <x v="5"/>
    <x v="4"/>
    <x v="8"/>
    <x v="7"/>
    <x v="0"/>
    <x v="223"/>
    <x v="3"/>
    <s v="Uudhav"/>
    <x v="11"/>
    <x v="13"/>
    <n v="294"/>
    <n v="7"/>
    <n v="109"/>
    <n v="2167"/>
    <n v="2058"/>
    <s v="Profit"/>
    <n v="5.2964042759961125E-2"/>
    <n v="2.9488948407867329E-3"/>
  </r>
  <r>
    <s v="B-25858"/>
    <x v="1"/>
    <x v="8"/>
    <x v="2"/>
    <x v="8"/>
    <x v="7"/>
    <x v="0"/>
    <x v="223"/>
    <x v="3"/>
    <s v="Uudhav"/>
    <x v="11"/>
    <x v="13"/>
    <n v="82"/>
    <n v="2"/>
    <n v="13"/>
    <n v="177"/>
    <n v="164"/>
    <s v="Profit"/>
    <n v="7.926829268292683E-2"/>
    <n v="3.5170305440575711E-4"/>
  </r>
  <r>
    <s v="B-25858"/>
    <x v="1"/>
    <x v="14"/>
    <x v="2"/>
    <x v="8"/>
    <x v="7"/>
    <x v="0"/>
    <x v="223"/>
    <x v="3"/>
    <s v="Uudhav"/>
    <x v="11"/>
    <x v="13"/>
    <n v="27"/>
    <n v="2"/>
    <n v="5"/>
    <n v="59"/>
    <n v="54"/>
    <s v="Profit"/>
    <n v="9.2592592592592587E-2"/>
    <n v="1.352704055406758E-4"/>
  </r>
  <r>
    <s v="B-25858"/>
    <x v="1"/>
    <x v="6"/>
    <x v="2"/>
    <x v="8"/>
    <x v="7"/>
    <x v="0"/>
    <x v="223"/>
    <x v="3"/>
    <s v="Uudhav"/>
    <x v="11"/>
    <x v="13"/>
    <n v="22"/>
    <n v="3"/>
    <n v="8"/>
    <n v="74"/>
    <n v="66"/>
    <s v="Profit"/>
    <n v="0.12121212121212122"/>
    <n v="2.1643264886508128E-4"/>
  </r>
  <r>
    <s v="B-25858"/>
    <x v="0"/>
    <x v="4"/>
    <x v="4"/>
    <x v="8"/>
    <x v="7"/>
    <x v="0"/>
    <x v="223"/>
    <x v="3"/>
    <s v="Uudhav"/>
    <x v="11"/>
    <x v="13"/>
    <n v="2457"/>
    <n v="11"/>
    <n v="665"/>
    <n v="27692"/>
    <n v="27027"/>
    <s v="Profit"/>
    <n v="2.4605024605024606E-2"/>
    <n v="1.7990963936909882E-2"/>
  </r>
  <r>
    <s v="B-25864"/>
    <x v="1"/>
    <x v="3"/>
    <x v="2"/>
    <x v="8"/>
    <x v="18"/>
    <x v="0"/>
    <x v="30"/>
    <x v="3"/>
    <s v="Aromal"/>
    <x v="11"/>
    <x v="13"/>
    <n v="100"/>
    <n v="4"/>
    <n v="6"/>
    <n v="406"/>
    <n v="400"/>
    <s v="Profit"/>
    <n v="1.4999999999999999E-2"/>
    <n v="1.6232448664881097E-4"/>
  </r>
  <r>
    <s v="B-25864"/>
    <x v="1"/>
    <x v="6"/>
    <x v="2"/>
    <x v="8"/>
    <x v="18"/>
    <x v="0"/>
    <x v="30"/>
    <x v="3"/>
    <s v="Aromal"/>
    <x v="11"/>
    <x v="13"/>
    <n v="27"/>
    <n v="2"/>
    <n v="9"/>
    <n v="63"/>
    <n v="54"/>
    <s v="Profit"/>
    <n v="0.16666666666666666"/>
    <n v="2.4348672997321646E-4"/>
  </r>
  <r>
    <s v="B-25864"/>
    <x v="1"/>
    <x v="9"/>
    <x v="2"/>
    <x v="8"/>
    <x v="18"/>
    <x v="0"/>
    <x v="30"/>
    <x v="3"/>
    <s v="Aromal"/>
    <x v="11"/>
    <x v="13"/>
    <n v="22"/>
    <n v="2"/>
    <n v="8"/>
    <n v="52"/>
    <n v="44"/>
    <s v="Profit"/>
    <n v="0.18181818181818182"/>
    <n v="2.1643264886508128E-4"/>
  </r>
  <r>
    <s v="B-25864"/>
    <x v="1"/>
    <x v="6"/>
    <x v="3"/>
    <x v="8"/>
    <x v="18"/>
    <x v="0"/>
    <x v="30"/>
    <x v="3"/>
    <s v="Aromal"/>
    <x v="11"/>
    <x v="13"/>
    <n v="17"/>
    <n v="1"/>
    <n v="5"/>
    <n v="22"/>
    <n v="17"/>
    <s v="Profit"/>
    <n v="0.29411764705882354"/>
    <n v="1.352704055406758E-4"/>
  </r>
  <r>
    <s v="B-25872"/>
    <x v="1"/>
    <x v="8"/>
    <x v="2"/>
    <x v="8"/>
    <x v="30"/>
    <x v="0"/>
    <x v="224"/>
    <x v="3"/>
    <s v="Saurabh"/>
    <x v="11"/>
    <x v="13"/>
    <n v="57"/>
    <n v="2"/>
    <n v="27"/>
    <n v="141"/>
    <n v="114"/>
    <s v="Profit"/>
    <n v="0.23684210526315788"/>
    <n v="7.3046018991964939E-4"/>
  </r>
  <r>
    <s v="B-25878"/>
    <x v="2"/>
    <x v="7"/>
    <x v="2"/>
    <x v="8"/>
    <x v="13"/>
    <x v="0"/>
    <x v="76"/>
    <x v="3"/>
    <s v="Mrinal"/>
    <x v="11"/>
    <x v="13"/>
    <n v="741"/>
    <n v="5"/>
    <n v="267"/>
    <n v="3972"/>
    <n v="3705"/>
    <s v="Profit"/>
    <n v="7.2064777327935217E-2"/>
    <n v="7.2234396558720883E-3"/>
  </r>
  <r>
    <s v="B-25878"/>
    <x v="2"/>
    <x v="15"/>
    <x v="2"/>
    <x v="8"/>
    <x v="13"/>
    <x v="0"/>
    <x v="76"/>
    <x v="3"/>
    <s v="Mrinal"/>
    <x v="11"/>
    <x v="13"/>
    <n v="719"/>
    <n v="6"/>
    <n v="303"/>
    <n v="4617"/>
    <n v="4314"/>
    <s v="Profit"/>
    <n v="7.0236439499304595E-2"/>
    <n v="8.197386575764954E-3"/>
  </r>
  <r>
    <s v="B-25878"/>
    <x v="2"/>
    <x v="13"/>
    <x v="2"/>
    <x v="8"/>
    <x v="13"/>
    <x v="0"/>
    <x v="76"/>
    <x v="3"/>
    <s v="Mrinal"/>
    <x v="11"/>
    <x v="13"/>
    <n v="165"/>
    <n v="3"/>
    <n v="46"/>
    <n v="541"/>
    <n v="495"/>
    <s v="Profit"/>
    <n v="9.2929292929292931E-2"/>
    <n v="1.2444877309742174E-3"/>
  </r>
  <r>
    <s v="B-25878"/>
    <x v="1"/>
    <x v="9"/>
    <x v="2"/>
    <x v="8"/>
    <x v="13"/>
    <x v="0"/>
    <x v="76"/>
    <x v="3"/>
    <s v="Mrinal"/>
    <x v="11"/>
    <x v="13"/>
    <n v="46"/>
    <n v="4"/>
    <n v="0"/>
    <n v="184"/>
    <n v="184"/>
    <s v="Not Profit/Loss"/>
    <n v="0"/>
    <n v="0"/>
  </r>
  <r>
    <s v="B-25878"/>
    <x v="1"/>
    <x v="3"/>
    <x v="3"/>
    <x v="8"/>
    <x v="13"/>
    <x v="0"/>
    <x v="76"/>
    <x v="3"/>
    <s v="Mrinal"/>
    <x v="11"/>
    <x v="13"/>
    <n v="140"/>
    <n v="5"/>
    <n v="15"/>
    <n v="715"/>
    <n v="700"/>
    <s v="Profit"/>
    <n v="2.1428571428571429E-2"/>
    <n v="4.0581121662202745E-4"/>
  </r>
  <r>
    <s v="B-25878"/>
    <x v="1"/>
    <x v="2"/>
    <x v="0"/>
    <x v="8"/>
    <x v="13"/>
    <x v="0"/>
    <x v="76"/>
    <x v="3"/>
    <s v="Mrinal"/>
    <x v="11"/>
    <x v="13"/>
    <n v="84"/>
    <n v="3"/>
    <n v="41"/>
    <n v="293"/>
    <n v="252"/>
    <s v="Profit"/>
    <n v="0.1626984126984127"/>
    <n v="1.1092173254335417E-3"/>
  </r>
  <r>
    <s v="B-25884"/>
    <x v="1"/>
    <x v="6"/>
    <x v="2"/>
    <x v="8"/>
    <x v="6"/>
    <x v="0"/>
    <x v="193"/>
    <x v="3"/>
    <s v="Sumeet"/>
    <x v="11"/>
    <x v="13"/>
    <n v="24"/>
    <n v="4"/>
    <n v="2"/>
    <n v="98"/>
    <n v="96"/>
    <s v="Profit"/>
    <n v="2.0833333333333332E-2"/>
    <n v="5.4108162216270321E-5"/>
  </r>
  <r>
    <s v="B-25890"/>
    <x v="1"/>
    <x v="10"/>
    <x v="2"/>
    <x v="10"/>
    <x v="22"/>
    <x v="0"/>
    <x v="79"/>
    <x v="3"/>
    <s v="Divyansha"/>
    <x v="11"/>
    <x v="13"/>
    <n v="465"/>
    <n v="9"/>
    <n v="207"/>
    <n v="4392"/>
    <n v="4185"/>
    <s v="Profit"/>
    <n v="4.9462365591397849E-2"/>
    <n v="5.6001947893839785E-3"/>
  </r>
  <r>
    <s v="B-25896"/>
    <x v="1"/>
    <x v="14"/>
    <x v="3"/>
    <x v="10"/>
    <x v="23"/>
    <x v="0"/>
    <x v="225"/>
    <x v="3"/>
    <s v="Aman"/>
    <x v="11"/>
    <x v="13"/>
    <n v="31"/>
    <n v="3"/>
    <n v="-11"/>
    <n v="82"/>
    <n v="93"/>
    <s v="Loss"/>
    <n v="-0.11827956989247312"/>
    <n v="-2.9759489218948677E-4"/>
  </r>
  <r>
    <s v="B-25896"/>
    <x v="1"/>
    <x v="12"/>
    <x v="2"/>
    <x v="10"/>
    <x v="23"/>
    <x v="0"/>
    <x v="225"/>
    <x v="3"/>
    <s v="Aman"/>
    <x v="11"/>
    <x v="13"/>
    <n v="287"/>
    <n v="6"/>
    <n v="-66"/>
    <n v="1656"/>
    <n v="1722"/>
    <s v="Loss"/>
    <n v="-3.8327526132404179E-2"/>
    <n v="-1.7855693531369206E-3"/>
  </r>
  <r>
    <s v="B-25896"/>
    <x v="1"/>
    <x v="2"/>
    <x v="0"/>
    <x v="10"/>
    <x v="23"/>
    <x v="0"/>
    <x v="225"/>
    <x v="3"/>
    <s v="Aman"/>
    <x v="11"/>
    <x v="13"/>
    <n v="190"/>
    <n v="8"/>
    <n v="68"/>
    <n v="1588"/>
    <n v="1520"/>
    <s v="Profit"/>
    <n v="4.4736842105263158E-2"/>
    <n v="1.839677515353191E-3"/>
  </r>
  <r>
    <s v="B-25896"/>
    <x v="1"/>
    <x v="6"/>
    <x v="2"/>
    <x v="10"/>
    <x v="23"/>
    <x v="0"/>
    <x v="225"/>
    <x v="3"/>
    <s v="Aman"/>
    <x v="11"/>
    <x v="13"/>
    <n v="103"/>
    <n v="2"/>
    <n v="36"/>
    <n v="242"/>
    <n v="206"/>
    <s v="Profit"/>
    <n v="0.17475728155339806"/>
    <n v="9.7394691989286582E-4"/>
  </r>
  <r>
    <s v="B-25896"/>
    <x v="2"/>
    <x v="13"/>
    <x v="4"/>
    <x v="10"/>
    <x v="23"/>
    <x v="0"/>
    <x v="225"/>
    <x v="3"/>
    <s v="Aman"/>
    <x v="11"/>
    <x v="13"/>
    <n v="79"/>
    <n v="2"/>
    <n v="-2"/>
    <n v="156"/>
    <n v="158"/>
    <s v="Loss"/>
    <n v="-1.2658227848101266E-2"/>
    <n v="-5.4108162216270321E-5"/>
  </r>
  <r>
    <s v="B-25896"/>
    <x v="1"/>
    <x v="12"/>
    <x v="2"/>
    <x v="10"/>
    <x v="23"/>
    <x v="0"/>
    <x v="225"/>
    <x v="3"/>
    <s v="Aman"/>
    <x v="11"/>
    <x v="13"/>
    <n v="42"/>
    <n v="2"/>
    <n v="7"/>
    <n v="91"/>
    <n v="84"/>
    <s v="Profit"/>
    <n v="8.3333333333333329E-2"/>
    <n v="1.8937856775694614E-4"/>
  </r>
  <r>
    <s v="B-25896"/>
    <x v="1"/>
    <x v="14"/>
    <x v="2"/>
    <x v="10"/>
    <x v="23"/>
    <x v="0"/>
    <x v="225"/>
    <x v="3"/>
    <s v="Aman"/>
    <x v="11"/>
    <x v="13"/>
    <n v="23"/>
    <n v="2"/>
    <n v="4"/>
    <n v="50"/>
    <n v="46"/>
    <s v="Profit"/>
    <n v="8.6956521739130432E-2"/>
    <n v="1.0821632443254064E-4"/>
  </r>
  <r>
    <s v="B-25902"/>
    <x v="2"/>
    <x v="7"/>
    <x v="3"/>
    <x v="10"/>
    <x v="14"/>
    <x v="0"/>
    <x v="43"/>
    <x v="3"/>
    <s v="Ishpreet"/>
    <x v="11"/>
    <x v="13"/>
    <n v="268"/>
    <n v="2"/>
    <n v="6"/>
    <n v="542"/>
    <n v="536"/>
    <s v="Profit"/>
    <n v="1.1194029850746268E-2"/>
    <n v="1.6232448664881097E-4"/>
  </r>
  <r>
    <s v="B-25902"/>
    <x v="1"/>
    <x v="10"/>
    <x v="2"/>
    <x v="10"/>
    <x v="14"/>
    <x v="0"/>
    <x v="43"/>
    <x v="3"/>
    <s v="Ishpreet"/>
    <x v="11"/>
    <x v="13"/>
    <n v="79"/>
    <n v="7"/>
    <n v="6"/>
    <n v="559"/>
    <n v="553"/>
    <s v="Profit"/>
    <n v="1.0849909584086799E-2"/>
    <n v="1.6232448664881097E-4"/>
  </r>
  <r>
    <s v="B-25902"/>
    <x v="0"/>
    <x v="5"/>
    <x v="2"/>
    <x v="10"/>
    <x v="14"/>
    <x v="0"/>
    <x v="43"/>
    <x v="3"/>
    <s v="Ishpreet"/>
    <x v="11"/>
    <x v="13"/>
    <n v="154"/>
    <n v="4"/>
    <n v="26"/>
    <n v="642"/>
    <n v="616"/>
    <s v="Profit"/>
    <n v="4.2207792207792208E-2"/>
    <n v="7.0340610881151422E-4"/>
  </r>
  <r>
    <s v="B-25902"/>
    <x v="1"/>
    <x v="16"/>
    <x v="2"/>
    <x v="10"/>
    <x v="14"/>
    <x v="0"/>
    <x v="43"/>
    <x v="3"/>
    <s v="Ishpreet"/>
    <x v="11"/>
    <x v="13"/>
    <n v="1700"/>
    <n v="3"/>
    <n v="85"/>
    <n v="5185"/>
    <n v="5100"/>
    <s v="Profit"/>
    <n v="1.6666666666666666E-2"/>
    <n v="2.2995968941914888E-3"/>
  </r>
  <r>
    <s v="B-25902"/>
    <x v="0"/>
    <x v="5"/>
    <x v="2"/>
    <x v="10"/>
    <x v="14"/>
    <x v="0"/>
    <x v="43"/>
    <x v="3"/>
    <s v="Ishpreet"/>
    <x v="11"/>
    <x v="13"/>
    <n v="802"/>
    <n v="7"/>
    <n v="120"/>
    <n v="5734"/>
    <n v="5614"/>
    <s v="Profit"/>
    <n v="2.1375133594584966E-2"/>
    <n v="3.2464897329762196E-3"/>
  </r>
  <r>
    <s v="B-25917"/>
    <x v="1"/>
    <x v="2"/>
    <x v="3"/>
    <x v="10"/>
    <x v="29"/>
    <x v="0"/>
    <x v="226"/>
    <x v="3"/>
    <s v="Sanjay"/>
    <x v="11"/>
    <x v="13"/>
    <n v="100"/>
    <n v="2"/>
    <n v="12"/>
    <n v="212"/>
    <n v="200"/>
    <s v="Profit"/>
    <n v="0.06"/>
    <n v="3.2464897329762194E-4"/>
  </r>
  <r>
    <s v="B-25923"/>
    <x v="0"/>
    <x v="1"/>
    <x v="0"/>
    <x v="10"/>
    <x v="5"/>
    <x v="0"/>
    <x v="227"/>
    <x v="3"/>
    <s v="Gopal"/>
    <x v="11"/>
    <x v="13"/>
    <n v="3873"/>
    <n v="6"/>
    <n v="-891"/>
    <n v="22347"/>
    <n v="23238"/>
    <s v="Loss"/>
    <n v="-3.83423702556158E-2"/>
    <n v="-2.4105186267348429E-2"/>
  </r>
  <r>
    <s v="B-25923"/>
    <x v="1"/>
    <x v="16"/>
    <x v="1"/>
    <x v="10"/>
    <x v="5"/>
    <x v="0"/>
    <x v="227"/>
    <x v="3"/>
    <s v="Gopal"/>
    <x v="11"/>
    <x v="13"/>
    <n v="253"/>
    <n v="1"/>
    <n v="-11"/>
    <n v="242"/>
    <n v="253"/>
    <s v="Loss"/>
    <n v="-4.3478260869565216E-2"/>
    <n v="-2.9759489218948677E-4"/>
  </r>
  <r>
    <s v="B-25923"/>
    <x v="0"/>
    <x v="5"/>
    <x v="2"/>
    <x v="10"/>
    <x v="5"/>
    <x v="0"/>
    <x v="227"/>
    <x v="3"/>
    <s v="Gopal"/>
    <x v="11"/>
    <x v="13"/>
    <n v="226"/>
    <n v="3"/>
    <n v="58"/>
    <n v="736"/>
    <n v="678"/>
    <s v="Profit"/>
    <n v="8.5545722713864306E-2"/>
    <n v="1.5691367042718395E-3"/>
  </r>
  <r>
    <s v="B-25923"/>
    <x v="0"/>
    <x v="0"/>
    <x v="1"/>
    <x v="10"/>
    <x v="5"/>
    <x v="0"/>
    <x v="227"/>
    <x v="3"/>
    <s v="Gopal"/>
    <x v="11"/>
    <x v="13"/>
    <n v="484"/>
    <n v="3"/>
    <n v="28"/>
    <n v="1480"/>
    <n v="1452"/>
    <s v="Profit"/>
    <n v="1.928374655647383E-2"/>
    <n v="7.5751427102778456E-4"/>
  </r>
  <r>
    <s v="B-25925"/>
    <x v="1"/>
    <x v="3"/>
    <x v="1"/>
    <x v="10"/>
    <x v="9"/>
    <x v="0"/>
    <x v="228"/>
    <x v="3"/>
    <s v="Shruti"/>
    <x v="11"/>
    <x v="13"/>
    <n v="27"/>
    <n v="1"/>
    <n v="12"/>
    <n v="39"/>
    <n v="27"/>
    <s v="Profit"/>
    <n v="0.44444444444444442"/>
    <n v="3.2464897329762194E-4"/>
  </r>
  <r>
    <s v="B-25925"/>
    <x v="0"/>
    <x v="4"/>
    <x v="0"/>
    <x v="10"/>
    <x v="9"/>
    <x v="0"/>
    <x v="228"/>
    <x v="3"/>
    <s v="Shruti"/>
    <x v="11"/>
    <x v="13"/>
    <n v="314"/>
    <n v="3"/>
    <n v="-41"/>
    <n v="901"/>
    <n v="942"/>
    <s v="Loss"/>
    <n v="-4.3524416135881101E-2"/>
    <n v="-1.1092173254335417E-3"/>
  </r>
  <r>
    <s v="B-25925"/>
    <x v="2"/>
    <x v="15"/>
    <x v="3"/>
    <x v="10"/>
    <x v="9"/>
    <x v="0"/>
    <x v="228"/>
    <x v="3"/>
    <s v="Shruti"/>
    <x v="11"/>
    <x v="13"/>
    <n v="1228"/>
    <n v="3"/>
    <n v="14"/>
    <n v="3698"/>
    <n v="3684"/>
    <s v="Profit"/>
    <n v="3.8002171552660152E-3"/>
    <n v="3.7875713551389228E-4"/>
  </r>
  <r>
    <s v="B-25944"/>
    <x v="1"/>
    <x v="10"/>
    <x v="1"/>
    <x v="0"/>
    <x v="14"/>
    <x v="0"/>
    <x v="229"/>
    <x v="0"/>
    <s v="Syed"/>
    <x v="11"/>
    <x v="14"/>
    <n v="169"/>
    <n v="3"/>
    <n v="38"/>
    <n v="545"/>
    <n v="507"/>
    <s v="Profit"/>
    <n v="7.4950690335305714E-2"/>
    <n v="1.0280550821091363E-3"/>
  </r>
  <r>
    <s v="B-25948"/>
    <x v="2"/>
    <x v="13"/>
    <x v="2"/>
    <x v="0"/>
    <x v="7"/>
    <x v="0"/>
    <x v="65"/>
    <x v="0"/>
    <s v="Mukund"/>
    <x v="11"/>
    <x v="14"/>
    <n v="152"/>
    <n v="3"/>
    <n v="23"/>
    <n v="479"/>
    <n v="456"/>
    <s v="Profit"/>
    <n v="5.0438596491228067E-2"/>
    <n v="6.2224386548710871E-4"/>
  </r>
  <r>
    <s v="B-25955"/>
    <x v="2"/>
    <x v="7"/>
    <x v="4"/>
    <x v="0"/>
    <x v="12"/>
    <x v="0"/>
    <x v="230"/>
    <x v="0"/>
    <s v="Shiva"/>
    <x v="11"/>
    <x v="14"/>
    <n v="2927"/>
    <n v="8"/>
    <n v="146"/>
    <n v="23562"/>
    <n v="23416"/>
    <s v="Profit"/>
    <n v="6.2350529552442774E-3"/>
    <n v="3.9498958417877334E-3"/>
  </r>
  <r>
    <s v="B-25955"/>
    <x v="1"/>
    <x v="10"/>
    <x v="1"/>
    <x v="0"/>
    <x v="12"/>
    <x v="0"/>
    <x v="230"/>
    <x v="0"/>
    <s v="Shiva"/>
    <x v="11"/>
    <x v="14"/>
    <n v="39"/>
    <n v="2"/>
    <n v="2"/>
    <n v="80"/>
    <n v="78"/>
    <s v="Profit"/>
    <n v="2.564102564102564E-2"/>
    <n v="5.4108162216270321E-5"/>
  </r>
  <r>
    <s v="B-25955"/>
    <x v="1"/>
    <x v="2"/>
    <x v="3"/>
    <x v="0"/>
    <x v="12"/>
    <x v="0"/>
    <x v="230"/>
    <x v="0"/>
    <s v="Shiva"/>
    <x v="11"/>
    <x v="14"/>
    <n v="54"/>
    <n v="3"/>
    <n v="14"/>
    <n v="176"/>
    <n v="162"/>
    <s v="Profit"/>
    <n v="8.6419753086419748E-2"/>
    <n v="3.7875713551389228E-4"/>
  </r>
  <r>
    <s v="B-25955"/>
    <x v="1"/>
    <x v="2"/>
    <x v="4"/>
    <x v="0"/>
    <x v="12"/>
    <x v="0"/>
    <x v="230"/>
    <x v="0"/>
    <s v="Shiva"/>
    <x v="11"/>
    <x v="14"/>
    <n v="294"/>
    <n v="9"/>
    <n v="62"/>
    <n v="2708"/>
    <n v="2646"/>
    <s v="Profit"/>
    <n v="2.3431594860166289E-2"/>
    <n v="1.6773530287043802E-3"/>
  </r>
  <r>
    <s v="B-25955"/>
    <x v="1"/>
    <x v="3"/>
    <x v="1"/>
    <x v="0"/>
    <x v="12"/>
    <x v="0"/>
    <x v="230"/>
    <x v="0"/>
    <s v="Shiva"/>
    <x v="11"/>
    <x v="14"/>
    <n v="110"/>
    <n v="5"/>
    <n v="20"/>
    <n v="570"/>
    <n v="550"/>
    <s v="Profit"/>
    <n v="3.6363636363636362E-2"/>
    <n v="5.410816221627032E-4"/>
  </r>
  <r>
    <s v="B-25955"/>
    <x v="0"/>
    <x v="1"/>
    <x v="2"/>
    <x v="0"/>
    <x v="12"/>
    <x v="0"/>
    <x v="230"/>
    <x v="0"/>
    <s v="Shiva"/>
    <x v="11"/>
    <x v="14"/>
    <n v="200"/>
    <n v="5"/>
    <n v="13"/>
    <n v="1013"/>
    <n v="1000"/>
    <s v="Profit"/>
    <n v="1.2999999999999999E-2"/>
    <n v="3.5170305440575711E-4"/>
  </r>
  <r>
    <s v="B-25955"/>
    <x v="1"/>
    <x v="14"/>
    <x v="4"/>
    <x v="0"/>
    <x v="12"/>
    <x v="0"/>
    <x v="230"/>
    <x v="0"/>
    <s v="Shiva"/>
    <x v="11"/>
    <x v="14"/>
    <n v="45"/>
    <n v="4"/>
    <n v="8"/>
    <n v="188"/>
    <n v="180"/>
    <s v="Profit"/>
    <n v="4.4444444444444446E-2"/>
    <n v="2.1643264886508128E-4"/>
  </r>
  <r>
    <s v="B-25955"/>
    <x v="0"/>
    <x v="0"/>
    <x v="3"/>
    <x v="0"/>
    <x v="12"/>
    <x v="0"/>
    <x v="230"/>
    <x v="0"/>
    <s v="Shiva"/>
    <x v="11"/>
    <x v="14"/>
    <n v="954"/>
    <n v="3"/>
    <n v="95"/>
    <n v="2957"/>
    <n v="2862"/>
    <s v="Profit"/>
    <n v="3.3193570929419984E-2"/>
    <n v="2.5701377052728402E-3"/>
  </r>
  <r>
    <s v="B-25955"/>
    <x v="0"/>
    <x v="5"/>
    <x v="2"/>
    <x v="0"/>
    <x v="12"/>
    <x v="0"/>
    <x v="230"/>
    <x v="0"/>
    <s v="Shiva"/>
    <x v="11"/>
    <x v="14"/>
    <n v="1716"/>
    <n v="7"/>
    <n v="309"/>
    <n v="12321"/>
    <n v="12012"/>
    <s v="Profit"/>
    <n v="2.5724275724275724E-2"/>
    <n v="8.3597110624137657E-3"/>
  </r>
  <r>
    <s v="B-25962"/>
    <x v="2"/>
    <x v="7"/>
    <x v="2"/>
    <x v="0"/>
    <x v="26"/>
    <x v="0"/>
    <x v="198"/>
    <x v="0"/>
    <s v="Tejeswini"/>
    <x v="11"/>
    <x v="14"/>
    <n v="544"/>
    <n v="3"/>
    <n v="-152"/>
    <n v="1480"/>
    <n v="1632"/>
    <s v="Loss"/>
    <n v="-9.3137254901960786E-2"/>
    <n v="-4.1122203284365451E-3"/>
  </r>
  <r>
    <s v="B-25962"/>
    <x v="0"/>
    <x v="4"/>
    <x v="2"/>
    <x v="0"/>
    <x v="26"/>
    <x v="0"/>
    <x v="198"/>
    <x v="0"/>
    <s v="Tejeswini"/>
    <x v="11"/>
    <x v="14"/>
    <n v="312"/>
    <n v="1"/>
    <n v="62"/>
    <n v="374"/>
    <n v="312"/>
    <s v="Profit"/>
    <n v="0.19871794871794871"/>
    <n v="1.6773530287043802E-3"/>
  </r>
  <r>
    <s v="B-25962"/>
    <x v="0"/>
    <x v="0"/>
    <x v="2"/>
    <x v="0"/>
    <x v="26"/>
    <x v="0"/>
    <x v="198"/>
    <x v="0"/>
    <s v="Tejeswini"/>
    <x v="11"/>
    <x v="14"/>
    <n v="260"/>
    <n v="2"/>
    <n v="68"/>
    <n v="588"/>
    <n v="520"/>
    <s v="Profit"/>
    <n v="0.13076923076923078"/>
    <n v="1.839677515353191E-3"/>
  </r>
  <r>
    <s v="B-25964"/>
    <x v="2"/>
    <x v="15"/>
    <x v="2"/>
    <x v="0"/>
    <x v="4"/>
    <x v="0"/>
    <x v="231"/>
    <x v="0"/>
    <s v="Oshin"/>
    <x v="11"/>
    <x v="14"/>
    <n v="346"/>
    <n v="3"/>
    <n v="108"/>
    <n v="1146"/>
    <n v="1038"/>
    <s v="Profit"/>
    <n v="0.10404624277456648"/>
    <n v="2.9218407596785976E-3"/>
  </r>
  <r>
    <s v="B-25964"/>
    <x v="1"/>
    <x v="3"/>
    <x v="4"/>
    <x v="0"/>
    <x v="4"/>
    <x v="0"/>
    <x v="231"/>
    <x v="0"/>
    <s v="Oshin"/>
    <x v="11"/>
    <x v="14"/>
    <n v="199"/>
    <n v="4"/>
    <n v="0"/>
    <n v="796"/>
    <n v="796"/>
    <s v="Not Profit/Loss"/>
    <n v="0"/>
    <n v="0"/>
  </r>
  <r>
    <s v="B-25964"/>
    <x v="1"/>
    <x v="10"/>
    <x v="2"/>
    <x v="0"/>
    <x v="4"/>
    <x v="0"/>
    <x v="231"/>
    <x v="0"/>
    <s v="Oshin"/>
    <x v="11"/>
    <x v="14"/>
    <n v="89"/>
    <n v="5"/>
    <n v="6"/>
    <n v="451"/>
    <n v="445"/>
    <s v="Profit"/>
    <n v="1.3483146067415731E-2"/>
    <n v="1.6232448664881097E-4"/>
  </r>
  <r>
    <s v="B-25964"/>
    <x v="0"/>
    <x v="4"/>
    <x v="4"/>
    <x v="0"/>
    <x v="4"/>
    <x v="0"/>
    <x v="231"/>
    <x v="0"/>
    <s v="Oshin"/>
    <x v="11"/>
    <x v="14"/>
    <n v="1270"/>
    <n v="11"/>
    <n v="546"/>
    <n v="14516"/>
    <n v="13970"/>
    <s v="Profit"/>
    <n v="3.9083750894774519E-2"/>
    <n v="1.4771528285041798E-2"/>
  </r>
  <r>
    <s v="B-25997"/>
    <x v="0"/>
    <x v="4"/>
    <x v="0"/>
    <x v="1"/>
    <x v="22"/>
    <x v="0"/>
    <x v="38"/>
    <x v="0"/>
    <s v="Yogesh"/>
    <x v="11"/>
    <x v="14"/>
    <n v="231"/>
    <n v="2"/>
    <n v="99"/>
    <n v="561"/>
    <n v="462"/>
    <s v="Profit"/>
    <n v="0.21428571428571427"/>
    <n v="2.6783540297053809E-3"/>
  </r>
  <r>
    <s v="B-25997"/>
    <x v="1"/>
    <x v="6"/>
    <x v="2"/>
    <x v="1"/>
    <x v="22"/>
    <x v="0"/>
    <x v="38"/>
    <x v="0"/>
    <s v="Yogesh"/>
    <x v="11"/>
    <x v="14"/>
    <n v="48"/>
    <n v="1"/>
    <n v="15"/>
    <n v="63"/>
    <n v="48"/>
    <s v="Profit"/>
    <n v="0.3125"/>
    <n v="4.0581121662202745E-4"/>
  </r>
  <r>
    <s v="B-25997"/>
    <x v="1"/>
    <x v="6"/>
    <x v="2"/>
    <x v="1"/>
    <x v="22"/>
    <x v="0"/>
    <x v="38"/>
    <x v="0"/>
    <s v="Yogesh"/>
    <x v="11"/>
    <x v="14"/>
    <n v="16"/>
    <n v="3"/>
    <n v="6"/>
    <n v="54"/>
    <n v="48"/>
    <s v="Profit"/>
    <n v="0.125"/>
    <n v="1.6232448664881097E-4"/>
  </r>
  <r>
    <s v="B-25997"/>
    <x v="2"/>
    <x v="7"/>
    <x v="2"/>
    <x v="1"/>
    <x v="22"/>
    <x v="0"/>
    <x v="38"/>
    <x v="0"/>
    <s v="Yogesh"/>
    <x v="11"/>
    <x v="14"/>
    <n v="2292"/>
    <n v="7"/>
    <n v="127"/>
    <n v="16171"/>
    <n v="16044"/>
    <s v="Profit"/>
    <n v="7.9157317377212665E-3"/>
    <n v="3.4358683007331657E-3"/>
  </r>
  <r>
    <s v="B-26012"/>
    <x v="1"/>
    <x v="10"/>
    <x v="2"/>
    <x v="1"/>
    <x v="7"/>
    <x v="0"/>
    <x v="142"/>
    <x v="0"/>
    <s v="Pearl"/>
    <x v="11"/>
    <x v="14"/>
    <n v="199"/>
    <n v="2"/>
    <n v="8"/>
    <n v="406"/>
    <n v="398"/>
    <s v="Profit"/>
    <n v="2.0100502512562814E-2"/>
    <n v="2.1643264886508128E-4"/>
  </r>
  <r>
    <s v="B-26030"/>
    <x v="0"/>
    <x v="0"/>
    <x v="2"/>
    <x v="1"/>
    <x v="29"/>
    <x v="0"/>
    <x v="232"/>
    <x v="0"/>
    <s v="Sarita"/>
    <x v="11"/>
    <x v="14"/>
    <n v="291"/>
    <n v="2"/>
    <n v="93"/>
    <n v="675"/>
    <n v="582"/>
    <s v="Profit"/>
    <n v="0.15979381443298968"/>
    <n v="2.5160295430565701E-3"/>
  </r>
  <r>
    <s v="B-26030"/>
    <x v="1"/>
    <x v="14"/>
    <x v="2"/>
    <x v="1"/>
    <x v="29"/>
    <x v="0"/>
    <x v="232"/>
    <x v="0"/>
    <s v="Sarita"/>
    <x v="11"/>
    <x v="14"/>
    <n v="11"/>
    <n v="1"/>
    <n v="5"/>
    <n v="16"/>
    <n v="11"/>
    <s v="Profit"/>
    <n v="0.45454545454545453"/>
    <n v="1.352704055406758E-4"/>
  </r>
  <r>
    <s v="B-26030"/>
    <x v="1"/>
    <x v="3"/>
    <x v="2"/>
    <x v="1"/>
    <x v="29"/>
    <x v="0"/>
    <x v="232"/>
    <x v="0"/>
    <s v="Sarita"/>
    <x v="11"/>
    <x v="14"/>
    <n v="50"/>
    <n v="5"/>
    <n v="25"/>
    <n v="275"/>
    <n v="250"/>
    <s v="Profit"/>
    <n v="0.1"/>
    <n v="6.7635202770337905E-4"/>
  </r>
  <r>
    <s v="B-26030"/>
    <x v="1"/>
    <x v="8"/>
    <x v="3"/>
    <x v="1"/>
    <x v="29"/>
    <x v="0"/>
    <x v="232"/>
    <x v="0"/>
    <s v="Sarita"/>
    <x v="11"/>
    <x v="14"/>
    <n v="89"/>
    <n v="3"/>
    <n v="36"/>
    <n v="303"/>
    <n v="267"/>
    <s v="Profit"/>
    <n v="0.1348314606741573"/>
    <n v="9.7394691989286582E-4"/>
  </r>
  <r>
    <s v="B-26030"/>
    <x v="1"/>
    <x v="6"/>
    <x v="0"/>
    <x v="1"/>
    <x v="29"/>
    <x v="0"/>
    <x v="232"/>
    <x v="0"/>
    <s v="Sarita"/>
    <x v="11"/>
    <x v="14"/>
    <n v="92"/>
    <n v="6"/>
    <n v="5"/>
    <n v="557"/>
    <n v="552"/>
    <s v="Profit"/>
    <n v="9.057971014492754E-3"/>
    <n v="1.352704055406758E-4"/>
  </r>
  <r>
    <s v="B-26030"/>
    <x v="0"/>
    <x v="5"/>
    <x v="1"/>
    <x v="1"/>
    <x v="29"/>
    <x v="0"/>
    <x v="232"/>
    <x v="0"/>
    <s v="Sarita"/>
    <x v="11"/>
    <x v="14"/>
    <n v="221"/>
    <n v="4"/>
    <n v="35"/>
    <n v="919"/>
    <n v="884"/>
    <s v="Profit"/>
    <n v="3.9592760180995473E-2"/>
    <n v="9.4689283878473065E-4"/>
  </r>
  <r>
    <s v="B-26048"/>
    <x v="2"/>
    <x v="11"/>
    <x v="4"/>
    <x v="2"/>
    <x v="22"/>
    <x v="0"/>
    <x v="161"/>
    <x v="0"/>
    <s v="Parth"/>
    <x v="11"/>
    <x v="14"/>
    <n v="1461"/>
    <n v="5"/>
    <n v="202"/>
    <n v="7507"/>
    <n v="7305"/>
    <s v="Profit"/>
    <n v="2.7652292950034223E-2"/>
    <n v="5.464924383843303E-3"/>
  </r>
  <r>
    <s v="B-26048"/>
    <x v="2"/>
    <x v="15"/>
    <x v="0"/>
    <x v="2"/>
    <x v="22"/>
    <x v="0"/>
    <x v="161"/>
    <x v="0"/>
    <s v="Parth"/>
    <x v="11"/>
    <x v="14"/>
    <n v="401"/>
    <n v="6"/>
    <n v="13"/>
    <n v="2419"/>
    <n v="2406"/>
    <s v="Profit"/>
    <n v="5.4031587697423106E-3"/>
    <n v="3.5170305440575711E-4"/>
  </r>
  <r>
    <s v="B-26048"/>
    <x v="0"/>
    <x v="5"/>
    <x v="2"/>
    <x v="2"/>
    <x v="22"/>
    <x v="0"/>
    <x v="161"/>
    <x v="0"/>
    <s v="Parth"/>
    <x v="11"/>
    <x v="14"/>
    <n v="163"/>
    <n v="2"/>
    <n v="81"/>
    <n v="407"/>
    <n v="326"/>
    <s v="Profit"/>
    <n v="0.24846625766871167"/>
    <n v="2.1913805697589481E-3"/>
  </r>
  <r>
    <s v="B-26048"/>
    <x v="1"/>
    <x v="16"/>
    <x v="3"/>
    <x v="2"/>
    <x v="22"/>
    <x v="0"/>
    <x v="161"/>
    <x v="0"/>
    <s v="Parth"/>
    <x v="11"/>
    <x v="14"/>
    <n v="1104"/>
    <n v="4"/>
    <n v="209"/>
    <n v="4625"/>
    <n v="4416"/>
    <s v="Profit"/>
    <n v="4.732789855072464E-2"/>
    <n v="5.6543029516002491E-3"/>
  </r>
  <r>
    <s v="B-26066"/>
    <x v="1"/>
    <x v="10"/>
    <x v="1"/>
    <x v="2"/>
    <x v="12"/>
    <x v="0"/>
    <x v="145"/>
    <x v="0"/>
    <s v="Priyanka"/>
    <x v="11"/>
    <x v="14"/>
    <n v="86"/>
    <n v="2"/>
    <n v="22"/>
    <n v="194"/>
    <n v="172"/>
    <s v="Profit"/>
    <n v="0.12790697674418605"/>
    <n v="5.9518978437897354E-4"/>
  </r>
  <r>
    <s v="B-26075"/>
    <x v="1"/>
    <x v="3"/>
    <x v="2"/>
    <x v="2"/>
    <x v="29"/>
    <x v="0"/>
    <x v="67"/>
    <x v="0"/>
    <s v="Pearl"/>
    <x v="11"/>
    <x v="14"/>
    <n v="34"/>
    <n v="2"/>
    <n v="12"/>
    <n v="80"/>
    <n v="68"/>
    <s v="Profit"/>
    <n v="0.17647058823529413"/>
    <n v="3.2464897329762194E-4"/>
  </r>
  <r>
    <s v="B-26093"/>
    <x v="0"/>
    <x v="0"/>
    <x v="0"/>
    <x v="2"/>
    <x v="5"/>
    <x v="0"/>
    <x v="5"/>
    <x v="0"/>
    <s v="Sarita"/>
    <x v="11"/>
    <x v="14"/>
    <n v="2847"/>
    <n v="8"/>
    <n v="712"/>
    <n v="23488"/>
    <n v="22776"/>
    <s v="Profit"/>
    <n v="3.1260976466455918E-2"/>
    <n v="1.9262505748992235E-2"/>
  </r>
  <r>
    <s v="B-26093"/>
    <x v="2"/>
    <x v="7"/>
    <x v="0"/>
    <x v="2"/>
    <x v="5"/>
    <x v="0"/>
    <x v="5"/>
    <x v="0"/>
    <s v="Sarita"/>
    <x v="11"/>
    <x v="14"/>
    <n v="852"/>
    <n v="5"/>
    <n v="51"/>
    <n v="4311"/>
    <n v="4260"/>
    <s v="Profit"/>
    <n v="1.1971830985915493E-2"/>
    <n v="1.3797581365148932E-3"/>
  </r>
  <r>
    <s v="B-26093"/>
    <x v="1"/>
    <x v="10"/>
    <x v="1"/>
    <x v="2"/>
    <x v="5"/>
    <x v="0"/>
    <x v="5"/>
    <x v="0"/>
    <s v="Sarita"/>
    <x v="11"/>
    <x v="14"/>
    <n v="148"/>
    <n v="3"/>
    <n v="25"/>
    <n v="469"/>
    <n v="444"/>
    <s v="Profit"/>
    <n v="5.6306306306306307E-2"/>
    <n v="6.7635202770337905E-4"/>
  </r>
  <r>
    <s v="B-26093"/>
    <x v="1"/>
    <x v="9"/>
    <x v="4"/>
    <x v="2"/>
    <x v="5"/>
    <x v="0"/>
    <x v="5"/>
    <x v="0"/>
    <s v="Sarita"/>
    <x v="11"/>
    <x v="14"/>
    <n v="81"/>
    <n v="5"/>
    <n v="-41"/>
    <n v="364"/>
    <n v="405"/>
    <s v="Loss"/>
    <n v="-0.10123456790123457"/>
    <n v="-1.1092173254335417E-3"/>
  </r>
  <r>
    <s v="B-26093"/>
    <x v="1"/>
    <x v="6"/>
    <x v="2"/>
    <x v="2"/>
    <x v="5"/>
    <x v="0"/>
    <x v="5"/>
    <x v="0"/>
    <s v="Sarita"/>
    <x v="11"/>
    <x v="14"/>
    <n v="49"/>
    <n v="4"/>
    <n v="5"/>
    <n v="201"/>
    <n v="196"/>
    <s v="Profit"/>
    <n v="2.5510204081632654E-2"/>
    <n v="1.352704055406758E-4"/>
  </r>
  <r>
    <s v="B-26093"/>
    <x v="1"/>
    <x v="10"/>
    <x v="0"/>
    <x v="2"/>
    <x v="5"/>
    <x v="0"/>
    <x v="5"/>
    <x v="0"/>
    <s v="Sarita"/>
    <x v="11"/>
    <x v="14"/>
    <n v="33"/>
    <n v="1"/>
    <n v="-1"/>
    <n v="32"/>
    <n v="33"/>
    <s v="Loss"/>
    <n v="-3.0303030303030304E-2"/>
    <n v="-2.7054081108135161E-5"/>
  </r>
  <r>
    <s v="B-26093"/>
    <x v="0"/>
    <x v="5"/>
    <x v="3"/>
    <x v="2"/>
    <x v="5"/>
    <x v="0"/>
    <x v="5"/>
    <x v="0"/>
    <s v="Sarita"/>
    <x v="11"/>
    <x v="14"/>
    <n v="492"/>
    <n v="2"/>
    <n v="187"/>
    <n v="1171"/>
    <n v="984"/>
    <s v="Profit"/>
    <n v="0.19004065040650406"/>
    <n v="5.0591131672212755E-3"/>
  </r>
  <r>
    <s v="B-25602"/>
    <x v="0"/>
    <x v="1"/>
    <x v="0"/>
    <x v="3"/>
    <x v="8"/>
    <x v="0"/>
    <x v="68"/>
    <x v="1"/>
    <s v="Vrinda"/>
    <x v="11"/>
    <x v="14"/>
    <n v="2617"/>
    <n v="4"/>
    <n v="1151"/>
    <n v="11619"/>
    <n v="10468"/>
    <s v="Profit"/>
    <n v="0.10995414596866641"/>
    <n v="3.113924735546357E-2"/>
  </r>
  <r>
    <s v="B-25602"/>
    <x v="1"/>
    <x v="10"/>
    <x v="2"/>
    <x v="3"/>
    <x v="8"/>
    <x v="0"/>
    <x v="68"/>
    <x v="1"/>
    <s v="Vrinda"/>
    <x v="11"/>
    <x v="14"/>
    <n v="561"/>
    <n v="3"/>
    <n v="212"/>
    <n v="1895"/>
    <n v="1683"/>
    <s v="Profit"/>
    <n v="0.1259655377302436"/>
    <n v="5.735465194924654E-3"/>
  </r>
  <r>
    <s v="B-25602"/>
    <x v="0"/>
    <x v="1"/>
    <x v="2"/>
    <x v="3"/>
    <x v="8"/>
    <x v="0"/>
    <x v="68"/>
    <x v="1"/>
    <s v="Vrinda"/>
    <x v="11"/>
    <x v="14"/>
    <n v="424"/>
    <n v="5"/>
    <n v="-272"/>
    <n v="1848"/>
    <n v="2120"/>
    <s v="Loss"/>
    <n v="-0.12830188679245283"/>
    <n v="-7.3587100614127638E-3"/>
  </r>
  <r>
    <s v="B-25602"/>
    <x v="0"/>
    <x v="1"/>
    <x v="4"/>
    <x v="3"/>
    <x v="8"/>
    <x v="0"/>
    <x v="68"/>
    <x v="1"/>
    <s v="Vrinda"/>
    <x v="11"/>
    <x v="14"/>
    <n v="168"/>
    <n v="2"/>
    <n v="-111"/>
    <n v="225"/>
    <n v="336"/>
    <s v="Loss"/>
    <n v="-0.33035714285714285"/>
    <n v="-3.003003003003003E-3"/>
  </r>
  <r>
    <s v="B-25602"/>
    <x v="1"/>
    <x v="10"/>
    <x v="0"/>
    <x v="3"/>
    <x v="8"/>
    <x v="0"/>
    <x v="68"/>
    <x v="1"/>
    <s v="Vrinda"/>
    <x v="11"/>
    <x v="14"/>
    <n v="119"/>
    <n v="8"/>
    <n v="-5"/>
    <n v="947"/>
    <n v="952"/>
    <s v="Loss"/>
    <n v="-5.2521008403361349E-3"/>
    <n v="-1.352704055406758E-4"/>
  </r>
  <r>
    <s v="B-25620"/>
    <x v="0"/>
    <x v="0"/>
    <x v="0"/>
    <x v="3"/>
    <x v="4"/>
    <x v="0"/>
    <x v="147"/>
    <x v="1"/>
    <s v="Sarita"/>
    <x v="11"/>
    <x v="14"/>
    <n v="193"/>
    <n v="1"/>
    <n v="46"/>
    <n v="239"/>
    <n v="193"/>
    <s v="Profit"/>
    <n v="0.23834196891191708"/>
    <n v="1.2444877309742174E-3"/>
  </r>
  <r>
    <s v="B-25638"/>
    <x v="2"/>
    <x v="7"/>
    <x v="0"/>
    <x v="3"/>
    <x v="27"/>
    <x v="0"/>
    <x v="56"/>
    <x v="1"/>
    <s v="Parth"/>
    <x v="11"/>
    <x v="14"/>
    <n v="182"/>
    <n v="3"/>
    <n v="-11"/>
    <n v="535"/>
    <n v="546"/>
    <s v="Loss"/>
    <n v="-2.0146520146520148E-2"/>
    <n v="-2.9759489218948677E-4"/>
  </r>
  <r>
    <s v="B-25638"/>
    <x v="1"/>
    <x v="6"/>
    <x v="2"/>
    <x v="3"/>
    <x v="27"/>
    <x v="0"/>
    <x v="56"/>
    <x v="1"/>
    <s v="Parth"/>
    <x v="11"/>
    <x v="14"/>
    <n v="154"/>
    <n v="3"/>
    <n v="39"/>
    <n v="501"/>
    <n v="462"/>
    <s v="Profit"/>
    <n v="8.4415584415584416E-2"/>
    <n v="1.0551091632172713E-3"/>
  </r>
  <r>
    <s v="B-25638"/>
    <x v="0"/>
    <x v="0"/>
    <x v="1"/>
    <x v="3"/>
    <x v="27"/>
    <x v="0"/>
    <x v="56"/>
    <x v="1"/>
    <s v="Parth"/>
    <x v="11"/>
    <x v="14"/>
    <n v="816"/>
    <n v="3"/>
    <n v="-96"/>
    <n v="2352"/>
    <n v="2448"/>
    <s v="Loss"/>
    <n v="-3.9215686274509803E-2"/>
    <n v="-2.5971917863809755E-3"/>
  </r>
  <r>
    <s v="B-25638"/>
    <x v="2"/>
    <x v="13"/>
    <x v="1"/>
    <x v="3"/>
    <x v="27"/>
    <x v="0"/>
    <x v="56"/>
    <x v="1"/>
    <s v="Parth"/>
    <x v="11"/>
    <x v="14"/>
    <n v="880"/>
    <n v="8"/>
    <n v="97"/>
    <n v="7137"/>
    <n v="7040"/>
    <s v="Profit"/>
    <n v="1.3778409090909091E-2"/>
    <n v="2.6242458674891108E-3"/>
  </r>
  <r>
    <s v="B-25656"/>
    <x v="1"/>
    <x v="6"/>
    <x v="2"/>
    <x v="4"/>
    <x v="11"/>
    <x v="0"/>
    <x v="165"/>
    <x v="1"/>
    <s v="Priyanka"/>
    <x v="11"/>
    <x v="14"/>
    <n v="24"/>
    <n v="2"/>
    <n v="-1"/>
    <n v="47"/>
    <n v="48"/>
    <s v="Loss"/>
    <n v="-2.0833333333333332E-2"/>
    <n v="-2.7054081108135161E-5"/>
  </r>
  <r>
    <s v="B-25656"/>
    <x v="1"/>
    <x v="6"/>
    <x v="2"/>
    <x v="4"/>
    <x v="11"/>
    <x v="0"/>
    <x v="165"/>
    <x v="1"/>
    <s v="Priyanka"/>
    <x v="11"/>
    <x v="14"/>
    <n v="6"/>
    <n v="1"/>
    <n v="3"/>
    <n v="9"/>
    <n v="6"/>
    <s v="Profit"/>
    <n v="0.5"/>
    <n v="8.1162243324405485E-5"/>
  </r>
  <r>
    <s v="B-25656"/>
    <x v="1"/>
    <x v="3"/>
    <x v="3"/>
    <x v="4"/>
    <x v="11"/>
    <x v="0"/>
    <x v="165"/>
    <x v="1"/>
    <s v="Priyanka"/>
    <x v="11"/>
    <x v="14"/>
    <n v="30"/>
    <n v="5"/>
    <n v="-5"/>
    <n v="145"/>
    <n v="150"/>
    <s v="Loss"/>
    <n v="-3.3333333333333333E-2"/>
    <n v="-1.352704055406758E-4"/>
  </r>
  <r>
    <s v="B-25656"/>
    <x v="1"/>
    <x v="10"/>
    <x v="2"/>
    <x v="4"/>
    <x v="11"/>
    <x v="0"/>
    <x v="165"/>
    <x v="1"/>
    <s v="Priyanka"/>
    <x v="11"/>
    <x v="14"/>
    <n v="406"/>
    <n v="2"/>
    <n v="126"/>
    <n v="938"/>
    <n v="812"/>
    <s v="Profit"/>
    <n v="0.15517241379310345"/>
    <n v="3.4088142196250304E-3"/>
  </r>
  <r>
    <s v="B-25656"/>
    <x v="1"/>
    <x v="6"/>
    <x v="1"/>
    <x v="4"/>
    <x v="11"/>
    <x v="0"/>
    <x v="165"/>
    <x v="1"/>
    <s v="Priyanka"/>
    <x v="11"/>
    <x v="14"/>
    <n v="56"/>
    <n v="2"/>
    <n v="18"/>
    <n v="130"/>
    <n v="112"/>
    <s v="Profit"/>
    <n v="0.16071428571428573"/>
    <n v="4.8697345994643291E-4"/>
  </r>
  <r>
    <s v="B-25656"/>
    <x v="1"/>
    <x v="14"/>
    <x v="2"/>
    <x v="4"/>
    <x v="11"/>
    <x v="0"/>
    <x v="165"/>
    <x v="1"/>
    <s v="Priyanka"/>
    <x v="11"/>
    <x v="14"/>
    <n v="101"/>
    <n v="9"/>
    <n v="18"/>
    <n v="927"/>
    <n v="909"/>
    <s v="Profit"/>
    <n v="1.9801980198019802E-2"/>
    <n v="4.8697345994643291E-4"/>
  </r>
  <r>
    <s v="B-25656"/>
    <x v="1"/>
    <x v="10"/>
    <x v="2"/>
    <x v="4"/>
    <x v="11"/>
    <x v="0"/>
    <x v="165"/>
    <x v="1"/>
    <s v="Priyanka"/>
    <x v="11"/>
    <x v="14"/>
    <n v="61"/>
    <n v="2"/>
    <n v="-23"/>
    <n v="99"/>
    <n v="122"/>
    <s v="Loss"/>
    <n v="-0.18852459016393441"/>
    <n v="-6.2224386548710871E-4"/>
  </r>
  <r>
    <s v="B-25656"/>
    <x v="1"/>
    <x v="10"/>
    <x v="1"/>
    <x v="4"/>
    <x v="11"/>
    <x v="0"/>
    <x v="165"/>
    <x v="1"/>
    <s v="Priyanka"/>
    <x v="11"/>
    <x v="14"/>
    <n v="534"/>
    <n v="3"/>
    <n v="0"/>
    <n v="1602"/>
    <n v="1602"/>
    <s v="Not Profit/Loss"/>
    <n v="0"/>
    <n v="0"/>
  </r>
  <r>
    <s v="B-25656"/>
    <x v="0"/>
    <x v="4"/>
    <x v="1"/>
    <x v="4"/>
    <x v="11"/>
    <x v="0"/>
    <x v="165"/>
    <x v="1"/>
    <s v="Priyanka"/>
    <x v="11"/>
    <x v="14"/>
    <n v="624"/>
    <n v="2"/>
    <n v="37"/>
    <n v="1285"/>
    <n v="1248"/>
    <s v="Profit"/>
    <n v="2.9647435897435896E-2"/>
    <n v="1.001001001001001E-3"/>
  </r>
  <r>
    <s v="B-25656"/>
    <x v="0"/>
    <x v="0"/>
    <x v="2"/>
    <x v="4"/>
    <x v="11"/>
    <x v="0"/>
    <x v="165"/>
    <x v="1"/>
    <s v="Priyanka"/>
    <x v="11"/>
    <x v="14"/>
    <n v="651"/>
    <n v="5"/>
    <n v="169"/>
    <n v="3424"/>
    <n v="3255"/>
    <s v="Profit"/>
    <n v="5.1920122887864822E-2"/>
    <n v="4.5721397072748422E-3"/>
  </r>
  <r>
    <s v="B-25656"/>
    <x v="1"/>
    <x v="6"/>
    <x v="2"/>
    <x v="4"/>
    <x v="11"/>
    <x v="0"/>
    <x v="165"/>
    <x v="1"/>
    <s v="Priyanka"/>
    <x v="11"/>
    <x v="14"/>
    <n v="13"/>
    <n v="3"/>
    <n v="-1"/>
    <n v="38"/>
    <n v="39"/>
    <s v="Loss"/>
    <n v="-2.564102564102564E-2"/>
    <n v="-2.7054081108135161E-5"/>
  </r>
  <r>
    <s v="B-25656"/>
    <x v="1"/>
    <x v="10"/>
    <x v="2"/>
    <x v="4"/>
    <x v="11"/>
    <x v="0"/>
    <x v="165"/>
    <x v="1"/>
    <s v="Priyanka"/>
    <x v="11"/>
    <x v="14"/>
    <n v="1389"/>
    <n v="7"/>
    <n v="680"/>
    <n v="10403"/>
    <n v="9723"/>
    <s v="Profit"/>
    <n v="6.9937262161884187E-2"/>
    <n v="1.839677515353191E-2"/>
  </r>
  <r>
    <s v="B-25674"/>
    <x v="1"/>
    <x v="14"/>
    <x v="1"/>
    <x v="4"/>
    <x v="6"/>
    <x v="0"/>
    <x v="7"/>
    <x v="1"/>
    <s v="Mahima"/>
    <x v="11"/>
    <x v="14"/>
    <n v="17"/>
    <n v="5"/>
    <n v="-12"/>
    <n v="73"/>
    <n v="85"/>
    <s v="Loss"/>
    <n v="-0.14117647058823529"/>
    <n v="-3.2464897329762194E-4"/>
  </r>
  <r>
    <s v="B-25710"/>
    <x v="1"/>
    <x v="9"/>
    <x v="3"/>
    <x v="11"/>
    <x v="23"/>
    <x v="0"/>
    <x v="233"/>
    <x v="2"/>
    <s v="Megha"/>
    <x v="11"/>
    <x v="14"/>
    <n v="10"/>
    <n v="1"/>
    <n v="-1"/>
    <n v="9"/>
    <n v="10"/>
    <s v="Loss"/>
    <n v="-0.1"/>
    <n v="-2.7054081108135161E-5"/>
  </r>
  <r>
    <s v="B-25710"/>
    <x v="2"/>
    <x v="13"/>
    <x v="3"/>
    <x v="11"/>
    <x v="23"/>
    <x v="0"/>
    <x v="233"/>
    <x v="2"/>
    <s v="Megha"/>
    <x v="11"/>
    <x v="14"/>
    <n v="216"/>
    <n v="6"/>
    <n v="-38"/>
    <n v="1258"/>
    <n v="1296"/>
    <s v="Loss"/>
    <n v="-2.9320987654320986E-2"/>
    <n v="-1.0280550821091363E-3"/>
  </r>
  <r>
    <s v="B-25710"/>
    <x v="1"/>
    <x v="14"/>
    <x v="3"/>
    <x v="11"/>
    <x v="23"/>
    <x v="0"/>
    <x v="233"/>
    <x v="2"/>
    <s v="Megha"/>
    <x v="11"/>
    <x v="14"/>
    <n v="25"/>
    <n v="4"/>
    <n v="0"/>
    <n v="100"/>
    <n v="100"/>
    <s v="Not Profit/Loss"/>
    <n v="0"/>
    <n v="0"/>
  </r>
  <r>
    <s v="B-25710"/>
    <x v="1"/>
    <x v="2"/>
    <x v="3"/>
    <x v="11"/>
    <x v="23"/>
    <x v="0"/>
    <x v="233"/>
    <x v="2"/>
    <s v="Megha"/>
    <x v="11"/>
    <x v="14"/>
    <n v="53"/>
    <n v="4"/>
    <n v="-18"/>
    <n v="194"/>
    <n v="212"/>
    <s v="Loss"/>
    <n v="-8.4905660377358486E-2"/>
    <n v="-4.8697345994643291E-4"/>
  </r>
  <r>
    <s v="B-25710"/>
    <x v="2"/>
    <x v="13"/>
    <x v="1"/>
    <x v="11"/>
    <x v="23"/>
    <x v="0"/>
    <x v="233"/>
    <x v="2"/>
    <s v="Megha"/>
    <x v="11"/>
    <x v="14"/>
    <n v="616"/>
    <n v="7"/>
    <n v="-69"/>
    <n v="4243"/>
    <n v="4312"/>
    <s v="Loss"/>
    <n v="-1.6001855287569575E-2"/>
    <n v="-1.8667315964613262E-3"/>
  </r>
  <r>
    <s v="B-25710"/>
    <x v="1"/>
    <x v="2"/>
    <x v="2"/>
    <x v="11"/>
    <x v="23"/>
    <x v="0"/>
    <x v="233"/>
    <x v="2"/>
    <s v="Megha"/>
    <x v="11"/>
    <x v="14"/>
    <n v="13"/>
    <n v="1"/>
    <n v="-8"/>
    <n v="5"/>
    <n v="13"/>
    <s v="Loss"/>
    <n v="-0.61538461538461542"/>
    <n v="-2.1643264886508128E-4"/>
  </r>
  <r>
    <s v="B-25728"/>
    <x v="0"/>
    <x v="0"/>
    <x v="4"/>
    <x v="11"/>
    <x v="30"/>
    <x v="0"/>
    <x v="153"/>
    <x v="2"/>
    <s v="Ameesha"/>
    <x v="11"/>
    <x v="14"/>
    <n v="1055"/>
    <n v="4"/>
    <n v="264"/>
    <n v="4484"/>
    <n v="4220"/>
    <s v="Profit"/>
    <n v="6.2559241706161131E-2"/>
    <n v="7.1422774125476825E-3"/>
  </r>
  <r>
    <s v="B-25728"/>
    <x v="0"/>
    <x v="1"/>
    <x v="0"/>
    <x v="11"/>
    <x v="30"/>
    <x v="0"/>
    <x v="153"/>
    <x v="2"/>
    <s v="Ameesha"/>
    <x v="11"/>
    <x v="14"/>
    <n v="771"/>
    <n v="2"/>
    <n v="-424"/>
    <n v="1118"/>
    <n v="1542"/>
    <s v="Loss"/>
    <n v="-0.27496757457846954"/>
    <n v="-1.1470930389849308E-2"/>
  </r>
  <r>
    <s v="B-25728"/>
    <x v="1"/>
    <x v="10"/>
    <x v="0"/>
    <x v="11"/>
    <x v="30"/>
    <x v="0"/>
    <x v="153"/>
    <x v="2"/>
    <s v="Ameesha"/>
    <x v="11"/>
    <x v="14"/>
    <n v="322"/>
    <n v="4"/>
    <n v="-113"/>
    <n v="1175"/>
    <n v="1288"/>
    <s v="Loss"/>
    <n v="-8.7732919254658384E-2"/>
    <n v="-3.0571111652192735E-3"/>
  </r>
  <r>
    <s v="B-25746"/>
    <x v="1"/>
    <x v="10"/>
    <x v="3"/>
    <x v="5"/>
    <x v="14"/>
    <x v="0"/>
    <x v="234"/>
    <x v="2"/>
    <s v="Shivam"/>
    <x v="11"/>
    <x v="14"/>
    <n v="87"/>
    <n v="2"/>
    <n v="16"/>
    <n v="190"/>
    <n v="174"/>
    <s v="Profit"/>
    <n v="9.1954022988505746E-2"/>
    <n v="4.3286529773016257E-4"/>
  </r>
  <r>
    <s v="B-25764"/>
    <x v="1"/>
    <x v="12"/>
    <x v="2"/>
    <x v="5"/>
    <x v="6"/>
    <x v="0"/>
    <x v="235"/>
    <x v="2"/>
    <s v="Sanjova"/>
    <x v="11"/>
    <x v="14"/>
    <n v="26"/>
    <n v="2"/>
    <n v="0"/>
    <n v="52"/>
    <n v="52"/>
    <s v="Not Profit/Loss"/>
    <n v="0"/>
    <n v="0"/>
  </r>
  <r>
    <s v="B-25764"/>
    <x v="1"/>
    <x v="10"/>
    <x v="1"/>
    <x v="5"/>
    <x v="6"/>
    <x v="0"/>
    <x v="235"/>
    <x v="2"/>
    <s v="Sanjova"/>
    <x v="11"/>
    <x v="14"/>
    <n v="349"/>
    <n v="2"/>
    <n v="-24"/>
    <n v="674"/>
    <n v="698"/>
    <s v="Loss"/>
    <n v="-3.4383954154727794E-2"/>
    <n v="-6.4929794659524388E-4"/>
  </r>
  <r>
    <s v="B-25764"/>
    <x v="0"/>
    <x v="1"/>
    <x v="1"/>
    <x v="5"/>
    <x v="6"/>
    <x v="0"/>
    <x v="235"/>
    <x v="2"/>
    <s v="Sanjova"/>
    <x v="11"/>
    <x v="14"/>
    <n v="765"/>
    <n v="2"/>
    <n v="-153"/>
    <n v="1377"/>
    <n v="1530"/>
    <s v="Loss"/>
    <n v="-0.1"/>
    <n v="-4.1392744095446795E-3"/>
  </r>
  <r>
    <s v="B-25764"/>
    <x v="1"/>
    <x v="2"/>
    <x v="2"/>
    <x v="5"/>
    <x v="6"/>
    <x v="0"/>
    <x v="235"/>
    <x v="2"/>
    <s v="Sanjova"/>
    <x v="11"/>
    <x v="14"/>
    <n v="119"/>
    <n v="5"/>
    <n v="43"/>
    <n v="638"/>
    <n v="595"/>
    <s v="Profit"/>
    <n v="7.2268907563025217E-2"/>
    <n v="1.163325487649812E-3"/>
  </r>
  <r>
    <s v="B-25779"/>
    <x v="2"/>
    <x v="11"/>
    <x v="2"/>
    <x v="6"/>
    <x v="1"/>
    <x v="0"/>
    <x v="236"/>
    <x v="2"/>
    <s v="Savi"/>
    <x v="11"/>
    <x v="14"/>
    <n v="1361"/>
    <n v="3"/>
    <n v="980"/>
    <n v="5063"/>
    <n v="4083"/>
    <s v="Profit"/>
    <n v="0.24001959343619889"/>
    <n v="2.6512999485972459E-2"/>
  </r>
  <r>
    <s v="B-25800"/>
    <x v="1"/>
    <x v="6"/>
    <x v="3"/>
    <x v="7"/>
    <x v="8"/>
    <x v="0"/>
    <x v="10"/>
    <x v="3"/>
    <s v="Ishit"/>
    <x v="11"/>
    <x v="14"/>
    <n v="45"/>
    <n v="7"/>
    <n v="12"/>
    <n v="327"/>
    <n v="315"/>
    <s v="Profit"/>
    <n v="3.8095238095238099E-2"/>
    <n v="3.2464897329762194E-4"/>
  </r>
  <r>
    <s v="B-25800"/>
    <x v="0"/>
    <x v="5"/>
    <x v="2"/>
    <x v="7"/>
    <x v="8"/>
    <x v="0"/>
    <x v="10"/>
    <x v="3"/>
    <s v="Ishit"/>
    <x v="11"/>
    <x v="14"/>
    <n v="122"/>
    <n v="9"/>
    <n v="-66"/>
    <n v="1032"/>
    <n v="1098"/>
    <s v="Loss"/>
    <n v="-6.0109289617486336E-2"/>
    <n v="-1.7855693531369206E-3"/>
  </r>
  <r>
    <s v="B-25800"/>
    <x v="1"/>
    <x v="9"/>
    <x v="2"/>
    <x v="7"/>
    <x v="8"/>
    <x v="0"/>
    <x v="10"/>
    <x v="3"/>
    <s v="Ishit"/>
    <x v="11"/>
    <x v="14"/>
    <n v="21"/>
    <n v="3"/>
    <n v="-6"/>
    <n v="57"/>
    <n v="63"/>
    <s v="Loss"/>
    <n v="-9.5238095238095233E-2"/>
    <n v="-1.6232448664881097E-4"/>
  </r>
  <r>
    <s v="B-25836"/>
    <x v="0"/>
    <x v="0"/>
    <x v="4"/>
    <x v="7"/>
    <x v="9"/>
    <x v="0"/>
    <x v="12"/>
    <x v="3"/>
    <s v="Arti"/>
    <x v="11"/>
    <x v="14"/>
    <n v="1298"/>
    <n v="9"/>
    <n v="65"/>
    <n v="11747"/>
    <n v="11682"/>
    <s v="Profit"/>
    <n v="5.5641157336072588E-3"/>
    <n v="1.7585152720287856E-3"/>
  </r>
  <r>
    <s v="B-25842"/>
    <x v="0"/>
    <x v="0"/>
    <x v="0"/>
    <x v="8"/>
    <x v="16"/>
    <x v="0"/>
    <x v="237"/>
    <x v="3"/>
    <s v="Sheetal"/>
    <x v="11"/>
    <x v="14"/>
    <n v="1543"/>
    <n v="8"/>
    <n v="370"/>
    <n v="12714"/>
    <n v="12344"/>
    <s v="Profit"/>
    <n v="2.9974076474400518E-2"/>
    <n v="1.001001001001001E-2"/>
  </r>
  <r>
    <s v="B-25854"/>
    <x v="1"/>
    <x v="10"/>
    <x v="2"/>
    <x v="8"/>
    <x v="0"/>
    <x v="0"/>
    <x v="72"/>
    <x v="3"/>
    <s v="Shubham"/>
    <x v="11"/>
    <x v="14"/>
    <n v="381"/>
    <n v="2"/>
    <n v="144"/>
    <n v="906"/>
    <n v="762"/>
    <s v="Profit"/>
    <n v="0.1889763779527559"/>
    <n v="3.8957876795714633E-3"/>
  </r>
  <r>
    <s v="B-25854"/>
    <x v="1"/>
    <x v="10"/>
    <x v="1"/>
    <x v="8"/>
    <x v="0"/>
    <x v="0"/>
    <x v="72"/>
    <x v="3"/>
    <s v="Shubham"/>
    <x v="11"/>
    <x v="14"/>
    <n v="53"/>
    <n v="3"/>
    <n v="-2"/>
    <n v="157"/>
    <n v="159"/>
    <s v="Loss"/>
    <n v="-1.2578616352201259E-2"/>
    <n v="-5.4108162216270321E-5"/>
  </r>
  <r>
    <s v="B-25854"/>
    <x v="1"/>
    <x v="3"/>
    <x v="2"/>
    <x v="8"/>
    <x v="0"/>
    <x v="0"/>
    <x v="72"/>
    <x v="3"/>
    <s v="Shubham"/>
    <x v="11"/>
    <x v="14"/>
    <n v="149"/>
    <n v="6"/>
    <n v="48"/>
    <n v="942"/>
    <n v="894"/>
    <s v="Profit"/>
    <n v="5.3691275167785234E-2"/>
    <n v="1.2985958931904878E-3"/>
  </r>
  <r>
    <s v="B-25854"/>
    <x v="1"/>
    <x v="6"/>
    <x v="2"/>
    <x v="8"/>
    <x v="0"/>
    <x v="0"/>
    <x v="72"/>
    <x v="3"/>
    <s v="Shubham"/>
    <x v="11"/>
    <x v="14"/>
    <n v="76"/>
    <n v="3"/>
    <n v="19"/>
    <n v="247"/>
    <n v="228"/>
    <s v="Profit"/>
    <n v="8.3333333333333329E-2"/>
    <n v="5.1402754105456814E-4"/>
  </r>
  <r>
    <s v="B-25854"/>
    <x v="1"/>
    <x v="3"/>
    <x v="0"/>
    <x v="8"/>
    <x v="0"/>
    <x v="0"/>
    <x v="72"/>
    <x v="3"/>
    <s v="Shubham"/>
    <x v="11"/>
    <x v="14"/>
    <n v="88"/>
    <n v="4"/>
    <n v="16"/>
    <n v="368"/>
    <n v="352"/>
    <s v="Profit"/>
    <n v="4.5454545454545456E-2"/>
    <n v="4.3286529773016257E-4"/>
  </r>
  <r>
    <s v="B-25854"/>
    <x v="2"/>
    <x v="13"/>
    <x v="1"/>
    <x v="8"/>
    <x v="0"/>
    <x v="0"/>
    <x v="72"/>
    <x v="3"/>
    <s v="Shubham"/>
    <x v="11"/>
    <x v="14"/>
    <n v="342"/>
    <n v="7"/>
    <n v="-154"/>
    <n v="2240"/>
    <n v="2394"/>
    <s v="Loss"/>
    <n v="-6.4327485380116955E-2"/>
    <n v="-4.1663284906528148E-3"/>
  </r>
  <r>
    <s v="B-25854"/>
    <x v="1"/>
    <x v="6"/>
    <x v="2"/>
    <x v="8"/>
    <x v="0"/>
    <x v="0"/>
    <x v="72"/>
    <x v="3"/>
    <s v="Shubham"/>
    <x v="11"/>
    <x v="14"/>
    <n v="40"/>
    <n v="3"/>
    <n v="16"/>
    <n v="136"/>
    <n v="120"/>
    <s v="Profit"/>
    <n v="0.13333333333333333"/>
    <n v="4.3286529773016257E-4"/>
  </r>
  <r>
    <s v="B-25854"/>
    <x v="1"/>
    <x v="6"/>
    <x v="3"/>
    <x v="8"/>
    <x v="0"/>
    <x v="0"/>
    <x v="72"/>
    <x v="3"/>
    <s v="Shubham"/>
    <x v="11"/>
    <x v="14"/>
    <n v="436"/>
    <n v="9"/>
    <n v="131"/>
    <n v="4055"/>
    <n v="3924"/>
    <s v="Profit"/>
    <n v="3.3384301732925586E-2"/>
    <n v="3.5440846251657064E-3"/>
  </r>
  <r>
    <s v="B-25909"/>
    <x v="0"/>
    <x v="1"/>
    <x v="4"/>
    <x v="10"/>
    <x v="7"/>
    <x v="0"/>
    <x v="238"/>
    <x v="3"/>
    <s v="Sujay"/>
    <x v="11"/>
    <x v="14"/>
    <n v="1622"/>
    <n v="3"/>
    <n v="-448"/>
    <n v="4418"/>
    <n v="4866"/>
    <s v="Loss"/>
    <n v="-9.2067406494040285E-2"/>
    <n v="-1.2120228336444553E-2"/>
  </r>
  <r>
    <s v="B-25909"/>
    <x v="0"/>
    <x v="5"/>
    <x v="2"/>
    <x v="10"/>
    <x v="7"/>
    <x v="0"/>
    <x v="238"/>
    <x v="3"/>
    <s v="Sujay"/>
    <x v="11"/>
    <x v="14"/>
    <n v="108"/>
    <n v="3"/>
    <n v="22"/>
    <n v="346"/>
    <n v="324"/>
    <s v="Profit"/>
    <n v="6.7901234567901231E-2"/>
    <n v="5.9518978437897354E-4"/>
  </r>
  <r>
    <s v="B-25909"/>
    <x v="0"/>
    <x v="1"/>
    <x v="3"/>
    <x v="10"/>
    <x v="7"/>
    <x v="0"/>
    <x v="238"/>
    <x v="3"/>
    <s v="Sujay"/>
    <x v="11"/>
    <x v="14"/>
    <n v="323"/>
    <n v="5"/>
    <n v="122"/>
    <n v="1737"/>
    <n v="1615"/>
    <s v="Profit"/>
    <n v="7.5541795665634681E-2"/>
    <n v="3.3005978951924897E-3"/>
  </r>
  <r>
    <s v="B-25909"/>
    <x v="1"/>
    <x v="10"/>
    <x v="2"/>
    <x v="10"/>
    <x v="7"/>
    <x v="0"/>
    <x v="238"/>
    <x v="3"/>
    <s v="Sujay"/>
    <x v="11"/>
    <x v="14"/>
    <n v="168"/>
    <n v="3"/>
    <n v="56"/>
    <n v="560"/>
    <n v="504"/>
    <s v="Profit"/>
    <n v="0.1111111111111111"/>
    <n v="1.5150285420555691E-3"/>
  </r>
  <r>
    <s v="B-25909"/>
    <x v="1"/>
    <x v="14"/>
    <x v="0"/>
    <x v="10"/>
    <x v="7"/>
    <x v="0"/>
    <x v="238"/>
    <x v="3"/>
    <s v="Sujay"/>
    <x v="11"/>
    <x v="14"/>
    <n v="12"/>
    <n v="2"/>
    <n v="2"/>
    <n v="26"/>
    <n v="24"/>
    <s v="Profit"/>
    <n v="8.3333333333333329E-2"/>
    <n v="5.4108162216270321E-5"/>
  </r>
  <r>
    <s v="B-25935"/>
    <x v="2"/>
    <x v="15"/>
    <x v="0"/>
    <x v="0"/>
    <x v="22"/>
    <x v="0"/>
    <x v="158"/>
    <x v="0"/>
    <s v="Sudhir"/>
    <x v="12"/>
    <x v="15"/>
    <n v="1657"/>
    <n v="4"/>
    <n v="460"/>
    <n v="7088"/>
    <n v="6628"/>
    <s v="Profit"/>
    <n v="6.9402534701267352E-2"/>
    <n v="1.2444877309742175E-2"/>
  </r>
  <r>
    <s v="B-25935"/>
    <x v="2"/>
    <x v="15"/>
    <x v="4"/>
    <x v="0"/>
    <x v="22"/>
    <x v="0"/>
    <x v="158"/>
    <x v="0"/>
    <s v="Sudhir"/>
    <x v="12"/>
    <x v="15"/>
    <n v="162"/>
    <n v="3"/>
    <n v="20"/>
    <n v="506"/>
    <n v="486"/>
    <s v="Profit"/>
    <n v="4.1152263374485597E-2"/>
    <n v="5.410816221627032E-4"/>
  </r>
  <r>
    <s v="B-25935"/>
    <x v="1"/>
    <x v="6"/>
    <x v="2"/>
    <x v="0"/>
    <x v="22"/>
    <x v="0"/>
    <x v="158"/>
    <x v="0"/>
    <s v="Sudhir"/>
    <x v="12"/>
    <x v="15"/>
    <n v="150"/>
    <n v="3"/>
    <n v="32"/>
    <n v="482"/>
    <n v="450"/>
    <s v="Profit"/>
    <n v="7.1111111111111111E-2"/>
    <n v="8.6573059546032514E-4"/>
  </r>
  <r>
    <s v="B-25941"/>
    <x v="1"/>
    <x v="8"/>
    <x v="1"/>
    <x v="0"/>
    <x v="10"/>
    <x v="0"/>
    <x v="239"/>
    <x v="0"/>
    <s v="Jaideep"/>
    <x v="12"/>
    <x v="15"/>
    <n v="177"/>
    <n v="4"/>
    <n v="41"/>
    <n v="749"/>
    <n v="708"/>
    <s v="Profit"/>
    <n v="5.7909604519774012E-2"/>
    <n v="1.1092173254335417E-3"/>
  </r>
  <r>
    <s v="B-26027"/>
    <x v="1"/>
    <x v="2"/>
    <x v="2"/>
    <x v="1"/>
    <x v="4"/>
    <x v="0"/>
    <x v="4"/>
    <x v="0"/>
    <s v="Sagar"/>
    <x v="12"/>
    <x v="15"/>
    <n v="54"/>
    <n v="4"/>
    <n v="8"/>
    <n v="224"/>
    <n v="216"/>
    <s v="Profit"/>
    <n v="3.7037037037037035E-2"/>
    <n v="2.1643264886508128E-4"/>
  </r>
  <r>
    <s v="B-26045"/>
    <x v="1"/>
    <x v="3"/>
    <x v="0"/>
    <x v="2"/>
    <x v="21"/>
    <x v="0"/>
    <x v="240"/>
    <x v="0"/>
    <s v="Nidhi"/>
    <x v="12"/>
    <x v="15"/>
    <n v="376"/>
    <n v="7"/>
    <n v="0"/>
    <n v="2632"/>
    <n v="2632"/>
    <s v="Not Profit/Loss"/>
    <n v="0"/>
    <n v="0"/>
  </r>
  <r>
    <s v="B-26045"/>
    <x v="2"/>
    <x v="13"/>
    <x v="1"/>
    <x v="2"/>
    <x v="21"/>
    <x v="0"/>
    <x v="240"/>
    <x v="0"/>
    <s v="Nidhi"/>
    <x v="12"/>
    <x v="15"/>
    <n v="302"/>
    <n v="6"/>
    <n v="75"/>
    <n v="1887"/>
    <n v="1812"/>
    <s v="Profit"/>
    <n v="4.1390728476821195E-2"/>
    <n v="2.0290560831101373E-3"/>
  </r>
  <r>
    <s v="B-26045"/>
    <x v="1"/>
    <x v="10"/>
    <x v="3"/>
    <x v="2"/>
    <x v="21"/>
    <x v="0"/>
    <x v="240"/>
    <x v="0"/>
    <s v="Nidhi"/>
    <x v="12"/>
    <x v="15"/>
    <n v="179"/>
    <n v="1"/>
    <n v="77"/>
    <n v="256"/>
    <n v="179"/>
    <s v="Profit"/>
    <n v="0.43016759776536312"/>
    <n v="2.0831642453264074E-3"/>
  </r>
  <r>
    <s v="B-26045"/>
    <x v="1"/>
    <x v="3"/>
    <x v="3"/>
    <x v="2"/>
    <x v="21"/>
    <x v="0"/>
    <x v="240"/>
    <x v="0"/>
    <s v="Nidhi"/>
    <x v="12"/>
    <x v="15"/>
    <n v="27"/>
    <n v="1"/>
    <n v="5"/>
    <n v="32"/>
    <n v="27"/>
    <s v="Profit"/>
    <n v="0.18518518518518517"/>
    <n v="1.352704055406758E-4"/>
  </r>
  <r>
    <s v="B-26063"/>
    <x v="0"/>
    <x v="4"/>
    <x v="2"/>
    <x v="2"/>
    <x v="18"/>
    <x v="0"/>
    <x v="53"/>
    <x v="0"/>
    <s v="Farah"/>
    <x v="12"/>
    <x v="15"/>
    <n v="241"/>
    <n v="4"/>
    <n v="-77"/>
    <n v="887"/>
    <n v="964"/>
    <s v="Loss"/>
    <n v="-7.9875518672199164E-2"/>
    <n v="-2.0831642453264074E-3"/>
  </r>
  <r>
    <s v="B-26090"/>
    <x v="1"/>
    <x v="3"/>
    <x v="4"/>
    <x v="2"/>
    <x v="5"/>
    <x v="0"/>
    <x v="5"/>
    <x v="0"/>
    <s v="Sagar"/>
    <x v="12"/>
    <x v="15"/>
    <n v="80"/>
    <n v="3"/>
    <n v="22"/>
    <n v="262"/>
    <n v="240"/>
    <s v="Profit"/>
    <n v="9.166666666666666E-2"/>
    <n v="5.9518978437897354E-4"/>
  </r>
  <r>
    <s v="B-25617"/>
    <x v="0"/>
    <x v="4"/>
    <x v="1"/>
    <x v="3"/>
    <x v="25"/>
    <x v="0"/>
    <x v="241"/>
    <x v="1"/>
    <s v="Sagar"/>
    <x v="12"/>
    <x v="15"/>
    <n v="305"/>
    <n v="5"/>
    <n v="-270"/>
    <n v="1255"/>
    <n v="1525"/>
    <s v="Loss"/>
    <n v="-0.17704918032786884"/>
    <n v="-7.3046018991964941E-3"/>
  </r>
  <r>
    <s v="B-25635"/>
    <x v="1"/>
    <x v="6"/>
    <x v="1"/>
    <x v="3"/>
    <x v="27"/>
    <x v="0"/>
    <x v="56"/>
    <x v="1"/>
    <s v="Nidhi"/>
    <x v="12"/>
    <x v="15"/>
    <n v="40"/>
    <n v="3"/>
    <n v="16"/>
    <n v="136"/>
    <n v="120"/>
    <s v="Profit"/>
    <n v="0.13333333333333333"/>
    <n v="4.3286529773016257E-4"/>
  </r>
  <r>
    <s v="B-25635"/>
    <x v="1"/>
    <x v="10"/>
    <x v="0"/>
    <x v="3"/>
    <x v="27"/>
    <x v="0"/>
    <x v="56"/>
    <x v="1"/>
    <s v="Nidhi"/>
    <x v="12"/>
    <x v="15"/>
    <n v="382"/>
    <n v="3"/>
    <n v="30"/>
    <n v="1176"/>
    <n v="1146"/>
    <s v="Profit"/>
    <n v="2.6178010471204188E-2"/>
    <n v="8.1162243324405491E-4"/>
  </r>
  <r>
    <s v="B-25635"/>
    <x v="1"/>
    <x v="14"/>
    <x v="3"/>
    <x v="3"/>
    <x v="27"/>
    <x v="0"/>
    <x v="56"/>
    <x v="1"/>
    <s v="Nidhi"/>
    <x v="12"/>
    <x v="15"/>
    <n v="23"/>
    <n v="2"/>
    <n v="2"/>
    <n v="48"/>
    <n v="46"/>
    <s v="Profit"/>
    <n v="4.3478260869565216E-2"/>
    <n v="5.4108162216270321E-5"/>
  </r>
  <r>
    <s v="B-25653"/>
    <x v="0"/>
    <x v="0"/>
    <x v="4"/>
    <x v="4"/>
    <x v="0"/>
    <x v="0"/>
    <x v="57"/>
    <x v="1"/>
    <s v="Farah"/>
    <x v="12"/>
    <x v="15"/>
    <n v="1279"/>
    <n v="8"/>
    <n v="-640"/>
    <n v="9592"/>
    <n v="10232"/>
    <s v="Loss"/>
    <n v="-6.2548866301798275E-2"/>
    <n v="-1.7314611909206502E-2"/>
  </r>
  <r>
    <s v="B-25653"/>
    <x v="0"/>
    <x v="0"/>
    <x v="0"/>
    <x v="4"/>
    <x v="0"/>
    <x v="0"/>
    <x v="57"/>
    <x v="1"/>
    <s v="Farah"/>
    <x v="12"/>
    <x v="15"/>
    <n v="668"/>
    <n v="3"/>
    <n v="-31"/>
    <n v="1973"/>
    <n v="2004"/>
    <s v="Loss"/>
    <n v="-1.5469061876247504E-2"/>
    <n v="-8.3867651435219008E-4"/>
  </r>
  <r>
    <s v="B-25653"/>
    <x v="0"/>
    <x v="1"/>
    <x v="2"/>
    <x v="4"/>
    <x v="0"/>
    <x v="0"/>
    <x v="57"/>
    <x v="1"/>
    <s v="Farah"/>
    <x v="12"/>
    <x v="15"/>
    <n v="427"/>
    <n v="7"/>
    <n v="-50"/>
    <n v="2939"/>
    <n v="2989"/>
    <s v="Loss"/>
    <n v="-1.6728002676480429E-2"/>
    <n v="-1.3527040554067581E-3"/>
  </r>
  <r>
    <s v="B-25653"/>
    <x v="0"/>
    <x v="1"/>
    <x v="2"/>
    <x v="4"/>
    <x v="0"/>
    <x v="0"/>
    <x v="57"/>
    <x v="1"/>
    <s v="Farah"/>
    <x v="12"/>
    <x v="15"/>
    <n v="195"/>
    <n v="5"/>
    <n v="-117"/>
    <n v="858"/>
    <n v="975"/>
    <s v="Loss"/>
    <n v="-0.12"/>
    <n v="-3.1653274896518138E-3"/>
  </r>
  <r>
    <s v="B-25653"/>
    <x v="0"/>
    <x v="5"/>
    <x v="2"/>
    <x v="4"/>
    <x v="0"/>
    <x v="0"/>
    <x v="57"/>
    <x v="1"/>
    <s v="Farah"/>
    <x v="12"/>
    <x v="15"/>
    <n v="115"/>
    <n v="1"/>
    <n v="25"/>
    <n v="140"/>
    <n v="115"/>
    <s v="Profit"/>
    <n v="0.21739130434782608"/>
    <n v="6.7635202770337905E-4"/>
  </r>
  <r>
    <s v="B-25653"/>
    <x v="0"/>
    <x v="5"/>
    <x v="3"/>
    <x v="4"/>
    <x v="0"/>
    <x v="0"/>
    <x v="57"/>
    <x v="1"/>
    <s v="Farah"/>
    <x v="12"/>
    <x v="15"/>
    <n v="168"/>
    <n v="3"/>
    <n v="-10"/>
    <n v="494"/>
    <n v="504"/>
    <s v="Loss"/>
    <n v="-1.984126984126984E-2"/>
    <n v="-2.705408110813516E-4"/>
  </r>
  <r>
    <s v="B-25653"/>
    <x v="0"/>
    <x v="5"/>
    <x v="1"/>
    <x v="4"/>
    <x v="0"/>
    <x v="0"/>
    <x v="57"/>
    <x v="1"/>
    <s v="Farah"/>
    <x v="12"/>
    <x v="15"/>
    <n v="227"/>
    <n v="8"/>
    <n v="102"/>
    <n v="1918"/>
    <n v="1816"/>
    <s v="Profit"/>
    <n v="5.6167400881057268E-2"/>
    <n v="2.7595162730297863E-3"/>
  </r>
  <r>
    <s v="B-25653"/>
    <x v="1"/>
    <x v="10"/>
    <x v="3"/>
    <x v="4"/>
    <x v="0"/>
    <x v="0"/>
    <x v="57"/>
    <x v="1"/>
    <s v="Farah"/>
    <x v="12"/>
    <x v="15"/>
    <n v="28"/>
    <n v="2"/>
    <n v="-3"/>
    <n v="53"/>
    <n v="56"/>
    <s v="Loss"/>
    <n v="-5.3571428571428568E-2"/>
    <n v="-8.1162243324405485E-5"/>
  </r>
  <r>
    <s v="B-25653"/>
    <x v="2"/>
    <x v="15"/>
    <x v="4"/>
    <x v="4"/>
    <x v="0"/>
    <x v="0"/>
    <x v="57"/>
    <x v="1"/>
    <s v="Farah"/>
    <x v="12"/>
    <x v="15"/>
    <n v="1327"/>
    <n v="8"/>
    <n v="318"/>
    <n v="10934"/>
    <n v="10616"/>
    <s v="Profit"/>
    <n v="2.9954785229841747E-2"/>
    <n v="8.6031977923869823E-3"/>
  </r>
  <r>
    <s v="B-25671"/>
    <x v="1"/>
    <x v="16"/>
    <x v="3"/>
    <x v="4"/>
    <x v="5"/>
    <x v="0"/>
    <x v="242"/>
    <x v="1"/>
    <s v="Mitali"/>
    <x v="12"/>
    <x v="15"/>
    <n v="832"/>
    <n v="3"/>
    <n v="0"/>
    <n v="2496"/>
    <n v="2496"/>
    <s v="Not Profit/Loss"/>
    <n v="0"/>
    <n v="0"/>
  </r>
  <r>
    <s v="B-25725"/>
    <x v="0"/>
    <x v="4"/>
    <x v="2"/>
    <x v="11"/>
    <x v="4"/>
    <x v="0"/>
    <x v="243"/>
    <x v="2"/>
    <s v="Anisha"/>
    <x v="12"/>
    <x v="15"/>
    <n v="144"/>
    <n v="4"/>
    <n v="-7"/>
    <n v="569"/>
    <n v="576"/>
    <s v="Loss"/>
    <n v="-1.2152777777777778E-2"/>
    <n v="-1.8937856775694614E-4"/>
  </r>
  <r>
    <s v="B-25725"/>
    <x v="1"/>
    <x v="3"/>
    <x v="3"/>
    <x v="11"/>
    <x v="4"/>
    <x v="0"/>
    <x v="243"/>
    <x v="2"/>
    <s v="Anisha"/>
    <x v="12"/>
    <x v="15"/>
    <n v="26"/>
    <n v="2"/>
    <n v="-5"/>
    <n v="47"/>
    <n v="52"/>
    <s v="Loss"/>
    <n v="-9.6153846153846159E-2"/>
    <n v="-1.352704055406758E-4"/>
  </r>
  <r>
    <s v="B-25725"/>
    <x v="1"/>
    <x v="6"/>
    <x v="0"/>
    <x v="11"/>
    <x v="4"/>
    <x v="0"/>
    <x v="243"/>
    <x v="2"/>
    <s v="Anisha"/>
    <x v="12"/>
    <x v="15"/>
    <n v="23"/>
    <n v="7"/>
    <n v="-5"/>
    <n v="156"/>
    <n v="161"/>
    <s v="Loss"/>
    <n v="-3.1055900621118012E-2"/>
    <n v="-1.352704055406758E-4"/>
  </r>
  <r>
    <s v="B-25743"/>
    <x v="1"/>
    <x v="16"/>
    <x v="2"/>
    <x v="5"/>
    <x v="10"/>
    <x v="0"/>
    <x v="244"/>
    <x v="2"/>
    <s v="Aman"/>
    <x v="12"/>
    <x v="15"/>
    <n v="503"/>
    <n v="2"/>
    <n v="-56"/>
    <n v="950"/>
    <n v="1006"/>
    <s v="Loss"/>
    <n v="-5.5666003976143144E-2"/>
    <n v="-1.5150285420555691E-3"/>
  </r>
  <r>
    <s v="B-25743"/>
    <x v="1"/>
    <x v="10"/>
    <x v="3"/>
    <x v="5"/>
    <x v="10"/>
    <x v="0"/>
    <x v="244"/>
    <x v="2"/>
    <s v="Aman"/>
    <x v="12"/>
    <x v="15"/>
    <n v="99"/>
    <n v="1"/>
    <n v="-5"/>
    <n v="94"/>
    <n v="99"/>
    <s v="Loss"/>
    <n v="-5.0505050505050504E-2"/>
    <n v="-1.352704055406758E-4"/>
  </r>
  <r>
    <s v="B-25743"/>
    <x v="1"/>
    <x v="10"/>
    <x v="3"/>
    <x v="5"/>
    <x v="10"/>
    <x v="0"/>
    <x v="244"/>
    <x v="2"/>
    <s v="Aman"/>
    <x v="12"/>
    <x v="15"/>
    <n v="143"/>
    <n v="5"/>
    <n v="-124"/>
    <n v="591"/>
    <n v="715"/>
    <s v="Loss"/>
    <n v="-0.17342657342657342"/>
    <n v="-3.3547060574087603E-3"/>
  </r>
  <r>
    <s v="B-25743"/>
    <x v="1"/>
    <x v="6"/>
    <x v="2"/>
    <x v="5"/>
    <x v="10"/>
    <x v="0"/>
    <x v="244"/>
    <x v="2"/>
    <s v="Aman"/>
    <x v="12"/>
    <x v="15"/>
    <n v="56"/>
    <n v="4"/>
    <n v="0"/>
    <n v="224"/>
    <n v="224"/>
    <s v="Not Profit/Loss"/>
    <n v="0"/>
    <n v="0"/>
  </r>
  <r>
    <s v="B-25743"/>
    <x v="1"/>
    <x v="3"/>
    <x v="3"/>
    <x v="5"/>
    <x v="10"/>
    <x v="0"/>
    <x v="244"/>
    <x v="2"/>
    <s v="Aman"/>
    <x v="12"/>
    <x v="15"/>
    <n v="74"/>
    <n v="3"/>
    <n v="-51"/>
    <n v="171"/>
    <n v="222"/>
    <s v="Loss"/>
    <n v="-0.22972972972972974"/>
    <n v="-1.3797581365148932E-3"/>
  </r>
  <r>
    <s v="B-25815"/>
    <x v="1"/>
    <x v="3"/>
    <x v="0"/>
    <x v="7"/>
    <x v="14"/>
    <x v="0"/>
    <x v="185"/>
    <x v="3"/>
    <s v="Harsh"/>
    <x v="12"/>
    <x v="15"/>
    <n v="35"/>
    <n v="2"/>
    <n v="14"/>
    <n v="84"/>
    <n v="70"/>
    <s v="Profit"/>
    <n v="0.2"/>
    <n v="3.7875713551389228E-4"/>
  </r>
  <r>
    <s v="B-25851"/>
    <x v="1"/>
    <x v="12"/>
    <x v="2"/>
    <x v="8"/>
    <x v="24"/>
    <x v="0"/>
    <x v="245"/>
    <x v="3"/>
    <s v="Kushal"/>
    <x v="12"/>
    <x v="15"/>
    <n v="135"/>
    <n v="5"/>
    <n v="-54"/>
    <n v="621"/>
    <n v="675"/>
    <s v="Loss"/>
    <n v="-0.08"/>
    <n v="-1.4609203798392988E-3"/>
  </r>
  <r>
    <s v="B-25851"/>
    <x v="2"/>
    <x v="7"/>
    <x v="2"/>
    <x v="8"/>
    <x v="24"/>
    <x v="0"/>
    <x v="245"/>
    <x v="3"/>
    <s v="Kushal"/>
    <x v="12"/>
    <x v="15"/>
    <n v="336"/>
    <n v="3"/>
    <n v="71"/>
    <n v="1079"/>
    <n v="1008"/>
    <s v="Profit"/>
    <n v="7.0436507936507936E-2"/>
    <n v="1.9208397586775966E-3"/>
  </r>
  <r>
    <s v="B-25851"/>
    <x v="1"/>
    <x v="2"/>
    <x v="2"/>
    <x v="8"/>
    <x v="24"/>
    <x v="0"/>
    <x v="245"/>
    <x v="3"/>
    <s v="Kushal"/>
    <x v="12"/>
    <x v="15"/>
    <n v="90"/>
    <n v="5"/>
    <n v="29"/>
    <n v="479"/>
    <n v="450"/>
    <s v="Profit"/>
    <n v="6.4444444444444443E-2"/>
    <n v="7.8456835213591973E-4"/>
  </r>
  <r>
    <s v="B-25851"/>
    <x v="1"/>
    <x v="10"/>
    <x v="2"/>
    <x v="8"/>
    <x v="24"/>
    <x v="0"/>
    <x v="245"/>
    <x v="3"/>
    <s v="Kushal"/>
    <x v="12"/>
    <x v="15"/>
    <n v="62"/>
    <n v="3"/>
    <n v="1"/>
    <n v="187"/>
    <n v="186"/>
    <s v="Profit"/>
    <n v="5.3763440860215058E-3"/>
    <n v="2.7054081108135161E-5"/>
  </r>
  <r>
    <s v="B-25851"/>
    <x v="1"/>
    <x v="2"/>
    <x v="2"/>
    <x v="8"/>
    <x v="24"/>
    <x v="0"/>
    <x v="245"/>
    <x v="3"/>
    <s v="Kushal"/>
    <x v="12"/>
    <x v="15"/>
    <n v="57"/>
    <n v="2"/>
    <n v="27"/>
    <n v="141"/>
    <n v="114"/>
    <s v="Profit"/>
    <n v="0.23684210526315788"/>
    <n v="7.3046018991964939E-4"/>
  </r>
  <r>
    <s v="B-25851"/>
    <x v="1"/>
    <x v="2"/>
    <x v="3"/>
    <x v="8"/>
    <x v="24"/>
    <x v="0"/>
    <x v="245"/>
    <x v="3"/>
    <s v="Kushal"/>
    <x v="12"/>
    <x v="15"/>
    <n v="237"/>
    <n v="9"/>
    <n v="47"/>
    <n v="2180"/>
    <n v="2133"/>
    <s v="Profit"/>
    <n v="2.2034692920768869E-2"/>
    <n v="1.2715418120823527E-3"/>
  </r>
  <r>
    <s v="B-25851"/>
    <x v="0"/>
    <x v="0"/>
    <x v="2"/>
    <x v="8"/>
    <x v="24"/>
    <x v="0"/>
    <x v="245"/>
    <x v="3"/>
    <s v="Kushal"/>
    <x v="12"/>
    <x v="15"/>
    <n v="300"/>
    <n v="2"/>
    <n v="42"/>
    <n v="642"/>
    <n v="600"/>
    <s v="Profit"/>
    <n v="7.0000000000000007E-2"/>
    <n v="1.1362714065416767E-3"/>
  </r>
  <r>
    <s v="B-25851"/>
    <x v="1"/>
    <x v="6"/>
    <x v="4"/>
    <x v="8"/>
    <x v="24"/>
    <x v="0"/>
    <x v="245"/>
    <x v="3"/>
    <s v="Kushal"/>
    <x v="12"/>
    <x v="15"/>
    <n v="53"/>
    <n v="6"/>
    <n v="24"/>
    <n v="342"/>
    <n v="318"/>
    <s v="Profit"/>
    <n v="7.5471698113207544E-2"/>
    <n v="6.4929794659524388E-4"/>
  </r>
  <r>
    <s v="B-25851"/>
    <x v="1"/>
    <x v="10"/>
    <x v="3"/>
    <x v="8"/>
    <x v="24"/>
    <x v="0"/>
    <x v="245"/>
    <x v="3"/>
    <s v="Kushal"/>
    <x v="12"/>
    <x v="15"/>
    <n v="103"/>
    <n v="2"/>
    <n v="46"/>
    <n v="252"/>
    <n v="206"/>
    <s v="Profit"/>
    <n v="0.22330097087378642"/>
    <n v="1.2444877309742174E-3"/>
  </r>
  <r>
    <s v="B-25851"/>
    <x v="1"/>
    <x v="6"/>
    <x v="2"/>
    <x v="8"/>
    <x v="24"/>
    <x v="0"/>
    <x v="245"/>
    <x v="3"/>
    <s v="Kushal"/>
    <x v="12"/>
    <x v="15"/>
    <n v="10"/>
    <n v="2"/>
    <n v="2"/>
    <n v="22"/>
    <n v="20"/>
    <s v="Profit"/>
    <n v="0.1"/>
    <n v="5.4108162216270321E-5"/>
  </r>
  <r>
    <s v="B-25869"/>
    <x v="1"/>
    <x v="10"/>
    <x v="2"/>
    <x v="8"/>
    <x v="26"/>
    <x v="0"/>
    <x v="246"/>
    <x v="3"/>
    <s v="Parakh"/>
    <x v="12"/>
    <x v="15"/>
    <n v="86"/>
    <n v="3"/>
    <n v="9"/>
    <n v="267"/>
    <n v="258"/>
    <s v="Profit"/>
    <n v="3.4883720930232558E-2"/>
    <n v="2.4348672997321646E-4"/>
  </r>
  <r>
    <s v="B-25968"/>
    <x v="0"/>
    <x v="5"/>
    <x v="3"/>
    <x v="0"/>
    <x v="29"/>
    <x v="0"/>
    <x v="73"/>
    <x v="0"/>
    <s v="Paromita"/>
    <x v="13"/>
    <x v="16"/>
    <n v="811"/>
    <n v="7"/>
    <n v="154"/>
    <n v="5831"/>
    <n v="5677"/>
    <s v="Profit"/>
    <n v="2.7127003699136867E-2"/>
    <n v="4.1663284906528148E-3"/>
  </r>
  <r>
    <s v="B-25976"/>
    <x v="1"/>
    <x v="2"/>
    <x v="3"/>
    <x v="0"/>
    <x v="28"/>
    <x v="0"/>
    <x v="247"/>
    <x v="0"/>
    <s v="Piyam"/>
    <x v="13"/>
    <x v="16"/>
    <n v="193"/>
    <n v="4"/>
    <n v="8"/>
    <n v="780"/>
    <n v="772"/>
    <s v="Profit"/>
    <n v="1.0362694300518135E-2"/>
    <n v="2.1643264886508128E-4"/>
  </r>
  <r>
    <s v="B-25876"/>
    <x v="1"/>
    <x v="16"/>
    <x v="1"/>
    <x v="8"/>
    <x v="13"/>
    <x v="0"/>
    <x v="76"/>
    <x v="3"/>
    <s v="Bhosale"/>
    <x v="13"/>
    <x v="16"/>
    <n v="282"/>
    <n v="4"/>
    <n v="14"/>
    <n v="1142"/>
    <n v="1128"/>
    <s v="Profit"/>
    <n v="1.2411347517730497E-2"/>
    <n v="3.7875713551389228E-4"/>
  </r>
  <r>
    <s v="B-25882"/>
    <x v="1"/>
    <x v="3"/>
    <x v="2"/>
    <x v="8"/>
    <x v="27"/>
    <x v="0"/>
    <x v="248"/>
    <x v="3"/>
    <s v="Masurkar"/>
    <x v="13"/>
    <x v="16"/>
    <n v="121"/>
    <n v="4"/>
    <n v="19"/>
    <n v="503"/>
    <n v="484"/>
    <s v="Profit"/>
    <n v="3.9256198347107439E-2"/>
    <n v="5.1402754105456814E-4"/>
  </r>
  <r>
    <s v="B-25888"/>
    <x v="0"/>
    <x v="4"/>
    <x v="2"/>
    <x v="10"/>
    <x v="16"/>
    <x v="0"/>
    <x v="249"/>
    <x v="3"/>
    <s v="Rohan"/>
    <x v="13"/>
    <x v="16"/>
    <n v="646"/>
    <n v="3"/>
    <n v="-213"/>
    <n v="1725"/>
    <n v="1938"/>
    <s v="Loss"/>
    <n v="-0.10990712074303406"/>
    <n v="-5.7625192760327893E-3"/>
  </r>
  <r>
    <s v="B-25888"/>
    <x v="0"/>
    <x v="1"/>
    <x v="2"/>
    <x v="10"/>
    <x v="16"/>
    <x v="0"/>
    <x v="249"/>
    <x v="3"/>
    <s v="Rohan"/>
    <x v="13"/>
    <x v="16"/>
    <n v="223"/>
    <n v="3"/>
    <n v="4"/>
    <n v="673"/>
    <n v="669"/>
    <s v="Profit"/>
    <n v="5.9790732436472349E-3"/>
    <n v="1.0821632443254064E-4"/>
  </r>
  <r>
    <s v="B-25888"/>
    <x v="1"/>
    <x v="6"/>
    <x v="0"/>
    <x v="10"/>
    <x v="16"/>
    <x v="0"/>
    <x v="249"/>
    <x v="3"/>
    <s v="Rohan"/>
    <x v="13"/>
    <x v="16"/>
    <n v="18"/>
    <n v="3"/>
    <n v="2"/>
    <n v="56"/>
    <n v="54"/>
    <s v="Profit"/>
    <n v="3.7037037037037035E-2"/>
    <n v="5.4108162216270321E-5"/>
  </r>
  <r>
    <s v="B-25894"/>
    <x v="2"/>
    <x v="7"/>
    <x v="4"/>
    <x v="10"/>
    <x v="22"/>
    <x v="0"/>
    <x v="79"/>
    <x v="3"/>
    <s v="Monu"/>
    <x v="13"/>
    <x v="16"/>
    <n v="1246"/>
    <n v="3"/>
    <n v="62"/>
    <n v="3800"/>
    <n v="3738"/>
    <s v="Profit"/>
    <n v="1.6586409844836811E-2"/>
    <n v="1.6773530287043802E-3"/>
  </r>
  <r>
    <s v="B-25900"/>
    <x v="1"/>
    <x v="9"/>
    <x v="1"/>
    <x v="10"/>
    <x v="15"/>
    <x v="0"/>
    <x v="250"/>
    <x v="3"/>
    <s v="Anand"/>
    <x v="13"/>
    <x v="16"/>
    <n v="15"/>
    <n v="1"/>
    <n v="2"/>
    <n v="17"/>
    <n v="15"/>
    <s v="Profit"/>
    <n v="0.13333333333333333"/>
    <n v="5.4108162216270321E-5"/>
  </r>
  <r>
    <s v="B-25900"/>
    <x v="0"/>
    <x v="1"/>
    <x v="2"/>
    <x v="10"/>
    <x v="15"/>
    <x v="0"/>
    <x v="250"/>
    <x v="3"/>
    <s v="Anand"/>
    <x v="13"/>
    <x v="16"/>
    <n v="210"/>
    <n v="2"/>
    <n v="62"/>
    <n v="482"/>
    <n v="420"/>
    <s v="Profit"/>
    <n v="0.14761904761904762"/>
    <n v="1.6773530287043802E-3"/>
  </r>
  <r>
    <s v="B-25900"/>
    <x v="1"/>
    <x v="2"/>
    <x v="2"/>
    <x v="10"/>
    <x v="15"/>
    <x v="0"/>
    <x v="250"/>
    <x v="3"/>
    <s v="Anand"/>
    <x v="13"/>
    <x v="16"/>
    <n v="140"/>
    <n v="5"/>
    <n v="68"/>
    <n v="768"/>
    <n v="700"/>
    <s v="Profit"/>
    <n v="9.7142857142857142E-2"/>
    <n v="1.839677515353191E-3"/>
  </r>
  <r>
    <s v="B-25915"/>
    <x v="0"/>
    <x v="4"/>
    <x v="2"/>
    <x v="10"/>
    <x v="26"/>
    <x v="0"/>
    <x v="251"/>
    <x v="3"/>
    <s v="Sukruta"/>
    <x v="13"/>
    <x v="16"/>
    <n v="277"/>
    <n v="1"/>
    <n v="3"/>
    <n v="280"/>
    <n v="277"/>
    <s v="Profit"/>
    <n v="1.0830324909747292E-2"/>
    <n v="8.1162243324405485E-5"/>
  </r>
  <r>
    <s v="B-25921"/>
    <x v="0"/>
    <x v="5"/>
    <x v="2"/>
    <x v="10"/>
    <x v="28"/>
    <x v="0"/>
    <x v="252"/>
    <x v="3"/>
    <s v="Sandra"/>
    <x v="13"/>
    <x v="16"/>
    <n v="84"/>
    <n v="2"/>
    <n v="-42"/>
    <n v="126"/>
    <n v="168"/>
    <s v="Loss"/>
    <n v="-0.25"/>
    <n v="-1.1362714065416767E-3"/>
  </r>
  <r>
    <s v="B-25921"/>
    <x v="1"/>
    <x v="2"/>
    <x v="3"/>
    <x v="10"/>
    <x v="28"/>
    <x v="0"/>
    <x v="252"/>
    <x v="3"/>
    <s v="Sandra"/>
    <x v="13"/>
    <x v="16"/>
    <n v="170"/>
    <n v="5"/>
    <n v="19"/>
    <n v="869"/>
    <n v="850"/>
    <s v="Profit"/>
    <n v="2.2352941176470589E-2"/>
    <n v="5.1402754105456814E-4"/>
  </r>
  <r>
    <s v="B-25921"/>
    <x v="0"/>
    <x v="5"/>
    <x v="3"/>
    <x v="10"/>
    <x v="28"/>
    <x v="0"/>
    <x v="252"/>
    <x v="3"/>
    <s v="Sandra"/>
    <x v="13"/>
    <x v="16"/>
    <n v="71"/>
    <n v="5"/>
    <n v="-44"/>
    <n v="311"/>
    <n v="355"/>
    <s v="Loss"/>
    <n v="-0.12394366197183099"/>
    <n v="-1.1903795687579471E-3"/>
  </r>
  <r>
    <s v="B-25930"/>
    <x v="2"/>
    <x v="7"/>
    <x v="2"/>
    <x v="0"/>
    <x v="21"/>
    <x v="0"/>
    <x v="253"/>
    <x v="0"/>
    <s v="Monica"/>
    <x v="13"/>
    <x v="6"/>
    <n v="595"/>
    <n v="4"/>
    <n v="119"/>
    <n v="2499"/>
    <n v="2380"/>
    <s v="Profit"/>
    <n v="0.05"/>
    <n v="3.2194356518680843E-3"/>
  </r>
  <r>
    <s v="B-25930"/>
    <x v="1"/>
    <x v="6"/>
    <x v="4"/>
    <x v="0"/>
    <x v="21"/>
    <x v="0"/>
    <x v="253"/>
    <x v="0"/>
    <s v="Monica"/>
    <x v="13"/>
    <x v="6"/>
    <n v="151"/>
    <n v="5"/>
    <n v="29"/>
    <n v="784"/>
    <n v="755"/>
    <s v="Profit"/>
    <n v="3.8410596026490065E-2"/>
    <n v="7.8456835213591973E-4"/>
  </r>
  <r>
    <s v="B-25930"/>
    <x v="1"/>
    <x v="2"/>
    <x v="4"/>
    <x v="0"/>
    <x v="21"/>
    <x v="0"/>
    <x v="253"/>
    <x v="0"/>
    <s v="Monica"/>
    <x v="13"/>
    <x v="6"/>
    <n v="202"/>
    <n v="9"/>
    <n v="89"/>
    <n v="1907"/>
    <n v="1818"/>
    <s v="Profit"/>
    <n v="4.8954895489548955E-2"/>
    <n v="2.4078132186240294E-3"/>
  </r>
  <r>
    <s v="B-25930"/>
    <x v="1"/>
    <x v="6"/>
    <x v="2"/>
    <x v="0"/>
    <x v="21"/>
    <x v="0"/>
    <x v="253"/>
    <x v="0"/>
    <s v="Monica"/>
    <x v="13"/>
    <x v="6"/>
    <n v="58"/>
    <n v="2"/>
    <n v="17"/>
    <n v="133"/>
    <n v="116"/>
    <s v="Profit"/>
    <n v="0.14655172413793102"/>
    <n v="4.5991937883829774E-4"/>
  </r>
  <r>
    <s v="B-25930"/>
    <x v="1"/>
    <x v="2"/>
    <x v="2"/>
    <x v="0"/>
    <x v="21"/>
    <x v="0"/>
    <x v="253"/>
    <x v="0"/>
    <s v="Monica"/>
    <x v="13"/>
    <x v="6"/>
    <n v="40"/>
    <n v="3"/>
    <n v="13"/>
    <n v="133"/>
    <n v="120"/>
    <s v="Profit"/>
    <n v="0.10833333333333334"/>
    <n v="3.5170305440575711E-4"/>
  </r>
  <r>
    <s v="B-25930"/>
    <x v="0"/>
    <x v="4"/>
    <x v="2"/>
    <x v="0"/>
    <x v="21"/>
    <x v="0"/>
    <x v="253"/>
    <x v="0"/>
    <s v="Monica"/>
    <x v="13"/>
    <x v="6"/>
    <n v="351"/>
    <n v="5"/>
    <n v="-94"/>
    <n v="1661"/>
    <n v="1755"/>
    <s v="Loss"/>
    <n v="-5.3561253561253561E-2"/>
    <n v="-2.5430836241647054E-3"/>
  </r>
  <r>
    <s v="B-25936"/>
    <x v="1"/>
    <x v="10"/>
    <x v="3"/>
    <x v="0"/>
    <x v="23"/>
    <x v="0"/>
    <x v="82"/>
    <x v="0"/>
    <s v="Nikhil"/>
    <x v="13"/>
    <x v="6"/>
    <n v="61"/>
    <n v="4"/>
    <n v="25"/>
    <n v="269"/>
    <n v="244"/>
    <s v="Profit"/>
    <n v="0.10245901639344263"/>
    <n v="6.7635202770337905E-4"/>
  </r>
  <r>
    <s v="B-26022"/>
    <x v="0"/>
    <x v="1"/>
    <x v="0"/>
    <x v="1"/>
    <x v="3"/>
    <x v="0"/>
    <x v="254"/>
    <x v="0"/>
    <s v="Shrichand"/>
    <x v="13"/>
    <x v="6"/>
    <n v="1824"/>
    <n v="8"/>
    <n v="1303"/>
    <n v="15895"/>
    <n v="14592"/>
    <s v="Profit"/>
    <n v="8.9295504385964911E-2"/>
    <n v="3.5251467683900119E-2"/>
  </r>
  <r>
    <s v="B-26040"/>
    <x v="1"/>
    <x v="3"/>
    <x v="2"/>
    <x v="1"/>
    <x v="27"/>
    <x v="0"/>
    <x v="255"/>
    <x v="0"/>
    <s v="Sahil"/>
    <x v="13"/>
    <x v="6"/>
    <n v="38"/>
    <n v="2"/>
    <n v="9"/>
    <n v="85"/>
    <n v="76"/>
    <s v="Profit"/>
    <n v="0.11842105263157894"/>
    <n v="2.4348672997321646E-4"/>
  </r>
  <r>
    <s v="B-26040"/>
    <x v="1"/>
    <x v="6"/>
    <x v="1"/>
    <x v="1"/>
    <x v="27"/>
    <x v="0"/>
    <x v="255"/>
    <x v="0"/>
    <s v="Sahil"/>
    <x v="13"/>
    <x v="6"/>
    <n v="113"/>
    <n v="4"/>
    <n v="24"/>
    <n v="476"/>
    <n v="452"/>
    <s v="Profit"/>
    <n v="5.3097345132743362E-2"/>
    <n v="6.4929794659524388E-4"/>
  </r>
  <r>
    <s v="B-26040"/>
    <x v="1"/>
    <x v="16"/>
    <x v="3"/>
    <x v="1"/>
    <x v="27"/>
    <x v="0"/>
    <x v="255"/>
    <x v="0"/>
    <s v="Sahil"/>
    <x v="13"/>
    <x v="6"/>
    <n v="833"/>
    <n v="3"/>
    <n v="93"/>
    <n v="2592"/>
    <n v="2499"/>
    <s v="Profit"/>
    <n v="3.721488595438175E-2"/>
    <n v="2.5160295430565701E-3"/>
  </r>
  <r>
    <s v="B-26058"/>
    <x v="1"/>
    <x v="6"/>
    <x v="2"/>
    <x v="2"/>
    <x v="11"/>
    <x v="0"/>
    <x v="256"/>
    <x v="0"/>
    <s v="Aditya"/>
    <x v="13"/>
    <x v="6"/>
    <n v="212"/>
    <n v="7"/>
    <n v="97"/>
    <n v="1581"/>
    <n v="1484"/>
    <s v="Profit"/>
    <n v="6.5363881401617252E-2"/>
    <n v="2.6242458674891108E-3"/>
  </r>
  <r>
    <s v="B-26085"/>
    <x v="1"/>
    <x v="16"/>
    <x v="0"/>
    <x v="2"/>
    <x v="27"/>
    <x v="0"/>
    <x v="54"/>
    <x v="0"/>
    <s v="Shrichand"/>
    <x v="13"/>
    <x v="6"/>
    <n v="1487"/>
    <n v="3"/>
    <n v="624"/>
    <n v="5085"/>
    <n v="4461"/>
    <s v="Profit"/>
    <n v="0.1398789509078682"/>
    <n v="1.6881746611476341E-2"/>
  </r>
  <r>
    <s v="B-26085"/>
    <x v="1"/>
    <x v="10"/>
    <x v="2"/>
    <x v="2"/>
    <x v="27"/>
    <x v="0"/>
    <x v="54"/>
    <x v="0"/>
    <s v="Shrichand"/>
    <x v="13"/>
    <x v="6"/>
    <n v="132"/>
    <n v="3"/>
    <n v="-10"/>
    <n v="386"/>
    <n v="396"/>
    <s v="Loss"/>
    <n v="-2.5252525252525252E-2"/>
    <n v="-2.705408110813516E-4"/>
  </r>
  <r>
    <s v="B-26085"/>
    <x v="1"/>
    <x v="10"/>
    <x v="2"/>
    <x v="2"/>
    <x v="27"/>
    <x v="0"/>
    <x v="54"/>
    <x v="0"/>
    <s v="Shrichand"/>
    <x v="13"/>
    <x v="6"/>
    <n v="86"/>
    <n v="2"/>
    <n v="22"/>
    <n v="194"/>
    <n v="172"/>
    <s v="Profit"/>
    <n v="0.12790697674418605"/>
    <n v="5.9518978437897354E-4"/>
  </r>
  <r>
    <s v="B-26085"/>
    <x v="1"/>
    <x v="3"/>
    <x v="2"/>
    <x v="2"/>
    <x v="27"/>
    <x v="0"/>
    <x v="54"/>
    <x v="0"/>
    <s v="Shrichand"/>
    <x v="13"/>
    <x v="6"/>
    <n v="40"/>
    <n v="2"/>
    <n v="17"/>
    <n v="97"/>
    <n v="80"/>
    <s v="Profit"/>
    <n v="0.21249999999999999"/>
    <n v="4.5991937883829774E-4"/>
  </r>
  <r>
    <s v="B-25612"/>
    <x v="2"/>
    <x v="15"/>
    <x v="2"/>
    <x v="3"/>
    <x v="1"/>
    <x v="0"/>
    <x v="85"/>
    <x v="1"/>
    <s v="Shrichand"/>
    <x v="13"/>
    <x v="6"/>
    <n v="259"/>
    <n v="2"/>
    <n v="-55"/>
    <n v="463"/>
    <n v="518"/>
    <s v="Loss"/>
    <n v="-0.10617760617760617"/>
    <n v="-1.4879744609474338E-3"/>
  </r>
  <r>
    <s v="B-25630"/>
    <x v="1"/>
    <x v="2"/>
    <x v="2"/>
    <x v="3"/>
    <x v="13"/>
    <x v="0"/>
    <x v="22"/>
    <x v="1"/>
    <s v="Sahil"/>
    <x v="13"/>
    <x v="6"/>
    <n v="34"/>
    <n v="4"/>
    <n v="-22"/>
    <n v="114"/>
    <n v="136"/>
    <s v="Loss"/>
    <n v="-0.16176470588235295"/>
    <n v="-5.9518978437897354E-4"/>
  </r>
  <r>
    <s v="B-25630"/>
    <x v="1"/>
    <x v="3"/>
    <x v="1"/>
    <x v="3"/>
    <x v="13"/>
    <x v="0"/>
    <x v="22"/>
    <x v="1"/>
    <s v="Sahil"/>
    <x v="13"/>
    <x v="6"/>
    <n v="133"/>
    <n v="5"/>
    <n v="12"/>
    <n v="677"/>
    <n v="665"/>
    <s v="Profit"/>
    <n v="1.8045112781954888E-2"/>
    <n v="3.2464897329762194E-4"/>
  </r>
  <r>
    <s v="B-25630"/>
    <x v="1"/>
    <x v="12"/>
    <x v="2"/>
    <x v="3"/>
    <x v="13"/>
    <x v="0"/>
    <x v="22"/>
    <x v="1"/>
    <s v="Sahil"/>
    <x v="13"/>
    <x v="6"/>
    <n v="114"/>
    <n v="5"/>
    <n v="-39"/>
    <n v="531"/>
    <n v="570"/>
    <s v="Loss"/>
    <n v="-6.8421052631578952E-2"/>
    <n v="-1.0551091632172713E-3"/>
  </r>
  <r>
    <s v="B-25630"/>
    <x v="1"/>
    <x v="12"/>
    <x v="2"/>
    <x v="3"/>
    <x v="13"/>
    <x v="0"/>
    <x v="22"/>
    <x v="1"/>
    <s v="Sahil"/>
    <x v="13"/>
    <x v="6"/>
    <n v="42"/>
    <n v="2"/>
    <n v="-26"/>
    <n v="58"/>
    <n v="84"/>
    <s v="Loss"/>
    <n v="-0.30952380952380953"/>
    <n v="-7.0340610881151422E-4"/>
  </r>
  <r>
    <s v="B-25630"/>
    <x v="1"/>
    <x v="3"/>
    <x v="2"/>
    <x v="3"/>
    <x v="13"/>
    <x v="0"/>
    <x v="22"/>
    <x v="1"/>
    <s v="Sahil"/>
    <x v="13"/>
    <x v="6"/>
    <n v="40"/>
    <n v="3"/>
    <n v="-7"/>
    <n v="113"/>
    <n v="120"/>
    <s v="Loss"/>
    <n v="-5.8333333333333334E-2"/>
    <n v="-1.8937856775694614E-4"/>
  </r>
  <r>
    <s v="B-25630"/>
    <x v="0"/>
    <x v="1"/>
    <x v="2"/>
    <x v="3"/>
    <x v="13"/>
    <x v="0"/>
    <x v="22"/>
    <x v="1"/>
    <s v="Sahil"/>
    <x v="13"/>
    <x v="6"/>
    <n v="143"/>
    <n v="2"/>
    <n v="-129"/>
    <n v="157"/>
    <n v="286"/>
    <s v="Loss"/>
    <n v="-0.45104895104895104"/>
    <n v="-3.4899764629494358E-3"/>
  </r>
  <r>
    <s v="B-25648"/>
    <x v="1"/>
    <x v="2"/>
    <x v="3"/>
    <x v="4"/>
    <x v="22"/>
    <x v="0"/>
    <x v="257"/>
    <x v="1"/>
    <s v="Aditya"/>
    <x v="13"/>
    <x v="6"/>
    <n v="30"/>
    <n v="1"/>
    <n v="13"/>
    <n v="43"/>
    <n v="30"/>
    <s v="Profit"/>
    <n v="0.43333333333333335"/>
    <n v="3.5170305440575711E-4"/>
  </r>
  <r>
    <s v="B-25648"/>
    <x v="0"/>
    <x v="1"/>
    <x v="2"/>
    <x v="4"/>
    <x v="22"/>
    <x v="0"/>
    <x v="257"/>
    <x v="1"/>
    <s v="Aditya"/>
    <x v="13"/>
    <x v="6"/>
    <n v="100"/>
    <n v="1"/>
    <n v="-23"/>
    <n v="77"/>
    <n v="100"/>
    <s v="Loss"/>
    <n v="-0.23"/>
    <n v="-6.2224386548710871E-4"/>
  </r>
  <r>
    <s v="B-25648"/>
    <x v="1"/>
    <x v="10"/>
    <x v="4"/>
    <x v="4"/>
    <x v="22"/>
    <x v="0"/>
    <x v="257"/>
    <x v="1"/>
    <s v="Aditya"/>
    <x v="13"/>
    <x v="6"/>
    <n v="130"/>
    <n v="4"/>
    <n v="-41"/>
    <n v="479"/>
    <n v="520"/>
    <s v="Loss"/>
    <n v="-7.8846153846153844E-2"/>
    <n v="-1.1092173254335417E-3"/>
  </r>
  <r>
    <s v="B-25648"/>
    <x v="1"/>
    <x v="10"/>
    <x v="3"/>
    <x v="4"/>
    <x v="22"/>
    <x v="0"/>
    <x v="257"/>
    <x v="1"/>
    <s v="Aditya"/>
    <x v="13"/>
    <x v="6"/>
    <n v="55"/>
    <n v="4"/>
    <n v="-26"/>
    <n v="194"/>
    <n v="220"/>
    <s v="Loss"/>
    <n v="-0.11818181818181818"/>
    <n v="-7.0340610881151422E-4"/>
  </r>
  <r>
    <s v="B-25666"/>
    <x v="0"/>
    <x v="4"/>
    <x v="2"/>
    <x v="4"/>
    <x v="30"/>
    <x v="0"/>
    <x v="258"/>
    <x v="1"/>
    <s v="Tanvi"/>
    <x v="13"/>
    <x v="6"/>
    <n v="934"/>
    <n v="7"/>
    <n v="-916"/>
    <n v="5622"/>
    <n v="6538"/>
    <s v="Loss"/>
    <n v="-0.1401040073416947"/>
    <n v="-2.4781538295051808E-2"/>
  </r>
  <r>
    <s v="B-25720"/>
    <x v="2"/>
    <x v="15"/>
    <x v="2"/>
    <x v="11"/>
    <x v="18"/>
    <x v="0"/>
    <x v="259"/>
    <x v="2"/>
    <s v="Namrata"/>
    <x v="13"/>
    <x v="6"/>
    <n v="30"/>
    <n v="1"/>
    <n v="-35"/>
    <n v="-5"/>
    <n v="30"/>
    <s v="Loss"/>
    <n v="-1.1666666666666667"/>
    <n v="-9.4689283878473065E-4"/>
  </r>
  <r>
    <s v="B-25738"/>
    <x v="2"/>
    <x v="13"/>
    <x v="3"/>
    <x v="5"/>
    <x v="16"/>
    <x v="0"/>
    <x v="260"/>
    <x v="2"/>
    <s v="Ayush"/>
    <x v="13"/>
    <x v="6"/>
    <n v="70"/>
    <n v="2"/>
    <n v="-14"/>
    <n v="126"/>
    <n v="140"/>
    <s v="Loss"/>
    <n v="-0.1"/>
    <n v="-3.7875713551389228E-4"/>
  </r>
  <r>
    <s v="B-25738"/>
    <x v="1"/>
    <x v="10"/>
    <x v="3"/>
    <x v="5"/>
    <x v="16"/>
    <x v="0"/>
    <x v="260"/>
    <x v="2"/>
    <s v="Ayush"/>
    <x v="13"/>
    <x v="6"/>
    <n v="72"/>
    <n v="3"/>
    <n v="-6"/>
    <n v="210"/>
    <n v="216"/>
    <s v="Loss"/>
    <n v="-2.7777777777777776E-2"/>
    <n v="-1.6232448664881097E-4"/>
  </r>
  <r>
    <s v="B-25738"/>
    <x v="0"/>
    <x v="1"/>
    <x v="2"/>
    <x v="5"/>
    <x v="16"/>
    <x v="0"/>
    <x v="260"/>
    <x v="2"/>
    <s v="Ayush"/>
    <x v="13"/>
    <x v="6"/>
    <n v="148"/>
    <n v="2"/>
    <n v="-91"/>
    <n v="205"/>
    <n v="296"/>
    <s v="Loss"/>
    <n v="-0.30743243243243246"/>
    <n v="-2.4619213808402996E-3"/>
  </r>
  <r>
    <s v="B-25738"/>
    <x v="1"/>
    <x v="10"/>
    <x v="4"/>
    <x v="5"/>
    <x v="16"/>
    <x v="0"/>
    <x v="260"/>
    <x v="2"/>
    <s v="Ayush"/>
    <x v="13"/>
    <x v="6"/>
    <n v="1069"/>
    <n v="6"/>
    <n v="0"/>
    <n v="6414"/>
    <n v="6414"/>
    <s v="Not Profit/Loss"/>
    <n v="0"/>
    <n v="0"/>
  </r>
  <r>
    <s v="B-25774"/>
    <x v="2"/>
    <x v="13"/>
    <x v="3"/>
    <x v="6"/>
    <x v="10"/>
    <x v="0"/>
    <x v="261"/>
    <x v="2"/>
    <s v="Snehal"/>
    <x v="13"/>
    <x v="6"/>
    <n v="38"/>
    <n v="2"/>
    <n v="-6"/>
    <n v="70"/>
    <n v="76"/>
    <s v="Loss"/>
    <n v="-7.8947368421052627E-2"/>
    <n v="-1.6232448664881097E-4"/>
  </r>
  <r>
    <s v="B-25810"/>
    <x v="1"/>
    <x v="10"/>
    <x v="4"/>
    <x v="7"/>
    <x v="14"/>
    <x v="0"/>
    <x v="185"/>
    <x v="3"/>
    <s v="Nripraj"/>
    <x v="13"/>
    <x v="6"/>
    <n v="1120"/>
    <n v="6"/>
    <n v="199"/>
    <n v="6919"/>
    <n v="6720"/>
    <s v="Profit"/>
    <n v="2.9613095238095237E-2"/>
    <n v="5.3837621405188971E-3"/>
  </r>
  <r>
    <s v="B-25810"/>
    <x v="1"/>
    <x v="6"/>
    <x v="3"/>
    <x v="7"/>
    <x v="14"/>
    <x v="0"/>
    <x v="185"/>
    <x v="3"/>
    <s v="Nripraj"/>
    <x v="13"/>
    <x v="6"/>
    <n v="29"/>
    <n v="5"/>
    <n v="8"/>
    <n v="153"/>
    <n v="145"/>
    <s v="Profit"/>
    <n v="5.5172413793103448E-2"/>
    <n v="2.1643264886508128E-4"/>
  </r>
  <r>
    <s v="B-25810"/>
    <x v="0"/>
    <x v="5"/>
    <x v="4"/>
    <x v="7"/>
    <x v="14"/>
    <x v="0"/>
    <x v="185"/>
    <x v="3"/>
    <s v="Nripraj"/>
    <x v="13"/>
    <x v="6"/>
    <n v="307"/>
    <n v="3"/>
    <n v="74"/>
    <n v="995"/>
    <n v="921"/>
    <s v="Profit"/>
    <n v="8.0347448425624315E-2"/>
    <n v="2.002002002002002E-3"/>
  </r>
  <r>
    <s v="B-25810"/>
    <x v="1"/>
    <x v="3"/>
    <x v="2"/>
    <x v="7"/>
    <x v="14"/>
    <x v="0"/>
    <x v="185"/>
    <x v="3"/>
    <s v="Nripraj"/>
    <x v="13"/>
    <x v="6"/>
    <n v="92"/>
    <n v="2"/>
    <n v="42"/>
    <n v="226"/>
    <n v="184"/>
    <s v="Profit"/>
    <n v="0.22826086956521738"/>
    <n v="1.1362714065416767E-3"/>
  </r>
  <r>
    <s v="B-25810"/>
    <x v="1"/>
    <x v="8"/>
    <x v="2"/>
    <x v="7"/>
    <x v="14"/>
    <x v="0"/>
    <x v="185"/>
    <x v="3"/>
    <s v="Nripraj"/>
    <x v="13"/>
    <x v="6"/>
    <n v="45"/>
    <n v="3"/>
    <n v="6"/>
    <n v="141"/>
    <n v="135"/>
    <s v="Profit"/>
    <n v="4.4444444444444446E-2"/>
    <n v="1.6232448664881097E-4"/>
  </r>
  <r>
    <s v="B-25810"/>
    <x v="1"/>
    <x v="6"/>
    <x v="3"/>
    <x v="7"/>
    <x v="14"/>
    <x v="0"/>
    <x v="185"/>
    <x v="3"/>
    <s v="Nripraj"/>
    <x v="13"/>
    <x v="6"/>
    <n v="26"/>
    <n v="4"/>
    <n v="10"/>
    <n v="114"/>
    <n v="104"/>
    <s v="Profit"/>
    <n v="9.6153846153846159E-2"/>
    <n v="2.705408110813516E-4"/>
  </r>
  <r>
    <s v="B-25828"/>
    <x v="1"/>
    <x v="10"/>
    <x v="2"/>
    <x v="7"/>
    <x v="13"/>
    <x v="0"/>
    <x v="262"/>
    <x v="3"/>
    <s v="Nikita"/>
    <x v="13"/>
    <x v="6"/>
    <n v="537"/>
    <n v="3"/>
    <n v="107"/>
    <n v="1718"/>
    <n v="1611"/>
    <s v="Profit"/>
    <n v="6.6418373680943513E-2"/>
    <n v="2.8947866785704623E-3"/>
  </r>
  <r>
    <s v="B-25828"/>
    <x v="1"/>
    <x v="10"/>
    <x v="0"/>
    <x v="7"/>
    <x v="13"/>
    <x v="0"/>
    <x v="262"/>
    <x v="3"/>
    <s v="Nikita"/>
    <x v="13"/>
    <x v="6"/>
    <n v="222"/>
    <n v="5"/>
    <n v="35"/>
    <n v="1145"/>
    <n v="1110"/>
    <s v="Profit"/>
    <n v="3.1531531531531529E-2"/>
    <n v="9.4689283878473065E-4"/>
  </r>
  <r>
    <s v="B-25828"/>
    <x v="1"/>
    <x v="10"/>
    <x v="1"/>
    <x v="7"/>
    <x v="13"/>
    <x v="0"/>
    <x v="262"/>
    <x v="3"/>
    <s v="Nikita"/>
    <x v="13"/>
    <x v="6"/>
    <n v="128"/>
    <n v="3"/>
    <n v="-3"/>
    <n v="381"/>
    <n v="384"/>
    <s v="Loss"/>
    <n v="-7.8125E-3"/>
    <n v="-8.1162243324405485E-5"/>
  </r>
  <r>
    <s v="B-25828"/>
    <x v="1"/>
    <x v="9"/>
    <x v="2"/>
    <x v="7"/>
    <x v="13"/>
    <x v="0"/>
    <x v="262"/>
    <x v="3"/>
    <s v="Nikita"/>
    <x v="13"/>
    <x v="6"/>
    <n v="15"/>
    <n v="1"/>
    <n v="2"/>
    <n v="17"/>
    <n v="15"/>
    <s v="Profit"/>
    <n v="0.13333333333333333"/>
    <n v="5.4108162216270321E-5"/>
  </r>
  <r>
    <s v="B-25846"/>
    <x v="1"/>
    <x v="9"/>
    <x v="3"/>
    <x v="8"/>
    <x v="21"/>
    <x v="0"/>
    <x v="91"/>
    <x v="3"/>
    <s v="Soodesh"/>
    <x v="13"/>
    <x v="6"/>
    <n v="94"/>
    <n v="7"/>
    <n v="7"/>
    <n v="665"/>
    <n v="658"/>
    <s v="Profit"/>
    <n v="1.0638297872340425E-2"/>
    <n v="1.8937856775694614E-4"/>
  </r>
  <r>
    <s v="B-26004"/>
    <x v="0"/>
    <x v="4"/>
    <x v="2"/>
    <x v="1"/>
    <x v="0"/>
    <x v="0"/>
    <x v="42"/>
    <x v="0"/>
    <s v="Nandita"/>
    <x v="14"/>
    <x v="17"/>
    <n v="162"/>
    <n v="2"/>
    <n v="73"/>
    <n v="397"/>
    <n v="324"/>
    <s v="Profit"/>
    <n v="0.22530864197530864"/>
    <n v="1.9749479208938667E-3"/>
  </r>
  <r>
    <s v="B-26004"/>
    <x v="1"/>
    <x v="10"/>
    <x v="2"/>
    <x v="1"/>
    <x v="0"/>
    <x v="0"/>
    <x v="42"/>
    <x v="0"/>
    <s v="Nandita"/>
    <x v="14"/>
    <x v="17"/>
    <n v="147"/>
    <n v="3"/>
    <n v="44"/>
    <n v="485"/>
    <n v="441"/>
    <s v="Profit"/>
    <n v="9.9773242630385492E-2"/>
    <n v="1.1903795687579471E-3"/>
  </r>
  <r>
    <s v="B-26014"/>
    <x v="2"/>
    <x v="15"/>
    <x v="0"/>
    <x v="1"/>
    <x v="7"/>
    <x v="0"/>
    <x v="142"/>
    <x v="0"/>
    <s v="Divsha"/>
    <x v="14"/>
    <x v="17"/>
    <n v="406"/>
    <n v="7"/>
    <n v="97"/>
    <n v="2939"/>
    <n v="2842"/>
    <s v="Profit"/>
    <n v="3.4130893736805064E-2"/>
    <n v="2.6242458674891108E-3"/>
  </r>
  <r>
    <s v="B-26014"/>
    <x v="2"/>
    <x v="15"/>
    <x v="1"/>
    <x v="1"/>
    <x v="7"/>
    <x v="0"/>
    <x v="142"/>
    <x v="0"/>
    <s v="Divsha"/>
    <x v="14"/>
    <x v="17"/>
    <n v="278"/>
    <n v="5"/>
    <n v="39"/>
    <n v="1429"/>
    <n v="1390"/>
    <s v="Profit"/>
    <n v="2.8057553956834531E-2"/>
    <n v="1.0551091632172713E-3"/>
  </r>
  <r>
    <s v="B-26032"/>
    <x v="1"/>
    <x v="10"/>
    <x v="1"/>
    <x v="1"/>
    <x v="30"/>
    <x v="0"/>
    <x v="143"/>
    <x v="0"/>
    <s v="Monisha"/>
    <x v="14"/>
    <x v="17"/>
    <n v="47"/>
    <n v="5"/>
    <n v="15"/>
    <n v="250"/>
    <n v="235"/>
    <s v="Profit"/>
    <n v="6.3829787234042548E-2"/>
    <n v="4.0581121662202745E-4"/>
  </r>
  <r>
    <s v="B-26050"/>
    <x v="1"/>
    <x v="8"/>
    <x v="3"/>
    <x v="2"/>
    <x v="24"/>
    <x v="0"/>
    <x v="263"/>
    <x v="0"/>
    <s v="Paridhi"/>
    <x v="14"/>
    <x v="17"/>
    <n v="32"/>
    <n v="3"/>
    <n v="6"/>
    <n v="102"/>
    <n v="96"/>
    <s v="Profit"/>
    <n v="6.25E-2"/>
    <n v="1.6232448664881097E-4"/>
  </r>
  <r>
    <s v="B-26050"/>
    <x v="0"/>
    <x v="1"/>
    <x v="4"/>
    <x v="2"/>
    <x v="24"/>
    <x v="0"/>
    <x v="263"/>
    <x v="0"/>
    <s v="Paridhi"/>
    <x v="14"/>
    <x v="17"/>
    <n v="487"/>
    <n v="4"/>
    <n v="143"/>
    <n v="2091"/>
    <n v="1948"/>
    <s v="Profit"/>
    <n v="7.3408624229979472E-2"/>
    <n v="3.868733598463328E-3"/>
  </r>
  <r>
    <s v="B-26050"/>
    <x v="1"/>
    <x v="2"/>
    <x v="2"/>
    <x v="2"/>
    <x v="24"/>
    <x v="0"/>
    <x v="263"/>
    <x v="0"/>
    <s v="Paridhi"/>
    <x v="14"/>
    <x v="17"/>
    <n v="325"/>
    <n v="7"/>
    <n v="32"/>
    <n v="2307"/>
    <n v="2275"/>
    <s v="Profit"/>
    <n v="1.4065934065934066E-2"/>
    <n v="8.6573059546032514E-4"/>
  </r>
  <r>
    <s v="B-26050"/>
    <x v="1"/>
    <x v="10"/>
    <x v="1"/>
    <x v="2"/>
    <x v="24"/>
    <x v="0"/>
    <x v="263"/>
    <x v="0"/>
    <s v="Paridhi"/>
    <x v="14"/>
    <x v="17"/>
    <n v="79"/>
    <n v="3"/>
    <n v="32"/>
    <n v="269"/>
    <n v="237"/>
    <s v="Profit"/>
    <n v="0.13502109704641349"/>
    <n v="8.6573059546032514E-4"/>
  </r>
  <r>
    <s v="B-26050"/>
    <x v="0"/>
    <x v="5"/>
    <x v="4"/>
    <x v="2"/>
    <x v="24"/>
    <x v="0"/>
    <x v="263"/>
    <x v="0"/>
    <s v="Paridhi"/>
    <x v="14"/>
    <x v="17"/>
    <n v="166"/>
    <n v="2"/>
    <n v="27"/>
    <n v="359"/>
    <n v="332"/>
    <s v="Profit"/>
    <n v="8.1325301204819275E-2"/>
    <n v="7.3046018991964939E-4"/>
  </r>
  <r>
    <s v="B-26050"/>
    <x v="1"/>
    <x v="10"/>
    <x v="1"/>
    <x v="2"/>
    <x v="24"/>
    <x v="0"/>
    <x v="263"/>
    <x v="0"/>
    <s v="Paridhi"/>
    <x v="14"/>
    <x v="17"/>
    <n v="169"/>
    <n v="4"/>
    <n v="55"/>
    <n v="731"/>
    <n v="676"/>
    <s v="Profit"/>
    <n v="8.1360946745562129E-2"/>
    <n v="1.4879744609474338E-3"/>
  </r>
  <r>
    <s v="B-26050"/>
    <x v="1"/>
    <x v="6"/>
    <x v="2"/>
    <x v="2"/>
    <x v="24"/>
    <x v="0"/>
    <x v="263"/>
    <x v="0"/>
    <s v="Paridhi"/>
    <x v="14"/>
    <x v="17"/>
    <n v="284"/>
    <n v="6"/>
    <n v="44"/>
    <n v="1748"/>
    <n v="1704"/>
    <s v="Profit"/>
    <n v="2.5821596244131457E-2"/>
    <n v="1.1903795687579471E-3"/>
  </r>
  <r>
    <s v="B-26050"/>
    <x v="1"/>
    <x v="3"/>
    <x v="2"/>
    <x v="2"/>
    <x v="24"/>
    <x v="0"/>
    <x v="263"/>
    <x v="0"/>
    <s v="Paridhi"/>
    <x v="14"/>
    <x v="17"/>
    <n v="38"/>
    <n v="2"/>
    <n v="9"/>
    <n v="85"/>
    <n v="76"/>
    <s v="Profit"/>
    <n v="0.11842105263157894"/>
    <n v="2.4348672997321646E-4"/>
  </r>
  <r>
    <s v="B-26050"/>
    <x v="0"/>
    <x v="0"/>
    <x v="2"/>
    <x v="2"/>
    <x v="24"/>
    <x v="0"/>
    <x v="263"/>
    <x v="0"/>
    <s v="Paridhi"/>
    <x v="14"/>
    <x v="17"/>
    <n v="382"/>
    <n v="2"/>
    <n v="92"/>
    <n v="856"/>
    <n v="764"/>
    <s v="Profit"/>
    <n v="0.12041884816753927"/>
    <n v="2.4889754619484348E-3"/>
  </r>
  <r>
    <s v="B-26068"/>
    <x v="0"/>
    <x v="5"/>
    <x v="2"/>
    <x v="2"/>
    <x v="12"/>
    <x v="0"/>
    <x v="145"/>
    <x v="0"/>
    <s v="Shefali"/>
    <x v="14"/>
    <x v="17"/>
    <n v="193"/>
    <n v="5"/>
    <n v="33"/>
    <n v="998"/>
    <n v="965"/>
    <s v="Profit"/>
    <n v="3.4196891191709843E-2"/>
    <n v="8.9278467656846031E-4"/>
  </r>
  <r>
    <s v="B-26077"/>
    <x v="1"/>
    <x v="6"/>
    <x v="3"/>
    <x v="2"/>
    <x v="30"/>
    <x v="0"/>
    <x v="107"/>
    <x v="0"/>
    <s v="Divsha"/>
    <x v="14"/>
    <x v="17"/>
    <n v="62"/>
    <n v="7"/>
    <n v="11"/>
    <n v="445"/>
    <n v="434"/>
    <s v="Profit"/>
    <n v="2.5345622119815669E-2"/>
    <n v="2.9759489218948677E-4"/>
  </r>
  <r>
    <s v="B-26095"/>
    <x v="1"/>
    <x v="12"/>
    <x v="3"/>
    <x v="2"/>
    <x v="6"/>
    <x v="0"/>
    <x v="118"/>
    <x v="0"/>
    <s v="Monisha"/>
    <x v="14"/>
    <x v="17"/>
    <n v="6"/>
    <n v="1"/>
    <n v="1"/>
    <n v="7"/>
    <n v="6"/>
    <s v="Profit"/>
    <n v="0.16666666666666666"/>
    <n v="2.7054081108135161E-5"/>
  </r>
  <r>
    <s v="B-25604"/>
    <x v="1"/>
    <x v="2"/>
    <x v="3"/>
    <x v="3"/>
    <x v="21"/>
    <x v="0"/>
    <x v="146"/>
    <x v="1"/>
    <s v="Divsha"/>
    <x v="14"/>
    <x v="17"/>
    <n v="65"/>
    <n v="2"/>
    <n v="17"/>
    <n v="147"/>
    <n v="130"/>
    <s v="Profit"/>
    <n v="0.13076923076923078"/>
    <n v="4.5991937883829774E-4"/>
  </r>
  <r>
    <s v="B-25604"/>
    <x v="1"/>
    <x v="10"/>
    <x v="3"/>
    <x v="3"/>
    <x v="21"/>
    <x v="0"/>
    <x v="146"/>
    <x v="1"/>
    <s v="Divsha"/>
    <x v="14"/>
    <x v="17"/>
    <n v="157"/>
    <n v="9"/>
    <n v="5"/>
    <n v="1418"/>
    <n v="1413"/>
    <s v="Profit"/>
    <n v="3.5385704175513091E-3"/>
    <n v="1.352704055406758E-4"/>
  </r>
  <r>
    <s v="B-25622"/>
    <x v="1"/>
    <x v="10"/>
    <x v="1"/>
    <x v="3"/>
    <x v="30"/>
    <x v="0"/>
    <x v="119"/>
    <x v="1"/>
    <s v="Monisha"/>
    <x v="14"/>
    <x v="17"/>
    <n v="534"/>
    <n v="3"/>
    <n v="0"/>
    <n v="1602"/>
    <n v="1602"/>
    <s v="Not Profit/Loss"/>
    <n v="0"/>
    <n v="0"/>
  </r>
  <r>
    <s v="B-25640"/>
    <x v="1"/>
    <x v="10"/>
    <x v="0"/>
    <x v="3"/>
    <x v="5"/>
    <x v="0"/>
    <x v="148"/>
    <x v="1"/>
    <s v="Paridhi"/>
    <x v="14"/>
    <x v="17"/>
    <n v="1499"/>
    <n v="13"/>
    <n v="239"/>
    <n v="19726"/>
    <n v="19487"/>
    <s v="Profit"/>
    <n v="1.2264586647508596E-2"/>
    <n v="6.465925384844304E-3"/>
  </r>
  <r>
    <s v="B-25640"/>
    <x v="1"/>
    <x v="16"/>
    <x v="1"/>
    <x v="3"/>
    <x v="5"/>
    <x v="0"/>
    <x v="148"/>
    <x v="1"/>
    <s v="Paridhi"/>
    <x v="14"/>
    <x v="17"/>
    <n v="68"/>
    <n v="2"/>
    <n v="-62"/>
    <n v="74"/>
    <n v="136"/>
    <s v="Loss"/>
    <n v="-0.45588235294117646"/>
    <n v="-1.6773530287043802E-3"/>
  </r>
  <r>
    <s v="B-25640"/>
    <x v="1"/>
    <x v="10"/>
    <x v="4"/>
    <x v="3"/>
    <x v="5"/>
    <x v="0"/>
    <x v="148"/>
    <x v="1"/>
    <s v="Paridhi"/>
    <x v="14"/>
    <x v="17"/>
    <n v="122"/>
    <n v="4"/>
    <n v="-47"/>
    <n v="441"/>
    <n v="488"/>
    <s v="Loss"/>
    <n v="-9.6311475409836061E-2"/>
    <n v="-1.2715418120823527E-3"/>
  </r>
  <r>
    <s v="B-25658"/>
    <x v="1"/>
    <x v="2"/>
    <x v="3"/>
    <x v="4"/>
    <x v="2"/>
    <x v="0"/>
    <x v="264"/>
    <x v="1"/>
    <s v="Shefali"/>
    <x v="14"/>
    <x v="17"/>
    <n v="27"/>
    <n v="2"/>
    <n v="9"/>
    <n v="63"/>
    <n v="54"/>
    <s v="Profit"/>
    <n v="0.16666666666666666"/>
    <n v="2.4348672997321646E-4"/>
  </r>
  <r>
    <s v="B-25676"/>
    <x v="2"/>
    <x v="11"/>
    <x v="2"/>
    <x v="9"/>
    <x v="8"/>
    <x v="0"/>
    <x v="265"/>
    <x v="1"/>
    <s v="Chandni"/>
    <x v="14"/>
    <x v="17"/>
    <n v="674"/>
    <n v="2"/>
    <n v="-187"/>
    <n v="1161"/>
    <n v="1348"/>
    <s v="Loss"/>
    <n v="-0.13872403560830859"/>
    <n v="-5.0591131672212755E-3"/>
  </r>
  <r>
    <s v="B-25676"/>
    <x v="0"/>
    <x v="4"/>
    <x v="2"/>
    <x v="9"/>
    <x v="8"/>
    <x v="0"/>
    <x v="265"/>
    <x v="1"/>
    <s v="Chandni"/>
    <x v="14"/>
    <x v="17"/>
    <n v="342"/>
    <n v="4"/>
    <n v="-103"/>
    <n v="1265"/>
    <n v="1368"/>
    <s v="Loss"/>
    <n v="-7.5292397660818716E-2"/>
    <n v="-2.7865703541379216E-3"/>
  </r>
  <r>
    <s v="B-25676"/>
    <x v="1"/>
    <x v="8"/>
    <x v="2"/>
    <x v="9"/>
    <x v="8"/>
    <x v="0"/>
    <x v="265"/>
    <x v="1"/>
    <s v="Chandni"/>
    <x v="14"/>
    <x v="17"/>
    <n v="79"/>
    <n v="4"/>
    <n v="36"/>
    <n v="352"/>
    <n v="316"/>
    <s v="Profit"/>
    <n v="0.11392405063291139"/>
    <n v="9.7394691989286582E-4"/>
  </r>
  <r>
    <s v="B-25676"/>
    <x v="1"/>
    <x v="8"/>
    <x v="2"/>
    <x v="9"/>
    <x v="8"/>
    <x v="0"/>
    <x v="265"/>
    <x v="1"/>
    <s v="Chandni"/>
    <x v="14"/>
    <x v="17"/>
    <n v="32"/>
    <n v="3"/>
    <n v="6"/>
    <n v="102"/>
    <n v="96"/>
    <s v="Profit"/>
    <n v="6.25E-2"/>
    <n v="1.6232448664881097E-4"/>
  </r>
  <r>
    <s v="B-25676"/>
    <x v="1"/>
    <x v="16"/>
    <x v="4"/>
    <x v="9"/>
    <x v="8"/>
    <x v="0"/>
    <x v="265"/>
    <x v="1"/>
    <s v="Chandni"/>
    <x v="14"/>
    <x v="17"/>
    <n v="1263"/>
    <n v="5"/>
    <n v="-56"/>
    <n v="6259"/>
    <n v="6315"/>
    <s v="Loss"/>
    <n v="-8.8677751385589868E-3"/>
    <n v="-1.5150285420555691E-3"/>
  </r>
  <r>
    <s v="B-25694"/>
    <x v="1"/>
    <x v="2"/>
    <x v="4"/>
    <x v="9"/>
    <x v="3"/>
    <x v="0"/>
    <x v="151"/>
    <x v="1"/>
    <s v="Subhasmita"/>
    <x v="14"/>
    <x v="17"/>
    <n v="167"/>
    <n v="7"/>
    <n v="43"/>
    <n v="1212"/>
    <n v="1169"/>
    <s v="Profit"/>
    <n v="3.6783575705731396E-2"/>
    <n v="1.163325487649812E-3"/>
  </r>
  <r>
    <s v="B-25712"/>
    <x v="0"/>
    <x v="1"/>
    <x v="0"/>
    <x v="11"/>
    <x v="10"/>
    <x v="0"/>
    <x v="266"/>
    <x v="2"/>
    <s v="Adhvaita"/>
    <x v="14"/>
    <x v="17"/>
    <n v="193"/>
    <n v="3"/>
    <n v="-275"/>
    <n v="304"/>
    <n v="579"/>
    <s v="Loss"/>
    <n v="-0.47495682210708118"/>
    <n v="-7.4398723047371697E-3"/>
  </r>
  <r>
    <s v="B-25730"/>
    <x v="0"/>
    <x v="1"/>
    <x v="0"/>
    <x v="11"/>
    <x v="30"/>
    <x v="0"/>
    <x v="153"/>
    <x v="2"/>
    <s v="Rishabh"/>
    <x v="14"/>
    <x v="17"/>
    <n v="1145"/>
    <n v="3"/>
    <n v="-706"/>
    <n v="2729"/>
    <n v="3435"/>
    <s v="Loss"/>
    <n v="-0.20553129548762736"/>
    <n v="-1.9100181262343426E-2"/>
  </r>
  <r>
    <s v="B-25730"/>
    <x v="1"/>
    <x v="6"/>
    <x v="1"/>
    <x v="11"/>
    <x v="30"/>
    <x v="0"/>
    <x v="153"/>
    <x v="2"/>
    <s v="Rishabh"/>
    <x v="14"/>
    <x v="17"/>
    <n v="18"/>
    <n v="2"/>
    <n v="8"/>
    <n v="44"/>
    <n v="36"/>
    <s v="Profit"/>
    <n v="0.22222222222222221"/>
    <n v="2.1643264886508128E-4"/>
  </r>
  <r>
    <s v="B-25730"/>
    <x v="2"/>
    <x v="15"/>
    <x v="2"/>
    <x v="11"/>
    <x v="30"/>
    <x v="0"/>
    <x v="153"/>
    <x v="2"/>
    <s v="Rishabh"/>
    <x v="14"/>
    <x v="17"/>
    <n v="473"/>
    <n v="4"/>
    <n v="42"/>
    <n v="1934"/>
    <n v="1892"/>
    <s v="Profit"/>
    <n v="2.2198731501057084E-2"/>
    <n v="1.1362714065416767E-3"/>
  </r>
  <r>
    <s v="B-25730"/>
    <x v="0"/>
    <x v="5"/>
    <x v="0"/>
    <x v="11"/>
    <x v="30"/>
    <x v="0"/>
    <x v="153"/>
    <x v="2"/>
    <s v="Rishabh"/>
    <x v="14"/>
    <x v="17"/>
    <n v="187"/>
    <n v="4"/>
    <n v="30"/>
    <n v="778"/>
    <n v="748"/>
    <s v="Profit"/>
    <n v="4.0106951871657755E-2"/>
    <n v="8.1162243324405491E-4"/>
  </r>
  <r>
    <s v="B-25730"/>
    <x v="2"/>
    <x v="15"/>
    <x v="2"/>
    <x v="11"/>
    <x v="30"/>
    <x v="0"/>
    <x v="153"/>
    <x v="2"/>
    <s v="Rishabh"/>
    <x v="14"/>
    <x v="17"/>
    <n v="83"/>
    <n v="3"/>
    <n v="-81"/>
    <n v="168"/>
    <n v="249"/>
    <s v="Loss"/>
    <n v="-0.3253012048192771"/>
    <n v="-2.1913805697589481E-3"/>
  </r>
  <r>
    <s v="B-25730"/>
    <x v="1"/>
    <x v="3"/>
    <x v="0"/>
    <x v="11"/>
    <x v="30"/>
    <x v="0"/>
    <x v="153"/>
    <x v="2"/>
    <s v="Rishabh"/>
    <x v="14"/>
    <x v="17"/>
    <n v="96"/>
    <n v="5"/>
    <n v="22"/>
    <n v="502"/>
    <n v="480"/>
    <s v="Profit"/>
    <n v="4.583333333333333E-2"/>
    <n v="5.9518978437897354E-4"/>
  </r>
  <r>
    <s v="B-25748"/>
    <x v="0"/>
    <x v="4"/>
    <x v="2"/>
    <x v="5"/>
    <x v="1"/>
    <x v="0"/>
    <x v="267"/>
    <x v="2"/>
    <s v="Nitant"/>
    <x v="14"/>
    <x v="17"/>
    <n v="47"/>
    <n v="2"/>
    <n v="-21"/>
    <n v="73"/>
    <n v="94"/>
    <s v="Loss"/>
    <n v="-0.22340425531914893"/>
    <n v="-5.6813570327083837E-4"/>
  </r>
  <r>
    <s v="B-25748"/>
    <x v="0"/>
    <x v="1"/>
    <x v="3"/>
    <x v="5"/>
    <x v="1"/>
    <x v="0"/>
    <x v="267"/>
    <x v="2"/>
    <s v="Nitant"/>
    <x v="14"/>
    <x v="17"/>
    <n v="224"/>
    <n v="3"/>
    <n v="58"/>
    <n v="730"/>
    <n v="672"/>
    <s v="Profit"/>
    <n v="8.6309523809523808E-2"/>
    <n v="1.5691367042718395E-3"/>
  </r>
  <r>
    <s v="B-25748"/>
    <x v="1"/>
    <x v="8"/>
    <x v="3"/>
    <x v="5"/>
    <x v="1"/>
    <x v="0"/>
    <x v="267"/>
    <x v="2"/>
    <s v="Nitant"/>
    <x v="14"/>
    <x v="17"/>
    <n v="141"/>
    <n v="4"/>
    <n v="10"/>
    <n v="574"/>
    <n v="564"/>
    <s v="Profit"/>
    <n v="1.7730496453900711E-2"/>
    <n v="2.705408110813516E-4"/>
  </r>
  <r>
    <s v="B-25748"/>
    <x v="1"/>
    <x v="9"/>
    <x v="2"/>
    <x v="5"/>
    <x v="1"/>
    <x v="0"/>
    <x v="267"/>
    <x v="2"/>
    <s v="Nitant"/>
    <x v="14"/>
    <x v="17"/>
    <n v="8"/>
    <n v="2"/>
    <n v="-1"/>
    <n v="15"/>
    <n v="16"/>
    <s v="Loss"/>
    <n v="-6.25E-2"/>
    <n v="-2.7054081108135161E-5"/>
  </r>
  <r>
    <s v="B-25766"/>
    <x v="1"/>
    <x v="10"/>
    <x v="1"/>
    <x v="5"/>
    <x v="19"/>
    <x v="0"/>
    <x v="268"/>
    <x v="2"/>
    <s v="Surabhi"/>
    <x v="14"/>
    <x v="17"/>
    <n v="220"/>
    <n v="2"/>
    <n v="-19"/>
    <n v="421"/>
    <n v="440"/>
    <s v="Loss"/>
    <n v="-4.3181818181818182E-2"/>
    <n v="-5.1402754105456814E-4"/>
  </r>
  <r>
    <s v="B-25784"/>
    <x v="1"/>
    <x v="6"/>
    <x v="1"/>
    <x v="6"/>
    <x v="18"/>
    <x v="0"/>
    <x v="182"/>
    <x v="2"/>
    <s v="Rohit"/>
    <x v="14"/>
    <x v="17"/>
    <n v="15"/>
    <n v="1"/>
    <n v="4"/>
    <n v="19"/>
    <n v="15"/>
    <s v="Profit"/>
    <n v="0.26666666666666666"/>
    <n v="1.0821632443254064E-4"/>
  </r>
  <r>
    <s v="B-25820"/>
    <x v="2"/>
    <x v="15"/>
    <x v="2"/>
    <x v="7"/>
    <x v="12"/>
    <x v="0"/>
    <x v="269"/>
    <x v="3"/>
    <s v="Dheeraj"/>
    <x v="14"/>
    <x v="17"/>
    <n v="119"/>
    <n v="1"/>
    <n v="1"/>
    <n v="120"/>
    <n v="119"/>
    <s v="Profit"/>
    <n v="8.4033613445378148E-3"/>
    <n v="2.7054081108135161E-5"/>
  </r>
  <r>
    <s v="B-25966"/>
    <x v="0"/>
    <x v="4"/>
    <x v="4"/>
    <x v="0"/>
    <x v="29"/>
    <x v="0"/>
    <x v="73"/>
    <x v="0"/>
    <s v="Soumya"/>
    <x v="14"/>
    <x v="18"/>
    <n v="510"/>
    <n v="6"/>
    <n v="234"/>
    <n v="3294"/>
    <n v="3060"/>
    <s v="Profit"/>
    <n v="7.6470588235294124E-2"/>
    <n v="6.3306549793036276E-3"/>
  </r>
  <r>
    <s v="B-25972"/>
    <x v="0"/>
    <x v="5"/>
    <x v="2"/>
    <x v="0"/>
    <x v="17"/>
    <x v="0"/>
    <x v="270"/>
    <x v="0"/>
    <s v="Jesslyn"/>
    <x v="14"/>
    <x v="18"/>
    <n v="115"/>
    <n v="2"/>
    <n v="47"/>
    <n v="277"/>
    <n v="230"/>
    <s v="Profit"/>
    <n v="0.20434782608695654"/>
    <n v="1.2715418120823527E-3"/>
  </r>
  <r>
    <s v="B-25974"/>
    <x v="2"/>
    <x v="7"/>
    <x v="2"/>
    <x v="0"/>
    <x v="28"/>
    <x v="0"/>
    <x v="247"/>
    <x v="0"/>
    <s v="Manisha"/>
    <x v="14"/>
    <x v="18"/>
    <n v="662"/>
    <n v="2"/>
    <n v="240"/>
    <n v="1564"/>
    <n v="1324"/>
    <s v="Profit"/>
    <n v="0.18126888217522658"/>
    <n v="6.4929794659524392E-3"/>
  </r>
  <r>
    <s v="B-25980"/>
    <x v="1"/>
    <x v="12"/>
    <x v="2"/>
    <x v="0"/>
    <x v="5"/>
    <x v="0"/>
    <x v="74"/>
    <x v="0"/>
    <s v="Shweta"/>
    <x v="14"/>
    <x v="18"/>
    <n v="22"/>
    <n v="3"/>
    <n v="11"/>
    <n v="77"/>
    <n v="66"/>
    <s v="Profit"/>
    <n v="0.16666666666666666"/>
    <n v="2.9759489218948677E-4"/>
  </r>
  <r>
    <s v="B-25986"/>
    <x v="2"/>
    <x v="13"/>
    <x v="2"/>
    <x v="0"/>
    <x v="20"/>
    <x v="0"/>
    <x v="34"/>
    <x v="0"/>
    <s v="Shweta"/>
    <x v="14"/>
    <x v="18"/>
    <n v="749"/>
    <n v="7"/>
    <n v="-307"/>
    <n v="4936"/>
    <n v="5243"/>
    <s v="Loss"/>
    <n v="-5.8554262826625979E-2"/>
    <n v="-8.3056029001974951E-3"/>
  </r>
  <r>
    <s v="B-25986"/>
    <x v="1"/>
    <x v="9"/>
    <x v="1"/>
    <x v="0"/>
    <x v="20"/>
    <x v="0"/>
    <x v="34"/>
    <x v="0"/>
    <s v="Shweta"/>
    <x v="14"/>
    <x v="18"/>
    <n v="71"/>
    <n v="5"/>
    <n v="4"/>
    <n v="359"/>
    <n v="355"/>
    <s v="Profit"/>
    <n v="1.1267605633802818E-2"/>
    <n v="1.0821632443254064E-4"/>
  </r>
  <r>
    <s v="B-25986"/>
    <x v="0"/>
    <x v="0"/>
    <x v="1"/>
    <x v="0"/>
    <x v="20"/>
    <x v="0"/>
    <x v="34"/>
    <x v="0"/>
    <s v="Shweta"/>
    <x v="14"/>
    <x v="18"/>
    <n v="487"/>
    <n v="3"/>
    <n v="-23"/>
    <n v="1438"/>
    <n v="1461"/>
    <s v="Loss"/>
    <n v="-1.5742642026009581E-2"/>
    <n v="-6.2224386548710871E-4"/>
  </r>
  <r>
    <s v="B-25986"/>
    <x v="0"/>
    <x v="4"/>
    <x v="2"/>
    <x v="0"/>
    <x v="20"/>
    <x v="0"/>
    <x v="34"/>
    <x v="0"/>
    <s v="Shweta"/>
    <x v="14"/>
    <x v="18"/>
    <n v="918"/>
    <n v="9"/>
    <n v="22"/>
    <n v="8284"/>
    <n v="8262"/>
    <s v="Profit"/>
    <n v="2.662793512466715E-3"/>
    <n v="5.9518978437897354E-4"/>
  </r>
  <r>
    <s v="B-25992"/>
    <x v="1"/>
    <x v="8"/>
    <x v="3"/>
    <x v="1"/>
    <x v="21"/>
    <x v="0"/>
    <x v="37"/>
    <x v="0"/>
    <s v="Gaurav"/>
    <x v="14"/>
    <x v="18"/>
    <n v="141"/>
    <n v="3"/>
    <n v="41"/>
    <n v="464"/>
    <n v="423"/>
    <s v="Profit"/>
    <n v="9.6926713947990545E-2"/>
    <n v="1.1092173254335417E-3"/>
  </r>
  <r>
    <s v="B-25998"/>
    <x v="2"/>
    <x v="13"/>
    <x v="2"/>
    <x v="1"/>
    <x v="22"/>
    <x v="0"/>
    <x v="38"/>
    <x v="0"/>
    <s v="Anmol"/>
    <x v="14"/>
    <x v="18"/>
    <n v="50"/>
    <n v="5"/>
    <n v="-28"/>
    <n v="222"/>
    <n v="250"/>
    <s v="Loss"/>
    <n v="-0.112"/>
    <n v="-7.5751427102778456E-4"/>
  </r>
  <r>
    <s v="B-25880"/>
    <x v="1"/>
    <x v="3"/>
    <x v="0"/>
    <x v="8"/>
    <x v="13"/>
    <x v="0"/>
    <x v="76"/>
    <x v="3"/>
    <s v="Apoorv"/>
    <x v="14"/>
    <x v="18"/>
    <n v="108"/>
    <n v="2"/>
    <n v="37"/>
    <n v="253"/>
    <n v="216"/>
    <s v="Profit"/>
    <n v="0.17129629629629631"/>
    <n v="1.001001001001001E-3"/>
  </r>
  <r>
    <s v="B-25874"/>
    <x v="1"/>
    <x v="2"/>
    <x v="2"/>
    <x v="8"/>
    <x v="13"/>
    <x v="0"/>
    <x v="76"/>
    <x v="3"/>
    <s v="Megha"/>
    <x v="14"/>
    <x v="18"/>
    <n v="124"/>
    <n v="5"/>
    <n v="54"/>
    <n v="674"/>
    <n v="620"/>
    <s v="Profit"/>
    <n v="8.7096774193548387E-2"/>
    <n v="1.4609203798392988E-3"/>
  </r>
  <r>
    <s v="B-25886"/>
    <x v="0"/>
    <x v="1"/>
    <x v="2"/>
    <x v="8"/>
    <x v="6"/>
    <x v="0"/>
    <x v="193"/>
    <x v="3"/>
    <s v="Brijesh"/>
    <x v="14"/>
    <x v="18"/>
    <n v="502"/>
    <n v="4"/>
    <n v="84"/>
    <n v="2092"/>
    <n v="2008"/>
    <s v="Profit"/>
    <n v="4.1832669322709161E-2"/>
    <n v="2.2725428130833535E-3"/>
  </r>
  <r>
    <s v="B-25886"/>
    <x v="1"/>
    <x v="3"/>
    <x v="3"/>
    <x v="8"/>
    <x v="6"/>
    <x v="0"/>
    <x v="193"/>
    <x v="3"/>
    <s v="Brijesh"/>
    <x v="14"/>
    <x v="18"/>
    <n v="89"/>
    <n v="2"/>
    <n v="17"/>
    <n v="195"/>
    <n v="178"/>
    <s v="Profit"/>
    <n v="9.5505617977528087E-2"/>
    <n v="4.5991937883829774E-4"/>
  </r>
  <r>
    <s v="B-25886"/>
    <x v="1"/>
    <x v="8"/>
    <x v="2"/>
    <x v="8"/>
    <x v="6"/>
    <x v="0"/>
    <x v="193"/>
    <x v="3"/>
    <s v="Brijesh"/>
    <x v="14"/>
    <x v="18"/>
    <n v="107"/>
    <n v="3"/>
    <n v="37"/>
    <n v="358"/>
    <n v="321"/>
    <s v="Profit"/>
    <n v="0.11526479750778816"/>
    <n v="1.001001001001001E-3"/>
  </r>
  <r>
    <s v="B-25886"/>
    <x v="1"/>
    <x v="2"/>
    <x v="2"/>
    <x v="8"/>
    <x v="6"/>
    <x v="0"/>
    <x v="193"/>
    <x v="3"/>
    <s v="Brijesh"/>
    <x v="14"/>
    <x v="18"/>
    <n v="63"/>
    <n v="4"/>
    <n v="1"/>
    <n v="253"/>
    <n v="252"/>
    <s v="Profit"/>
    <n v="3.968253968253968E-3"/>
    <n v="2.7054081108135161E-5"/>
  </r>
  <r>
    <s v="B-25892"/>
    <x v="1"/>
    <x v="8"/>
    <x v="3"/>
    <x v="10"/>
    <x v="22"/>
    <x v="0"/>
    <x v="79"/>
    <x v="3"/>
    <s v="Aditi"/>
    <x v="14"/>
    <x v="18"/>
    <n v="139"/>
    <n v="3"/>
    <n v="30"/>
    <n v="447"/>
    <n v="417"/>
    <s v="Profit"/>
    <n v="7.1942446043165464E-2"/>
    <n v="8.1162243324405491E-4"/>
  </r>
  <r>
    <s v="B-25898"/>
    <x v="2"/>
    <x v="11"/>
    <x v="2"/>
    <x v="10"/>
    <x v="10"/>
    <x v="0"/>
    <x v="271"/>
    <x v="3"/>
    <s v="Abhishek"/>
    <x v="14"/>
    <x v="18"/>
    <n v="857"/>
    <n v="2"/>
    <n v="-274"/>
    <n v="1440"/>
    <n v="1714"/>
    <s v="Loss"/>
    <n v="-0.15985997666277713"/>
    <n v="-7.4128182236290344E-3"/>
  </r>
  <r>
    <s v="B-25898"/>
    <x v="1"/>
    <x v="9"/>
    <x v="3"/>
    <x v="10"/>
    <x v="10"/>
    <x v="0"/>
    <x v="271"/>
    <x v="3"/>
    <s v="Abhishek"/>
    <x v="14"/>
    <x v="18"/>
    <n v="33"/>
    <n v="3"/>
    <n v="13"/>
    <n v="112"/>
    <n v="99"/>
    <s v="Profit"/>
    <n v="0.13131313131313133"/>
    <n v="3.5170305440575711E-4"/>
  </r>
  <r>
    <s v="B-25898"/>
    <x v="0"/>
    <x v="4"/>
    <x v="2"/>
    <x v="10"/>
    <x v="10"/>
    <x v="0"/>
    <x v="271"/>
    <x v="3"/>
    <s v="Abhishek"/>
    <x v="14"/>
    <x v="18"/>
    <n v="171"/>
    <n v="2"/>
    <n v="2"/>
    <n v="344"/>
    <n v="342"/>
    <s v="Profit"/>
    <n v="5.8479532163742687E-3"/>
    <n v="5.4108162216270321E-5"/>
  </r>
  <r>
    <s v="B-25898"/>
    <x v="1"/>
    <x v="3"/>
    <x v="3"/>
    <x v="10"/>
    <x v="10"/>
    <x v="0"/>
    <x v="271"/>
    <x v="3"/>
    <s v="Abhishek"/>
    <x v="14"/>
    <x v="18"/>
    <n v="147"/>
    <n v="3"/>
    <n v="73"/>
    <n v="514"/>
    <n v="441"/>
    <s v="Profit"/>
    <n v="0.1655328798185941"/>
    <n v="1.9749479208938667E-3"/>
  </r>
  <r>
    <s v="B-25898"/>
    <x v="1"/>
    <x v="2"/>
    <x v="2"/>
    <x v="10"/>
    <x v="10"/>
    <x v="0"/>
    <x v="271"/>
    <x v="3"/>
    <s v="Abhishek"/>
    <x v="14"/>
    <x v="18"/>
    <n v="53"/>
    <n v="3"/>
    <n v="5"/>
    <n v="164"/>
    <n v="159"/>
    <s v="Profit"/>
    <n v="3.1446540880503145E-2"/>
    <n v="1.352704055406758E-4"/>
  </r>
  <r>
    <s v="B-25898"/>
    <x v="1"/>
    <x v="10"/>
    <x v="2"/>
    <x v="10"/>
    <x v="10"/>
    <x v="0"/>
    <x v="271"/>
    <x v="3"/>
    <s v="Abhishek"/>
    <x v="14"/>
    <x v="18"/>
    <n v="499"/>
    <n v="4"/>
    <n v="33"/>
    <n v="2029"/>
    <n v="1996"/>
    <s v="Profit"/>
    <n v="1.6533066132264528E-2"/>
    <n v="8.9278467656846031E-4"/>
  </r>
  <r>
    <s v="B-25898"/>
    <x v="1"/>
    <x v="8"/>
    <x v="3"/>
    <x v="10"/>
    <x v="10"/>
    <x v="0"/>
    <x v="271"/>
    <x v="3"/>
    <s v="Abhishek"/>
    <x v="14"/>
    <x v="18"/>
    <n v="191"/>
    <n v="4"/>
    <n v="93"/>
    <n v="857"/>
    <n v="764"/>
    <s v="Profit"/>
    <n v="0.12172774869109948"/>
    <n v="2.5160295430565701E-3"/>
  </r>
  <r>
    <s v="B-25898"/>
    <x v="2"/>
    <x v="11"/>
    <x v="1"/>
    <x v="10"/>
    <x v="10"/>
    <x v="0"/>
    <x v="271"/>
    <x v="3"/>
    <s v="Abhishek"/>
    <x v="14"/>
    <x v="18"/>
    <n v="915"/>
    <n v="3"/>
    <n v="-99"/>
    <n v="2646"/>
    <n v="2745"/>
    <s v="Loss"/>
    <n v="-3.6065573770491806E-2"/>
    <n v="-2.6783540297053809E-3"/>
  </r>
  <r>
    <s v="B-25919"/>
    <x v="1"/>
    <x v="3"/>
    <x v="1"/>
    <x v="10"/>
    <x v="17"/>
    <x v="0"/>
    <x v="272"/>
    <x v="3"/>
    <s v="Neha"/>
    <x v="14"/>
    <x v="18"/>
    <n v="110"/>
    <n v="7"/>
    <n v="12"/>
    <n v="782"/>
    <n v="770"/>
    <s v="Profit"/>
    <n v="1.5584415584415584E-2"/>
    <n v="3.2464897329762194E-4"/>
  </r>
  <r>
    <s v="B-25919"/>
    <x v="0"/>
    <x v="4"/>
    <x v="3"/>
    <x v="10"/>
    <x v="17"/>
    <x v="0"/>
    <x v="272"/>
    <x v="3"/>
    <s v="Neha"/>
    <x v="14"/>
    <x v="18"/>
    <n v="1599"/>
    <n v="6"/>
    <n v="37"/>
    <n v="9631"/>
    <n v="9594"/>
    <s v="Profit"/>
    <n v="3.8565770273087346E-3"/>
    <n v="1.001001001001001E-3"/>
  </r>
  <r>
    <s v="B-25919"/>
    <x v="1"/>
    <x v="2"/>
    <x v="2"/>
    <x v="10"/>
    <x v="17"/>
    <x v="0"/>
    <x v="272"/>
    <x v="3"/>
    <s v="Neha"/>
    <x v="14"/>
    <x v="18"/>
    <n v="28"/>
    <n v="1"/>
    <n v="4"/>
    <n v="32"/>
    <n v="28"/>
    <s v="Profit"/>
    <n v="0.14285714285714285"/>
    <n v="1.0821632443254064E-4"/>
  </r>
  <r>
    <s v="B-25919"/>
    <x v="0"/>
    <x v="0"/>
    <x v="1"/>
    <x v="10"/>
    <x v="17"/>
    <x v="0"/>
    <x v="272"/>
    <x v="3"/>
    <s v="Neha"/>
    <x v="14"/>
    <x v="18"/>
    <n v="636"/>
    <n v="2"/>
    <n v="-204"/>
    <n v="1068"/>
    <n v="1272"/>
    <s v="Loss"/>
    <n v="-0.16037735849056603"/>
    <n v="-5.5190325460595727E-3"/>
  </r>
  <r>
    <s v="B-25919"/>
    <x v="0"/>
    <x v="1"/>
    <x v="2"/>
    <x v="10"/>
    <x v="17"/>
    <x v="0"/>
    <x v="272"/>
    <x v="3"/>
    <s v="Neha"/>
    <x v="14"/>
    <x v="18"/>
    <n v="977"/>
    <n v="7"/>
    <n v="-244"/>
    <n v="6595"/>
    <n v="6839"/>
    <s v="Loss"/>
    <n v="-3.5677730662377539E-2"/>
    <n v="-6.6011957903849795E-3"/>
  </r>
  <r>
    <s v="B-25939"/>
    <x v="0"/>
    <x v="5"/>
    <x v="3"/>
    <x v="0"/>
    <x v="23"/>
    <x v="0"/>
    <x v="82"/>
    <x v="0"/>
    <s v="Vineet"/>
    <x v="15"/>
    <x v="19"/>
    <n v="136"/>
    <n v="3"/>
    <n v="41"/>
    <n v="449"/>
    <n v="408"/>
    <s v="Profit"/>
    <n v="0.10049019607843138"/>
    <n v="1.1092173254335417E-3"/>
  </r>
  <r>
    <s v="B-25939"/>
    <x v="0"/>
    <x v="5"/>
    <x v="2"/>
    <x v="0"/>
    <x v="23"/>
    <x v="0"/>
    <x v="82"/>
    <x v="0"/>
    <s v="Vineet"/>
    <x v="15"/>
    <x v="19"/>
    <n v="61"/>
    <n v="2"/>
    <n v="18"/>
    <n v="140"/>
    <n v="122"/>
    <s v="Profit"/>
    <n v="0.14754098360655737"/>
    <n v="4.8697345994643291E-4"/>
  </r>
  <r>
    <s v="B-25939"/>
    <x v="0"/>
    <x v="4"/>
    <x v="1"/>
    <x v="0"/>
    <x v="23"/>
    <x v="0"/>
    <x v="82"/>
    <x v="0"/>
    <s v="Vineet"/>
    <x v="15"/>
    <x v="19"/>
    <n v="469"/>
    <n v="4"/>
    <n v="33"/>
    <n v="1909"/>
    <n v="1876"/>
    <s v="Profit"/>
    <n v="1.7590618336886993E-2"/>
    <n v="8.9278467656846031E-4"/>
  </r>
  <r>
    <s v="B-26025"/>
    <x v="1"/>
    <x v="6"/>
    <x v="1"/>
    <x v="1"/>
    <x v="26"/>
    <x v="0"/>
    <x v="51"/>
    <x v="0"/>
    <s v="Bhavna"/>
    <x v="15"/>
    <x v="19"/>
    <n v="41"/>
    <n v="5"/>
    <n v="19"/>
    <n v="224"/>
    <n v="205"/>
    <s v="Profit"/>
    <n v="9.2682926829268292E-2"/>
    <n v="5.1402754105456814E-4"/>
  </r>
  <r>
    <s v="B-26025"/>
    <x v="1"/>
    <x v="3"/>
    <x v="2"/>
    <x v="1"/>
    <x v="26"/>
    <x v="0"/>
    <x v="51"/>
    <x v="0"/>
    <s v="Bhavna"/>
    <x v="15"/>
    <x v="19"/>
    <n v="32"/>
    <n v="2"/>
    <n v="1"/>
    <n v="65"/>
    <n v="64"/>
    <s v="Profit"/>
    <n v="1.5625E-2"/>
    <n v="2.7054081108135161E-5"/>
  </r>
  <r>
    <s v="B-26025"/>
    <x v="1"/>
    <x v="3"/>
    <x v="4"/>
    <x v="1"/>
    <x v="26"/>
    <x v="0"/>
    <x v="51"/>
    <x v="0"/>
    <s v="Bhavna"/>
    <x v="15"/>
    <x v="19"/>
    <n v="155"/>
    <n v="3"/>
    <n v="5"/>
    <n v="470"/>
    <n v="465"/>
    <s v="Profit"/>
    <n v="1.0752688172043012E-2"/>
    <n v="1.352704055406758E-4"/>
  </r>
  <r>
    <s v="B-26043"/>
    <x v="1"/>
    <x v="6"/>
    <x v="1"/>
    <x v="2"/>
    <x v="8"/>
    <x v="0"/>
    <x v="273"/>
    <x v="0"/>
    <s v="Amit"/>
    <x v="15"/>
    <x v="19"/>
    <n v="79"/>
    <n v="6"/>
    <n v="5"/>
    <n v="479"/>
    <n v="474"/>
    <s v="Profit"/>
    <n v="1.0548523206751054E-2"/>
    <n v="1.352704055406758E-4"/>
  </r>
  <r>
    <s v="B-26043"/>
    <x v="1"/>
    <x v="14"/>
    <x v="3"/>
    <x v="2"/>
    <x v="8"/>
    <x v="0"/>
    <x v="273"/>
    <x v="0"/>
    <s v="Amit"/>
    <x v="15"/>
    <x v="19"/>
    <n v="30"/>
    <n v="3"/>
    <n v="12"/>
    <n v="102"/>
    <n v="90"/>
    <s v="Profit"/>
    <n v="0.13333333333333333"/>
    <n v="3.2464897329762194E-4"/>
  </r>
  <r>
    <s v="B-26043"/>
    <x v="1"/>
    <x v="3"/>
    <x v="3"/>
    <x v="2"/>
    <x v="8"/>
    <x v="0"/>
    <x v="273"/>
    <x v="0"/>
    <s v="Amit"/>
    <x v="15"/>
    <x v="19"/>
    <n v="185"/>
    <n v="4"/>
    <n v="48"/>
    <n v="788"/>
    <n v="740"/>
    <s v="Profit"/>
    <n v="6.4864864864864868E-2"/>
    <n v="1.2985958931904878E-3"/>
  </r>
  <r>
    <s v="B-26043"/>
    <x v="1"/>
    <x v="3"/>
    <x v="3"/>
    <x v="2"/>
    <x v="8"/>
    <x v="0"/>
    <x v="273"/>
    <x v="0"/>
    <s v="Amit"/>
    <x v="15"/>
    <x v="19"/>
    <n v="122"/>
    <n v="7"/>
    <n v="50"/>
    <n v="904"/>
    <n v="854"/>
    <s v="Profit"/>
    <n v="5.8548009367681501E-2"/>
    <n v="1.3527040554067581E-3"/>
  </r>
  <r>
    <s v="B-26043"/>
    <x v="1"/>
    <x v="6"/>
    <x v="3"/>
    <x v="2"/>
    <x v="8"/>
    <x v="0"/>
    <x v="273"/>
    <x v="0"/>
    <s v="Amit"/>
    <x v="15"/>
    <x v="19"/>
    <n v="62"/>
    <n v="5"/>
    <n v="28"/>
    <n v="338"/>
    <n v="310"/>
    <s v="Profit"/>
    <n v="9.0322580645161285E-2"/>
    <n v="7.5751427102778456E-4"/>
  </r>
  <r>
    <s v="B-26088"/>
    <x v="1"/>
    <x v="6"/>
    <x v="3"/>
    <x v="2"/>
    <x v="27"/>
    <x v="0"/>
    <x v="54"/>
    <x v="0"/>
    <s v="Bhavna"/>
    <x v="15"/>
    <x v="19"/>
    <n v="11"/>
    <n v="2"/>
    <n v="5"/>
    <n v="27"/>
    <n v="22"/>
    <s v="Profit"/>
    <n v="0.22727272727272727"/>
    <n v="1.352704055406758E-4"/>
  </r>
  <r>
    <s v="B-25615"/>
    <x v="1"/>
    <x v="6"/>
    <x v="1"/>
    <x v="3"/>
    <x v="18"/>
    <x v="0"/>
    <x v="55"/>
    <x v="1"/>
    <s v="Bhavna"/>
    <x v="15"/>
    <x v="19"/>
    <n v="68"/>
    <n v="5"/>
    <n v="20"/>
    <n v="360"/>
    <n v="340"/>
    <s v="Profit"/>
    <n v="5.8823529411764705E-2"/>
    <n v="5.410816221627032E-4"/>
  </r>
  <r>
    <s v="B-25633"/>
    <x v="1"/>
    <x v="16"/>
    <x v="2"/>
    <x v="3"/>
    <x v="27"/>
    <x v="0"/>
    <x v="56"/>
    <x v="1"/>
    <s v="Amit"/>
    <x v="15"/>
    <x v="19"/>
    <n v="496"/>
    <n v="2"/>
    <n v="-79"/>
    <n v="913"/>
    <n v="992"/>
    <s v="Loss"/>
    <n v="-7.9637096774193547E-2"/>
    <n v="-2.1372724075426779E-3"/>
  </r>
  <r>
    <s v="B-25633"/>
    <x v="1"/>
    <x v="10"/>
    <x v="1"/>
    <x v="3"/>
    <x v="27"/>
    <x v="0"/>
    <x v="56"/>
    <x v="1"/>
    <s v="Amit"/>
    <x v="15"/>
    <x v="19"/>
    <n v="711"/>
    <n v="4"/>
    <n v="-8"/>
    <n v="2836"/>
    <n v="2844"/>
    <s v="Loss"/>
    <n v="-2.8129395218002813E-3"/>
    <n v="-2.1643264886508128E-4"/>
  </r>
  <r>
    <s v="B-25633"/>
    <x v="0"/>
    <x v="1"/>
    <x v="3"/>
    <x v="3"/>
    <x v="27"/>
    <x v="0"/>
    <x v="56"/>
    <x v="1"/>
    <s v="Amit"/>
    <x v="15"/>
    <x v="19"/>
    <n v="249"/>
    <n v="4"/>
    <n v="-130"/>
    <n v="866"/>
    <n v="996"/>
    <s v="Loss"/>
    <n v="-0.13052208835341367"/>
    <n v="-3.5170305440575711E-3"/>
  </r>
  <r>
    <s v="B-25669"/>
    <x v="2"/>
    <x v="11"/>
    <x v="2"/>
    <x v="4"/>
    <x v="28"/>
    <x v="0"/>
    <x v="58"/>
    <x v="1"/>
    <s v="Piyali"/>
    <x v="15"/>
    <x v="19"/>
    <n v="610"/>
    <n v="2"/>
    <n v="-66"/>
    <n v="1154"/>
    <n v="1220"/>
    <s v="Loss"/>
    <n v="-5.4098360655737705E-2"/>
    <n v="-1.7855693531369206E-3"/>
  </r>
  <r>
    <s v="B-25759"/>
    <x v="1"/>
    <x v="6"/>
    <x v="1"/>
    <x v="5"/>
    <x v="17"/>
    <x v="0"/>
    <x v="274"/>
    <x v="2"/>
    <s v="Soumya"/>
    <x v="15"/>
    <x v="19"/>
    <n v="20"/>
    <n v="6"/>
    <n v="-9"/>
    <n v="111"/>
    <n v="120"/>
    <s v="Loss"/>
    <n v="-7.4999999999999997E-2"/>
    <n v="-2.4348672997321646E-4"/>
  </r>
  <r>
    <s v="B-25795"/>
    <x v="0"/>
    <x v="1"/>
    <x v="4"/>
    <x v="6"/>
    <x v="13"/>
    <x v="0"/>
    <x v="99"/>
    <x v="2"/>
    <s v="Sukant"/>
    <x v="15"/>
    <x v="19"/>
    <n v="276"/>
    <n v="2"/>
    <n v="-21"/>
    <n v="531"/>
    <n v="552"/>
    <s v="Loss"/>
    <n v="-3.8043478260869568E-2"/>
    <n v="-5.6813570327083837E-4"/>
  </r>
  <r>
    <s v="B-25831"/>
    <x v="1"/>
    <x v="10"/>
    <x v="2"/>
    <x v="7"/>
    <x v="5"/>
    <x v="0"/>
    <x v="275"/>
    <x v="3"/>
    <s v="Mahima"/>
    <x v="15"/>
    <x v="19"/>
    <n v="693"/>
    <n v="6"/>
    <n v="254"/>
    <n v="4412"/>
    <n v="4158"/>
    <s v="Profit"/>
    <n v="6.1087061087061086E-2"/>
    <n v="6.8717366014663314E-3"/>
  </r>
  <r>
    <s v="B-25849"/>
    <x v="0"/>
    <x v="1"/>
    <x v="3"/>
    <x v="8"/>
    <x v="22"/>
    <x v="0"/>
    <x v="276"/>
    <x v="3"/>
    <s v="K"/>
    <x v="15"/>
    <x v="19"/>
    <n v="336"/>
    <n v="3"/>
    <n v="123"/>
    <n v="1131"/>
    <n v="1008"/>
    <s v="Profit"/>
    <n v="0.12202380952380952"/>
    <n v="3.327651976300625E-3"/>
  </r>
  <r>
    <s v="B-25867"/>
    <x v="1"/>
    <x v="12"/>
    <x v="3"/>
    <x v="8"/>
    <x v="25"/>
    <x v="0"/>
    <x v="277"/>
    <x v="3"/>
    <s v="Ankit"/>
    <x v="15"/>
    <x v="19"/>
    <n v="240"/>
    <n v="6"/>
    <n v="12"/>
    <n v="1452"/>
    <n v="1440"/>
    <s v="Profit"/>
    <n v="8.3333333333333332E-3"/>
    <n v="3.2464897329762194E-4"/>
  </r>
  <r>
    <s v="B-25867"/>
    <x v="1"/>
    <x v="3"/>
    <x v="3"/>
    <x v="8"/>
    <x v="25"/>
    <x v="0"/>
    <x v="277"/>
    <x v="3"/>
    <s v="Ankit"/>
    <x v="15"/>
    <x v="19"/>
    <n v="31"/>
    <n v="3"/>
    <n v="14"/>
    <n v="107"/>
    <n v="93"/>
    <s v="Profit"/>
    <n v="0.15053763440860216"/>
    <n v="3.7875713551389228E-4"/>
  </r>
  <r>
    <s v="B-25867"/>
    <x v="1"/>
    <x v="8"/>
    <x v="2"/>
    <x v="8"/>
    <x v="25"/>
    <x v="0"/>
    <x v="277"/>
    <x v="3"/>
    <s v="Ankit"/>
    <x v="15"/>
    <x v="19"/>
    <n v="163"/>
    <n v="4"/>
    <n v="26"/>
    <n v="678"/>
    <n v="652"/>
    <s v="Profit"/>
    <n v="3.9877300613496931E-2"/>
    <n v="7.0340610881151422E-4"/>
  </r>
  <r>
    <s v="B-26008"/>
    <x v="1"/>
    <x v="6"/>
    <x v="0"/>
    <x v="1"/>
    <x v="15"/>
    <x v="0"/>
    <x v="102"/>
    <x v="0"/>
    <s v="Kalyani"/>
    <x v="16"/>
    <x v="20"/>
    <n v="206"/>
    <n v="4"/>
    <n v="51"/>
    <n v="875"/>
    <n v="824"/>
    <s v="Profit"/>
    <n v="6.1893203883495146E-2"/>
    <n v="1.3797581365148932E-3"/>
  </r>
  <r>
    <s v="B-26008"/>
    <x v="1"/>
    <x v="10"/>
    <x v="0"/>
    <x v="1"/>
    <x v="15"/>
    <x v="0"/>
    <x v="102"/>
    <x v="0"/>
    <s v="Kalyani"/>
    <x v="16"/>
    <x v="20"/>
    <n v="199"/>
    <n v="1"/>
    <n v="-1"/>
    <n v="198"/>
    <n v="199"/>
    <s v="Loss"/>
    <n v="-5.0251256281407036E-3"/>
    <n v="-2.7054081108135161E-5"/>
  </r>
  <r>
    <s v="B-26008"/>
    <x v="1"/>
    <x v="9"/>
    <x v="2"/>
    <x v="1"/>
    <x v="15"/>
    <x v="0"/>
    <x v="102"/>
    <x v="0"/>
    <s v="Kalyani"/>
    <x v="16"/>
    <x v="20"/>
    <n v="57"/>
    <n v="5"/>
    <n v="24"/>
    <n v="309"/>
    <n v="285"/>
    <s v="Profit"/>
    <n v="8.4210526315789472E-2"/>
    <n v="6.4929794659524388E-4"/>
  </r>
  <r>
    <s v="B-26008"/>
    <x v="1"/>
    <x v="3"/>
    <x v="2"/>
    <x v="1"/>
    <x v="15"/>
    <x v="0"/>
    <x v="102"/>
    <x v="0"/>
    <s v="Kalyani"/>
    <x v="16"/>
    <x v="20"/>
    <n v="22"/>
    <n v="1"/>
    <n v="4"/>
    <n v="26"/>
    <n v="22"/>
    <s v="Profit"/>
    <n v="0.18181818181818182"/>
    <n v="1.0821632443254064E-4"/>
  </r>
  <r>
    <s v="B-26018"/>
    <x v="1"/>
    <x v="6"/>
    <x v="1"/>
    <x v="1"/>
    <x v="2"/>
    <x v="0"/>
    <x v="103"/>
    <x v="0"/>
    <s v="Aarushi"/>
    <x v="16"/>
    <x v="20"/>
    <n v="61"/>
    <n v="4"/>
    <n v="8"/>
    <n v="252"/>
    <n v="244"/>
    <s v="Profit"/>
    <n v="3.2786885245901641E-2"/>
    <n v="2.1643264886508128E-4"/>
  </r>
  <r>
    <s v="B-26018"/>
    <x v="2"/>
    <x v="13"/>
    <x v="3"/>
    <x v="1"/>
    <x v="2"/>
    <x v="0"/>
    <x v="103"/>
    <x v="0"/>
    <s v="Aarushi"/>
    <x v="16"/>
    <x v="20"/>
    <n v="326"/>
    <n v="3"/>
    <n v="107"/>
    <n v="1085"/>
    <n v="978"/>
    <s v="Profit"/>
    <n v="0.10940695296523517"/>
    <n v="2.8947866785704623E-3"/>
  </r>
  <r>
    <s v="B-26081"/>
    <x v="1"/>
    <x v="6"/>
    <x v="1"/>
    <x v="2"/>
    <x v="30"/>
    <x v="0"/>
    <x v="107"/>
    <x v="0"/>
    <s v="Aarushi"/>
    <x v="16"/>
    <x v="20"/>
    <n v="24"/>
    <n v="3"/>
    <n v="11"/>
    <n v="83"/>
    <n v="72"/>
    <s v="Profit"/>
    <n v="0.15277777777777779"/>
    <n v="2.9759489218948677E-4"/>
  </r>
  <r>
    <s v="B-26081"/>
    <x v="0"/>
    <x v="5"/>
    <x v="2"/>
    <x v="2"/>
    <x v="30"/>
    <x v="0"/>
    <x v="107"/>
    <x v="0"/>
    <s v="Aarushi"/>
    <x v="16"/>
    <x v="20"/>
    <n v="169"/>
    <n v="3"/>
    <n v="0"/>
    <n v="507"/>
    <n v="507"/>
    <s v="Not Profit/Loss"/>
    <n v="0"/>
    <n v="0"/>
  </r>
  <r>
    <s v="B-26081"/>
    <x v="2"/>
    <x v="7"/>
    <x v="2"/>
    <x v="2"/>
    <x v="30"/>
    <x v="0"/>
    <x v="107"/>
    <x v="0"/>
    <s v="Aarushi"/>
    <x v="16"/>
    <x v="20"/>
    <n v="359"/>
    <n v="5"/>
    <n v="-338"/>
    <n v="1457"/>
    <n v="1795"/>
    <s v="Loss"/>
    <n v="-0.1883008356545961"/>
    <n v="-9.1442794145496845E-3"/>
  </r>
  <r>
    <s v="B-26081"/>
    <x v="1"/>
    <x v="10"/>
    <x v="3"/>
    <x v="2"/>
    <x v="30"/>
    <x v="0"/>
    <x v="107"/>
    <x v="0"/>
    <s v="Aarushi"/>
    <x v="16"/>
    <x v="20"/>
    <n v="93"/>
    <n v="3"/>
    <n v="-84"/>
    <n v="195"/>
    <n v="279"/>
    <s v="Loss"/>
    <n v="-0.30107526881720431"/>
    <n v="-2.2725428130833535E-3"/>
  </r>
  <r>
    <s v="B-26081"/>
    <x v="1"/>
    <x v="3"/>
    <x v="3"/>
    <x v="2"/>
    <x v="30"/>
    <x v="0"/>
    <x v="107"/>
    <x v="0"/>
    <s v="Aarushi"/>
    <x v="16"/>
    <x v="20"/>
    <n v="79"/>
    <n v="4"/>
    <n v="33"/>
    <n v="349"/>
    <n v="316"/>
    <s v="Profit"/>
    <n v="0.10443037974683544"/>
    <n v="8.9278467656846031E-4"/>
  </r>
  <r>
    <s v="B-26081"/>
    <x v="1"/>
    <x v="10"/>
    <x v="2"/>
    <x v="2"/>
    <x v="30"/>
    <x v="0"/>
    <x v="107"/>
    <x v="0"/>
    <s v="Aarushi"/>
    <x v="16"/>
    <x v="20"/>
    <n v="637"/>
    <n v="5"/>
    <n v="50"/>
    <n v="3235"/>
    <n v="3185"/>
    <s v="Profit"/>
    <n v="1.5698587127158554E-2"/>
    <n v="1.3527040554067581E-3"/>
  </r>
  <r>
    <s v="B-25608"/>
    <x v="2"/>
    <x v="11"/>
    <x v="0"/>
    <x v="3"/>
    <x v="0"/>
    <x v="0"/>
    <x v="278"/>
    <x v="1"/>
    <s v="Aarushi"/>
    <x v="16"/>
    <x v="20"/>
    <n v="1364"/>
    <n v="5"/>
    <n v="1864"/>
    <n v="8684"/>
    <n v="6820"/>
    <s v="Profit"/>
    <n v="0.27331378299120235"/>
    <n v="5.0428807185563945E-2"/>
  </r>
  <r>
    <s v="B-25608"/>
    <x v="2"/>
    <x v="15"/>
    <x v="2"/>
    <x v="3"/>
    <x v="0"/>
    <x v="0"/>
    <x v="278"/>
    <x v="1"/>
    <s v="Aarushi"/>
    <x v="16"/>
    <x v="20"/>
    <n v="476"/>
    <n v="3"/>
    <n v="0"/>
    <n v="1428"/>
    <n v="1428"/>
    <s v="Not Profit/Loss"/>
    <n v="0"/>
    <n v="0"/>
  </r>
  <r>
    <s v="B-25608"/>
    <x v="1"/>
    <x v="6"/>
    <x v="2"/>
    <x v="3"/>
    <x v="0"/>
    <x v="0"/>
    <x v="278"/>
    <x v="1"/>
    <s v="Aarushi"/>
    <x v="16"/>
    <x v="20"/>
    <n v="257"/>
    <n v="5"/>
    <n v="23"/>
    <n v="1308"/>
    <n v="1285"/>
    <s v="Profit"/>
    <n v="1.7898832684824902E-2"/>
    <n v="6.2224386548710871E-4"/>
  </r>
  <r>
    <s v="B-25608"/>
    <x v="0"/>
    <x v="0"/>
    <x v="2"/>
    <x v="3"/>
    <x v="0"/>
    <x v="0"/>
    <x v="278"/>
    <x v="1"/>
    <s v="Aarushi"/>
    <x v="16"/>
    <x v="20"/>
    <n v="856"/>
    <n v="6"/>
    <n v="385"/>
    <n v="5521"/>
    <n v="5136"/>
    <s v="Profit"/>
    <n v="7.4961059190031154E-2"/>
    <n v="1.0415821226632038E-2"/>
  </r>
  <r>
    <s v="B-25698"/>
    <x v="2"/>
    <x v="15"/>
    <x v="2"/>
    <x v="9"/>
    <x v="17"/>
    <x v="0"/>
    <x v="279"/>
    <x v="1"/>
    <s v="Amisha"/>
    <x v="16"/>
    <x v="20"/>
    <n v="516"/>
    <n v="8"/>
    <n v="392"/>
    <n v="4520"/>
    <n v="4128"/>
    <s v="Profit"/>
    <n v="9.4961240310077522E-2"/>
    <n v="1.0605199794388984E-2"/>
  </r>
  <r>
    <s v="B-25698"/>
    <x v="0"/>
    <x v="1"/>
    <x v="1"/>
    <x v="9"/>
    <x v="17"/>
    <x v="0"/>
    <x v="279"/>
    <x v="1"/>
    <s v="Amisha"/>
    <x v="16"/>
    <x v="20"/>
    <n v="65"/>
    <n v="2"/>
    <n v="-16"/>
    <n v="114"/>
    <n v="130"/>
    <s v="Loss"/>
    <n v="-0.12307692307692308"/>
    <n v="-4.3286529773016257E-4"/>
  </r>
  <r>
    <s v="B-25698"/>
    <x v="1"/>
    <x v="10"/>
    <x v="0"/>
    <x v="9"/>
    <x v="17"/>
    <x v="0"/>
    <x v="279"/>
    <x v="1"/>
    <s v="Amisha"/>
    <x v="16"/>
    <x v="20"/>
    <n v="207"/>
    <n v="3"/>
    <n v="153"/>
    <n v="774"/>
    <n v="621"/>
    <s v="Profit"/>
    <n v="0.24637681159420291"/>
    <n v="4.1392744095446795E-3"/>
  </r>
  <r>
    <s v="B-25698"/>
    <x v="1"/>
    <x v="12"/>
    <x v="2"/>
    <x v="9"/>
    <x v="17"/>
    <x v="0"/>
    <x v="279"/>
    <x v="1"/>
    <s v="Amisha"/>
    <x v="16"/>
    <x v="20"/>
    <n v="87"/>
    <n v="5"/>
    <n v="-83"/>
    <n v="352"/>
    <n v="435"/>
    <s v="Loss"/>
    <n v="-0.19080459770114944"/>
    <n v="-2.2454887319752186E-3"/>
  </r>
  <r>
    <s v="B-25698"/>
    <x v="1"/>
    <x v="6"/>
    <x v="2"/>
    <x v="9"/>
    <x v="17"/>
    <x v="0"/>
    <x v="279"/>
    <x v="1"/>
    <s v="Amisha"/>
    <x v="16"/>
    <x v="20"/>
    <n v="27"/>
    <n v="4"/>
    <n v="-6"/>
    <n v="102"/>
    <n v="108"/>
    <s v="Loss"/>
    <n v="-5.5555555555555552E-2"/>
    <n v="-1.6232448664881097E-4"/>
  </r>
  <r>
    <s v="B-25698"/>
    <x v="1"/>
    <x v="6"/>
    <x v="2"/>
    <x v="9"/>
    <x v="17"/>
    <x v="0"/>
    <x v="279"/>
    <x v="1"/>
    <s v="Amisha"/>
    <x v="16"/>
    <x v="20"/>
    <n v="7"/>
    <n v="1"/>
    <n v="-2"/>
    <n v="5"/>
    <n v="7"/>
    <s v="Loss"/>
    <n v="-0.2857142857142857"/>
    <n v="-5.4108162216270321E-5"/>
  </r>
  <r>
    <s v="B-25716"/>
    <x v="1"/>
    <x v="10"/>
    <x v="3"/>
    <x v="11"/>
    <x v="11"/>
    <x v="0"/>
    <x v="280"/>
    <x v="2"/>
    <s v="Surabhi"/>
    <x v="16"/>
    <x v="20"/>
    <n v="58"/>
    <n v="4"/>
    <n v="0"/>
    <n v="232"/>
    <n v="232"/>
    <s v="Not Profit/Loss"/>
    <n v="0"/>
    <n v="0"/>
  </r>
  <r>
    <s v="B-25788"/>
    <x v="1"/>
    <x v="3"/>
    <x v="3"/>
    <x v="6"/>
    <x v="29"/>
    <x v="0"/>
    <x v="281"/>
    <x v="2"/>
    <s v="Dinesh"/>
    <x v="16"/>
    <x v="20"/>
    <n v="12"/>
    <n v="1"/>
    <n v="3"/>
    <n v="15"/>
    <n v="12"/>
    <s v="Profit"/>
    <n v="0.25"/>
    <n v="8.1162243324405485E-5"/>
  </r>
  <r>
    <s v="B-25860"/>
    <x v="1"/>
    <x v="12"/>
    <x v="2"/>
    <x v="8"/>
    <x v="18"/>
    <x v="0"/>
    <x v="30"/>
    <x v="3"/>
    <s v="Akshay"/>
    <x v="16"/>
    <x v="20"/>
    <n v="112"/>
    <n v="3"/>
    <n v="24"/>
    <n v="360"/>
    <n v="336"/>
    <s v="Profit"/>
    <n v="7.1428571428571425E-2"/>
    <n v="6.4929794659524388E-4"/>
  </r>
  <r>
    <s v="B-26009"/>
    <x v="0"/>
    <x v="0"/>
    <x v="2"/>
    <x v="1"/>
    <x v="14"/>
    <x v="0"/>
    <x v="282"/>
    <x v="0"/>
    <s v="Komal"/>
    <x v="17"/>
    <x v="21"/>
    <n v="285"/>
    <n v="2"/>
    <n v="128"/>
    <n v="698"/>
    <n v="570"/>
    <s v="Profit"/>
    <n v="0.22456140350877193"/>
    <n v="3.4629223818413006E-3"/>
  </r>
  <r>
    <s v="B-26009"/>
    <x v="1"/>
    <x v="8"/>
    <x v="0"/>
    <x v="1"/>
    <x v="14"/>
    <x v="0"/>
    <x v="282"/>
    <x v="0"/>
    <s v="Komal"/>
    <x v="17"/>
    <x v="21"/>
    <n v="195"/>
    <n v="9"/>
    <n v="12"/>
    <n v="1767"/>
    <n v="1755"/>
    <s v="Profit"/>
    <n v="6.8376068376068376E-3"/>
    <n v="3.2464897329762194E-4"/>
  </r>
  <r>
    <s v="B-26019"/>
    <x v="1"/>
    <x v="2"/>
    <x v="2"/>
    <x v="1"/>
    <x v="18"/>
    <x v="0"/>
    <x v="283"/>
    <x v="0"/>
    <s v="Jitesh"/>
    <x v="17"/>
    <x v="21"/>
    <n v="585"/>
    <n v="13"/>
    <n v="175"/>
    <n v="7780"/>
    <n v="7605"/>
    <s v="Profit"/>
    <n v="2.3011176857330704E-2"/>
    <n v="4.734464193923653E-3"/>
  </r>
  <r>
    <s v="B-26082"/>
    <x v="1"/>
    <x v="3"/>
    <x v="3"/>
    <x v="2"/>
    <x v="17"/>
    <x v="0"/>
    <x v="284"/>
    <x v="0"/>
    <s v="Jitesh"/>
    <x v="17"/>
    <x v="21"/>
    <n v="95"/>
    <n v="2"/>
    <n v="5"/>
    <n v="195"/>
    <n v="190"/>
    <s v="Profit"/>
    <n v="2.6315789473684209E-2"/>
    <n v="1.352704055406758E-4"/>
  </r>
  <r>
    <s v="B-25609"/>
    <x v="0"/>
    <x v="4"/>
    <x v="2"/>
    <x v="3"/>
    <x v="15"/>
    <x v="0"/>
    <x v="21"/>
    <x v="1"/>
    <s v="Jitesh"/>
    <x v="17"/>
    <x v="21"/>
    <n v="485"/>
    <n v="4"/>
    <n v="29"/>
    <n v="1969"/>
    <n v="1940"/>
    <s v="Profit"/>
    <n v="1.4948453608247423E-2"/>
    <n v="7.8456835213591973E-4"/>
  </r>
  <r>
    <s v="B-25609"/>
    <x v="1"/>
    <x v="10"/>
    <x v="2"/>
    <x v="3"/>
    <x v="15"/>
    <x v="0"/>
    <x v="21"/>
    <x v="1"/>
    <s v="Jitesh"/>
    <x v="17"/>
    <x v="21"/>
    <n v="249"/>
    <n v="4"/>
    <n v="-5"/>
    <n v="991"/>
    <n v="996"/>
    <s v="Loss"/>
    <n v="-5.0200803212851405E-3"/>
    <n v="-1.352704055406758E-4"/>
  </r>
  <r>
    <s v="B-25699"/>
    <x v="1"/>
    <x v="3"/>
    <x v="3"/>
    <x v="9"/>
    <x v="13"/>
    <x v="0"/>
    <x v="285"/>
    <x v="1"/>
    <s v="Kritika"/>
    <x v="17"/>
    <x v="21"/>
    <n v="49"/>
    <n v="2"/>
    <n v="-31"/>
    <n v="67"/>
    <n v="98"/>
    <s v="Loss"/>
    <n v="-0.31632653061224492"/>
    <n v="-8.3867651435219008E-4"/>
  </r>
  <r>
    <s v="B-25699"/>
    <x v="2"/>
    <x v="13"/>
    <x v="3"/>
    <x v="9"/>
    <x v="13"/>
    <x v="0"/>
    <x v="285"/>
    <x v="1"/>
    <s v="Kritika"/>
    <x v="17"/>
    <x v="21"/>
    <n v="20"/>
    <n v="1"/>
    <n v="-22"/>
    <n v="-2"/>
    <n v="20"/>
    <s v="Loss"/>
    <n v="-1.1000000000000001"/>
    <n v="-5.9518978437897354E-4"/>
  </r>
  <r>
    <s v="B-25699"/>
    <x v="1"/>
    <x v="9"/>
    <x v="2"/>
    <x v="9"/>
    <x v="13"/>
    <x v="0"/>
    <x v="285"/>
    <x v="1"/>
    <s v="Kritika"/>
    <x v="17"/>
    <x v="21"/>
    <n v="34"/>
    <n v="5"/>
    <n v="-13"/>
    <n v="157"/>
    <n v="170"/>
    <s v="Loss"/>
    <n v="-7.6470588235294124E-2"/>
    <n v="-3.5170305440575711E-4"/>
  </r>
  <r>
    <s v="B-25699"/>
    <x v="0"/>
    <x v="5"/>
    <x v="2"/>
    <x v="9"/>
    <x v="13"/>
    <x v="0"/>
    <x v="285"/>
    <x v="1"/>
    <s v="Kritika"/>
    <x v="17"/>
    <x v="21"/>
    <n v="21"/>
    <n v="1"/>
    <n v="-5"/>
    <n v="16"/>
    <n v="21"/>
    <s v="Loss"/>
    <n v="-0.23809523809523808"/>
    <n v="-1.352704055406758E-4"/>
  </r>
  <r>
    <s v="B-25717"/>
    <x v="1"/>
    <x v="10"/>
    <x v="0"/>
    <x v="11"/>
    <x v="1"/>
    <x v="0"/>
    <x v="174"/>
    <x v="2"/>
    <s v="Manshul"/>
    <x v="17"/>
    <x v="21"/>
    <n v="561"/>
    <n v="3"/>
    <n v="212"/>
    <n v="1895"/>
    <n v="1683"/>
    <s v="Profit"/>
    <n v="0.1259655377302436"/>
    <n v="5.735465194924654E-3"/>
  </r>
  <r>
    <s v="B-25717"/>
    <x v="1"/>
    <x v="10"/>
    <x v="2"/>
    <x v="11"/>
    <x v="1"/>
    <x v="0"/>
    <x v="174"/>
    <x v="2"/>
    <s v="Manshul"/>
    <x v="17"/>
    <x v="21"/>
    <n v="138"/>
    <n v="5"/>
    <n v="-3"/>
    <n v="687"/>
    <n v="690"/>
    <s v="Loss"/>
    <n v="-4.3478260869565218E-3"/>
    <n v="-8.1162243324405485E-5"/>
  </r>
  <r>
    <s v="B-25717"/>
    <x v="1"/>
    <x v="8"/>
    <x v="2"/>
    <x v="11"/>
    <x v="1"/>
    <x v="0"/>
    <x v="174"/>
    <x v="2"/>
    <s v="Manshul"/>
    <x v="17"/>
    <x v="21"/>
    <n v="90"/>
    <n v="3"/>
    <n v="17"/>
    <n v="287"/>
    <n v="270"/>
    <s v="Profit"/>
    <n v="6.2962962962962957E-2"/>
    <n v="4.5991937883829774E-4"/>
  </r>
  <r>
    <s v="B-25717"/>
    <x v="2"/>
    <x v="15"/>
    <x v="2"/>
    <x v="11"/>
    <x v="1"/>
    <x v="0"/>
    <x v="174"/>
    <x v="2"/>
    <s v="Manshul"/>
    <x v="17"/>
    <x v="21"/>
    <n v="55"/>
    <n v="2"/>
    <n v="-33"/>
    <n v="77"/>
    <n v="110"/>
    <s v="Loss"/>
    <n v="-0.3"/>
    <n v="-8.9278467656846031E-4"/>
  </r>
  <r>
    <s v="B-25735"/>
    <x v="1"/>
    <x v="14"/>
    <x v="3"/>
    <x v="11"/>
    <x v="19"/>
    <x v="0"/>
    <x v="286"/>
    <x v="2"/>
    <s v="Arindam"/>
    <x v="17"/>
    <x v="21"/>
    <n v="7"/>
    <n v="2"/>
    <n v="-1"/>
    <n v="13"/>
    <n v="14"/>
    <s v="Loss"/>
    <n v="-7.1428571428571425E-2"/>
    <n v="-2.7054081108135161E-5"/>
  </r>
  <r>
    <s v="B-25735"/>
    <x v="1"/>
    <x v="6"/>
    <x v="2"/>
    <x v="11"/>
    <x v="19"/>
    <x v="0"/>
    <x v="286"/>
    <x v="2"/>
    <s v="Arindam"/>
    <x v="17"/>
    <x v="21"/>
    <n v="12"/>
    <n v="3"/>
    <n v="-2"/>
    <n v="34"/>
    <n v="36"/>
    <s v="Loss"/>
    <n v="-5.5555555555555552E-2"/>
    <n v="-5.4108162216270321E-5"/>
  </r>
  <r>
    <s v="B-25735"/>
    <x v="1"/>
    <x v="6"/>
    <x v="3"/>
    <x v="11"/>
    <x v="19"/>
    <x v="0"/>
    <x v="286"/>
    <x v="2"/>
    <s v="Arindam"/>
    <x v="17"/>
    <x v="21"/>
    <n v="15"/>
    <n v="1"/>
    <n v="-7"/>
    <n v="8"/>
    <n v="15"/>
    <s v="Loss"/>
    <n v="-0.46666666666666667"/>
    <n v="-1.8937856775694614E-4"/>
  </r>
  <r>
    <s v="B-25753"/>
    <x v="1"/>
    <x v="16"/>
    <x v="0"/>
    <x v="5"/>
    <x v="25"/>
    <x v="0"/>
    <x v="287"/>
    <x v="2"/>
    <s v="Shivam"/>
    <x v="17"/>
    <x v="21"/>
    <n v="341"/>
    <n v="6"/>
    <n v="-85"/>
    <n v="1961"/>
    <n v="2046"/>
    <s v="Loss"/>
    <n v="-4.1544477028347994E-2"/>
    <n v="-2.2995968941914888E-3"/>
  </r>
  <r>
    <s v="B-25753"/>
    <x v="1"/>
    <x v="2"/>
    <x v="2"/>
    <x v="5"/>
    <x v="25"/>
    <x v="0"/>
    <x v="287"/>
    <x v="2"/>
    <s v="Shivam"/>
    <x v="17"/>
    <x v="21"/>
    <n v="154"/>
    <n v="7"/>
    <n v="22"/>
    <n v="1100"/>
    <n v="1078"/>
    <s v="Profit"/>
    <n v="2.0408163265306121E-2"/>
    <n v="5.9518978437897354E-4"/>
  </r>
  <r>
    <s v="B-25753"/>
    <x v="0"/>
    <x v="5"/>
    <x v="2"/>
    <x v="5"/>
    <x v="25"/>
    <x v="0"/>
    <x v="287"/>
    <x v="2"/>
    <s v="Shivam"/>
    <x v="17"/>
    <x v="21"/>
    <n v="65"/>
    <n v="3"/>
    <n v="-52"/>
    <n v="143"/>
    <n v="195"/>
    <s v="Loss"/>
    <n v="-0.26666666666666666"/>
    <n v="-1.4068122176230284E-3"/>
  </r>
  <r>
    <s v="B-25753"/>
    <x v="2"/>
    <x v="13"/>
    <x v="2"/>
    <x v="5"/>
    <x v="25"/>
    <x v="0"/>
    <x v="287"/>
    <x v="2"/>
    <s v="Shivam"/>
    <x v="17"/>
    <x v="21"/>
    <n v="47"/>
    <n v="5"/>
    <n v="-114"/>
    <n v="121"/>
    <n v="235"/>
    <s v="Loss"/>
    <n v="-0.48510638297872338"/>
    <n v="-3.0841652463274084E-3"/>
  </r>
  <r>
    <s v="B-25753"/>
    <x v="1"/>
    <x v="12"/>
    <x v="2"/>
    <x v="5"/>
    <x v="25"/>
    <x v="0"/>
    <x v="287"/>
    <x v="2"/>
    <s v="Shivam"/>
    <x v="17"/>
    <x v="21"/>
    <n v="62"/>
    <n v="5"/>
    <n v="-56"/>
    <n v="254"/>
    <n v="310"/>
    <s v="Loss"/>
    <n v="-0.18064516129032257"/>
    <n v="-1.5150285420555691E-3"/>
  </r>
  <r>
    <s v="B-25753"/>
    <x v="1"/>
    <x v="3"/>
    <x v="2"/>
    <x v="5"/>
    <x v="25"/>
    <x v="0"/>
    <x v="287"/>
    <x v="2"/>
    <s v="Shivam"/>
    <x v="17"/>
    <x v="21"/>
    <n v="77"/>
    <n v="8"/>
    <n v="-43"/>
    <n v="573"/>
    <n v="616"/>
    <s v="Loss"/>
    <n v="-6.9805194805194801E-2"/>
    <n v="-1.163325487649812E-3"/>
  </r>
  <r>
    <s v="B-25753"/>
    <x v="1"/>
    <x v="6"/>
    <x v="2"/>
    <x v="5"/>
    <x v="25"/>
    <x v="0"/>
    <x v="287"/>
    <x v="2"/>
    <s v="Shivam"/>
    <x v="17"/>
    <x v="21"/>
    <n v="27"/>
    <n v="2"/>
    <n v="-20"/>
    <n v="34"/>
    <n v="54"/>
    <s v="Loss"/>
    <n v="-0.37037037037037035"/>
    <n v="-5.410816221627032E-4"/>
  </r>
  <r>
    <s v="B-25753"/>
    <x v="1"/>
    <x v="2"/>
    <x v="2"/>
    <x v="5"/>
    <x v="25"/>
    <x v="0"/>
    <x v="287"/>
    <x v="2"/>
    <s v="Shivam"/>
    <x v="17"/>
    <x v="21"/>
    <n v="107"/>
    <n v="5"/>
    <n v="31"/>
    <n v="566"/>
    <n v="535"/>
    <s v="Profit"/>
    <n v="5.7943925233644861E-2"/>
    <n v="8.3867651435219008E-4"/>
  </r>
  <r>
    <s v="B-25753"/>
    <x v="0"/>
    <x v="5"/>
    <x v="2"/>
    <x v="5"/>
    <x v="25"/>
    <x v="0"/>
    <x v="287"/>
    <x v="2"/>
    <s v="Shivam"/>
    <x v="17"/>
    <x v="21"/>
    <n v="620"/>
    <n v="6"/>
    <n v="82"/>
    <n v="3802"/>
    <n v="3720"/>
    <s v="Profit"/>
    <n v="2.2043010752688171E-2"/>
    <n v="2.2184346508670834E-3"/>
  </r>
  <r>
    <s v="B-25771"/>
    <x v="1"/>
    <x v="6"/>
    <x v="2"/>
    <x v="6"/>
    <x v="16"/>
    <x v="0"/>
    <x v="27"/>
    <x v="2"/>
    <s v="Vaibhavi"/>
    <x v="17"/>
    <x v="21"/>
    <n v="148"/>
    <n v="3"/>
    <n v="59"/>
    <n v="503"/>
    <n v="444"/>
    <s v="Profit"/>
    <n v="0.13288288288288289"/>
    <n v="1.5961907853799745E-3"/>
  </r>
  <r>
    <s v="B-25789"/>
    <x v="2"/>
    <x v="13"/>
    <x v="2"/>
    <x v="6"/>
    <x v="30"/>
    <x v="0"/>
    <x v="288"/>
    <x v="2"/>
    <s v="Akshay"/>
    <x v="17"/>
    <x v="21"/>
    <n v="67"/>
    <n v="9"/>
    <n v="-86"/>
    <n v="517"/>
    <n v="603"/>
    <s v="Loss"/>
    <n v="-0.14262023217247097"/>
    <n v="-2.326650975299624E-3"/>
  </r>
  <r>
    <s v="B-25789"/>
    <x v="2"/>
    <x v="7"/>
    <x v="3"/>
    <x v="6"/>
    <x v="30"/>
    <x v="0"/>
    <x v="288"/>
    <x v="2"/>
    <s v="Akshay"/>
    <x v="17"/>
    <x v="21"/>
    <n v="313"/>
    <n v="5"/>
    <n v="-13"/>
    <n v="1552"/>
    <n v="1565"/>
    <s v="Loss"/>
    <n v="-8.3067092651757189E-3"/>
    <n v="-3.5170305440575711E-4"/>
  </r>
  <r>
    <s v="B-25789"/>
    <x v="1"/>
    <x v="12"/>
    <x v="2"/>
    <x v="6"/>
    <x v="30"/>
    <x v="0"/>
    <x v="288"/>
    <x v="2"/>
    <s v="Akshay"/>
    <x v="17"/>
    <x v="21"/>
    <n v="30"/>
    <n v="1"/>
    <n v="0"/>
    <n v="30"/>
    <n v="30"/>
    <s v="Not Profit/Loss"/>
    <n v="0"/>
    <n v="0"/>
  </r>
  <r>
    <s v="B-25807"/>
    <x v="1"/>
    <x v="3"/>
    <x v="2"/>
    <x v="7"/>
    <x v="10"/>
    <x v="0"/>
    <x v="289"/>
    <x v="3"/>
    <s v="Vipul"/>
    <x v="17"/>
    <x v="21"/>
    <n v="16"/>
    <n v="1"/>
    <n v="6"/>
    <n v="22"/>
    <n v="16"/>
    <s v="Profit"/>
    <n v="0.375"/>
    <n v="1.6232448664881097E-4"/>
  </r>
  <r>
    <s v="B-25861"/>
    <x v="1"/>
    <x v="6"/>
    <x v="1"/>
    <x v="8"/>
    <x v="18"/>
    <x v="0"/>
    <x v="30"/>
    <x v="3"/>
    <s v="Aayush"/>
    <x v="17"/>
    <x v="21"/>
    <n v="44"/>
    <n v="3"/>
    <n v="14"/>
    <n v="146"/>
    <n v="132"/>
    <s v="Profit"/>
    <n v="0.10606060606060606"/>
    <n v="3.7875713551389228E-4"/>
  </r>
  <r>
    <s v="B-25861"/>
    <x v="0"/>
    <x v="4"/>
    <x v="2"/>
    <x v="8"/>
    <x v="18"/>
    <x v="0"/>
    <x v="30"/>
    <x v="3"/>
    <s v="Aayush"/>
    <x v="17"/>
    <x v="21"/>
    <n v="216"/>
    <n v="3"/>
    <n v="-83"/>
    <n v="565"/>
    <n v="648"/>
    <s v="Loss"/>
    <n v="-0.12808641975308643"/>
    <n v="-2.2454887319752186E-3"/>
  </r>
  <r>
    <s v="B-25861"/>
    <x v="1"/>
    <x v="6"/>
    <x v="3"/>
    <x v="8"/>
    <x v="18"/>
    <x v="0"/>
    <x v="30"/>
    <x v="3"/>
    <s v="Aayush"/>
    <x v="17"/>
    <x v="21"/>
    <n v="56"/>
    <n v="2"/>
    <n v="18"/>
    <n v="130"/>
    <n v="112"/>
    <s v="Profit"/>
    <n v="0.16071428571428573"/>
    <n v="4.8697345994643291E-4"/>
  </r>
  <r>
    <s v="B-25861"/>
    <x v="1"/>
    <x v="6"/>
    <x v="2"/>
    <x v="8"/>
    <x v="18"/>
    <x v="0"/>
    <x v="30"/>
    <x v="3"/>
    <s v="Aayush"/>
    <x v="17"/>
    <x v="21"/>
    <n v="62"/>
    <n v="5"/>
    <n v="6"/>
    <n v="316"/>
    <n v="310"/>
    <s v="Profit"/>
    <n v="1.935483870967742E-2"/>
    <n v="1.6232448664881097E-4"/>
  </r>
  <r>
    <s v="B-25861"/>
    <x v="1"/>
    <x v="10"/>
    <x v="2"/>
    <x v="8"/>
    <x v="18"/>
    <x v="0"/>
    <x v="30"/>
    <x v="3"/>
    <s v="Aayush"/>
    <x v="17"/>
    <x v="21"/>
    <n v="128"/>
    <n v="3"/>
    <n v="4"/>
    <n v="388"/>
    <n v="384"/>
    <s v="Profit"/>
    <n v="1.0416666666666666E-2"/>
    <n v="1.0821632443254064E-4"/>
  </r>
  <r>
    <s v="B-25861"/>
    <x v="1"/>
    <x v="3"/>
    <x v="4"/>
    <x v="8"/>
    <x v="18"/>
    <x v="0"/>
    <x v="30"/>
    <x v="3"/>
    <s v="Aayush"/>
    <x v="17"/>
    <x v="21"/>
    <n v="50"/>
    <n v="2"/>
    <n v="3"/>
    <n v="103"/>
    <n v="100"/>
    <s v="Profit"/>
    <n v="0.03"/>
    <n v="8.1162243324405485E-5"/>
  </r>
  <r>
    <s v="B-25927"/>
    <x v="0"/>
    <x v="4"/>
    <x v="0"/>
    <x v="10"/>
    <x v="20"/>
    <x v="0"/>
    <x v="290"/>
    <x v="3"/>
    <s v="Shreya"/>
    <x v="17"/>
    <x v="21"/>
    <n v="200"/>
    <n v="4"/>
    <n v="7"/>
    <n v="807"/>
    <n v="800"/>
    <s v="Profit"/>
    <n v="8.7500000000000008E-3"/>
    <n v="1.8937856775694614E-4"/>
  </r>
  <r>
    <s v="B-25973"/>
    <x v="1"/>
    <x v="6"/>
    <x v="2"/>
    <x v="0"/>
    <x v="13"/>
    <x v="0"/>
    <x v="291"/>
    <x v="0"/>
    <s v="Madan Mohan"/>
    <x v="17"/>
    <x v="22"/>
    <n v="398"/>
    <n v="8"/>
    <n v="111"/>
    <n v="3295"/>
    <n v="3184"/>
    <s v="Profit"/>
    <n v="3.4861809045226129E-2"/>
    <n v="3.003003003003003E-3"/>
  </r>
  <r>
    <s v="B-25973"/>
    <x v="1"/>
    <x v="8"/>
    <x v="1"/>
    <x v="0"/>
    <x v="13"/>
    <x v="0"/>
    <x v="291"/>
    <x v="0"/>
    <s v="Madan Mohan"/>
    <x v="17"/>
    <x v="22"/>
    <n v="79"/>
    <n v="2"/>
    <n v="39"/>
    <n v="197"/>
    <n v="158"/>
    <s v="Profit"/>
    <n v="0.24683544303797469"/>
    <n v="1.0551091632172713E-3"/>
  </r>
  <r>
    <s v="B-25973"/>
    <x v="1"/>
    <x v="9"/>
    <x v="2"/>
    <x v="0"/>
    <x v="13"/>
    <x v="0"/>
    <x v="291"/>
    <x v="0"/>
    <s v="Madan Mohan"/>
    <x v="17"/>
    <x v="22"/>
    <n v="39"/>
    <n v="5"/>
    <n v="14"/>
    <n v="209"/>
    <n v="195"/>
    <s v="Profit"/>
    <n v="7.179487179487179E-2"/>
    <n v="3.7875713551389228E-4"/>
  </r>
  <r>
    <s v="B-25973"/>
    <x v="1"/>
    <x v="3"/>
    <x v="1"/>
    <x v="0"/>
    <x v="13"/>
    <x v="0"/>
    <x v="291"/>
    <x v="0"/>
    <s v="Madan Mohan"/>
    <x v="17"/>
    <x v="22"/>
    <n v="571"/>
    <n v="12"/>
    <n v="108"/>
    <n v="6960"/>
    <n v="6852"/>
    <s v="Profit"/>
    <n v="1.5761821366024518E-2"/>
    <n v="2.9218407596785976E-3"/>
  </r>
  <r>
    <s v="B-25973"/>
    <x v="0"/>
    <x v="0"/>
    <x v="2"/>
    <x v="0"/>
    <x v="13"/>
    <x v="0"/>
    <x v="291"/>
    <x v="0"/>
    <s v="Madan Mohan"/>
    <x v="17"/>
    <x v="22"/>
    <n v="4141"/>
    <n v="13"/>
    <n v="1698"/>
    <n v="55531"/>
    <n v="53833"/>
    <s v="Profit"/>
    <n v="3.1541990972080325E-2"/>
    <n v="4.5937829721613505E-2"/>
  </r>
  <r>
    <s v="B-26055"/>
    <x v="2"/>
    <x v="15"/>
    <x v="4"/>
    <x v="2"/>
    <x v="14"/>
    <x v="0"/>
    <x v="19"/>
    <x v="0"/>
    <s v="Harivansh"/>
    <x v="17"/>
    <x v="22"/>
    <n v="5729"/>
    <n v="14"/>
    <n v="64"/>
    <n v="80270"/>
    <n v="80206"/>
    <s v="Profit"/>
    <n v="7.9794529087599429E-4"/>
    <n v="1.7314611909206503E-3"/>
  </r>
  <r>
    <s v="B-26055"/>
    <x v="0"/>
    <x v="1"/>
    <x v="0"/>
    <x v="2"/>
    <x v="14"/>
    <x v="0"/>
    <x v="19"/>
    <x v="0"/>
    <s v="Harivansh"/>
    <x v="17"/>
    <x v="22"/>
    <n v="671"/>
    <n v="9"/>
    <n v="114"/>
    <n v="6153"/>
    <n v="6039"/>
    <s v="Profit"/>
    <n v="1.8877297565822158E-2"/>
    <n v="3.0841652463274084E-3"/>
  </r>
  <r>
    <s v="B-26055"/>
    <x v="1"/>
    <x v="10"/>
    <x v="2"/>
    <x v="2"/>
    <x v="14"/>
    <x v="0"/>
    <x v="19"/>
    <x v="0"/>
    <s v="Harivansh"/>
    <x v="17"/>
    <x v="22"/>
    <n v="443"/>
    <n v="1"/>
    <n v="11"/>
    <n v="454"/>
    <n v="443"/>
    <s v="Profit"/>
    <n v="2.4830699774266364E-2"/>
    <n v="2.9759489218948677E-4"/>
  </r>
  <r>
    <s v="B-26055"/>
    <x v="1"/>
    <x v="8"/>
    <x v="3"/>
    <x v="2"/>
    <x v="14"/>
    <x v="0"/>
    <x v="19"/>
    <x v="0"/>
    <s v="Harivansh"/>
    <x v="17"/>
    <x v="22"/>
    <n v="57"/>
    <n v="2"/>
    <n v="7"/>
    <n v="121"/>
    <n v="114"/>
    <s v="Profit"/>
    <n v="6.1403508771929821E-2"/>
    <n v="1.8937856775694614E-4"/>
  </r>
  <r>
    <s v="B-26055"/>
    <x v="1"/>
    <x v="3"/>
    <x v="2"/>
    <x v="2"/>
    <x v="14"/>
    <x v="0"/>
    <x v="19"/>
    <x v="0"/>
    <s v="Harivansh"/>
    <x v="17"/>
    <x v="22"/>
    <n v="227"/>
    <n v="5"/>
    <n v="48"/>
    <n v="1183"/>
    <n v="1135"/>
    <s v="Profit"/>
    <n v="4.2290748898678412E-2"/>
    <n v="1.2985958931904878E-3"/>
  </r>
  <r>
    <s v="B-26055"/>
    <x v="1"/>
    <x v="8"/>
    <x v="2"/>
    <x v="2"/>
    <x v="14"/>
    <x v="0"/>
    <x v="19"/>
    <x v="0"/>
    <s v="Harivansh"/>
    <x v="17"/>
    <x v="22"/>
    <n v="213"/>
    <n v="14"/>
    <n v="4"/>
    <n v="2986"/>
    <n v="2982"/>
    <s v="Profit"/>
    <n v="1.3413816230717639E-3"/>
    <n v="1.0821632443254064E-4"/>
  </r>
  <r>
    <s v="B-26055"/>
    <x v="1"/>
    <x v="2"/>
    <x v="2"/>
    <x v="2"/>
    <x v="14"/>
    <x v="0"/>
    <x v="19"/>
    <x v="0"/>
    <s v="Harivansh"/>
    <x v="17"/>
    <x v="22"/>
    <n v="94"/>
    <n v="2"/>
    <n v="27"/>
    <n v="215"/>
    <n v="188"/>
    <s v="Profit"/>
    <n v="0.14361702127659576"/>
    <n v="7.3046018991964939E-4"/>
  </r>
  <r>
    <s v="B-26055"/>
    <x v="0"/>
    <x v="0"/>
    <x v="4"/>
    <x v="2"/>
    <x v="14"/>
    <x v="0"/>
    <x v="19"/>
    <x v="0"/>
    <s v="Harivansh"/>
    <x v="17"/>
    <x v="22"/>
    <n v="1250"/>
    <n v="2"/>
    <n v="-12"/>
    <n v="2488"/>
    <n v="2500"/>
    <s v="Loss"/>
    <n v="-4.7999999999999996E-3"/>
    <n v="-3.2464897329762194E-4"/>
  </r>
  <r>
    <s v="B-26055"/>
    <x v="2"/>
    <x v="7"/>
    <x v="2"/>
    <x v="2"/>
    <x v="14"/>
    <x v="0"/>
    <x v="19"/>
    <x v="0"/>
    <s v="Harivansh"/>
    <x v="17"/>
    <x v="22"/>
    <n v="1218"/>
    <n v="8"/>
    <n v="-420"/>
    <n v="9324"/>
    <n v="9744"/>
    <s v="Loss"/>
    <n v="-4.3103448275862072E-2"/>
    <n v="-1.1362714065416769E-2"/>
  </r>
  <r>
    <s v="B-25761"/>
    <x v="2"/>
    <x v="7"/>
    <x v="0"/>
    <x v="5"/>
    <x v="28"/>
    <x v="0"/>
    <x v="292"/>
    <x v="2"/>
    <s v="Madhav"/>
    <x v="17"/>
    <x v="22"/>
    <n v="2188"/>
    <n v="5"/>
    <n v="1050"/>
    <n v="11990"/>
    <n v="10940"/>
    <s v="Profit"/>
    <n v="9.5978062157221211E-2"/>
    <n v="2.840678516354192E-2"/>
  </r>
  <r>
    <s v="B-25761"/>
    <x v="0"/>
    <x v="1"/>
    <x v="2"/>
    <x v="5"/>
    <x v="28"/>
    <x v="0"/>
    <x v="292"/>
    <x v="2"/>
    <s v="Madhav"/>
    <x v="17"/>
    <x v="22"/>
    <n v="418"/>
    <n v="7"/>
    <n v="70"/>
    <n v="2996"/>
    <n v="2926"/>
    <s v="Profit"/>
    <n v="2.3923444976076555E-2"/>
    <n v="1.8937856775694613E-3"/>
  </r>
  <r>
    <s v="B-25761"/>
    <x v="1"/>
    <x v="10"/>
    <x v="2"/>
    <x v="5"/>
    <x v="28"/>
    <x v="0"/>
    <x v="292"/>
    <x v="2"/>
    <s v="Madhav"/>
    <x v="17"/>
    <x v="22"/>
    <n v="102"/>
    <n v="1"/>
    <n v="-90"/>
    <n v="12"/>
    <n v="102"/>
    <s v="Loss"/>
    <n v="-0.88235294117647056"/>
    <n v="-2.4348672997321647E-3"/>
  </r>
  <r>
    <s v="B-25761"/>
    <x v="0"/>
    <x v="4"/>
    <x v="1"/>
    <x v="5"/>
    <x v="28"/>
    <x v="0"/>
    <x v="292"/>
    <x v="2"/>
    <s v="Madhav"/>
    <x v="17"/>
    <x v="22"/>
    <n v="263"/>
    <n v="9"/>
    <n v="-31"/>
    <n v="2336"/>
    <n v="2367"/>
    <s v="Loss"/>
    <n v="-1.309674693705112E-2"/>
    <n v="-8.3867651435219008E-4"/>
  </r>
  <r>
    <s v="B-25761"/>
    <x v="0"/>
    <x v="4"/>
    <x v="1"/>
    <x v="5"/>
    <x v="28"/>
    <x v="0"/>
    <x v="292"/>
    <x v="2"/>
    <s v="Madhav"/>
    <x v="17"/>
    <x v="22"/>
    <n v="328"/>
    <n v="3"/>
    <n v="-15"/>
    <n v="969"/>
    <n v="984"/>
    <s v="Loss"/>
    <n v="-1.524390243902439E-2"/>
    <n v="-4.0581121662202745E-4"/>
  </r>
  <r>
    <s v="B-25761"/>
    <x v="1"/>
    <x v="10"/>
    <x v="0"/>
    <x v="5"/>
    <x v="28"/>
    <x v="0"/>
    <x v="292"/>
    <x v="2"/>
    <s v="Madhav"/>
    <x v="17"/>
    <x v="22"/>
    <n v="40"/>
    <n v="3"/>
    <n v="0"/>
    <n v="120"/>
    <n v="120"/>
    <s v="Not Profit/Loss"/>
    <n v="0"/>
    <n v="0"/>
  </r>
  <r>
    <s v="B-25786"/>
    <x v="2"/>
    <x v="7"/>
    <x v="0"/>
    <x v="6"/>
    <x v="26"/>
    <x v="0"/>
    <x v="293"/>
    <x v="2"/>
    <s v="Madan Mohan"/>
    <x v="17"/>
    <x v="22"/>
    <n v="1854"/>
    <n v="5"/>
    <n v="433"/>
    <n v="9703"/>
    <n v="9270"/>
    <s v="Profit"/>
    <n v="4.6709816612729237E-2"/>
    <n v="1.1714417119822525E-2"/>
  </r>
  <r>
    <s v="B-25786"/>
    <x v="2"/>
    <x v="11"/>
    <x v="3"/>
    <x v="6"/>
    <x v="26"/>
    <x v="0"/>
    <x v="293"/>
    <x v="2"/>
    <s v="Madan Mohan"/>
    <x v="17"/>
    <x v="22"/>
    <n v="623"/>
    <n v="3"/>
    <n v="-192"/>
    <n v="1677"/>
    <n v="1869"/>
    <s v="Loss"/>
    <n v="-0.10272873194221509"/>
    <n v="-5.194383572761951E-3"/>
  </r>
  <r>
    <s v="B-25786"/>
    <x v="1"/>
    <x v="3"/>
    <x v="0"/>
    <x v="6"/>
    <x v="26"/>
    <x v="0"/>
    <x v="293"/>
    <x v="2"/>
    <s v="Madan Mohan"/>
    <x v="17"/>
    <x v="22"/>
    <n v="44"/>
    <n v="3"/>
    <n v="-34"/>
    <n v="98"/>
    <n v="132"/>
    <s v="Loss"/>
    <n v="-0.25757575757575757"/>
    <n v="-9.1983875767659548E-4"/>
  </r>
  <r>
    <s v="B-25786"/>
    <x v="1"/>
    <x v="14"/>
    <x v="3"/>
    <x v="6"/>
    <x v="26"/>
    <x v="0"/>
    <x v="293"/>
    <x v="2"/>
    <s v="Madan Mohan"/>
    <x v="17"/>
    <x v="22"/>
    <n v="17"/>
    <n v="3"/>
    <n v="-11"/>
    <n v="40"/>
    <n v="51"/>
    <s v="Loss"/>
    <n v="-0.21568627450980393"/>
    <n v="-2.9759489218948677E-4"/>
  </r>
  <r>
    <s v="B-25881"/>
    <x v="1"/>
    <x v="16"/>
    <x v="0"/>
    <x v="8"/>
    <x v="28"/>
    <x v="0"/>
    <x v="294"/>
    <x v="3"/>
    <s v="Lalita"/>
    <x v="17"/>
    <x v="22"/>
    <n v="2244"/>
    <n v="4"/>
    <n v="247"/>
    <n v="9223"/>
    <n v="8976"/>
    <s v="Profit"/>
    <n v="2.751782531194296E-2"/>
    <n v="6.6823580337093853E-3"/>
  </r>
  <r>
    <s v="B-25881"/>
    <x v="1"/>
    <x v="6"/>
    <x v="2"/>
    <x v="8"/>
    <x v="28"/>
    <x v="0"/>
    <x v="294"/>
    <x v="3"/>
    <s v="Lalita"/>
    <x v="17"/>
    <x v="22"/>
    <n v="37"/>
    <n v="3"/>
    <n v="3"/>
    <n v="114"/>
    <n v="111"/>
    <s v="Profit"/>
    <n v="2.7027027027027029E-2"/>
    <n v="8.1162243324405485E-5"/>
  </r>
  <r>
    <s v="B-25881"/>
    <x v="1"/>
    <x v="9"/>
    <x v="1"/>
    <x v="8"/>
    <x v="28"/>
    <x v="0"/>
    <x v="294"/>
    <x v="3"/>
    <s v="Lalita"/>
    <x v="17"/>
    <x v="22"/>
    <n v="36"/>
    <n v="3"/>
    <n v="7"/>
    <n v="115"/>
    <n v="108"/>
    <s v="Profit"/>
    <n v="6.4814814814814811E-2"/>
    <n v="1.8937856775694614E-4"/>
  </r>
  <r>
    <s v="B-25881"/>
    <x v="1"/>
    <x v="9"/>
    <x v="2"/>
    <x v="8"/>
    <x v="28"/>
    <x v="0"/>
    <x v="294"/>
    <x v="3"/>
    <s v="Lalita"/>
    <x v="17"/>
    <x v="22"/>
    <n v="26"/>
    <n v="2"/>
    <n v="9"/>
    <n v="61"/>
    <n v="52"/>
    <s v="Profit"/>
    <n v="0.17307692307692307"/>
    <n v="2.4348672997321646E-4"/>
  </r>
  <r>
    <s v="B-25881"/>
    <x v="0"/>
    <x v="4"/>
    <x v="2"/>
    <x v="8"/>
    <x v="28"/>
    <x v="0"/>
    <x v="294"/>
    <x v="3"/>
    <s v="Lalita"/>
    <x v="17"/>
    <x v="22"/>
    <n v="1351"/>
    <n v="6"/>
    <n v="111"/>
    <n v="8217"/>
    <n v="8106"/>
    <s v="Profit"/>
    <n v="1.3693560325684678E-2"/>
    <n v="3.003003003003003E-3"/>
  </r>
  <r>
    <s v="B-25881"/>
    <x v="2"/>
    <x v="15"/>
    <x v="2"/>
    <x v="8"/>
    <x v="28"/>
    <x v="0"/>
    <x v="294"/>
    <x v="3"/>
    <s v="Lalita"/>
    <x v="17"/>
    <x v="22"/>
    <n v="2115"/>
    <n v="5"/>
    <n v="23"/>
    <n v="10598"/>
    <n v="10575"/>
    <s v="Profit"/>
    <n v="2.1749408983451537E-3"/>
    <n v="6.2224386548710871E-4"/>
  </r>
  <r>
    <s v="B-25893"/>
    <x v="1"/>
    <x v="12"/>
    <x v="2"/>
    <x v="10"/>
    <x v="22"/>
    <x v="0"/>
    <x v="79"/>
    <x v="3"/>
    <s v="Vrinda"/>
    <x v="17"/>
    <x v="22"/>
    <n v="61"/>
    <n v="3"/>
    <n v="11"/>
    <n v="194"/>
    <n v="183"/>
    <s v="Profit"/>
    <n v="6.0109289617486336E-2"/>
    <n v="2.9759489218948677E-4"/>
  </r>
  <r>
    <s v="B-25893"/>
    <x v="1"/>
    <x v="3"/>
    <x v="0"/>
    <x v="10"/>
    <x v="22"/>
    <x v="0"/>
    <x v="79"/>
    <x v="3"/>
    <s v="Vrinda"/>
    <x v="17"/>
    <x v="22"/>
    <n v="355"/>
    <n v="7"/>
    <n v="-114"/>
    <n v="2371"/>
    <n v="2485"/>
    <s v="Loss"/>
    <n v="-4.5875251509054325E-2"/>
    <n v="-3.0841652463274084E-3"/>
  </r>
  <r>
    <s v="B-25893"/>
    <x v="1"/>
    <x v="3"/>
    <x v="3"/>
    <x v="10"/>
    <x v="22"/>
    <x v="0"/>
    <x v="79"/>
    <x v="3"/>
    <s v="Vrinda"/>
    <x v="17"/>
    <x v="22"/>
    <n v="83"/>
    <n v="3"/>
    <n v="12"/>
    <n v="261"/>
    <n v="249"/>
    <s v="Profit"/>
    <n v="4.8192771084337352E-2"/>
    <n v="3.2464897329762194E-4"/>
  </r>
  <r>
    <s v="B-25893"/>
    <x v="1"/>
    <x v="10"/>
    <x v="4"/>
    <x v="10"/>
    <x v="22"/>
    <x v="0"/>
    <x v="79"/>
    <x v="3"/>
    <s v="Vrinda"/>
    <x v="17"/>
    <x v="22"/>
    <n v="149"/>
    <n v="3"/>
    <n v="15"/>
    <n v="462"/>
    <n v="447"/>
    <s v="Profit"/>
    <n v="3.3557046979865772E-2"/>
    <n v="4.0581121662202745E-4"/>
  </r>
  <r>
    <s v="B-25893"/>
    <x v="0"/>
    <x v="0"/>
    <x v="3"/>
    <x v="10"/>
    <x v="22"/>
    <x v="0"/>
    <x v="79"/>
    <x v="3"/>
    <s v="Vrinda"/>
    <x v="17"/>
    <x v="22"/>
    <n v="372"/>
    <n v="3"/>
    <n v="59"/>
    <n v="1175"/>
    <n v="1116"/>
    <s v="Profit"/>
    <n v="5.2867383512544802E-2"/>
    <n v="1.5961907853799745E-3"/>
  </r>
  <r>
    <s v="B-25893"/>
    <x v="1"/>
    <x v="8"/>
    <x v="2"/>
    <x v="10"/>
    <x v="22"/>
    <x v="0"/>
    <x v="79"/>
    <x v="3"/>
    <s v="Vrinda"/>
    <x v="17"/>
    <x v="22"/>
    <n v="223"/>
    <n v="7"/>
    <n v="62"/>
    <n v="1623"/>
    <n v="1561"/>
    <s v="Profit"/>
    <n v="3.9718129404228059E-2"/>
    <n v="1.6773530287043802E-3"/>
  </r>
  <r>
    <s v="B-25893"/>
    <x v="0"/>
    <x v="5"/>
    <x v="1"/>
    <x v="10"/>
    <x v="22"/>
    <x v="0"/>
    <x v="79"/>
    <x v="3"/>
    <s v="Vrinda"/>
    <x v="17"/>
    <x v="22"/>
    <n v="688"/>
    <n v="6"/>
    <n v="-103"/>
    <n v="4025"/>
    <n v="4128"/>
    <s v="Loss"/>
    <n v="-2.4951550387596898E-2"/>
    <n v="-2.7865703541379216E-3"/>
  </r>
  <r>
    <s v="B-25967"/>
    <x v="1"/>
    <x v="14"/>
    <x v="1"/>
    <x v="0"/>
    <x v="29"/>
    <x v="0"/>
    <x v="73"/>
    <x v="0"/>
    <s v="Sudevi"/>
    <x v="17"/>
    <x v="23"/>
    <n v="17"/>
    <n v="2"/>
    <n v="2"/>
    <n v="36"/>
    <n v="34"/>
    <s v="Profit"/>
    <n v="5.8823529411764705E-2"/>
    <n v="5.4108162216270321E-5"/>
  </r>
  <r>
    <s v="B-25967"/>
    <x v="2"/>
    <x v="13"/>
    <x v="2"/>
    <x v="0"/>
    <x v="29"/>
    <x v="0"/>
    <x v="73"/>
    <x v="0"/>
    <s v="Sudevi"/>
    <x v="17"/>
    <x v="23"/>
    <n v="119"/>
    <n v="4"/>
    <n v="-24"/>
    <n v="452"/>
    <n v="476"/>
    <s v="Loss"/>
    <n v="-5.0420168067226892E-2"/>
    <n v="-6.4929794659524388E-4"/>
  </r>
  <r>
    <s v="B-25967"/>
    <x v="1"/>
    <x v="10"/>
    <x v="1"/>
    <x v="0"/>
    <x v="29"/>
    <x v="0"/>
    <x v="73"/>
    <x v="0"/>
    <s v="Sudevi"/>
    <x v="17"/>
    <x v="23"/>
    <n v="229"/>
    <n v="9"/>
    <n v="59"/>
    <n v="2120"/>
    <n v="2061"/>
    <s v="Profit"/>
    <n v="2.8626880155264434E-2"/>
    <n v="1.5961907853799745E-3"/>
  </r>
  <r>
    <s v="B-25975"/>
    <x v="1"/>
    <x v="14"/>
    <x v="2"/>
    <x v="0"/>
    <x v="28"/>
    <x v="0"/>
    <x v="247"/>
    <x v="0"/>
    <s v="Priyanka"/>
    <x v="17"/>
    <x v="23"/>
    <n v="29"/>
    <n v="3"/>
    <n v="2"/>
    <n v="89"/>
    <n v="87"/>
    <s v="Profit"/>
    <n v="2.2988505747126436E-2"/>
    <n v="5.4108162216270321E-5"/>
  </r>
  <r>
    <s v="B-25875"/>
    <x v="1"/>
    <x v="10"/>
    <x v="0"/>
    <x v="8"/>
    <x v="13"/>
    <x v="0"/>
    <x v="76"/>
    <x v="3"/>
    <s v="Divyeshkumar"/>
    <x v="17"/>
    <x v="23"/>
    <n v="248"/>
    <n v="2"/>
    <n v="8"/>
    <n v="504"/>
    <n v="496"/>
    <s v="Profit"/>
    <n v="1.6129032258064516E-2"/>
    <n v="2.1643264886508128E-4"/>
  </r>
  <r>
    <s v="B-25887"/>
    <x v="0"/>
    <x v="0"/>
    <x v="4"/>
    <x v="10"/>
    <x v="8"/>
    <x v="0"/>
    <x v="295"/>
    <x v="3"/>
    <s v="Vishakha"/>
    <x v="17"/>
    <x v="23"/>
    <n v="2125"/>
    <n v="6"/>
    <n v="-234"/>
    <n v="12516"/>
    <n v="12750"/>
    <s v="Loss"/>
    <n v="-1.8352941176470589E-2"/>
    <n v="-6.3306549793036276E-3"/>
  </r>
  <r>
    <s v="B-25887"/>
    <x v="1"/>
    <x v="8"/>
    <x v="4"/>
    <x v="10"/>
    <x v="8"/>
    <x v="0"/>
    <x v="295"/>
    <x v="3"/>
    <s v="Vishakha"/>
    <x v="17"/>
    <x v="23"/>
    <n v="83"/>
    <n v="6"/>
    <n v="6"/>
    <n v="504"/>
    <n v="498"/>
    <s v="Profit"/>
    <n v="1.2048192771084338E-2"/>
    <n v="1.6232448664881097E-4"/>
  </r>
  <r>
    <s v="B-25899"/>
    <x v="1"/>
    <x v="9"/>
    <x v="1"/>
    <x v="10"/>
    <x v="0"/>
    <x v="0"/>
    <x v="296"/>
    <x v="3"/>
    <s v="Aishwarya"/>
    <x v="17"/>
    <x v="23"/>
    <n v="22"/>
    <n v="2"/>
    <n v="9"/>
    <n v="53"/>
    <n v="44"/>
    <s v="Profit"/>
    <n v="0.20454545454545456"/>
    <n v="2.4348672997321646E-4"/>
  </r>
  <r>
    <s v="B-25899"/>
    <x v="1"/>
    <x v="10"/>
    <x v="2"/>
    <x v="10"/>
    <x v="0"/>
    <x v="0"/>
    <x v="296"/>
    <x v="3"/>
    <s v="Aishwarya"/>
    <x v="17"/>
    <x v="23"/>
    <n v="43"/>
    <n v="1"/>
    <n v="17"/>
    <n v="60"/>
    <n v="43"/>
    <s v="Profit"/>
    <n v="0.39534883720930231"/>
    <n v="4.5991937883829774E-4"/>
  </r>
  <r>
    <s v="B-25899"/>
    <x v="1"/>
    <x v="14"/>
    <x v="2"/>
    <x v="10"/>
    <x v="0"/>
    <x v="0"/>
    <x v="296"/>
    <x v="3"/>
    <s v="Aishwarya"/>
    <x v="17"/>
    <x v="23"/>
    <n v="28"/>
    <n v="4"/>
    <n v="6"/>
    <n v="118"/>
    <n v="112"/>
    <s v="Profit"/>
    <n v="5.3571428571428568E-2"/>
    <n v="1.6232448664881097E-4"/>
  </r>
  <r>
    <s v="B-25899"/>
    <x v="2"/>
    <x v="15"/>
    <x v="1"/>
    <x v="10"/>
    <x v="0"/>
    <x v="0"/>
    <x v="296"/>
    <x v="3"/>
    <s v="Aishwarya"/>
    <x v="17"/>
    <x v="23"/>
    <n v="846"/>
    <n v="2"/>
    <n v="9"/>
    <n v="1701"/>
    <n v="1692"/>
    <s v="Profit"/>
    <n v="5.3191489361702126E-3"/>
    <n v="2.4348672997321646E-4"/>
  </r>
  <r>
    <s v="B-25920"/>
    <x v="1"/>
    <x v="2"/>
    <x v="3"/>
    <x v="10"/>
    <x v="13"/>
    <x v="0"/>
    <x v="297"/>
    <x v="3"/>
    <s v="Jayanti"/>
    <x v="17"/>
    <x v="23"/>
    <n v="100"/>
    <n v="2"/>
    <n v="7"/>
    <n v="207"/>
    <n v="200"/>
    <s v="Profit"/>
    <n v="3.5000000000000003E-2"/>
    <n v="1.8937856775694614E-4"/>
  </r>
  <r>
    <s v="B-25951"/>
    <x v="2"/>
    <x v="7"/>
    <x v="0"/>
    <x v="0"/>
    <x v="7"/>
    <x v="0"/>
    <x v="65"/>
    <x v="0"/>
    <s v="Jesal"/>
    <x v="18"/>
    <x v="24"/>
    <n v="742"/>
    <n v="2"/>
    <n v="198"/>
    <n v="1682"/>
    <n v="1484"/>
    <s v="Profit"/>
    <n v="0.13342318059299191"/>
    <n v="5.3567080594107619E-3"/>
  </r>
  <r>
    <s v="B-25951"/>
    <x v="1"/>
    <x v="16"/>
    <x v="2"/>
    <x v="0"/>
    <x v="7"/>
    <x v="0"/>
    <x v="65"/>
    <x v="0"/>
    <s v="Jesal"/>
    <x v="18"/>
    <x v="24"/>
    <n v="250"/>
    <n v="3"/>
    <n v="100"/>
    <n v="850"/>
    <n v="750"/>
    <s v="Profit"/>
    <n v="0.13333333333333333"/>
    <n v="2.7054081108135162E-3"/>
  </r>
  <r>
    <s v="B-25951"/>
    <x v="1"/>
    <x v="3"/>
    <x v="3"/>
    <x v="0"/>
    <x v="7"/>
    <x v="0"/>
    <x v="65"/>
    <x v="0"/>
    <s v="Jesal"/>
    <x v="18"/>
    <x v="24"/>
    <n v="89"/>
    <n v="2"/>
    <n v="29"/>
    <n v="207"/>
    <n v="178"/>
    <s v="Profit"/>
    <n v="0.16292134831460675"/>
    <n v="7.8456835213591973E-4"/>
  </r>
  <r>
    <s v="B-25951"/>
    <x v="1"/>
    <x v="3"/>
    <x v="2"/>
    <x v="0"/>
    <x v="7"/>
    <x v="0"/>
    <x v="65"/>
    <x v="0"/>
    <s v="Jesal"/>
    <x v="18"/>
    <x v="24"/>
    <n v="120"/>
    <n v="5"/>
    <n v="23"/>
    <n v="623"/>
    <n v="600"/>
    <s v="Profit"/>
    <n v="3.833333333333333E-2"/>
    <n v="6.2224386548710871E-4"/>
  </r>
  <r>
    <s v="B-25951"/>
    <x v="1"/>
    <x v="6"/>
    <x v="0"/>
    <x v="0"/>
    <x v="7"/>
    <x v="0"/>
    <x v="65"/>
    <x v="0"/>
    <s v="Jesal"/>
    <x v="18"/>
    <x v="24"/>
    <n v="111"/>
    <n v="9"/>
    <n v="11"/>
    <n v="1010"/>
    <n v="999"/>
    <s v="Profit"/>
    <n v="1.1011011011011011E-2"/>
    <n v="2.9759489218948677E-4"/>
  </r>
  <r>
    <s v="B-25951"/>
    <x v="1"/>
    <x v="3"/>
    <x v="0"/>
    <x v="0"/>
    <x v="7"/>
    <x v="0"/>
    <x v="65"/>
    <x v="0"/>
    <s v="Jesal"/>
    <x v="18"/>
    <x v="24"/>
    <n v="102"/>
    <n v="2"/>
    <n v="13"/>
    <n v="217"/>
    <n v="204"/>
    <s v="Profit"/>
    <n v="6.3725490196078427E-2"/>
    <n v="3.5170305440575711E-4"/>
  </r>
  <r>
    <s v="B-25951"/>
    <x v="0"/>
    <x v="1"/>
    <x v="1"/>
    <x v="0"/>
    <x v="7"/>
    <x v="0"/>
    <x v="65"/>
    <x v="0"/>
    <s v="Jesal"/>
    <x v="18"/>
    <x v="24"/>
    <n v="248"/>
    <n v="2"/>
    <n v="105"/>
    <n v="601"/>
    <n v="496"/>
    <s v="Profit"/>
    <n v="0.21169354838709678"/>
    <n v="2.8406785163541922E-3"/>
  </r>
  <r>
    <s v="B-25951"/>
    <x v="0"/>
    <x v="4"/>
    <x v="2"/>
    <x v="0"/>
    <x v="7"/>
    <x v="0"/>
    <x v="65"/>
    <x v="0"/>
    <s v="Jesal"/>
    <x v="18"/>
    <x v="24"/>
    <n v="50"/>
    <n v="1"/>
    <n v="14"/>
    <n v="64"/>
    <n v="50"/>
    <s v="Profit"/>
    <n v="0.28000000000000003"/>
    <n v="3.7875713551389228E-4"/>
  </r>
  <r>
    <s v="B-25951"/>
    <x v="0"/>
    <x v="5"/>
    <x v="0"/>
    <x v="0"/>
    <x v="7"/>
    <x v="0"/>
    <x v="65"/>
    <x v="0"/>
    <s v="Jesal"/>
    <x v="18"/>
    <x v="24"/>
    <n v="40"/>
    <n v="1"/>
    <n v="18"/>
    <n v="58"/>
    <n v="40"/>
    <s v="Profit"/>
    <n v="0.45"/>
    <n v="4.8697345994643291E-4"/>
  </r>
  <r>
    <s v="B-25951"/>
    <x v="1"/>
    <x v="12"/>
    <x v="3"/>
    <x v="0"/>
    <x v="7"/>
    <x v="0"/>
    <x v="65"/>
    <x v="0"/>
    <s v="Jesal"/>
    <x v="18"/>
    <x v="24"/>
    <n v="30"/>
    <n v="2"/>
    <n v="5"/>
    <n v="65"/>
    <n v="60"/>
    <s v="Profit"/>
    <n v="8.3333333333333329E-2"/>
    <n v="1.352704055406758E-4"/>
  </r>
  <r>
    <s v="B-25958"/>
    <x v="1"/>
    <x v="6"/>
    <x v="4"/>
    <x v="0"/>
    <x v="3"/>
    <x v="0"/>
    <x v="3"/>
    <x v="0"/>
    <s v="Aparajita"/>
    <x v="18"/>
    <x v="24"/>
    <n v="105"/>
    <n v="2"/>
    <n v="25"/>
    <n v="235"/>
    <n v="210"/>
    <s v="Profit"/>
    <n v="0.11904761904761904"/>
    <n v="6.7635202770337905E-4"/>
  </r>
  <r>
    <s v="B-25958"/>
    <x v="1"/>
    <x v="10"/>
    <x v="3"/>
    <x v="0"/>
    <x v="3"/>
    <x v="0"/>
    <x v="3"/>
    <x v="0"/>
    <s v="Aparajita"/>
    <x v="18"/>
    <x v="24"/>
    <n v="360"/>
    <n v="3"/>
    <n v="32"/>
    <n v="1112"/>
    <n v="1080"/>
    <s v="Profit"/>
    <n v="2.9629629629629631E-2"/>
    <n v="8.6573059546032514E-4"/>
  </r>
  <r>
    <s v="B-25965"/>
    <x v="1"/>
    <x v="6"/>
    <x v="1"/>
    <x v="0"/>
    <x v="29"/>
    <x v="0"/>
    <x v="73"/>
    <x v="0"/>
    <s v="Saloni"/>
    <x v="18"/>
    <x v="24"/>
    <n v="17"/>
    <n v="3"/>
    <n v="7"/>
    <n v="58"/>
    <n v="51"/>
    <s v="Profit"/>
    <n v="0.13725490196078433"/>
    <n v="1.8937856775694614E-4"/>
  </r>
  <r>
    <s v="B-26005"/>
    <x v="1"/>
    <x v="3"/>
    <x v="2"/>
    <x v="1"/>
    <x v="0"/>
    <x v="0"/>
    <x v="42"/>
    <x v="0"/>
    <s v="Parnavi"/>
    <x v="18"/>
    <x v="24"/>
    <n v="87"/>
    <n v="3"/>
    <n v="10"/>
    <n v="271"/>
    <n v="261"/>
    <s v="Profit"/>
    <n v="3.8314176245210725E-2"/>
    <n v="2.705408110813516E-4"/>
  </r>
  <r>
    <s v="B-26015"/>
    <x v="1"/>
    <x v="10"/>
    <x v="2"/>
    <x v="1"/>
    <x v="2"/>
    <x v="0"/>
    <x v="103"/>
    <x v="0"/>
    <s v="Kasheen"/>
    <x v="18"/>
    <x v="24"/>
    <n v="128"/>
    <n v="1"/>
    <n v="55"/>
    <n v="183"/>
    <n v="128"/>
    <s v="Profit"/>
    <n v="0.4296875"/>
    <n v="1.4879744609474338E-3"/>
  </r>
  <r>
    <s v="B-26033"/>
    <x v="0"/>
    <x v="5"/>
    <x v="2"/>
    <x v="1"/>
    <x v="30"/>
    <x v="0"/>
    <x v="143"/>
    <x v="0"/>
    <s v="Atharv"/>
    <x v="18"/>
    <x v="24"/>
    <n v="774"/>
    <n v="3"/>
    <n v="170"/>
    <n v="2492"/>
    <n v="2322"/>
    <s v="Profit"/>
    <n v="7.3212747631352285E-2"/>
    <n v="4.5991937883829775E-3"/>
  </r>
  <r>
    <s v="B-26033"/>
    <x v="2"/>
    <x v="7"/>
    <x v="2"/>
    <x v="1"/>
    <x v="30"/>
    <x v="0"/>
    <x v="143"/>
    <x v="0"/>
    <s v="Atharv"/>
    <x v="18"/>
    <x v="24"/>
    <n v="143"/>
    <n v="1"/>
    <n v="32"/>
    <n v="175"/>
    <n v="143"/>
    <s v="Profit"/>
    <n v="0.22377622377622378"/>
    <n v="8.6573059546032514E-4"/>
  </r>
  <r>
    <s v="B-26033"/>
    <x v="1"/>
    <x v="8"/>
    <x v="2"/>
    <x v="1"/>
    <x v="30"/>
    <x v="0"/>
    <x v="143"/>
    <x v="0"/>
    <s v="Atharv"/>
    <x v="18"/>
    <x v="24"/>
    <n v="111"/>
    <n v="5"/>
    <n v="35"/>
    <n v="590"/>
    <n v="555"/>
    <s v="Profit"/>
    <n v="6.3063063063063057E-2"/>
    <n v="9.4689283878473065E-4"/>
  </r>
  <r>
    <s v="B-26051"/>
    <x v="0"/>
    <x v="0"/>
    <x v="0"/>
    <x v="2"/>
    <x v="10"/>
    <x v="0"/>
    <x v="298"/>
    <x v="0"/>
    <s v="Parishi"/>
    <x v="18"/>
    <x v="24"/>
    <n v="1337"/>
    <n v="7"/>
    <n v="147"/>
    <n v="9506"/>
    <n v="9359"/>
    <s v="Profit"/>
    <n v="1.5706806282722512E-2"/>
    <n v="3.9769499228958687E-3"/>
  </r>
  <r>
    <s v="B-26051"/>
    <x v="0"/>
    <x v="5"/>
    <x v="4"/>
    <x v="2"/>
    <x v="10"/>
    <x v="0"/>
    <x v="298"/>
    <x v="0"/>
    <s v="Parishi"/>
    <x v="18"/>
    <x v="24"/>
    <n v="490"/>
    <n v="2"/>
    <n v="88"/>
    <n v="1068"/>
    <n v="980"/>
    <s v="Profit"/>
    <n v="8.9795918367346933E-2"/>
    <n v="2.3807591375158942E-3"/>
  </r>
  <r>
    <s v="B-26051"/>
    <x v="1"/>
    <x v="10"/>
    <x v="0"/>
    <x v="2"/>
    <x v="10"/>
    <x v="0"/>
    <x v="298"/>
    <x v="0"/>
    <s v="Parishi"/>
    <x v="18"/>
    <x v="24"/>
    <n v="382"/>
    <n v="2"/>
    <n v="119"/>
    <n v="883"/>
    <n v="764"/>
    <s v="Profit"/>
    <n v="0.15575916230366493"/>
    <n v="3.2194356518680843E-3"/>
  </r>
  <r>
    <s v="B-26051"/>
    <x v="1"/>
    <x v="3"/>
    <x v="2"/>
    <x v="2"/>
    <x v="10"/>
    <x v="0"/>
    <x v="298"/>
    <x v="0"/>
    <s v="Parishi"/>
    <x v="18"/>
    <x v="24"/>
    <n v="216"/>
    <n v="4"/>
    <n v="50"/>
    <n v="914"/>
    <n v="864"/>
    <s v="Profit"/>
    <n v="5.7870370370370371E-2"/>
    <n v="1.3527040554067581E-3"/>
  </r>
  <r>
    <s v="B-26051"/>
    <x v="1"/>
    <x v="6"/>
    <x v="1"/>
    <x v="2"/>
    <x v="10"/>
    <x v="0"/>
    <x v="298"/>
    <x v="0"/>
    <s v="Parishi"/>
    <x v="18"/>
    <x v="24"/>
    <n v="85"/>
    <n v="10"/>
    <n v="24"/>
    <n v="874"/>
    <n v="850"/>
    <s v="Profit"/>
    <n v="2.823529411764706E-2"/>
    <n v="6.4929794659524388E-4"/>
  </r>
  <r>
    <s v="B-26051"/>
    <x v="1"/>
    <x v="3"/>
    <x v="3"/>
    <x v="2"/>
    <x v="10"/>
    <x v="0"/>
    <x v="298"/>
    <x v="0"/>
    <s v="Parishi"/>
    <x v="18"/>
    <x v="24"/>
    <n v="80"/>
    <n v="3"/>
    <n v="22"/>
    <n v="262"/>
    <n v="240"/>
    <s v="Profit"/>
    <n v="9.166666666666666E-2"/>
    <n v="5.9518978437897354E-4"/>
  </r>
  <r>
    <s v="B-26051"/>
    <x v="2"/>
    <x v="7"/>
    <x v="2"/>
    <x v="2"/>
    <x v="10"/>
    <x v="0"/>
    <x v="298"/>
    <x v="0"/>
    <s v="Parishi"/>
    <x v="18"/>
    <x v="24"/>
    <n v="669"/>
    <n v="5"/>
    <n v="74"/>
    <n v="3419"/>
    <n v="3345"/>
    <s v="Profit"/>
    <n v="2.2122571001494767E-2"/>
    <n v="2.002002002002002E-3"/>
  </r>
  <r>
    <s v="B-26051"/>
    <x v="1"/>
    <x v="2"/>
    <x v="3"/>
    <x v="2"/>
    <x v="10"/>
    <x v="0"/>
    <x v="298"/>
    <x v="0"/>
    <s v="Parishi"/>
    <x v="18"/>
    <x v="24"/>
    <n v="184"/>
    <n v="6"/>
    <n v="85"/>
    <n v="1189"/>
    <n v="1104"/>
    <s v="Profit"/>
    <n v="7.6992753623188401E-2"/>
    <n v="2.2995968941914888E-3"/>
  </r>
  <r>
    <s v="B-26051"/>
    <x v="0"/>
    <x v="4"/>
    <x v="1"/>
    <x v="2"/>
    <x v="10"/>
    <x v="0"/>
    <x v="298"/>
    <x v="0"/>
    <s v="Parishi"/>
    <x v="18"/>
    <x v="24"/>
    <n v="600"/>
    <n v="5"/>
    <n v="-102"/>
    <n v="2898"/>
    <n v="3000"/>
    <s v="Loss"/>
    <n v="-3.4000000000000002E-2"/>
    <n v="-2.7595162730297863E-3"/>
  </r>
  <r>
    <s v="B-26051"/>
    <x v="2"/>
    <x v="7"/>
    <x v="1"/>
    <x v="2"/>
    <x v="10"/>
    <x v="0"/>
    <x v="298"/>
    <x v="0"/>
    <s v="Parishi"/>
    <x v="18"/>
    <x v="24"/>
    <n v="676"/>
    <n v="5"/>
    <n v="195"/>
    <n v="3575"/>
    <n v="3380"/>
    <s v="Profit"/>
    <n v="5.7692307692307696E-2"/>
    <n v="5.2755458160863569E-3"/>
  </r>
  <r>
    <s v="B-26069"/>
    <x v="1"/>
    <x v="12"/>
    <x v="2"/>
    <x v="2"/>
    <x v="25"/>
    <x v="0"/>
    <x v="299"/>
    <x v="0"/>
    <s v="Sanskriti"/>
    <x v="18"/>
    <x v="24"/>
    <n v="55"/>
    <n v="2"/>
    <n v="18"/>
    <n v="128"/>
    <n v="110"/>
    <s v="Profit"/>
    <n v="0.16363636363636364"/>
    <n v="4.8697345994643291E-4"/>
  </r>
  <r>
    <s v="B-26078"/>
    <x v="0"/>
    <x v="4"/>
    <x v="2"/>
    <x v="2"/>
    <x v="30"/>
    <x v="0"/>
    <x v="107"/>
    <x v="0"/>
    <s v="Kasheen"/>
    <x v="18"/>
    <x v="24"/>
    <n v="557"/>
    <n v="2"/>
    <n v="-111"/>
    <n v="1003"/>
    <n v="1114"/>
    <s v="Loss"/>
    <n v="-9.9640933572710949E-2"/>
    <n v="-3.003003003003003E-3"/>
  </r>
  <r>
    <s v="B-26078"/>
    <x v="1"/>
    <x v="2"/>
    <x v="3"/>
    <x v="2"/>
    <x v="30"/>
    <x v="0"/>
    <x v="107"/>
    <x v="0"/>
    <s v="Kasheen"/>
    <x v="18"/>
    <x v="24"/>
    <n v="44"/>
    <n v="2"/>
    <n v="20"/>
    <n v="108"/>
    <n v="88"/>
    <s v="Profit"/>
    <n v="0.22727272727272727"/>
    <n v="5.410816221627032E-4"/>
  </r>
  <r>
    <s v="B-26078"/>
    <x v="1"/>
    <x v="3"/>
    <x v="2"/>
    <x v="2"/>
    <x v="30"/>
    <x v="0"/>
    <x v="107"/>
    <x v="0"/>
    <s v="Kasheen"/>
    <x v="18"/>
    <x v="24"/>
    <n v="137"/>
    <n v="3"/>
    <n v="63"/>
    <n v="474"/>
    <n v="411"/>
    <s v="Profit"/>
    <n v="0.15328467153284672"/>
    <n v="1.7044071098125152E-3"/>
  </r>
  <r>
    <s v="B-26078"/>
    <x v="1"/>
    <x v="14"/>
    <x v="2"/>
    <x v="2"/>
    <x v="30"/>
    <x v="0"/>
    <x v="107"/>
    <x v="0"/>
    <s v="Kasheen"/>
    <x v="18"/>
    <x v="24"/>
    <n v="17"/>
    <n v="2"/>
    <n v="8"/>
    <n v="42"/>
    <n v="34"/>
    <s v="Profit"/>
    <n v="0.23529411764705882"/>
    <n v="2.1643264886508128E-4"/>
  </r>
  <r>
    <s v="B-26096"/>
    <x v="0"/>
    <x v="1"/>
    <x v="4"/>
    <x v="2"/>
    <x v="6"/>
    <x v="0"/>
    <x v="118"/>
    <x v="0"/>
    <s v="Atharv"/>
    <x v="18"/>
    <x v="24"/>
    <n v="451"/>
    <n v="3"/>
    <n v="25"/>
    <n v="1378"/>
    <n v="1353"/>
    <s v="Profit"/>
    <n v="1.8477457501847747E-2"/>
    <n v="6.7635202770337905E-4"/>
  </r>
  <r>
    <s v="B-26096"/>
    <x v="1"/>
    <x v="16"/>
    <x v="2"/>
    <x v="2"/>
    <x v="6"/>
    <x v="0"/>
    <x v="118"/>
    <x v="0"/>
    <s v="Atharv"/>
    <x v="18"/>
    <x v="24"/>
    <n v="264"/>
    <n v="3"/>
    <n v="-26"/>
    <n v="766"/>
    <n v="792"/>
    <s v="Loss"/>
    <n v="-3.2828282828282832E-2"/>
    <n v="-7.0340610881151422E-4"/>
  </r>
  <r>
    <s v="B-26096"/>
    <x v="1"/>
    <x v="9"/>
    <x v="3"/>
    <x v="2"/>
    <x v="6"/>
    <x v="0"/>
    <x v="118"/>
    <x v="0"/>
    <s v="Atharv"/>
    <x v="18"/>
    <x v="24"/>
    <n v="45"/>
    <n v="3"/>
    <n v="9"/>
    <n v="144"/>
    <n v="135"/>
    <s v="Profit"/>
    <n v="6.6666666666666666E-2"/>
    <n v="2.4348672997321646E-4"/>
  </r>
  <r>
    <s v="B-26096"/>
    <x v="0"/>
    <x v="5"/>
    <x v="2"/>
    <x v="2"/>
    <x v="6"/>
    <x v="0"/>
    <x v="118"/>
    <x v="0"/>
    <s v="Atharv"/>
    <x v="18"/>
    <x v="24"/>
    <n v="88"/>
    <n v="3"/>
    <n v="11"/>
    <n v="275"/>
    <n v="264"/>
    <s v="Profit"/>
    <n v="4.1666666666666664E-2"/>
    <n v="2.9759489218948677E-4"/>
  </r>
  <r>
    <s v="B-26096"/>
    <x v="1"/>
    <x v="8"/>
    <x v="3"/>
    <x v="2"/>
    <x v="6"/>
    <x v="0"/>
    <x v="118"/>
    <x v="0"/>
    <s v="Atharv"/>
    <x v="18"/>
    <x v="24"/>
    <n v="140"/>
    <n v="4"/>
    <n v="56"/>
    <n v="616"/>
    <n v="560"/>
    <s v="Profit"/>
    <n v="0.1"/>
    <n v="1.5150285420555691E-3"/>
  </r>
  <r>
    <s v="B-26096"/>
    <x v="1"/>
    <x v="10"/>
    <x v="0"/>
    <x v="2"/>
    <x v="6"/>
    <x v="0"/>
    <x v="118"/>
    <x v="0"/>
    <s v="Atharv"/>
    <x v="18"/>
    <x v="24"/>
    <n v="103"/>
    <n v="2"/>
    <n v="46"/>
    <n v="252"/>
    <n v="206"/>
    <s v="Profit"/>
    <n v="0.22330097087378642"/>
    <n v="1.2444877309742174E-3"/>
  </r>
  <r>
    <s v="B-25605"/>
    <x v="1"/>
    <x v="10"/>
    <x v="4"/>
    <x v="3"/>
    <x v="23"/>
    <x v="0"/>
    <x v="300"/>
    <x v="1"/>
    <s v="Kasheen"/>
    <x v="18"/>
    <x v="24"/>
    <n v="75"/>
    <n v="7"/>
    <n v="0"/>
    <n v="525"/>
    <n v="525"/>
    <s v="Not Profit/Loss"/>
    <n v="0"/>
    <n v="0"/>
  </r>
  <r>
    <s v="B-25623"/>
    <x v="1"/>
    <x v="10"/>
    <x v="2"/>
    <x v="3"/>
    <x v="30"/>
    <x v="0"/>
    <x v="119"/>
    <x v="1"/>
    <s v="Atharv"/>
    <x v="18"/>
    <x v="24"/>
    <n v="149"/>
    <n v="4"/>
    <n v="-87"/>
    <n v="509"/>
    <n v="596"/>
    <s v="Loss"/>
    <n v="-0.14597315436241612"/>
    <n v="-2.3537050564077593E-3"/>
  </r>
  <r>
    <s v="B-25623"/>
    <x v="1"/>
    <x v="3"/>
    <x v="1"/>
    <x v="3"/>
    <x v="30"/>
    <x v="0"/>
    <x v="119"/>
    <x v="1"/>
    <s v="Atharv"/>
    <x v="18"/>
    <x v="24"/>
    <n v="105"/>
    <n v="2"/>
    <n v="20"/>
    <n v="230"/>
    <n v="210"/>
    <s v="Profit"/>
    <n v="9.5238095238095233E-2"/>
    <n v="5.410816221627032E-4"/>
  </r>
  <r>
    <s v="B-25623"/>
    <x v="1"/>
    <x v="3"/>
    <x v="4"/>
    <x v="3"/>
    <x v="30"/>
    <x v="0"/>
    <x v="119"/>
    <x v="1"/>
    <s v="Atharv"/>
    <x v="18"/>
    <x v="24"/>
    <n v="158"/>
    <n v="3"/>
    <n v="69"/>
    <n v="543"/>
    <n v="474"/>
    <s v="Profit"/>
    <n v="0.14556962025316456"/>
    <n v="1.8667315964613262E-3"/>
  </r>
  <r>
    <s v="B-25623"/>
    <x v="1"/>
    <x v="3"/>
    <x v="2"/>
    <x v="3"/>
    <x v="30"/>
    <x v="0"/>
    <x v="119"/>
    <x v="1"/>
    <s v="Atharv"/>
    <x v="18"/>
    <x v="24"/>
    <n v="53"/>
    <n v="4"/>
    <n v="1"/>
    <n v="213"/>
    <n v="212"/>
    <s v="Profit"/>
    <n v="4.7169811320754715E-3"/>
    <n v="2.7054081108135161E-5"/>
  </r>
  <r>
    <s v="B-25641"/>
    <x v="2"/>
    <x v="13"/>
    <x v="2"/>
    <x v="3"/>
    <x v="5"/>
    <x v="0"/>
    <x v="148"/>
    <x v="1"/>
    <s v="Parishi"/>
    <x v="18"/>
    <x v="24"/>
    <n v="22"/>
    <n v="1"/>
    <n v="-6"/>
    <n v="16"/>
    <n v="22"/>
    <s v="Loss"/>
    <n v="-0.27272727272727271"/>
    <n v="-1.6232448664881097E-4"/>
  </r>
  <r>
    <s v="B-25659"/>
    <x v="1"/>
    <x v="2"/>
    <x v="1"/>
    <x v="4"/>
    <x v="18"/>
    <x v="0"/>
    <x v="301"/>
    <x v="1"/>
    <s v="Sanskriti"/>
    <x v="18"/>
    <x v="24"/>
    <n v="148"/>
    <n v="7"/>
    <n v="72"/>
    <n v="1108"/>
    <n v="1036"/>
    <s v="Profit"/>
    <n v="6.9498069498069498E-2"/>
    <n v="1.9478938397857316E-3"/>
  </r>
  <r>
    <s v="B-25677"/>
    <x v="0"/>
    <x v="5"/>
    <x v="3"/>
    <x v="9"/>
    <x v="16"/>
    <x v="0"/>
    <x v="302"/>
    <x v="1"/>
    <s v="Ekta"/>
    <x v="18"/>
    <x v="24"/>
    <n v="20"/>
    <n v="1"/>
    <n v="-2"/>
    <n v="18"/>
    <n v="20"/>
    <s v="Loss"/>
    <n v="-0.1"/>
    <n v="-5.4108162216270321E-5"/>
  </r>
  <r>
    <s v="B-25695"/>
    <x v="1"/>
    <x v="8"/>
    <x v="1"/>
    <x v="9"/>
    <x v="3"/>
    <x v="0"/>
    <x v="151"/>
    <x v="1"/>
    <s v="Suhani"/>
    <x v="18"/>
    <x v="24"/>
    <n v="171"/>
    <n v="9"/>
    <n v="14"/>
    <n v="1553"/>
    <n v="1539"/>
    <s v="Profit"/>
    <n v="9.0968161143599735E-3"/>
    <n v="3.7875713551389228E-4"/>
  </r>
  <r>
    <s v="B-25713"/>
    <x v="2"/>
    <x v="15"/>
    <x v="3"/>
    <x v="11"/>
    <x v="0"/>
    <x v="0"/>
    <x v="303"/>
    <x v="2"/>
    <s v="Raksha"/>
    <x v="18"/>
    <x v="24"/>
    <n v="158"/>
    <n v="4"/>
    <n v="-63"/>
    <n v="569"/>
    <n v="632"/>
    <s v="Loss"/>
    <n v="-9.9683544303797472E-2"/>
    <n v="-1.7044071098125152E-3"/>
  </r>
  <r>
    <s v="B-25731"/>
    <x v="2"/>
    <x v="13"/>
    <x v="2"/>
    <x v="11"/>
    <x v="27"/>
    <x v="0"/>
    <x v="304"/>
    <x v="2"/>
    <s v="Akash"/>
    <x v="18"/>
    <x v="24"/>
    <n v="131"/>
    <n v="8"/>
    <n v="-154"/>
    <n v="894"/>
    <n v="1048"/>
    <s v="Loss"/>
    <n v="-0.14694656488549618"/>
    <n v="-4.1663284906528148E-3"/>
  </r>
  <r>
    <s v="B-25767"/>
    <x v="0"/>
    <x v="4"/>
    <x v="3"/>
    <x v="5"/>
    <x v="20"/>
    <x v="0"/>
    <x v="305"/>
    <x v="2"/>
    <s v="Ashmeet"/>
    <x v="18"/>
    <x v="24"/>
    <n v="299"/>
    <n v="3"/>
    <n v="-28"/>
    <n v="869"/>
    <n v="897"/>
    <s v="Loss"/>
    <n v="-3.121516164994426E-2"/>
    <n v="-7.5751427102778456E-4"/>
  </r>
  <r>
    <s v="B-25767"/>
    <x v="0"/>
    <x v="5"/>
    <x v="1"/>
    <x v="5"/>
    <x v="20"/>
    <x v="0"/>
    <x v="305"/>
    <x v="2"/>
    <s v="Ashmeet"/>
    <x v="18"/>
    <x v="24"/>
    <n v="74"/>
    <n v="2"/>
    <n v="-59"/>
    <n v="89"/>
    <n v="148"/>
    <s v="Loss"/>
    <n v="-0.39864864864864863"/>
    <n v="-1.5961907853799745E-3"/>
  </r>
  <r>
    <s v="B-25767"/>
    <x v="1"/>
    <x v="10"/>
    <x v="4"/>
    <x v="5"/>
    <x v="20"/>
    <x v="0"/>
    <x v="305"/>
    <x v="2"/>
    <s v="Ashmeet"/>
    <x v="18"/>
    <x v="24"/>
    <n v="48"/>
    <n v="2"/>
    <n v="-22"/>
    <n v="74"/>
    <n v="96"/>
    <s v="Loss"/>
    <n v="-0.22916666666666666"/>
    <n v="-5.9518978437897354E-4"/>
  </r>
  <r>
    <s v="B-25767"/>
    <x v="1"/>
    <x v="10"/>
    <x v="2"/>
    <x v="5"/>
    <x v="20"/>
    <x v="0"/>
    <x v="305"/>
    <x v="2"/>
    <s v="Ashmeet"/>
    <x v="18"/>
    <x v="24"/>
    <n v="29"/>
    <n v="3"/>
    <n v="-3"/>
    <n v="84"/>
    <n v="87"/>
    <s v="Loss"/>
    <n v="-3.4482758620689655E-2"/>
    <n v="-8.1162243324405485E-5"/>
  </r>
  <r>
    <s v="B-25767"/>
    <x v="1"/>
    <x v="12"/>
    <x v="2"/>
    <x v="5"/>
    <x v="20"/>
    <x v="0"/>
    <x v="305"/>
    <x v="2"/>
    <s v="Ashmeet"/>
    <x v="18"/>
    <x v="24"/>
    <n v="9"/>
    <n v="2"/>
    <n v="-9"/>
    <n v="9"/>
    <n v="18"/>
    <s v="Loss"/>
    <n v="-0.5"/>
    <n v="-2.4348672997321646E-4"/>
  </r>
  <r>
    <s v="B-25785"/>
    <x v="1"/>
    <x v="10"/>
    <x v="2"/>
    <x v="6"/>
    <x v="18"/>
    <x v="0"/>
    <x v="182"/>
    <x v="2"/>
    <s v="Ayush"/>
    <x v="18"/>
    <x v="24"/>
    <n v="595"/>
    <n v="3"/>
    <n v="292"/>
    <n v="2077"/>
    <n v="1785"/>
    <s v="Profit"/>
    <n v="0.16358543417366947"/>
    <n v="7.8997916835754668E-3"/>
  </r>
  <r>
    <s v="B-25785"/>
    <x v="1"/>
    <x v="10"/>
    <x v="2"/>
    <x v="6"/>
    <x v="18"/>
    <x v="0"/>
    <x v="182"/>
    <x v="2"/>
    <s v="Ayush"/>
    <x v="18"/>
    <x v="24"/>
    <n v="192"/>
    <n v="3"/>
    <n v="-146"/>
    <n v="430"/>
    <n v="576"/>
    <s v="Loss"/>
    <n v="-0.25347222222222221"/>
    <n v="-3.9498958417877334E-3"/>
  </r>
  <r>
    <s v="B-25785"/>
    <x v="1"/>
    <x v="10"/>
    <x v="2"/>
    <x v="6"/>
    <x v="18"/>
    <x v="0"/>
    <x v="182"/>
    <x v="2"/>
    <s v="Ayush"/>
    <x v="18"/>
    <x v="24"/>
    <n v="268"/>
    <n v="3"/>
    <n v="-25"/>
    <n v="779"/>
    <n v="804"/>
    <s v="Loss"/>
    <n v="-3.109452736318408E-2"/>
    <n v="-6.7635202770337905E-4"/>
  </r>
  <r>
    <s v="B-25785"/>
    <x v="1"/>
    <x v="2"/>
    <x v="2"/>
    <x v="6"/>
    <x v="18"/>
    <x v="0"/>
    <x v="182"/>
    <x v="2"/>
    <s v="Ayush"/>
    <x v="18"/>
    <x v="24"/>
    <n v="45"/>
    <n v="2"/>
    <n v="0"/>
    <n v="90"/>
    <n v="90"/>
    <s v="Not Profit/Loss"/>
    <n v="0"/>
    <n v="0"/>
  </r>
  <r>
    <s v="B-25821"/>
    <x v="1"/>
    <x v="6"/>
    <x v="2"/>
    <x v="7"/>
    <x v="12"/>
    <x v="0"/>
    <x v="269"/>
    <x v="3"/>
    <s v="Ajay"/>
    <x v="18"/>
    <x v="24"/>
    <n v="17"/>
    <n v="1"/>
    <n v="0"/>
    <n v="17"/>
    <n v="17"/>
    <s v="Not Profit/Loss"/>
    <n v="0"/>
    <n v="0"/>
  </r>
  <r>
    <s v="B-25821"/>
    <x v="0"/>
    <x v="5"/>
    <x v="2"/>
    <x v="7"/>
    <x v="12"/>
    <x v="0"/>
    <x v="269"/>
    <x v="3"/>
    <s v="Ajay"/>
    <x v="18"/>
    <x v="24"/>
    <n v="125"/>
    <n v="3"/>
    <n v="0"/>
    <n v="375"/>
    <n v="375"/>
    <s v="Not Profit/Loss"/>
    <n v="0"/>
    <n v="0"/>
  </r>
  <r>
    <s v="B-25821"/>
    <x v="1"/>
    <x v="3"/>
    <x v="2"/>
    <x v="7"/>
    <x v="12"/>
    <x v="0"/>
    <x v="269"/>
    <x v="3"/>
    <s v="Ajay"/>
    <x v="18"/>
    <x v="24"/>
    <n v="60"/>
    <n v="4"/>
    <n v="21"/>
    <n v="261"/>
    <n v="240"/>
    <s v="Profit"/>
    <n v="8.7499999999999994E-2"/>
    <n v="5.6813570327083837E-4"/>
  </r>
  <r>
    <s v="B-25839"/>
    <x v="1"/>
    <x v="10"/>
    <x v="4"/>
    <x v="7"/>
    <x v="19"/>
    <x v="0"/>
    <x v="306"/>
    <x v="3"/>
    <s v="Pranjali"/>
    <x v="18"/>
    <x v="24"/>
    <n v="1250"/>
    <n v="7"/>
    <n v="486"/>
    <n v="9236"/>
    <n v="8750"/>
    <s v="Profit"/>
    <n v="5.5542857142857144E-2"/>
    <n v="1.3148283418553688E-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400-000001000000}" name="CityWise" cacheId="0" applyNumberFormats="0" applyBorderFormats="0" applyFontFormats="0" applyPatternFormats="0" applyAlignmentFormats="0" applyWidthHeightFormats="1" dataCaption="Values" updatedVersion="7" minRefreshableVersion="3" useAutoFormatting="1" rowGrandTotals="0" itemPrintTitles="1" createdVersion="5" indent="0" compact="0" compactData="0" gridDropZones="1" multipleFieldFilters="0">
  <location ref="BO1:BP27" firstHeaderRow="2" firstDataRow="2" firstDataCol="1"/>
  <pivotFields count="20">
    <pivotField compact="0" outline="0" showAll="0"/>
    <pivotField compact="0" outline="0" showAll="0"/>
    <pivotField compact="0" outline="0" showAll="0"/>
    <pivotField compact="0" outline="0" showAll="0" defaultSubtotal="0">
      <items count="5">
        <item x="2"/>
        <item x="0"/>
        <item x="1"/>
        <item x="4"/>
        <item x="3"/>
      </items>
    </pivotField>
    <pivotField compact="0" outline="0" showAll="0">
      <items count="17">
        <item x="0"/>
        <item m="1" x="13"/>
        <item x="1"/>
        <item x="2"/>
        <item x="3"/>
        <item x="9"/>
        <item x="11"/>
        <item m="1" x="14"/>
        <item x="4"/>
        <item m="1" x="12"/>
        <item m="1" x="15"/>
        <item x="5"/>
        <item x="6"/>
        <item x="7"/>
        <item x="8"/>
        <item x="10"/>
        <item t="default"/>
      </items>
    </pivotField>
    <pivotField compact="0" outline="0" showAll="0"/>
    <pivotField compact="0" outline="0" showAll="0"/>
    <pivotField compact="0" numFmtId="164" outline="0" showAll="0"/>
    <pivotField compact="0" outline="0" showAll="0">
      <items count="5">
        <item x="0"/>
        <item x="1"/>
        <item x="2"/>
        <item x="3"/>
        <item t="default"/>
      </items>
    </pivotField>
    <pivotField compact="0" outline="0" showAll="0"/>
    <pivotField compact="0" outline="0" showAll="0">
      <items count="20">
        <item x="0"/>
        <item x="1"/>
        <item x="2"/>
        <item x="3"/>
        <item x="4"/>
        <item x="5"/>
        <item x="6"/>
        <item x="7"/>
        <item x="8"/>
        <item x="9"/>
        <item x="10"/>
        <item x="11"/>
        <item x="12"/>
        <item x="13"/>
        <item x="14"/>
        <item x="15"/>
        <item x="16"/>
        <item x="17"/>
        <item x="18"/>
        <item t="default"/>
      </items>
    </pivotField>
    <pivotField axis="axisRow" compact="0" outline="0" showAll="0">
      <items count="26">
        <item x="4"/>
        <item x="16"/>
        <item x="9"/>
        <item x="11"/>
        <item x="6"/>
        <item x="20"/>
        <item x="2"/>
        <item x="19"/>
        <item x="3"/>
        <item x="0"/>
        <item x="12"/>
        <item x="17"/>
        <item x="8"/>
        <item x="15"/>
        <item x="24"/>
        <item x="21"/>
        <item x="22"/>
        <item x="13"/>
        <item x="1"/>
        <item x="23"/>
        <item x="14"/>
        <item x="7"/>
        <item x="5"/>
        <item x="10"/>
        <item x="18"/>
        <item t="default"/>
      </items>
    </pivotField>
    <pivotField compact="0" outline="0" showAll="0"/>
    <pivotField compact="0" outline="0" showAll="0"/>
    <pivotField compact="0" outline="0" showAll="0"/>
    <pivotField dataField="1" compact="0" outline="0" showAll="0"/>
    <pivotField compact="0" outline="0" showAll="0"/>
    <pivotField compact="0" outline="0" showAll="0"/>
    <pivotField compact="0" numFmtId="9" outline="0" showAll="0"/>
    <pivotField compact="0" numFmtId="10" outline="0" showAll="0"/>
  </pivotFields>
  <rowFields count="1">
    <field x="11"/>
  </rowFields>
  <rowItems count="25">
    <i>
      <x/>
    </i>
    <i>
      <x v="1"/>
    </i>
    <i>
      <x v="2"/>
    </i>
    <i>
      <x v="3"/>
    </i>
    <i>
      <x v="4"/>
    </i>
    <i>
      <x v="5"/>
    </i>
    <i>
      <x v="6"/>
    </i>
    <i>
      <x v="7"/>
    </i>
    <i>
      <x v="8"/>
    </i>
    <i>
      <x v="9"/>
    </i>
    <i>
      <x v="10"/>
    </i>
    <i>
      <x v="11"/>
    </i>
    <i>
      <x v="12"/>
    </i>
    <i>
      <x v="13"/>
    </i>
    <i>
      <x v="14"/>
    </i>
    <i>
      <x v="15"/>
    </i>
    <i>
      <x v="16"/>
    </i>
    <i>
      <x v="17"/>
    </i>
    <i>
      <x v="18"/>
    </i>
    <i>
      <x v="19"/>
    </i>
    <i>
      <x v="20"/>
    </i>
    <i>
      <x v="21"/>
    </i>
    <i>
      <x v="22"/>
    </i>
    <i>
      <x v="23"/>
    </i>
    <i>
      <x v="24"/>
    </i>
  </rowItems>
  <colItems count="1">
    <i/>
  </colItems>
  <dataFields count="1">
    <dataField name="Sum of Sales Value" fld="1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0000000-0007-0000-0400-000002000000}" name="Daily" cacheId="0" applyNumberFormats="0" applyBorderFormats="0" applyFontFormats="0" applyPatternFormats="0" applyAlignmentFormats="0" applyWidthHeightFormats="1" dataCaption="Values" updatedVersion="7" minRefreshableVersion="3" useAutoFormatting="1" rowGrandTotals="0" itemPrintTitles="1" createdVersion="5" indent="0" compact="0" compactData="0" gridDropZones="1" multipleFieldFilters="0" chartFormat="7">
  <location ref="A1:B33" firstHeaderRow="2" firstDataRow="2" firstDataCol="1"/>
  <pivotFields count="20">
    <pivotField compact="0" outline="0" showAll="0"/>
    <pivotField compact="0" outline="0" showAll="0"/>
    <pivotField compact="0" outline="0" showAll="0"/>
    <pivotField compact="0" outline="0" showAll="0" defaultSubtotal="0">
      <items count="5">
        <item x="2"/>
        <item x="0"/>
        <item x="1"/>
        <item x="4"/>
        <item x="3"/>
      </items>
    </pivotField>
    <pivotField compact="0" outline="0" showAll="0">
      <items count="17">
        <item x="0"/>
        <item m="1" x="13"/>
        <item x="1"/>
        <item x="2"/>
        <item x="3"/>
        <item x="9"/>
        <item x="11"/>
        <item m="1" x="14"/>
        <item x="4"/>
        <item m="1" x="12"/>
        <item m="1" x="15"/>
        <item x="5"/>
        <item x="6"/>
        <item x="7"/>
        <item x="8"/>
        <item x="10"/>
        <item t="default"/>
      </items>
    </pivotField>
    <pivotField axis="axisRow" compact="0" outline="0" showAll="0">
      <items count="32">
        <item x="8"/>
        <item x="16"/>
        <item x="21"/>
        <item x="22"/>
        <item x="23"/>
        <item x="24"/>
        <item x="10"/>
        <item x="0"/>
        <item x="15"/>
        <item x="14"/>
        <item x="11"/>
        <item x="1"/>
        <item x="7"/>
        <item x="2"/>
        <item x="18"/>
        <item x="12"/>
        <item x="25"/>
        <item x="3"/>
        <item x="26"/>
        <item x="4"/>
        <item x="29"/>
        <item x="30"/>
        <item x="17"/>
        <item x="13"/>
        <item x="28"/>
        <item x="27"/>
        <item x="5"/>
        <item x="6"/>
        <item x="9"/>
        <item x="19"/>
        <item x="20"/>
        <item t="default"/>
      </items>
    </pivotField>
    <pivotField compact="0" outline="0" showAll="0"/>
    <pivotField compact="0" numFmtId="164" outline="0" showAll="0"/>
    <pivotField compact="0" outline="0" showAll="0">
      <items count="5">
        <item x="0"/>
        <item x="1"/>
        <item x="2"/>
        <item x="3"/>
        <item t="default"/>
      </items>
    </pivotField>
    <pivotField compact="0" outline="0" showAll="0"/>
    <pivotField compact="0" outline="0" showAll="0">
      <items count="20">
        <item x="0"/>
        <item x="1"/>
        <item x="2"/>
        <item x="3"/>
        <item x="4"/>
        <item x="5"/>
        <item x="6"/>
        <item x="7"/>
        <item x="8"/>
        <item x="9"/>
        <item x="10"/>
        <item x="11"/>
        <item x="12"/>
        <item x="13"/>
        <item x="14"/>
        <item x="15"/>
        <item x="16"/>
        <item x="17"/>
        <item x="18"/>
        <item t="default"/>
      </items>
    </pivotField>
    <pivotField compact="0" outline="0" showAll="0"/>
    <pivotField compact="0" outline="0" showAll="0"/>
    <pivotField compact="0" outline="0" showAll="0"/>
    <pivotField compact="0" outline="0" showAll="0"/>
    <pivotField dataField="1" compact="0" outline="0" showAll="0"/>
    <pivotField compact="0" outline="0" showAll="0"/>
    <pivotField compact="0" outline="0" showAll="0"/>
    <pivotField compact="0" numFmtId="9" outline="0" showAll="0"/>
    <pivotField compact="0" numFmtId="10" outline="0" showAll="0"/>
  </pivotFields>
  <rowFields count="1">
    <field x="5"/>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rowItems>
  <colItems count="1">
    <i/>
  </colItems>
  <dataFields count="1">
    <dataField name="Sum of Sales Value" fld="15" baseField="0" baseItem="0" numFmtId="166"/>
  </dataFields>
  <formats count="1">
    <format dxfId="13">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400-000004000000}" name="Payment Mode" cacheId="0" applyNumberFormats="0" applyBorderFormats="0" applyFontFormats="0" applyPatternFormats="0" applyAlignmentFormats="0" applyWidthHeightFormats="1" dataCaption="Values" updatedVersion="7" minRefreshableVersion="3" useAutoFormatting="1" rowGrandTotals="0" itemPrintTitles="1" createdVersion="5" indent="0" compact="0" compactData="0" gridDropZones="1" multipleFieldFilters="0" chartFormat="4">
  <location ref="AK1:AL7" firstHeaderRow="2" firstDataRow="2" firstDataCol="1"/>
  <pivotFields count="20">
    <pivotField compact="0" outline="0" showAll="0"/>
    <pivotField compact="0" outline="0" showAll="0"/>
    <pivotField compact="0" outline="0" showAll="0"/>
    <pivotField axis="axisRow" compact="0" outline="0" showAll="0" defaultSubtotal="0">
      <items count="5">
        <item x="2"/>
        <item x="0"/>
        <item x="1"/>
        <item x="4"/>
        <item x="3"/>
      </items>
    </pivotField>
    <pivotField compact="0" outline="0" showAll="0">
      <items count="17">
        <item x="0"/>
        <item m="1" x="13"/>
        <item x="1"/>
        <item x="2"/>
        <item x="3"/>
        <item x="9"/>
        <item x="11"/>
        <item m="1" x="14"/>
        <item x="4"/>
        <item m="1" x="12"/>
        <item m="1" x="15"/>
        <item x="5"/>
        <item x="6"/>
        <item x="7"/>
        <item x="8"/>
        <item x="10"/>
        <item t="default"/>
      </items>
    </pivotField>
    <pivotField compact="0" outline="0" showAll="0"/>
    <pivotField compact="0" outline="0" showAll="0"/>
    <pivotField compact="0" numFmtId="164" outline="0" showAll="0"/>
    <pivotField compact="0" outline="0" showAll="0">
      <items count="5">
        <item x="0"/>
        <item x="1"/>
        <item x="2"/>
        <item x="3"/>
        <item t="default"/>
      </items>
    </pivotField>
    <pivotField compact="0" outline="0" showAll="0"/>
    <pivotField compact="0" outline="0" showAll="0">
      <items count="20">
        <item x="0"/>
        <item x="1"/>
        <item x="2"/>
        <item x="3"/>
        <item x="4"/>
        <item x="5"/>
        <item x="6"/>
        <item x="7"/>
        <item x="8"/>
        <item x="9"/>
        <item x="10"/>
        <item x="11"/>
        <item x="12"/>
        <item x="13"/>
        <item x="14"/>
        <item x="15"/>
        <item x="16"/>
        <item x="17"/>
        <item x="18"/>
        <item t="default"/>
      </items>
    </pivotField>
    <pivotField compact="0" outline="0" showAll="0"/>
    <pivotField compact="0" outline="0" showAll="0"/>
    <pivotField compact="0" outline="0" showAll="0"/>
    <pivotField compact="0" outline="0" showAll="0"/>
    <pivotField dataField="1" compact="0" outline="0" showAll="0"/>
    <pivotField compact="0" outline="0" showAll="0"/>
    <pivotField compact="0" outline="0" showAll="0"/>
    <pivotField compact="0" numFmtId="9" outline="0" showAll="0"/>
    <pivotField compact="0" numFmtId="10" outline="0" showAll="0"/>
  </pivotFields>
  <rowFields count="1">
    <field x="3"/>
  </rowFields>
  <rowItems count="5">
    <i>
      <x/>
    </i>
    <i>
      <x v="1"/>
    </i>
    <i>
      <x v="2"/>
    </i>
    <i>
      <x v="3"/>
    </i>
    <i>
      <x v="4"/>
    </i>
  </rowItems>
  <colItems count="1">
    <i/>
  </colItems>
  <dataFields count="1">
    <dataField name="Sum of Sales Value" fld="1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400-000006000000}" name="ProductWise" cacheId="0" applyNumberFormats="0" applyBorderFormats="0" applyFontFormats="0" applyPatternFormats="0" applyAlignmentFormats="0" applyWidthHeightFormats="1" dataCaption="Values" updatedVersion="7" minRefreshableVersion="3" useAutoFormatting="1" rowGrandTotals="0" itemPrintTitles="1" createdVersion="5" indent="0" compact="0" compactData="0" gridDropZones="1" multipleFieldFilters="0">
  <location ref="Q1:T19" firstHeaderRow="1" firstDataRow="2" firstDataCol="2"/>
  <pivotFields count="20">
    <pivotField compact="0" outline="0" showAll="0"/>
    <pivotField axis="axisRow" compact="0" outline="0" showAll="0">
      <items count="4">
        <item x="1"/>
        <item x="0"/>
        <item x="2"/>
        <item t="default"/>
      </items>
    </pivotField>
    <pivotField axis="axisRow" compact="0" outline="0" showAll="0" defaultSubtotal="0">
      <items count="17">
        <item x="5"/>
        <item x="7"/>
        <item x="15"/>
        <item x="4"/>
        <item x="13"/>
        <item x="6"/>
        <item x="12"/>
        <item x="9"/>
        <item x="1"/>
        <item x="0"/>
        <item x="10"/>
        <item x="8"/>
        <item x="14"/>
        <item x="3"/>
        <item x="11"/>
        <item x="16"/>
        <item x="2"/>
      </items>
    </pivotField>
    <pivotField compact="0" outline="0" showAll="0" defaultSubtotal="0">
      <items count="5">
        <item x="2"/>
        <item x="0"/>
        <item x="1"/>
        <item x="4"/>
        <item x="3"/>
      </items>
    </pivotField>
    <pivotField compact="0" outline="0" showAll="0">
      <items count="17">
        <item x="0"/>
        <item m="1" x="13"/>
        <item x="1"/>
        <item x="2"/>
        <item x="3"/>
        <item x="9"/>
        <item x="11"/>
        <item m="1" x="14"/>
        <item x="4"/>
        <item m="1" x="12"/>
        <item m="1" x="15"/>
        <item x="5"/>
        <item x="6"/>
        <item x="7"/>
        <item x="8"/>
        <item x="10"/>
        <item t="default"/>
      </items>
    </pivotField>
    <pivotField compact="0" outline="0" showAll="0"/>
    <pivotField compact="0" outline="0" showAll="0"/>
    <pivotField compact="0" numFmtId="164" outline="0" showAll="0"/>
    <pivotField compact="0" outline="0" showAll="0">
      <items count="5">
        <item x="0"/>
        <item x="1"/>
        <item x="2"/>
        <item x="3"/>
        <item t="default"/>
      </items>
    </pivotField>
    <pivotField compact="0" outline="0" showAll="0"/>
    <pivotField compact="0" outline="0" showAll="0">
      <items count="20">
        <item x="0"/>
        <item x="1"/>
        <item x="2"/>
        <item x="3"/>
        <item x="4"/>
        <item x="5"/>
        <item x="6"/>
        <item x="7"/>
        <item x="8"/>
        <item x="9"/>
        <item x="10"/>
        <item x="11"/>
        <item x="12"/>
        <item x="13"/>
        <item x="14"/>
        <item x="15"/>
        <item x="16"/>
        <item x="17"/>
        <item x="18"/>
        <item t="default"/>
      </items>
    </pivotField>
    <pivotField compact="0" outline="0" showAll="0"/>
    <pivotField compact="0" outline="0" showAll="0"/>
    <pivotField dataField="1" compact="0" outline="0" showAll="0"/>
    <pivotField compact="0" outline="0" showAll="0"/>
    <pivotField dataField="1" compact="0" outline="0" showAll="0"/>
    <pivotField compact="0" outline="0" showAll="0"/>
    <pivotField compact="0" outline="0" showAll="0"/>
    <pivotField compact="0" numFmtId="9" outline="0" showAll="0"/>
    <pivotField compact="0" numFmtId="10" outline="0" showAll="0"/>
  </pivotFields>
  <rowFields count="2">
    <field x="2"/>
    <field x="1"/>
  </rowFields>
  <rowItems count="17">
    <i>
      <x/>
      <x v="1"/>
    </i>
    <i>
      <x v="1"/>
      <x v="2"/>
    </i>
    <i>
      <x v="2"/>
      <x v="2"/>
    </i>
    <i>
      <x v="3"/>
      <x v="1"/>
    </i>
    <i>
      <x v="4"/>
      <x v="2"/>
    </i>
    <i>
      <x v="5"/>
      <x/>
    </i>
    <i>
      <x v="6"/>
      <x/>
    </i>
    <i>
      <x v="7"/>
      <x/>
    </i>
    <i>
      <x v="8"/>
      <x v="1"/>
    </i>
    <i>
      <x v="9"/>
      <x v="1"/>
    </i>
    <i>
      <x v="10"/>
      <x/>
    </i>
    <i>
      <x v="11"/>
      <x/>
    </i>
    <i>
      <x v="12"/>
      <x/>
    </i>
    <i>
      <x v="13"/>
      <x/>
    </i>
    <i>
      <x v="14"/>
      <x v="2"/>
    </i>
    <i>
      <x v="15"/>
      <x/>
    </i>
    <i>
      <x v="16"/>
      <x/>
    </i>
  </rowItems>
  <colFields count="1">
    <field x="-2"/>
  </colFields>
  <colItems count="2">
    <i>
      <x/>
    </i>
    <i i="1">
      <x v="1"/>
    </i>
  </colItems>
  <dataFields count="2">
    <dataField name="Sum of Sales Value" fld="15" baseField="0" baseItem="0"/>
    <dataField name="Sum of Quantity" fld="1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400-000008000000}" name="Total Sales" cacheId="0" applyNumberFormats="0" applyBorderFormats="0" applyFontFormats="0" applyPatternFormats="0" applyAlignmentFormats="0" applyWidthHeightFormats="1" dataCaption="Values" updatedVersion="7" minRefreshableVersion="3" useAutoFormatting="1" itemPrintTitles="1" createdVersion="5" indent="0" compact="0" compactData="0" gridDropZones="1" multipleFieldFilters="0">
  <location ref="D1:F3" firstHeaderRow="1" firstDataRow="2" firstDataCol="1"/>
  <pivotFields count="20">
    <pivotField compact="0" outline="0" showAll="0"/>
    <pivotField compact="0" outline="0" showAll="0"/>
    <pivotField compact="0" outline="0" showAll="0"/>
    <pivotField compact="0" outline="0" showAll="0" defaultSubtotal="0">
      <items count="5">
        <item x="2"/>
        <item x="0"/>
        <item x="1"/>
        <item x="4"/>
        <item x="3"/>
      </items>
    </pivotField>
    <pivotField compact="0" outline="0" showAll="0">
      <items count="17">
        <item x="0"/>
        <item m="1" x="13"/>
        <item x="1"/>
        <item x="2"/>
        <item x="3"/>
        <item x="9"/>
        <item x="11"/>
        <item m="1" x="14"/>
        <item x="4"/>
        <item m="1" x="12"/>
        <item m="1" x="15"/>
        <item x="5"/>
        <item x="6"/>
        <item x="7"/>
        <item x="8"/>
        <item x="10"/>
        <item t="default"/>
      </items>
    </pivotField>
    <pivotField compact="0" outline="0" showAll="0"/>
    <pivotField compact="0" outline="0" showAll="0"/>
    <pivotField compact="0" numFmtId="164" outline="0" showAll="0"/>
    <pivotField compact="0" outline="0" showAll="0">
      <items count="5">
        <item x="0"/>
        <item x="1"/>
        <item x="2"/>
        <item x="3"/>
        <item t="default"/>
      </items>
    </pivotField>
    <pivotField compact="0" outline="0" showAll="0"/>
    <pivotField compact="0" outline="0" showAll="0">
      <items count="20">
        <item x="0"/>
        <item x="1"/>
        <item x="2"/>
        <item x="3"/>
        <item x="4"/>
        <item x="5"/>
        <item x="6"/>
        <item x="7"/>
        <item x="8"/>
        <item x="9"/>
        <item x="10"/>
        <item x="11"/>
        <item x="12"/>
        <item x="13"/>
        <item x="14"/>
        <item x="15"/>
        <item x="16"/>
        <item x="17"/>
        <item x="18"/>
        <item t="default"/>
      </items>
    </pivotField>
    <pivotField compact="0" outline="0" showAll="0"/>
    <pivotField compact="0" outline="0" showAll="0"/>
    <pivotField compact="0" outline="0" showAll="0"/>
    <pivotField compact="0" outline="0" showAll="0"/>
    <pivotField dataField="1" compact="0" outline="0" showAll="0"/>
    <pivotField dataField="1" compact="0" outline="0" showAll="0"/>
    <pivotField compact="0" outline="0" showAll="0"/>
    <pivotField compact="0" numFmtId="9" outline="0" showAll="0"/>
    <pivotField compact="0" numFmtId="10" outline="0" showAll="0"/>
  </pivotFields>
  <rowItems count="1">
    <i/>
  </rowItems>
  <colFields count="1">
    <field x="-2"/>
  </colFields>
  <colItems count="2">
    <i>
      <x/>
    </i>
    <i i="1">
      <x v="1"/>
    </i>
  </colItems>
  <dataFields count="2">
    <dataField name="Sum of Cost Price" fld="16" baseField="0" baseItem="0"/>
    <dataField name="Sum of Sales Value" fld="1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316ABD3-6CA0-4BB8-A165-9DB00203EE6B}" name="PivotTable1" cacheId="0" applyNumberFormats="0" applyBorderFormats="0" applyFontFormats="0" applyPatternFormats="0" applyAlignmentFormats="0" applyWidthHeightFormats="1" dataCaption="Values" updatedVersion="7" minRefreshableVersion="3" useAutoFormatting="1" rowGrandTotals="0" itemPrintTitles="1" createdVersion="5" indent="0" compact="0" compactData="0" gridDropZones="1" multipleFieldFilters="0" chartFormat="8">
  <location ref="AS1:AT6" firstHeaderRow="2" firstDataRow="2" firstDataCol="1"/>
  <pivotFields count="20">
    <pivotField compact="0" outline="0" showAll="0"/>
    <pivotField compact="0" outline="0" showAll="0"/>
    <pivotField compact="0" outline="0" showAll="0"/>
    <pivotField compact="0" outline="0" showAll="0" defaultSubtotal="0">
      <items count="5">
        <item x="2"/>
        <item x="0"/>
        <item x="1"/>
        <item x="4"/>
        <item x="3"/>
      </items>
    </pivotField>
    <pivotField compact="0" outline="0" showAll="0">
      <items count="17">
        <item x="0"/>
        <item m="1" x="13"/>
        <item x="1"/>
        <item x="2"/>
        <item x="3"/>
        <item x="9"/>
        <item x="11"/>
        <item m="1" x="14"/>
        <item x="4"/>
        <item m="1" x="12"/>
        <item m="1" x="15"/>
        <item x="5"/>
        <item x="6"/>
        <item x="7"/>
        <item x="8"/>
        <item x="10"/>
        <item t="default"/>
      </items>
    </pivotField>
    <pivotField compact="0" outline="0" showAll="0"/>
    <pivotField compact="0" outline="0" showAll="0"/>
    <pivotField compact="0" numFmtId="164" outline="0" showAll="0"/>
    <pivotField axis="axisRow" compact="0" outline="0" showAll="0">
      <items count="5">
        <item x="0"/>
        <item x="1"/>
        <item x="2"/>
        <item x="3"/>
        <item t="default"/>
      </items>
    </pivotField>
    <pivotField compact="0" outline="0" showAll="0"/>
    <pivotField compact="0" outline="0" showAll="0">
      <items count="20">
        <item x="0"/>
        <item x="1"/>
        <item x="2"/>
        <item x="3"/>
        <item x="4"/>
        <item x="5"/>
        <item x="6"/>
        <item x="7"/>
        <item x="8"/>
        <item x="9"/>
        <item x="10"/>
        <item x="11"/>
        <item x="12"/>
        <item x="13"/>
        <item x="14"/>
        <item x="15"/>
        <item x="16"/>
        <item x="17"/>
        <item x="18"/>
        <item t="default"/>
      </items>
    </pivotField>
    <pivotField compact="0" outline="0" showAll="0"/>
    <pivotField compact="0" outline="0" showAll="0"/>
    <pivotField compact="0" outline="0" showAll="0"/>
    <pivotField compact="0" outline="0" showAll="0"/>
    <pivotField dataField="1" compact="0" outline="0" showAll="0"/>
    <pivotField compact="0" outline="0" showAll="0"/>
    <pivotField compact="0" outline="0" showAll="0"/>
    <pivotField compact="0" numFmtId="9" outline="0" showAll="0"/>
    <pivotField compact="0" numFmtId="10" outline="0" showAll="0"/>
  </pivotFields>
  <rowFields count="1">
    <field x="8"/>
  </rowFields>
  <rowItems count="4">
    <i>
      <x/>
    </i>
    <i>
      <x v="1"/>
    </i>
    <i>
      <x v="2"/>
    </i>
    <i>
      <x v="3"/>
    </i>
  </rowItems>
  <colItems count="1">
    <i/>
  </colItems>
  <dataFields count="1">
    <dataField name="Sum of Sales Value" fld="15" baseField="0" baseItem="0"/>
  </dataFields>
  <chartFormats count="1">
    <chartFormat chart="2"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400-000007000000}" name="StateWise" cacheId="0" applyNumberFormats="0" applyBorderFormats="0" applyFontFormats="0" applyPatternFormats="0" applyAlignmentFormats="0" applyWidthHeightFormats="1" dataCaption="Values" updatedVersion="7" minRefreshableVersion="3" useAutoFormatting="1" rowGrandTotals="0" itemPrintTitles="1" createdVersion="5" indent="0" compact="0" compactData="0" gridDropZones="1" multipleFieldFilters="0">
  <location ref="BD1:BE21" firstHeaderRow="2" firstDataRow="2" firstDataCol="1"/>
  <pivotFields count="20">
    <pivotField compact="0" outline="0" showAll="0"/>
    <pivotField compact="0" outline="0" showAll="0"/>
    <pivotField compact="0" outline="0" showAll="0"/>
    <pivotField compact="0" outline="0" showAll="0" defaultSubtotal="0">
      <items count="5">
        <item x="2"/>
        <item x="0"/>
        <item x="1"/>
        <item x="4"/>
        <item x="3"/>
      </items>
    </pivotField>
    <pivotField compact="0" outline="0" showAll="0">
      <items count="17">
        <item x="0"/>
        <item m="1" x="13"/>
        <item x="1"/>
        <item x="2"/>
        <item x="3"/>
        <item x="9"/>
        <item x="11"/>
        <item m="1" x="14"/>
        <item x="4"/>
        <item m="1" x="12"/>
        <item m="1" x="15"/>
        <item x="5"/>
        <item x="6"/>
        <item x="7"/>
        <item x="8"/>
        <item x="10"/>
        <item t="default"/>
      </items>
    </pivotField>
    <pivotField compact="0" outline="0" showAll="0"/>
    <pivotField compact="0" outline="0" showAll="0"/>
    <pivotField compact="0" numFmtId="164" outline="0" showAll="0"/>
    <pivotField compact="0" outline="0" showAll="0">
      <items count="5">
        <item x="0"/>
        <item x="1"/>
        <item x="2"/>
        <item x="3"/>
        <item t="default"/>
      </items>
    </pivotField>
    <pivotField compact="0" outline="0" showAll="0"/>
    <pivotField axis="axisRow" compact="0" outline="0" showAll="0" defaultSubtotal="0">
      <items count="19">
        <item x="0"/>
        <item x="1"/>
        <item x="2"/>
        <item x="3"/>
        <item x="4"/>
        <item x="5"/>
        <item x="6"/>
        <item x="7"/>
        <item x="8"/>
        <item x="9"/>
        <item x="10"/>
        <item x="11"/>
        <item x="12"/>
        <item x="13"/>
        <item x="14"/>
        <item x="15"/>
        <item x="16"/>
        <item x="17"/>
        <item x="18"/>
      </items>
    </pivotField>
    <pivotField compact="0" outline="0" showAll="0" defaultSubtotal="0">
      <items count="25">
        <item x="4"/>
        <item x="16"/>
        <item x="9"/>
        <item x="11"/>
        <item x="6"/>
        <item x="20"/>
        <item x="2"/>
        <item x="19"/>
        <item x="3"/>
        <item x="0"/>
        <item x="12"/>
        <item x="17"/>
        <item x="8"/>
        <item x="15"/>
        <item x="24"/>
        <item x="21"/>
        <item x="22"/>
        <item x="13"/>
        <item x="1"/>
        <item x="23"/>
        <item x="14"/>
        <item x="7"/>
        <item x="5"/>
        <item x="10"/>
        <item x="18"/>
      </items>
    </pivotField>
    <pivotField compact="0" outline="0" showAll="0"/>
    <pivotField compact="0" outline="0" showAll="0"/>
    <pivotField compact="0" outline="0" showAll="0"/>
    <pivotField dataField="1" compact="0" outline="0" showAll="0"/>
    <pivotField compact="0" outline="0" showAll="0"/>
    <pivotField compact="0" outline="0" showAll="0"/>
    <pivotField compact="0" numFmtId="9" outline="0" showAll="0"/>
    <pivotField compact="0" numFmtId="10" outline="0" showAll="0"/>
  </pivotFields>
  <rowFields count="1">
    <field x="10"/>
  </rowFields>
  <rowItems count="19">
    <i>
      <x/>
    </i>
    <i>
      <x v="1"/>
    </i>
    <i>
      <x v="2"/>
    </i>
    <i>
      <x v="3"/>
    </i>
    <i>
      <x v="4"/>
    </i>
    <i>
      <x v="5"/>
    </i>
    <i>
      <x v="6"/>
    </i>
    <i>
      <x v="7"/>
    </i>
    <i>
      <x v="8"/>
    </i>
    <i>
      <x v="9"/>
    </i>
    <i>
      <x v="10"/>
    </i>
    <i>
      <x v="11"/>
    </i>
    <i>
      <x v="12"/>
    </i>
    <i>
      <x v="13"/>
    </i>
    <i>
      <x v="14"/>
    </i>
    <i>
      <x v="15"/>
    </i>
    <i>
      <x v="16"/>
    </i>
    <i>
      <x v="17"/>
    </i>
    <i>
      <x v="18"/>
    </i>
  </rowItems>
  <colItems count="1">
    <i/>
  </colItems>
  <dataFields count="1">
    <dataField name="Sum of Sales Value" fld="1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CategoryWise" cacheId="0" applyNumberFormats="0" applyBorderFormats="0" applyFontFormats="0" applyPatternFormats="0" applyAlignmentFormats="0" applyWidthHeightFormats="1" dataCaption="Values" updatedVersion="7" minRefreshableVersion="3" useAutoFormatting="1" rowGrandTotals="0" itemPrintTitles="1" createdVersion="5" indent="0" compact="0" compactData="0" gridDropZones="1" multipleFieldFilters="0" chartFormat="2">
  <location ref="AE1:AF5" firstHeaderRow="2" firstDataRow="2" firstDataCol="1"/>
  <pivotFields count="20">
    <pivotField compact="0" outline="0" showAll="0"/>
    <pivotField axis="axisRow" compact="0" outline="0" showAll="0" sortType="descending">
      <items count="4">
        <item x="1"/>
        <item x="0"/>
        <item x="2"/>
        <item t="default"/>
      </items>
      <autoSortScope>
        <pivotArea dataOnly="0" outline="0" fieldPosition="0">
          <references count="1">
            <reference field="4294967294" count="1" selected="0">
              <x v="0"/>
            </reference>
          </references>
        </pivotArea>
      </autoSortScope>
    </pivotField>
    <pivotField compact="0" outline="0" showAll="0"/>
    <pivotField compact="0" outline="0" showAll="0" defaultSubtotal="0">
      <items count="5">
        <item x="2"/>
        <item x="0"/>
        <item x="1"/>
        <item x="4"/>
        <item x="3"/>
      </items>
    </pivotField>
    <pivotField compact="0" outline="0" showAll="0">
      <items count="17">
        <item x="0"/>
        <item m="1" x="13"/>
        <item x="1"/>
        <item x="2"/>
        <item x="3"/>
        <item x="9"/>
        <item x="11"/>
        <item m="1" x="14"/>
        <item x="4"/>
        <item m="1" x="12"/>
        <item m="1" x="15"/>
        <item x="5"/>
        <item x="6"/>
        <item x="7"/>
        <item x="8"/>
        <item x="10"/>
        <item t="default"/>
      </items>
    </pivotField>
    <pivotField compact="0" outline="0" showAll="0"/>
    <pivotField compact="0" outline="0" showAll="0"/>
    <pivotField compact="0" numFmtId="164" outline="0" showAll="0"/>
    <pivotField compact="0" outline="0" showAll="0">
      <items count="5">
        <item x="0"/>
        <item x="1"/>
        <item x="2"/>
        <item x="3"/>
        <item t="default"/>
      </items>
    </pivotField>
    <pivotField compact="0" outline="0" showAll="0"/>
    <pivotField compact="0" outline="0" showAll="0">
      <items count="20">
        <item x="0"/>
        <item x="1"/>
        <item x="2"/>
        <item x="3"/>
        <item x="4"/>
        <item x="5"/>
        <item x="6"/>
        <item x="7"/>
        <item x="8"/>
        <item x="9"/>
        <item x="10"/>
        <item x="11"/>
        <item x="12"/>
        <item x="13"/>
        <item x="14"/>
        <item x="15"/>
        <item x="16"/>
        <item x="17"/>
        <item x="18"/>
        <item t="default"/>
      </items>
    </pivotField>
    <pivotField compact="0" outline="0" showAll="0"/>
    <pivotField compact="0" outline="0" showAll="0"/>
    <pivotField compact="0" outline="0" showAll="0"/>
    <pivotField compact="0" outline="0" showAll="0"/>
    <pivotField dataField="1" compact="0" outline="0" showAll="0"/>
    <pivotField compact="0" outline="0" showAll="0"/>
    <pivotField compact="0" outline="0" showAll="0"/>
    <pivotField compact="0" numFmtId="9" outline="0" showAll="0"/>
    <pivotField compact="0" numFmtId="10" outline="0" showAll="0"/>
  </pivotFields>
  <rowFields count="1">
    <field x="1"/>
  </rowFields>
  <rowItems count="3">
    <i>
      <x v="1"/>
    </i>
    <i>
      <x/>
    </i>
    <i>
      <x v="2"/>
    </i>
  </rowItems>
  <colItems count="1">
    <i/>
  </colItems>
  <dataFields count="1">
    <dataField name="Sum of Sales Value" fld="1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0000000-0007-0000-0400-000003000000}" name="Monthly" cacheId="0" applyNumberFormats="0" applyBorderFormats="0" applyFontFormats="0" applyPatternFormats="0" applyAlignmentFormats="0" applyWidthHeightFormats="1" dataCaption="Values" updatedVersion="7" minRefreshableVersion="3" useAutoFormatting="1" rowGrandTotals="0" itemPrintTitles="1" createdVersion="5" indent="0" compact="0" compactData="0" gridDropZones="1" multipleFieldFilters="0">
  <location ref="H1:J14" firstHeaderRow="1" firstDataRow="2" firstDataCol="1"/>
  <pivotFields count="20">
    <pivotField compact="0" outline="0" showAll="0"/>
    <pivotField compact="0" outline="0" showAll="0"/>
    <pivotField compact="0" outline="0" showAll="0"/>
    <pivotField compact="0" outline="0" showAll="0" defaultSubtotal="0">
      <items count="5">
        <item x="2"/>
        <item x="0"/>
        <item x="1"/>
        <item x="4"/>
        <item x="3"/>
      </items>
    </pivotField>
    <pivotField axis="axisRow" compact="0" outline="0" showAll="0">
      <items count="17">
        <item x="0"/>
        <item m="1" x="13"/>
        <item x="1"/>
        <item m="1" x="14"/>
        <item x="4"/>
        <item m="1" x="12"/>
        <item m="1" x="15"/>
        <item x="5"/>
        <item x="6"/>
        <item x="7"/>
        <item x="8"/>
        <item x="10"/>
        <item x="2"/>
        <item x="3"/>
        <item x="9"/>
        <item x="11"/>
        <item t="default"/>
      </items>
    </pivotField>
    <pivotField compact="0" outline="0" showAll="0"/>
    <pivotField compact="0" outline="0" showAll="0"/>
    <pivotField compact="0" numFmtId="164" outline="0" showAll="0"/>
    <pivotField compact="0" outline="0" showAll="0">
      <items count="5">
        <item x="0"/>
        <item x="1"/>
        <item x="2"/>
        <item x="3"/>
        <item t="default"/>
      </items>
    </pivotField>
    <pivotField compact="0" outline="0" showAll="0"/>
    <pivotField compact="0" outline="0" showAll="0">
      <items count="20">
        <item x="0"/>
        <item x="1"/>
        <item x="2"/>
        <item x="3"/>
        <item x="4"/>
        <item x="5"/>
        <item x="6"/>
        <item x="7"/>
        <item x="8"/>
        <item x="9"/>
        <item x="10"/>
        <item x="11"/>
        <item x="12"/>
        <item x="13"/>
        <item x="14"/>
        <item x="15"/>
        <item x="16"/>
        <item x="17"/>
        <item x="18"/>
        <item t="default"/>
      </items>
    </pivotField>
    <pivotField compact="0" outline="0" showAll="0"/>
    <pivotField compact="0" outline="0" showAll="0"/>
    <pivotField compact="0" outline="0" showAll="0"/>
    <pivotField compact="0" outline="0" showAll="0"/>
    <pivotField dataField="1" compact="0" outline="0" showAll="0"/>
    <pivotField dataField="1" compact="0" outline="0" showAll="0"/>
    <pivotField compact="0" outline="0" showAll="0"/>
    <pivotField compact="0" numFmtId="9" outline="0" showAll="0"/>
    <pivotField compact="0" numFmtId="10" outline="0" showAll="0"/>
  </pivotFields>
  <rowFields count="1">
    <field x="4"/>
  </rowFields>
  <rowItems count="12">
    <i>
      <x/>
    </i>
    <i>
      <x v="2"/>
    </i>
    <i>
      <x v="4"/>
    </i>
    <i>
      <x v="7"/>
    </i>
    <i>
      <x v="8"/>
    </i>
    <i>
      <x v="9"/>
    </i>
    <i>
      <x v="10"/>
    </i>
    <i>
      <x v="11"/>
    </i>
    <i>
      <x v="12"/>
    </i>
    <i>
      <x v="13"/>
    </i>
    <i>
      <x v="14"/>
    </i>
    <i>
      <x v="15"/>
    </i>
  </rowItems>
  <colFields count="1">
    <field x="-2"/>
  </colFields>
  <colItems count="2">
    <i>
      <x/>
    </i>
    <i i="1">
      <x v="1"/>
    </i>
  </colItems>
  <dataFields count="2">
    <dataField name="Sum of Cost Price" fld="16" baseField="0" baseItem="0"/>
    <dataField name="Sum of Sales Value" fld="1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0000000-0007-0000-0400-000005000000}" name="PivotTable2" cacheId="0" applyNumberFormats="0" applyBorderFormats="0" applyFontFormats="0" applyPatternFormats="0" applyAlignmentFormats="0" applyWidthHeightFormats="1" dataCaption="Values" updatedVersion="7" minRefreshableVersion="3" useAutoFormatting="1" rowGrandTotals="0" itemPrintTitles="1" createdVersion="5" indent="0" compact="0" compactData="0" gridDropZones="1" multipleFieldFilters="0">
  <location ref="CB1:CD309" firstHeaderRow="2" firstDataRow="2" firstDataCol="2"/>
  <pivotFields count="20">
    <pivotField compact="0" outline="0" showAll="0"/>
    <pivotField compact="0" outline="0" showAll="0"/>
    <pivotField compact="0" outline="0" showAll="0"/>
    <pivotField compact="0" outline="0" showAll="0" defaultSubtotal="0">
      <items count="5">
        <item x="2"/>
        <item x="0"/>
        <item x="1"/>
        <item x="4"/>
        <item x="3"/>
      </items>
    </pivotField>
    <pivotField axis="axisRow" compact="0" outline="0" showAll="0" defaultSubtotal="0">
      <items count="16">
        <item x="0"/>
        <item m="1" x="13"/>
        <item x="1"/>
        <item x="2"/>
        <item x="3"/>
        <item x="9"/>
        <item x="11"/>
        <item m="1" x="14"/>
        <item x="4"/>
        <item m="1" x="12"/>
        <item m="1" x="15"/>
        <item x="5"/>
        <item x="6"/>
        <item x="7"/>
        <item x="8"/>
        <item x="10"/>
      </items>
    </pivotField>
    <pivotField axis="axisRow" compact="0" outline="0" showAll="0">
      <items count="32">
        <item x="8"/>
        <item x="16"/>
        <item x="21"/>
        <item x="22"/>
        <item x="23"/>
        <item x="24"/>
        <item x="10"/>
        <item x="0"/>
        <item x="15"/>
        <item x="14"/>
        <item x="11"/>
        <item x="1"/>
        <item x="7"/>
        <item x="2"/>
        <item x="18"/>
        <item x="12"/>
        <item x="25"/>
        <item x="3"/>
        <item x="26"/>
        <item x="4"/>
        <item x="29"/>
        <item x="30"/>
        <item x="17"/>
        <item x="13"/>
        <item x="28"/>
        <item x="27"/>
        <item x="5"/>
        <item x="6"/>
        <item x="9"/>
        <item x="19"/>
        <item x="20"/>
        <item t="default"/>
      </items>
    </pivotField>
    <pivotField compact="0" outline="0" showAll="0"/>
    <pivotField compact="0" numFmtId="164" outline="0" showAll="0">
      <items count="308">
        <item x="15"/>
        <item x="131"/>
        <item x="253"/>
        <item x="158"/>
        <item x="82"/>
        <item x="50"/>
        <item x="239"/>
        <item x="0"/>
        <item x="64"/>
        <item x="229"/>
        <item x="159"/>
        <item x="1"/>
        <item x="65"/>
        <item x="2"/>
        <item x="230"/>
        <item x="197"/>
        <item x="3"/>
        <item x="198"/>
        <item x="231"/>
        <item x="73"/>
        <item x="160"/>
        <item x="270"/>
        <item x="291"/>
        <item x="247"/>
        <item x="74"/>
        <item x="31"/>
        <item x="32"/>
        <item x="33"/>
        <item x="34"/>
        <item x="35"/>
        <item x="36"/>
        <item x="37"/>
        <item x="38"/>
        <item x="39"/>
        <item x="40"/>
        <item x="41"/>
        <item x="42"/>
        <item x="102"/>
        <item x="282"/>
        <item x="16"/>
        <item x="66"/>
        <item x="142"/>
        <item x="103"/>
        <item x="283"/>
        <item x="17"/>
        <item x="132"/>
        <item x="254"/>
        <item x="51"/>
        <item x="4"/>
        <item x="232"/>
        <item x="143"/>
        <item x="104"/>
        <item x="18"/>
        <item x="133"/>
        <item x="255"/>
        <item x="83"/>
        <item x="92"/>
        <item x="273"/>
        <item x="52"/>
        <item x="240"/>
        <item x="161"/>
        <item x="144"/>
        <item x="263"/>
        <item x="298"/>
        <item x="116"/>
        <item x="105"/>
        <item x="19"/>
        <item x="256"/>
        <item x="84"/>
        <item x="199"/>
        <item x="162"/>
        <item x="53"/>
        <item x="145"/>
        <item x="299"/>
        <item x="117"/>
        <item x="106"/>
        <item x="200"/>
        <item x="67"/>
        <item x="107"/>
        <item x="284"/>
        <item x="20"/>
        <item x="134"/>
        <item x="54"/>
        <item x="5"/>
        <item x="118"/>
        <item x="108"/>
        <item x="201"/>
        <item x="163"/>
        <item x="68"/>
        <item x="146"/>
        <item x="300"/>
        <item x="109"/>
        <item x="278"/>
        <item x="21"/>
        <item x="135"/>
        <item x="85"/>
        <item x="93"/>
        <item x="55"/>
        <item x="241"/>
        <item x="6"/>
        <item x="147"/>
        <item x="119"/>
        <item x="110"/>
        <item x="22"/>
        <item x="94"/>
        <item x="56"/>
        <item x="148"/>
        <item x="120"/>
        <item x="111"/>
        <item x="202"/>
        <item x="23"/>
        <item x="136"/>
        <item x="257"/>
        <item x="86"/>
        <item x="203"/>
        <item x="164"/>
        <item x="57"/>
        <item x="204"/>
        <item x="165"/>
        <item x="149"/>
        <item x="264"/>
        <item x="301"/>
        <item x="121"/>
        <item x="112"/>
        <item x="166"/>
        <item x="24"/>
        <item x="137"/>
        <item x="258"/>
        <item x="87"/>
        <item x="95"/>
        <item x="58"/>
        <item x="242"/>
        <item x="7"/>
        <item x="150"/>
        <item x="265"/>
        <item x="302"/>
        <item x="122"/>
        <item x="167"/>
        <item x="25"/>
        <item x="138"/>
        <item x="205"/>
        <item x="168"/>
        <item x="96"/>
        <item x="206"/>
        <item x="169"/>
        <item x="207"/>
        <item x="170"/>
        <item x="151"/>
        <item x="123"/>
        <item x="113"/>
        <item x="279"/>
        <item x="285"/>
        <item x="208"/>
        <item x="171"/>
        <item x="209"/>
        <item x="172"/>
        <item x="210"/>
        <item x="173"/>
        <item x="59"/>
        <item x="233"/>
        <item x="152"/>
        <item x="266"/>
        <item x="303"/>
        <item x="124"/>
        <item x="114"/>
        <item x="280"/>
        <item x="174"/>
        <item x="259"/>
        <item x="88"/>
        <item x="97"/>
        <item x="211"/>
        <item x="175"/>
        <item x="243"/>
        <item x="212"/>
        <item x="153"/>
        <item x="304"/>
        <item x="125"/>
        <item x="213"/>
        <item x="176"/>
        <item x="286"/>
        <item x="214"/>
        <item x="177"/>
        <item x="260"/>
        <item x="60"/>
        <item x="244"/>
        <item x="8"/>
        <item x="69"/>
        <item x="234"/>
        <item x="154"/>
        <item x="267"/>
        <item x="215"/>
        <item x="178"/>
        <item x="287"/>
        <item x="26"/>
        <item x="139"/>
        <item x="216"/>
        <item x="179"/>
        <item x="98"/>
        <item x="274"/>
        <item x="61"/>
        <item x="292"/>
        <item x="180"/>
        <item x="70"/>
        <item x="235"/>
        <item x="155"/>
        <item x="268"/>
        <item x="305"/>
        <item x="126"/>
        <item x="27"/>
        <item x="140"/>
        <item x="261"/>
        <item x="89"/>
        <item x="217"/>
        <item x="181"/>
        <item x="218"/>
        <item x="236"/>
        <item x="9"/>
        <item x="71"/>
        <item x="182"/>
        <item x="293"/>
        <item x="115"/>
        <item x="281"/>
        <item x="288"/>
        <item x="28"/>
        <item x="99"/>
        <item x="183"/>
        <item x="10"/>
        <item x="127"/>
        <item x="184"/>
        <item x="289"/>
        <item x="29"/>
        <item x="141"/>
        <item x="185"/>
        <item x="11"/>
        <item x="219"/>
        <item x="186"/>
        <item x="156"/>
        <item x="269"/>
        <item x="128"/>
        <item x="187"/>
        <item x="188"/>
        <item x="220"/>
        <item x="189"/>
        <item x="262"/>
        <item x="90"/>
        <item x="100"/>
        <item x="275"/>
        <item x="221"/>
        <item x="12"/>
        <item x="306"/>
        <item x="129"/>
        <item x="222"/>
        <item x="237"/>
        <item x="91"/>
        <item x="276"/>
        <item x="62"/>
        <item x="245"/>
        <item x="13"/>
        <item x="72"/>
        <item x="190"/>
        <item x="223"/>
        <item x="191"/>
        <item x="30"/>
        <item x="101"/>
        <item x="277"/>
        <item x="63"/>
        <item x="246"/>
        <item x="14"/>
        <item x="75"/>
        <item x="224"/>
        <item x="192"/>
        <item x="76"/>
        <item x="294"/>
        <item x="248"/>
        <item x="77"/>
        <item x="193"/>
        <item x="295"/>
        <item x="249"/>
        <item x="78"/>
        <item x="79"/>
        <item x="225"/>
        <item x="194"/>
        <item x="271"/>
        <item x="296"/>
        <item x="250"/>
        <item x="43"/>
        <item x="44"/>
        <item x="45"/>
        <item x="238"/>
        <item x="46"/>
        <item x="157"/>
        <item x="47"/>
        <item x="48"/>
        <item x="49"/>
        <item x="251"/>
        <item x="80"/>
        <item x="226"/>
        <item x="195"/>
        <item x="272"/>
        <item x="297"/>
        <item x="252"/>
        <item x="81"/>
        <item x="227"/>
        <item x="130"/>
        <item x="228"/>
        <item x="196"/>
        <item x="290"/>
        <item t="default"/>
      </items>
    </pivotField>
    <pivotField compact="0" outline="0" showAll="0">
      <items count="5">
        <item x="0"/>
        <item x="1"/>
        <item x="2"/>
        <item x="3"/>
        <item t="default"/>
      </items>
    </pivotField>
    <pivotField compact="0" outline="0" showAll="0"/>
    <pivotField compact="0" outline="0" showAll="0">
      <items count="20">
        <item x="0"/>
        <item x="1"/>
        <item x="2"/>
        <item x="3"/>
        <item x="4"/>
        <item x="5"/>
        <item x="6"/>
        <item x="7"/>
        <item x="8"/>
        <item x="9"/>
        <item x="10"/>
        <item x="11"/>
        <item x="12"/>
        <item x="13"/>
        <item x="14"/>
        <item x="15"/>
        <item x="16"/>
        <item x="17"/>
        <item x="18"/>
        <item t="default"/>
      </items>
    </pivotField>
    <pivotField compact="0" outline="0" showAll="0"/>
    <pivotField compact="0" outline="0" showAll="0"/>
    <pivotField compact="0" outline="0" showAll="0"/>
    <pivotField compact="0" outline="0" showAll="0"/>
    <pivotField dataField="1" compact="0" outline="0" showAll="0"/>
    <pivotField compact="0" outline="0" showAll="0"/>
    <pivotField compact="0" outline="0" showAll="0"/>
    <pivotField compact="0" numFmtId="9" outline="0" showAll="0"/>
    <pivotField compact="0" numFmtId="10" outline="0" showAll="0"/>
  </pivotFields>
  <rowFields count="2">
    <field x="4"/>
    <field x="5"/>
  </rowFields>
  <rowItems count="307">
    <i>
      <x/>
      <x/>
    </i>
    <i r="1">
      <x v="1"/>
    </i>
    <i r="1">
      <x v="2"/>
    </i>
    <i r="1">
      <x v="3"/>
    </i>
    <i r="1">
      <x v="4"/>
    </i>
    <i r="1">
      <x v="5"/>
    </i>
    <i r="1">
      <x v="6"/>
    </i>
    <i r="1">
      <x v="7"/>
    </i>
    <i r="1">
      <x v="8"/>
    </i>
    <i r="1">
      <x v="9"/>
    </i>
    <i r="1">
      <x v="10"/>
    </i>
    <i r="1">
      <x v="11"/>
    </i>
    <i r="1">
      <x v="12"/>
    </i>
    <i r="1">
      <x v="13"/>
    </i>
    <i r="1">
      <x v="15"/>
    </i>
    <i r="1">
      <x v="16"/>
    </i>
    <i r="1">
      <x v="17"/>
    </i>
    <i r="1">
      <x v="18"/>
    </i>
    <i r="1">
      <x v="19"/>
    </i>
    <i r="1">
      <x v="20"/>
    </i>
    <i r="1">
      <x v="21"/>
    </i>
    <i r="1">
      <x v="22"/>
    </i>
    <i r="1">
      <x v="23"/>
    </i>
    <i r="1">
      <x v="24"/>
    </i>
    <i r="1">
      <x v="26"/>
    </i>
    <i r="1">
      <x v="27"/>
    </i>
    <i r="1">
      <x v="28"/>
    </i>
    <i r="1">
      <x v="29"/>
    </i>
    <i r="1">
      <x v="30"/>
    </i>
    <i>
      <x v="2"/>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x v="3"/>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r="1">
      <x v="29"/>
    </i>
    <i r="1">
      <x v="30"/>
    </i>
    <i>
      <x v="4"/>
      <x/>
    </i>
    <i r="1">
      <x v="2"/>
    </i>
    <i r="1">
      <x v="4"/>
    </i>
    <i r="1">
      <x v="5"/>
    </i>
    <i r="1">
      <x v="7"/>
    </i>
    <i r="1">
      <x v="8"/>
    </i>
    <i r="1">
      <x v="10"/>
    </i>
    <i r="1">
      <x v="11"/>
    </i>
    <i r="1">
      <x v="12"/>
    </i>
    <i r="1">
      <x v="14"/>
    </i>
    <i r="1">
      <x v="16"/>
    </i>
    <i r="1">
      <x v="17"/>
    </i>
    <i r="1">
      <x v="19"/>
    </i>
    <i r="1">
      <x v="21"/>
    </i>
    <i r="1">
      <x v="22"/>
    </i>
    <i r="1">
      <x v="23"/>
    </i>
    <i r="1">
      <x v="24"/>
    </i>
    <i r="1">
      <x v="25"/>
    </i>
    <i r="1">
      <x v="26"/>
    </i>
    <i r="1">
      <x v="27"/>
    </i>
    <i r="1">
      <x v="28"/>
    </i>
    <i r="1">
      <x v="29"/>
    </i>
    <i>
      <x v="5"/>
      <x/>
    </i>
    <i r="1">
      <x v="1"/>
    </i>
    <i r="1">
      <x v="2"/>
    </i>
    <i r="1">
      <x v="3"/>
    </i>
    <i r="1">
      <x v="6"/>
    </i>
    <i r="1">
      <x v="7"/>
    </i>
    <i r="1">
      <x v="8"/>
    </i>
    <i r="1">
      <x v="9"/>
    </i>
    <i r="1">
      <x v="10"/>
    </i>
    <i r="1">
      <x v="13"/>
    </i>
    <i r="1">
      <x v="14"/>
    </i>
    <i r="1">
      <x v="15"/>
    </i>
    <i r="1">
      <x v="16"/>
    </i>
    <i r="1">
      <x v="17"/>
    </i>
    <i r="1">
      <x v="20"/>
    </i>
    <i r="1">
      <x v="21"/>
    </i>
    <i r="1">
      <x v="22"/>
    </i>
    <i r="1">
      <x v="23"/>
    </i>
    <i r="1">
      <x v="24"/>
    </i>
    <i r="1">
      <x v="25"/>
    </i>
    <i r="1">
      <x v="26"/>
    </i>
    <i r="1">
      <x v="27"/>
    </i>
    <i r="1">
      <x v="28"/>
    </i>
    <i r="1">
      <x v="29"/>
    </i>
    <i>
      <x v="6"/>
      <x/>
    </i>
    <i r="1">
      <x v="4"/>
    </i>
    <i r="1">
      <x v="5"/>
    </i>
    <i r="1">
      <x v="6"/>
    </i>
    <i r="1">
      <x v="7"/>
    </i>
    <i r="1">
      <x v="8"/>
    </i>
    <i r="1">
      <x v="9"/>
    </i>
    <i r="1">
      <x v="10"/>
    </i>
    <i r="1">
      <x v="11"/>
    </i>
    <i r="1">
      <x v="14"/>
    </i>
    <i r="1">
      <x v="15"/>
    </i>
    <i r="1">
      <x v="16"/>
    </i>
    <i r="1">
      <x v="17"/>
    </i>
    <i r="1">
      <x v="18"/>
    </i>
    <i r="1">
      <x v="19"/>
    </i>
    <i r="1">
      <x v="20"/>
    </i>
    <i r="1">
      <x v="21"/>
    </i>
    <i r="1">
      <x v="25"/>
    </i>
    <i r="1">
      <x v="26"/>
    </i>
    <i r="1">
      <x v="27"/>
    </i>
    <i r="1">
      <x v="28"/>
    </i>
    <i r="1">
      <x v="29"/>
    </i>
    <i r="1">
      <x v="30"/>
    </i>
    <i>
      <x v="8"/>
      <x/>
    </i>
    <i r="1">
      <x v="2"/>
    </i>
    <i r="1">
      <x v="3"/>
    </i>
    <i r="1">
      <x v="4"/>
    </i>
    <i r="1">
      <x v="5"/>
    </i>
    <i r="1">
      <x v="6"/>
    </i>
    <i r="1">
      <x v="7"/>
    </i>
    <i r="1">
      <x v="9"/>
    </i>
    <i r="1">
      <x v="10"/>
    </i>
    <i r="1">
      <x v="12"/>
    </i>
    <i r="1">
      <x v="13"/>
    </i>
    <i r="1">
      <x v="14"/>
    </i>
    <i r="1">
      <x v="15"/>
    </i>
    <i r="1">
      <x v="16"/>
    </i>
    <i r="1">
      <x v="18"/>
    </i>
    <i r="1">
      <x v="19"/>
    </i>
    <i r="1">
      <x v="20"/>
    </i>
    <i r="1">
      <x v="21"/>
    </i>
    <i r="1">
      <x v="22"/>
    </i>
    <i r="1">
      <x v="23"/>
    </i>
    <i r="1">
      <x v="24"/>
    </i>
    <i r="1">
      <x v="26"/>
    </i>
    <i r="1">
      <x v="27"/>
    </i>
    <i r="1">
      <x v="30"/>
    </i>
    <i>
      <x v="11"/>
      <x/>
    </i>
    <i r="1">
      <x v="1"/>
    </i>
    <i r="1">
      <x v="2"/>
    </i>
    <i r="1">
      <x v="6"/>
    </i>
    <i r="1">
      <x v="7"/>
    </i>
    <i r="1">
      <x v="8"/>
    </i>
    <i r="1">
      <x v="9"/>
    </i>
    <i r="1">
      <x v="10"/>
    </i>
    <i r="1">
      <x v="11"/>
    </i>
    <i r="1">
      <x v="12"/>
    </i>
    <i r="1">
      <x v="13"/>
    </i>
    <i r="1">
      <x v="16"/>
    </i>
    <i r="1">
      <x v="17"/>
    </i>
    <i r="1">
      <x v="18"/>
    </i>
    <i r="1">
      <x v="19"/>
    </i>
    <i r="1">
      <x v="20"/>
    </i>
    <i r="1">
      <x v="21"/>
    </i>
    <i r="1">
      <x v="22"/>
    </i>
    <i r="1">
      <x v="23"/>
    </i>
    <i r="1">
      <x v="24"/>
    </i>
    <i r="1">
      <x v="25"/>
    </i>
    <i r="1">
      <x v="26"/>
    </i>
    <i r="1">
      <x v="27"/>
    </i>
    <i r="1">
      <x v="28"/>
    </i>
    <i r="1">
      <x v="29"/>
    </i>
    <i r="1">
      <x v="30"/>
    </i>
    <i>
      <x v="12"/>
      <x/>
    </i>
    <i r="1">
      <x v="1"/>
    </i>
    <i r="1">
      <x v="5"/>
    </i>
    <i r="1">
      <x v="6"/>
    </i>
    <i r="1">
      <x v="7"/>
    </i>
    <i r="1">
      <x v="8"/>
    </i>
    <i r="1">
      <x v="9"/>
    </i>
    <i r="1">
      <x v="10"/>
    </i>
    <i r="1">
      <x v="11"/>
    </i>
    <i r="1">
      <x v="12"/>
    </i>
    <i r="1">
      <x v="13"/>
    </i>
    <i r="1">
      <x v="14"/>
    </i>
    <i r="1">
      <x v="18"/>
    </i>
    <i r="1">
      <x v="19"/>
    </i>
    <i r="1">
      <x v="20"/>
    </i>
    <i r="1">
      <x v="21"/>
    </i>
    <i r="1">
      <x v="22"/>
    </i>
    <i r="1">
      <x v="23"/>
    </i>
    <i r="1">
      <x v="29"/>
    </i>
    <i>
      <x v="13"/>
      <x/>
    </i>
    <i r="1">
      <x v="4"/>
    </i>
    <i r="1">
      <x v="5"/>
    </i>
    <i r="1">
      <x v="6"/>
    </i>
    <i r="1">
      <x v="7"/>
    </i>
    <i r="1">
      <x v="8"/>
    </i>
    <i r="1">
      <x v="9"/>
    </i>
    <i r="1">
      <x v="11"/>
    </i>
    <i r="1">
      <x v="12"/>
    </i>
    <i r="1">
      <x v="13"/>
    </i>
    <i r="1">
      <x v="14"/>
    </i>
    <i r="1">
      <x v="15"/>
    </i>
    <i r="1">
      <x v="17"/>
    </i>
    <i r="1">
      <x v="19"/>
    </i>
    <i r="1">
      <x v="20"/>
    </i>
    <i r="1">
      <x v="21"/>
    </i>
    <i r="1">
      <x v="22"/>
    </i>
    <i r="1">
      <x v="23"/>
    </i>
    <i r="1">
      <x v="24"/>
    </i>
    <i r="1">
      <x v="25"/>
    </i>
    <i r="1">
      <x v="26"/>
    </i>
    <i r="1">
      <x v="27"/>
    </i>
    <i r="1">
      <x v="28"/>
    </i>
    <i r="1">
      <x v="29"/>
    </i>
    <i r="1">
      <x v="30"/>
    </i>
    <i>
      <x v="14"/>
      <x/>
    </i>
    <i r="1">
      <x v="1"/>
    </i>
    <i r="1">
      <x v="2"/>
    </i>
    <i r="1">
      <x v="3"/>
    </i>
    <i r="1">
      <x v="4"/>
    </i>
    <i r="1">
      <x v="5"/>
    </i>
    <i r="1">
      <x v="6"/>
    </i>
    <i r="1">
      <x v="7"/>
    </i>
    <i r="1">
      <x v="9"/>
    </i>
    <i r="1">
      <x v="12"/>
    </i>
    <i r="1">
      <x v="13"/>
    </i>
    <i r="1">
      <x v="14"/>
    </i>
    <i r="1">
      <x v="15"/>
    </i>
    <i r="1">
      <x v="16"/>
    </i>
    <i r="1">
      <x v="17"/>
    </i>
    <i r="1">
      <x v="18"/>
    </i>
    <i r="1">
      <x v="19"/>
    </i>
    <i r="1">
      <x v="20"/>
    </i>
    <i r="1">
      <x v="21"/>
    </i>
    <i r="1">
      <x v="22"/>
    </i>
    <i r="1">
      <x v="23"/>
    </i>
    <i r="1">
      <x v="24"/>
    </i>
    <i r="1">
      <x v="25"/>
    </i>
    <i r="1">
      <x v="26"/>
    </i>
    <i r="1">
      <x v="27"/>
    </i>
    <i>
      <x v="15"/>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r="1">
      <x v="29"/>
    </i>
    <i r="1">
      <x v="30"/>
    </i>
  </rowItems>
  <colItems count="1">
    <i/>
  </colItems>
  <dataFields count="1">
    <dataField name="Sum of Sales Value" fld="1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_Mode" xr10:uid="{00000000-0013-0000-FFFF-FFFF01000000}" sourceName="Payment Mode">
  <pivotTables>
    <pivotTable tabId="39" name="Daily"/>
    <pivotTable tabId="39" name="CategoryWise"/>
    <pivotTable tabId="39" name="CityWise"/>
    <pivotTable tabId="39" name="Monthly"/>
    <pivotTable tabId="39" name="ProductWise"/>
    <pivotTable tabId="39" name="StateWise"/>
    <pivotTable tabId="39" name="Total Sales"/>
    <pivotTable tabId="39" name="Payment Mode"/>
    <pivotTable tabId="39" name="PivotTable2"/>
    <pivotTable tabId="39" name="PivotTable1"/>
  </pivotTables>
  <data>
    <tabular pivotCacheId="1">
      <items count="5">
        <i x="2" s="1"/>
        <i x="0" s="1"/>
        <i x="1" s="1"/>
        <i x="4"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00000000-0013-0000-FFFF-FFFF02000000}" sourceName="Month">
  <pivotTables>
    <pivotTable tabId="39" name="Daily"/>
    <pivotTable tabId="39" name="CategoryWise"/>
    <pivotTable tabId="39" name="CityWise"/>
    <pivotTable tabId="39" name="Payment Mode"/>
    <pivotTable tabId="39" name="ProductWise"/>
    <pivotTable tabId="39" name="StateWise"/>
    <pivotTable tabId="39" name="Total Sales"/>
    <pivotTable tabId="39" name="Monthly"/>
    <pivotTable tabId="39" name="PivotTable2"/>
    <pivotTable tabId="39" name="PivotTable1"/>
  </pivotTables>
  <data>
    <tabular pivotCacheId="1">
      <items count="16">
        <i x="0" s="1"/>
        <i x="1" s="1"/>
        <i x="2" s="1"/>
        <i x="3" s="1"/>
        <i x="4" s="1"/>
        <i x="9" s="1"/>
        <i x="11" s="1"/>
        <i x="5" s="1"/>
        <i x="6" s="1"/>
        <i x="7" s="1"/>
        <i x="8" s="1"/>
        <i x="10" s="1"/>
        <i x="14" s="1" nd="1"/>
        <i x="12" s="1" nd="1"/>
        <i x="13" s="1" nd="1"/>
        <i x="15"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00000000-0013-0000-FFFF-FFFF03000000}" sourceName="State">
  <pivotTables>
    <pivotTable tabId="39" name="Daily"/>
    <pivotTable tabId="39" name="CategoryWise"/>
    <pivotTable tabId="39" name="CityWise"/>
    <pivotTable tabId="39" name="Monthly"/>
    <pivotTable tabId="39" name="Payment Mode"/>
    <pivotTable tabId="39" name="ProductWise"/>
    <pivotTable tabId="39" name="StateWise"/>
    <pivotTable tabId="39" name="Total Sales"/>
    <pivotTable tabId="39" name="PivotTable2"/>
    <pivotTable tabId="39" name="PivotTable1"/>
  </pivotTables>
  <data>
    <tabular pivotCacheId="1">
      <items count="19">
        <i x="0" s="1"/>
        <i x="1" s="1"/>
        <i x="2" s="1"/>
        <i x="3" s="1"/>
        <i x="4" s="1"/>
        <i x="5" s="1"/>
        <i x="6" s="1"/>
        <i x="7" s="1"/>
        <i x="8" s="1"/>
        <i x="9" s="1"/>
        <i x="10" s="1"/>
        <i x="11" s="1"/>
        <i x="12" s="1"/>
        <i x="13" s="1"/>
        <i x="14" s="1"/>
        <i x="15" s="1"/>
        <i x="16" s="1"/>
        <i x="17" s="1"/>
        <i x="18"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rter" xr10:uid="{9DADE8FF-9924-473B-866C-1C3C241540B4}" sourceName="Quarter">
  <pivotTables>
    <pivotTable tabId="39" name="PivotTable1"/>
    <pivotTable tabId="39" name="CategoryWise"/>
    <pivotTable tabId="39" name="CityWise"/>
    <pivotTable tabId="39" name="Daily"/>
    <pivotTable tabId="39" name="Monthly"/>
    <pivotTable tabId="39" name="Payment Mode"/>
    <pivotTable tabId="39" name="PivotTable2"/>
    <pivotTable tabId="39" name="ProductWise"/>
    <pivotTable tabId="39" name="StateWise"/>
    <pivotTable tabId="39" name="Total Sales"/>
  </pivotTables>
  <data>
    <tabular pivotCacheId="1">
      <items count="4">
        <i x="0" s="1"/>
        <i x="1" s="1"/>
        <i x="2"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ayment Mode 1" xr10:uid="{197390F3-D7CA-4E3C-8A0F-685EE70C4CF2}" cache="Slicer_Payment_Mode" caption="Payment Mode" columnCount="3" style="Slicer" rowHeight="241300"/>
  <slicer name="Month 1" xr10:uid="{EE6DDBFD-4298-445D-8ADF-91FD2F58E7E7}" cache="Slicer_Month" caption="Month" columnCount="6" style="Slicer" rowHeight="241300"/>
  <slicer name="State 1" xr10:uid="{43C63E6B-1419-440E-876C-B4BFA2CA4228}" cache="Slicer_State" caption="State" style="Slicer" rowHeight="241300"/>
  <slicer name="Quarter 1" xr10:uid="{44A9681F-646D-4C6B-8C19-617CF54012B2}" cache="Slicer_Quarter" caption="Quarter" style="Slicer"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ayment Mode" xr10:uid="{00000000-0014-0000-FFFF-FFFF01000000}" cache="Slicer_Payment_Mode" caption="Payment Mode" rowHeight="241300"/>
  <slicer name="Month" xr10:uid="{00000000-0014-0000-FFFF-FFFF02000000}" cache="Slicer_Month" caption="Month" rowHeight="241300"/>
  <slicer name="State" xr10:uid="{00000000-0014-0000-FFFF-FFFF03000000}" cache="Slicer_State" caption="State" rowHeight="241300"/>
  <slicer name="Quarter" xr10:uid="{6DDD7F78-B3A6-4D31-84F8-A397A7C991BD}" cache="Slicer_Quarter" caption="Quarter" rowHeight="241300"/>
</slicers>
</file>

<file path=xl/theme/theme1.xml><?xml version="1.0" encoding="utf-8"?>
<a:theme xmlns:a="http://schemas.openxmlformats.org/drawingml/2006/main" name="Office Theme">
  <a:themeElements>
    <a:clrScheme name="Red Orange">
      <a:dk1>
        <a:sysClr val="windowText" lastClr="000000"/>
      </a:dk1>
      <a:lt1>
        <a:sysClr val="window" lastClr="FFFFFF"/>
      </a:lt1>
      <a:dk2>
        <a:srgbClr val="505046"/>
      </a:dk2>
      <a:lt2>
        <a:srgbClr val="EEECE1"/>
      </a:lt2>
      <a:accent1>
        <a:srgbClr val="E84C22"/>
      </a:accent1>
      <a:accent2>
        <a:srgbClr val="FFBD47"/>
      </a:accent2>
      <a:accent3>
        <a:srgbClr val="B64926"/>
      </a:accent3>
      <a:accent4>
        <a:srgbClr val="FF8427"/>
      </a:accent4>
      <a:accent5>
        <a:srgbClr val="CC9900"/>
      </a:accent5>
      <a:accent6>
        <a:srgbClr val="B22600"/>
      </a:accent6>
      <a:hlink>
        <a:srgbClr val="CC9900"/>
      </a:hlink>
      <a:folHlink>
        <a:srgbClr val="666699"/>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 Id="rId9" Type="http://schemas.microsoft.com/office/2007/relationships/slicer" Target="../slicers/slicer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vmlDrawing" Target="../drawings/vmlDrawing2.vml"/><Relationship Id="rId18" Type="http://schemas.openxmlformats.org/officeDocument/2006/relationships/ctrlProp" Target="../ctrlProps/ctrlProp10.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drawing" Target="../drawings/drawing2.xml"/><Relationship Id="rId17" Type="http://schemas.openxmlformats.org/officeDocument/2006/relationships/ctrlProp" Target="../ctrlProps/ctrlProp9.xml"/><Relationship Id="rId2" Type="http://schemas.openxmlformats.org/officeDocument/2006/relationships/pivotTable" Target="../pivotTables/pivotTable2.xml"/><Relationship Id="rId16" Type="http://schemas.openxmlformats.org/officeDocument/2006/relationships/ctrlProp" Target="../ctrlProps/ctrlProp8.xml"/><Relationship Id="rId20" Type="http://schemas.microsoft.com/office/2007/relationships/slicer" Target="../slicers/slicer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rinterSettings" Target="../printerSettings/printerSettings2.bin"/><Relationship Id="rId5" Type="http://schemas.openxmlformats.org/officeDocument/2006/relationships/pivotTable" Target="../pivotTables/pivotTable5.xml"/><Relationship Id="rId15" Type="http://schemas.openxmlformats.org/officeDocument/2006/relationships/ctrlProp" Target="../ctrlProps/ctrlProp7.xml"/><Relationship Id="rId10" Type="http://schemas.openxmlformats.org/officeDocument/2006/relationships/pivotTable" Target="../pivotTables/pivotTable10.xml"/><Relationship Id="rId19" Type="http://schemas.openxmlformats.org/officeDocument/2006/relationships/ctrlProp" Target="../ctrlProps/ctrlProp11.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026D6B-0546-458B-99B5-F4123A228748}">
  <dimension ref="A1"/>
  <sheetViews>
    <sheetView tabSelected="1" zoomScale="75" zoomScaleNormal="75" workbookViewId="0">
      <selection activeCell="Y16" sqref="Y16"/>
    </sheetView>
  </sheetViews>
  <sheetFormatPr defaultRowHeight="15" x14ac:dyDescent="0.25"/>
  <sheetData/>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2055" r:id="rId4" name="Scroll Bar 7">
              <controlPr defaultSize="0" autoPict="0">
                <anchor moveWithCells="1">
                  <from>
                    <xdr:col>8</xdr:col>
                    <xdr:colOff>142875</xdr:colOff>
                    <xdr:row>12</xdr:row>
                    <xdr:rowOff>142875</xdr:rowOff>
                  </from>
                  <to>
                    <xdr:col>8</xdr:col>
                    <xdr:colOff>314325</xdr:colOff>
                    <xdr:row>24</xdr:row>
                    <xdr:rowOff>85725</xdr:rowOff>
                  </to>
                </anchor>
              </controlPr>
            </control>
          </mc:Choice>
        </mc:AlternateContent>
        <mc:AlternateContent xmlns:mc="http://schemas.openxmlformats.org/markup-compatibility/2006">
          <mc:Choice Requires="x14">
            <control shapeId="2057" r:id="rId5" name="Scroll Bar 9">
              <controlPr defaultSize="0" autoPict="0">
                <anchor moveWithCells="1">
                  <from>
                    <xdr:col>15</xdr:col>
                    <xdr:colOff>342900</xdr:colOff>
                    <xdr:row>27</xdr:row>
                    <xdr:rowOff>57150</xdr:rowOff>
                  </from>
                  <to>
                    <xdr:col>15</xdr:col>
                    <xdr:colOff>495300</xdr:colOff>
                    <xdr:row>36</xdr:row>
                    <xdr:rowOff>38100</xdr:rowOff>
                  </to>
                </anchor>
              </controlPr>
            </control>
          </mc:Choice>
        </mc:AlternateContent>
        <mc:AlternateContent xmlns:mc="http://schemas.openxmlformats.org/markup-compatibility/2006">
          <mc:Choice Requires="x14">
            <control shapeId="2059" r:id="rId6" name="Check Box 11">
              <controlPr defaultSize="0" autoFill="0" autoLine="0" autoPict="0">
                <anchor moveWithCells="1">
                  <from>
                    <xdr:col>5</xdr:col>
                    <xdr:colOff>600075</xdr:colOff>
                    <xdr:row>11</xdr:row>
                    <xdr:rowOff>28575</xdr:rowOff>
                  </from>
                  <to>
                    <xdr:col>6</xdr:col>
                    <xdr:colOff>285750</xdr:colOff>
                    <xdr:row>11</xdr:row>
                    <xdr:rowOff>190500</xdr:rowOff>
                  </to>
                </anchor>
              </controlPr>
            </control>
          </mc:Choice>
        </mc:AlternateContent>
        <mc:AlternateContent xmlns:mc="http://schemas.openxmlformats.org/markup-compatibility/2006">
          <mc:Choice Requires="x14">
            <control shapeId="2060" r:id="rId7" name="Check Box 12">
              <controlPr defaultSize="0" autoFill="0" autoLine="0" autoPict="0">
                <anchor moveWithCells="1">
                  <from>
                    <xdr:col>7</xdr:col>
                    <xdr:colOff>142875</xdr:colOff>
                    <xdr:row>11</xdr:row>
                    <xdr:rowOff>0</xdr:rowOff>
                  </from>
                  <to>
                    <xdr:col>7</xdr:col>
                    <xdr:colOff>419100</xdr:colOff>
                    <xdr:row>11</xdr:row>
                    <xdr:rowOff>152400</xdr:rowOff>
                  </to>
                </anchor>
              </controlPr>
            </control>
          </mc:Choice>
        </mc:AlternateContent>
        <mc:AlternateContent xmlns:mc="http://schemas.openxmlformats.org/markup-compatibility/2006">
          <mc:Choice Requires="x14">
            <control shapeId="2062" r:id="rId8" name="Check Box 14">
              <controlPr defaultSize="0" autoFill="0" autoLine="0" autoPict="0">
                <anchor moveWithCells="1">
                  <from>
                    <xdr:col>4</xdr:col>
                    <xdr:colOff>438150</xdr:colOff>
                    <xdr:row>11</xdr:row>
                    <xdr:rowOff>0</xdr:rowOff>
                  </from>
                  <to>
                    <xdr:col>5</xdr:col>
                    <xdr:colOff>95250</xdr:colOff>
                    <xdr:row>12</xdr:row>
                    <xdr:rowOff>0</xdr:rowOff>
                  </to>
                </anchor>
              </controlPr>
            </control>
          </mc:Choice>
        </mc:AlternateContent>
      </controls>
    </mc:Choice>
  </mc:AlternateContent>
  <extLst>
    <ext xmlns:x14="http://schemas.microsoft.com/office/spreadsheetml/2009/9/main" uri="{A8765BA9-456A-4dab-B4F3-ACF838C121DE}">
      <x14:slicerList>
        <x14:slicer r:id="rId9"/>
      </x14:slicerList>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H309"/>
  <sheetViews>
    <sheetView topLeftCell="U1" zoomScale="85" zoomScaleNormal="85" workbookViewId="0">
      <pane ySplit="1" topLeftCell="A2" activePane="bottomLeft" state="frozen"/>
      <selection activeCell="U1" sqref="U1"/>
      <selection pane="bottomLeft" activeCell="AI12" sqref="AI12"/>
    </sheetView>
  </sheetViews>
  <sheetFormatPr defaultRowHeight="15" x14ac:dyDescent="0.25"/>
  <cols>
    <col min="1" max="1" width="18" bestFit="1" customWidth="1"/>
    <col min="2" max="2" width="8.7109375" bestFit="1" customWidth="1"/>
    <col min="4" max="4" width="5.42578125" customWidth="1"/>
    <col min="5" max="5" width="16.42578125" bestFit="1" customWidth="1"/>
    <col min="6" max="6" width="18" bestFit="1" customWidth="1"/>
    <col min="8" max="8" width="9.28515625" customWidth="1"/>
    <col min="9" max="9" width="16.42578125" bestFit="1" customWidth="1"/>
    <col min="10" max="10" width="18" bestFit="1" customWidth="1"/>
    <col min="11" max="11" width="18" customWidth="1"/>
    <col min="12" max="12" width="6.85546875" bestFit="1" customWidth="1"/>
    <col min="13" max="13" width="8.5703125" bestFit="1" customWidth="1"/>
    <col min="14" max="14" width="7.5703125" bestFit="1" customWidth="1"/>
    <col min="15" max="15" width="8" bestFit="1" customWidth="1"/>
    <col min="17" max="17" width="18" bestFit="1" customWidth="1"/>
    <col min="18" max="18" width="11.28515625" bestFit="1" customWidth="1"/>
    <col min="19" max="19" width="18" customWidth="1"/>
    <col min="20" max="20" width="15.42578125" bestFit="1" customWidth="1"/>
    <col min="21" max="21" width="8.42578125" bestFit="1" customWidth="1"/>
    <col min="22" max="22" width="8.42578125" customWidth="1"/>
    <col min="23" max="23" width="16.28515625" bestFit="1" customWidth="1"/>
    <col min="24" max="24" width="7" customWidth="1"/>
    <col min="25" max="25" width="12.5703125" bestFit="1" customWidth="1"/>
    <col min="26" max="27" width="7" customWidth="1"/>
    <col min="28" max="28" width="16.28515625" bestFit="1" customWidth="1"/>
    <col min="29" max="29" width="8.5703125" bestFit="1" customWidth="1"/>
    <col min="30" max="31" width="18" bestFit="1" customWidth="1"/>
    <col min="32" max="32" width="7.140625" bestFit="1" customWidth="1"/>
    <col min="33" max="33" width="7" customWidth="1"/>
    <col min="34" max="34" width="10.5703125" bestFit="1" customWidth="1"/>
    <col min="35" max="35" width="7" customWidth="1"/>
    <col min="37" max="37" width="18" customWidth="1"/>
    <col min="38" max="38" width="7.140625" bestFit="1" customWidth="1"/>
    <col min="39" max="39" width="7" customWidth="1"/>
    <col min="40" max="40" width="14.5703125" bestFit="1" customWidth="1"/>
    <col min="41" max="41" width="12.5703125" bestFit="1" customWidth="1"/>
    <col min="42" max="44" width="7" customWidth="1"/>
    <col min="45" max="45" width="18" bestFit="1" customWidth="1"/>
    <col min="46" max="46" width="7.140625" bestFit="1" customWidth="1"/>
    <col min="47" max="47" width="7.7109375" customWidth="1"/>
    <col min="48" max="48" width="7" customWidth="1"/>
    <col min="49" max="49" width="11.5703125" bestFit="1" customWidth="1"/>
    <col min="50" max="50" width="10" bestFit="1" customWidth="1"/>
    <col min="51" max="54" width="7" customWidth="1"/>
    <col min="56" max="56" width="19.85546875" bestFit="1" customWidth="1"/>
    <col min="57" max="57" width="7.140625" bestFit="1" customWidth="1"/>
    <col min="58" max="58" width="7" customWidth="1"/>
    <col min="59" max="59" width="8.42578125" bestFit="1" customWidth="1"/>
    <col min="60" max="60" width="19.85546875" bestFit="1" customWidth="1"/>
    <col min="61" max="61" width="10" bestFit="1" customWidth="1"/>
    <col min="62" max="62" width="7.85546875" customWidth="1"/>
    <col min="63" max="64" width="7" customWidth="1"/>
    <col min="65" max="65" width="7.85546875" bestFit="1" customWidth="1"/>
    <col min="66" max="66" width="12.5703125" customWidth="1"/>
    <col min="67" max="67" width="20.7109375" bestFit="1" customWidth="1"/>
    <col min="68" max="68" width="7.140625" bestFit="1" customWidth="1"/>
    <col min="69" max="71" width="7" customWidth="1"/>
    <col min="72" max="72" width="10" bestFit="1" customWidth="1"/>
    <col min="73" max="77" width="7" customWidth="1"/>
    <col min="78" max="78" width="18" bestFit="1" customWidth="1"/>
    <col min="80" max="80" width="18" customWidth="1"/>
    <col min="81" max="82" width="7.140625" bestFit="1" customWidth="1"/>
    <col min="84" max="84" width="6.85546875" bestFit="1" customWidth="1"/>
    <col min="85" max="85" width="4.28515625" bestFit="1" customWidth="1"/>
    <col min="86" max="86" width="7" bestFit="1" customWidth="1"/>
  </cols>
  <sheetData>
    <row r="1" spans="1:86" x14ac:dyDescent="0.25">
      <c r="A1" s="5" t="s">
        <v>926</v>
      </c>
      <c r="E1" s="5" t="s">
        <v>917</v>
      </c>
      <c r="I1" s="5" t="s">
        <v>917</v>
      </c>
      <c r="M1" t="b">
        <v>1</v>
      </c>
      <c r="N1" t="b">
        <v>1</v>
      </c>
      <c r="O1" t="b">
        <v>1</v>
      </c>
      <c r="S1" s="5" t="s">
        <v>917</v>
      </c>
      <c r="W1" t="str">
        <f ca="1">VLOOKUP(1,V:Z,2,0)</f>
        <v>Printers</v>
      </c>
      <c r="X1" t="str">
        <f ca="1">VLOOKUP(1,V:Z,3,0)</f>
        <v>Electronics</v>
      </c>
      <c r="Y1" s="14">
        <f ca="1">VLOOKUP(1,V:Z,4,0)</f>
        <v>318569</v>
      </c>
      <c r="Z1">
        <f ca="1">VLOOKUP(1,V:Z,5,0)</f>
        <v>291</v>
      </c>
      <c r="AB1">
        <v>1</v>
      </c>
      <c r="AE1" s="5" t="s">
        <v>926</v>
      </c>
      <c r="AK1" s="5" t="s">
        <v>926</v>
      </c>
      <c r="AS1" s="5" t="s">
        <v>926</v>
      </c>
      <c r="BD1" s="5" t="s">
        <v>926</v>
      </c>
      <c r="BH1" t="str">
        <f ca="1">VLOOKUP(1,BG:BK,2,0)</f>
        <v>Maharashtra</v>
      </c>
      <c r="BI1" s="14">
        <f ca="1">VLOOKUP(1,BG:BK,3,0)</f>
        <v>515308</v>
      </c>
      <c r="BL1">
        <v>8</v>
      </c>
      <c r="BO1" s="5" t="s">
        <v>926</v>
      </c>
      <c r="BS1" t="str">
        <f ca="1">VLOOKUP(1,BR:BV,2,0)</f>
        <v>Indore</v>
      </c>
      <c r="BT1" s="14">
        <f ca="1">VLOOKUP(1,BR:BV,3,0)</f>
        <v>313210</v>
      </c>
      <c r="BW1">
        <v>1</v>
      </c>
      <c r="CB1" s="5" t="s">
        <v>926</v>
      </c>
    </row>
    <row r="2" spans="1:86" x14ac:dyDescent="0.25">
      <c r="A2" s="5" t="s">
        <v>939</v>
      </c>
      <c r="B2" t="s">
        <v>925</v>
      </c>
      <c r="E2" t="s">
        <v>941</v>
      </c>
      <c r="F2" t="s">
        <v>926</v>
      </c>
      <c r="H2" s="5" t="s">
        <v>937</v>
      </c>
      <c r="I2" t="s">
        <v>941</v>
      </c>
      <c r="J2" t="s">
        <v>926</v>
      </c>
      <c r="L2" t="s">
        <v>937</v>
      </c>
      <c r="M2" t="s">
        <v>951</v>
      </c>
      <c r="N2" t="s">
        <v>884</v>
      </c>
      <c r="O2" t="s">
        <v>950</v>
      </c>
      <c r="Q2" s="5" t="s">
        <v>942</v>
      </c>
      <c r="R2" s="5" t="s">
        <v>886</v>
      </c>
      <c r="S2" t="s">
        <v>926</v>
      </c>
      <c r="T2" t="s">
        <v>952</v>
      </c>
      <c r="AE2" s="5" t="s">
        <v>886</v>
      </c>
      <c r="AF2" t="s">
        <v>925</v>
      </c>
      <c r="AH2" s="4" t="str">
        <f ca="1">OFFSET($AE1,1,0)</f>
        <v>Category</v>
      </c>
      <c r="AI2" s="4" t="str">
        <f ca="1">OFFSET($AF1,1,0)</f>
        <v>Total</v>
      </c>
      <c r="AK2" s="5" t="s">
        <v>943</v>
      </c>
      <c r="AL2" t="s">
        <v>925</v>
      </c>
      <c r="AN2" s="4" t="str">
        <f ca="1">OFFSET($AK1,1,0)</f>
        <v>Payment Mode</v>
      </c>
      <c r="AO2" s="4" t="str">
        <f ca="1">OFFSET($AL1,1,0)</f>
        <v>Total</v>
      </c>
      <c r="AS2" s="5" t="s">
        <v>918</v>
      </c>
      <c r="AT2" t="s">
        <v>925</v>
      </c>
      <c r="AW2" s="4" t="str">
        <f ca="1">OFFSET($AS1,1,0)</f>
        <v>Quarter</v>
      </c>
      <c r="AX2" s="4" t="str">
        <f ca="1">OFFSET($AT1,1,0)</f>
        <v>Total</v>
      </c>
      <c r="AY2" s="4"/>
      <c r="AZ2" s="4"/>
      <c r="BD2" s="5" t="s">
        <v>3</v>
      </c>
      <c r="BE2" t="s">
        <v>925</v>
      </c>
      <c r="BG2" t="s">
        <v>953</v>
      </c>
      <c r="BH2" s="4" t="str">
        <f ca="1">OFFSET($BD1,1,0)</f>
        <v>State</v>
      </c>
      <c r="BI2" s="4" t="str">
        <f ca="1">OFFSET($BE1,1,0)</f>
        <v>Total</v>
      </c>
      <c r="BJ2" s="4"/>
      <c r="BL2" s="13" t="s">
        <v>3</v>
      </c>
      <c r="BM2" s="13" t="s">
        <v>925</v>
      </c>
      <c r="BN2" s="4"/>
      <c r="BO2" s="5" t="s">
        <v>4</v>
      </c>
      <c r="BP2" t="s">
        <v>925</v>
      </c>
      <c r="BR2" t="s">
        <v>953</v>
      </c>
      <c r="BS2" s="4" t="str">
        <f ca="1">OFFSET($BO1,1,0)</f>
        <v>City</v>
      </c>
      <c r="BT2" s="4" t="str">
        <f ca="1">OFFSET($BP1,1,0)</f>
        <v>Total</v>
      </c>
      <c r="BU2" s="4"/>
      <c r="BV2" s="4"/>
      <c r="BW2" s="13" t="s">
        <v>4</v>
      </c>
      <c r="BX2" s="13" t="s">
        <v>925</v>
      </c>
      <c r="CB2" s="5" t="s">
        <v>937</v>
      </c>
      <c r="CC2" s="5" t="s">
        <v>939</v>
      </c>
      <c r="CD2" t="s">
        <v>925</v>
      </c>
      <c r="CF2" s="4" t="str">
        <f ca="1">OFFSET($CB1,1,0)</f>
        <v>Month</v>
      </c>
      <c r="CG2" s="4" t="str">
        <f ca="1">OFFSET($CC1,1,0)</f>
        <v>Day</v>
      </c>
      <c r="CH2" s="4" t="str">
        <f ca="1">OFFSET($CD1,1,0)</f>
        <v>Total</v>
      </c>
    </row>
    <row r="3" spans="1:86" x14ac:dyDescent="0.25">
      <c r="A3">
        <v>1</v>
      </c>
      <c r="B3" s="11">
        <v>113799</v>
      </c>
      <c r="D3" t="s">
        <v>925</v>
      </c>
      <c r="E3" s="4">
        <v>2172002</v>
      </c>
      <c r="F3" s="4">
        <v>2208965</v>
      </c>
      <c r="H3" t="s">
        <v>935</v>
      </c>
      <c r="I3" s="4">
        <v>337422</v>
      </c>
      <c r="J3" s="4">
        <v>347106</v>
      </c>
      <c r="K3" s="4"/>
      <c r="L3" t="s">
        <v>935</v>
      </c>
      <c r="M3" s="11">
        <f>IF($M$1=TRUE,VLOOKUP(L3,H:J,3,0),NA())</f>
        <v>347106</v>
      </c>
      <c r="N3" s="11">
        <f>IF($N$1=TRUE,VLOOKUP(L3,H:J,3,0)-VLOOKUP(L3,H:J,2,0),NA())</f>
        <v>9684</v>
      </c>
      <c r="O3" s="12">
        <f>IF($O$1=TRUE,N3/VLOOKUP(L3,H:J,2,0),"")</f>
        <v>2.8699966214413997E-2</v>
      </c>
      <c r="Q3" t="s">
        <v>909</v>
      </c>
      <c r="R3" t="s">
        <v>889</v>
      </c>
      <c r="S3" s="4">
        <v>106230</v>
      </c>
      <c r="T3" s="4">
        <v>262</v>
      </c>
      <c r="U3" s="4"/>
      <c r="V3" s="4">
        <f ca="1">RANK(Y3,Y$3:Y$19)</f>
        <v>8</v>
      </c>
      <c r="W3" s="4" t="str">
        <f ca="1">OFFSET($Q$2,1,0,COUNT($S:$S))</f>
        <v>Accessories</v>
      </c>
      <c r="X3" s="4" t="str">
        <f ca="1">OFFSET($Q$2,1,1,COUNT($S:$S))</f>
        <v>Electronics</v>
      </c>
      <c r="Y3" s="4">
        <f ca="1">OFFSET($Q$2,1,2,COUNT($S:$S))</f>
        <v>106230</v>
      </c>
      <c r="Z3" s="4">
        <f ca="1">OFFSET($Q$2,1,3,COUNT($S:$S))</f>
        <v>262</v>
      </c>
      <c r="AA3" s="4"/>
      <c r="AB3" s="13" t="s">
        <v>942</v>
      </c>
      <c r="AC3" s="13" t="s">
        <v>926</v>
      </c>
      <c r="AE3" t="s">
        <v>889</v>
      </c>
      <c r="AF3" s="4">
        <v>831745</v>
      </c>
      <c r="AG3" s="4"/>
      <c r="AH3" s="4" t="str">
        <f ca="1">OFFSET($AE2,1,0)</f>
        <v>Electronics</v>
      </c>
      <c r="AI3" s="4">
        <f ca="1">OFFSET($AF2,1,0)</f>
        <v>831745</v>
      </c>
      <c r="AK3" t="s">
        <v>891</v>
      </c>
      <c r="AL3" s="4">
        <v>736605</v>
      </c>
      <c r="AM3" s="4"/>
      <c r="AN3" s="4" t="str">
        <f t="shared" ref="AN3:AN7" ca="1" si="0">OFFSET($AK2,1,0)</f>
        <v>COD</v>
      </c>
      <c r="AO3" s="14">
        <f t="shared" ref="AO3:AO7" ca="1" si="1">OFFSET($AL2,1,0)</f>
        <v>736605</v>
      </c>
      <c r="AP3" s="4"/>
      <c r="AQ3" s="4"/>
      <c r="AR3" s="4"/>
      <c r="AS3" t="s">
        <v>919</v>
      </c>
      <c r="AT3" s="4">
        <v>866564</v>
      </c>
      <c r="AV3" s="4"/>
      <c r="AW3" s="4" t="str">
        <f t="shared" ref="AW3:AW6" ca="1" si="2">OFFSET($AS2,1,0)</f>
        <v>1st Quarter</v>
      </c>
      <c r="AX3" s="14">
        <f t="shared" ref="AX3:AX6" ca="1" si="3">OFFSET($AT2,1,0)</f>
        <v>866564</v>
      </c>
      <c r="AY3" s="4"/>
      <c r="BA3" s="4"/>
      <c r="BB3" s="4"/>
      <c r="BD3" t="s">
        <v>32</v>
      </c>
      <c r="BE3" s="4">
        <v>82617</v>
      </c>
      <c r="BF3" s="4"/>
      <c r="BG3" s="4">
        <f ca="1">RANK(BI3,BI$3:BI$21)</f>
        <v>7</v>
      </c>
      <c r="BH3" s="4" t="str">
        <f t="shared" ref="BH3:BH21" ca="1" si="4">OFFSET($BD2,1,0)</f>
        <v>Andhra Pradesh</v>
      </c>
      <c r="BI3" s="4">
        <f t="shared" ref="BI3:BI21" ca="1" si="5">OFFSET($BE2,1,0)</f>
        <v>82617</v>
      </c>
      <c r="BJ3" s="4"/>
      <c r="BK3" s="4"/>
      <c r="BL3" s="4" t="str">
        <f>INDEX(BD3:BD$21,$BL$1)</f>
        <v>Jammu and Kashmir</v>
      </c>
      <c r="BM3" s="4">
        <f>INDEX(BE3:BE$21,$BL$1)</f>
        <v>53409</v>
      </c>
      <c r="BN3" s="14"/>
      <c r="BO3" t="s">
        <v>54</v>
      </c>
      <c r="BP3" s="4">
        <v>71685</v>
      </c>
      <c r="BQ3" s="4"/>
      <c r="BR3" s="4">
        <f ca="1">RANK(BT3,BT$3:BT$27)</f>
        <v>9</v>
      </c>
      <c r="BS3" s="4" t="str">
        <f t="shared" ref="BS3:BS27" ca="1" si="6">OFFSET($BO2,1,0)</f>
        <v>Ahmedabad</v>
      </c>
      <c r="BT3" s="4">
        <f t="shared" ref="BT3:BT27" ca="1" si="7">OFFSET($BP2,1,0)</f>
        <v>71685</v>
      </c>
      <c r="BU3" s="4"/>
      <c r="BV3" s="4"/>
      <c r="BW3" s="4" t="str">
        <f>INDEX(BO3:BO$21,$BW$1)</f>
        <v>Ahmedabad</v>
      </c>
      <c r="BX3" s="4">
        <f>INDEX(BP3:BP$21,$BW$1)</f>
        <v>71685</v>
      </c>
      <c r="BY3" s="4"/>
      <c r="CB3" t="s">
        <v>935</v>
      </c>
      <c r="CC3">
        <v>1</v>
      </c>
      <c r="CD3" s="4">
        <v>416</v>
      </c>
      <c r="CF3" s="4" t="str">
        <f t="shared" ref="CF3:CF60" ca="1" si="8">OFFSET($CB2,1,0)</f>
        <v>Jan</v>
      </c>
      <c r="CG3" s="4">
        <f t="shared" ref="CG3:CG66" ca="1" si="9">OFFSET($CC2,1,0)</f>
        <v>1</v>
      </c>
      <c r="CH3" s="4">
        <f t="shared" ref="CH3:CH66" ca="1" si="10">OFFSET($CD2,1,0)</f>
        <v>416</v>
      </c>
    </row>
    <row r="4" spans="1:86" x14ac:dyDescent="0.25">
      <c r="A4">
        <v>2</v>
      </c>
      <c r="B4" s="11">
        <v>39182</v>
      </c>
      <c r="H4" t="s">
        <v>936</v>
      </c>
      <c r="I4" s="4">
        <v>178336</v>
      </c>
      <c r="J4" s="4">
        <v>186801</v>
      </c>
      <c r="K4" s="4"/>
      <c r="L4" t="s">
        <v>936</v>
      </c>
      <c r="M4" s="11">
        <f t="shared" ref="M4:M14" si="11">IF($M$1=TRUE,VLOOKUP(L4,H:J,3,0),NA())</f>
        <v>186801</v>
      </c>
      <c r="N4" s="11">
        <f t="shared" ref="N4:N14" si="12">IF($N$1=TRUE,VLOOKUP(L4,H:J,3,0)-VLOOKUP(L4,H:J,2,0),NA())</f>
        <v>8465</v>
      </c>
      <c r="O4" s="12">
        <f t="shared" ref="O4:O14" si="13">IF($O$1=TRUE,N4/VLOOKUP(L4,H:J,2,0),"")</f>
        <v>4.7466579938991567E-2</v>
      </c>
      <c r="Q4" t="s">
        <v>895</v>
      </c>
      <c r="R4" t="s">
        <v>892</v>
      </c>
      <c r="S4" s="4">
        <v>302114</v>
      </c>
      <c r="T4" s="4">
        <v>297</v>
      </c>
      <c r="U4" s="4"/>
      <c r="V4" s="4">
        <f t="shared" ref="V4:V19" ca="1" si="14">RANK(Y4,Y$3:Y$19)</f>
        <v>2</v>
      </c>
      <c r="W4" s="4" t="str">
        <f t="shared" ref="W4:W19" ca="1" si="15">OFFSET($Q$2,1,0,COUNT($S:$S))</f>
        <v>Bookcases</v>
      </c>
      <c r="X4" s="4" t="str">
        <f t="shared" ref="X4:X19" ca="1" si="16">OFFSET($Q$2,1,1,COUNT($S:$S))</f>
        <v>Furniture</v>
      </c>
      <c r="Y4" s="4">
        <f t="shared" ref="Y4:Y19" ca="1" si="17">OFFSET($Q$2,1,2,COUNT($S:$S))</f>
        <v>302114</v>
      </c>
      <c r="Z4" s="4">
        <f t="shared" ref="Z4:Z19" ca="1" si="18">OFFSET($Q$2,1,3,COUNT($S:$S))</f>
        <v>297</v>
      </c>
      <c r="AA4" s="4"/>
      <c r="AB4" s="4" t="str">
        <f>INDEX(Q3:Q$19,$AB$1)</f>
        <v>Accessories</v>
      </c>
      <c r="AC4" s="4">
        <f>INDEX(S3:S$19,$AB$1)</f>
        <v>106230</v>
      </c>
      <c r="AE4" t="s">
        <v>899</v>
      </c>
      <c r="AF4" s="4">
        <v>700979</v>
      </c>
      <c r="AG4" s="4"/>
      <c r="AH4" s="4" t="str">
        <f t="shared" ref="AH4:AH5" ca="1" si="19">OFFSET($AE3,1,0)</f>
        <v>Clothing</v>
      </c>
      <c r="AI4" s="4">
        <f t="shared" ref="AI4:AI5" ca="1" si="20">OFFSET($AF3,1,0)</f>
        <v>700979</v>
      </c>
      <c r="AK4" t="s">
        <v>897</v>
      </c>
      <c r="AL4" s="4">
        <v>443093</v>
      </c>
      <c r="AM4" s="4"/>
      <c r="AN4" s="4" t="str">
        <f t="shared" ca="1" si="0"/>
        <v>Credit Card</v>
      </c>
      <c r="AO4" s="14">
        <f t="shared" ca="1" si="1"/>
        <v>443093</v>
      </c>
      <c r="AP4" s="4"/>
      <c r="AQ4" s="4"/>
      <c r="AR4" s="4"/>
      <c r="AS4" t="s">
        <v>920</v>
      </c>
      <c r="AT4" s="4">
        <v>420399</v>
      </c>
      <c r="AV4" s="4"/>
      <c r="AW4" s="4" t="str">
        <f t="shared" ca="1" si="2"/>
        <v>2nd Quarter</v>
      </c>
      <c r="AX4" s="14">
        <f t="shared" ca="1" si="3"/>
        <v>420399</v>
      </c>
      <c r="AY4" s="4"/>
      <c r="BA4" s="4"/>
      <c r="BB4" s="4"/>
      <c r="BD4" t="s">
        <v>57</v>
      </c>
      <c r="BE4" s="4">
        <v>57207</v>
      </c>
      <c r="BF4" s="4"/>
      <c r="BG4" s="4">
        <f t="shared" ref="BG4:BG21" ca="1" si="21">RANK(BI4,BI$3:BI$21)</f>
        <v>11</v>
      </c>
      <c r="BH4" s="4" t="str">
        <f t="shared" ca="1" si="4"/>
        <v>Bihar</v>
      </c>
      <c r="BI4" s="4">
        <f t="shared" ca="1" si="5"/>
        <v>57207</v>
      </c>
      <c r="BJ4" s="4"/>
      <c r="BK4" s="4"/>
      <c r="BL4" s="4" t="str">
        <f>INDEX(BD4:BD$21,$BL$1)</f>
        <v>Karnataka</v>
      </c>
      <c r="BM4" s="4">
        <f>INDEX(BE4:BE$21,$BL$1)</f>
        <v>55358</v>
      </c>
      <c r="BN4" s="14"/>
      <c r="BO4" t="s">
        <v>175</v>
      </c>
      <c r="BP4" s="4">
        <v>17363</v>
      </c>
      <c r="BQ4" s="4"/>
      <c r="BR4" s="4">
        <f t="shared" ref="BR4:BR27" ca="1" si="22">RANK(BT4,BT$3:BT$27)</f>
        <v>25</v>
      </c>
      <c r="BS4" s="4" t="str">
        <f t="shared" ca="1" si="6"/>
        <v>Amritsar</v>
      </c>
      <c r="BT4" s="4">
        <f t="shared" ca="1" si="7"/>
        <v>17363</v>
      </c>
      <c r="BU4" s="4"/>
      <c r="BV4" s="4"/>
      <c r="BW4" s="4" t="str">
        <f>INDEX(BO4:BO$21,$BW$1)</f>
        <v>Amritsar</v>
      </c>
      <c r="BX4" s="4">
        <f>INDEX(BP4:BP$21,$BW$1)</f>
        <v>17363</v>
      </c>
      <c r="BY4" s="4"/>
      <c r="CC4">
        <v>2</v>
      </c>
      <c r="CD4" s="4">
        <v>5350</v>
      </c>
      <c r="CF4" s="4" t="str">
        <f t="shared" ref="CF4:CF31" ca="1" si="23">CF3</f>
        <v>Jan</v>
      </c>
      <c r="CG4" s="4">
        <f t="shared" ca="1" si="9"/>
        <v>2</v>
      </c>
      <c r="CH4" s="4">
        <f t="shared" ca="1" si="10"/>
        <v>5350</v>
      </c>
    </row>
    <row r="5" spans="1:86" x14ac:dyDescent="0.25">
      <c r="A5">
        <v>3</v>
      </c>
      <c r="B5" s="11">
        <v>75503</v>
      </c>
      <c r="H5" t="s">
        <v>929</v>
      </c>
      <c r="I5" s="4">
        <v>139594</v>
      </c>
      <c r="J5" s="4">
        <v>135864</v>
      </c>
      <c r="K5" s="4"/>
      <c r="L5" t="s">
        <v>929</v>
      </c>
      <c r="M5" s="11">
        <f t="shared" si="11"/>
        <v>135864</v>
      </c>
      <c r="N5" s="11">
        <f t="shared" si="12"/>
        <v>-3730</v>
      </c>
      <c r="O5" s="12">
        <f t="shared" si="13"/>
        <v>-2.6720346146682523E-2</v>
      </c>
      <c r="Q5" t="s">
        <v>893</v>
      </c>
      <c r="R5" t="s">
        <v>892</v>
      </c>
      <c r="S5" s="4">
        <v>208106</v>
      </c>
      <c r="T5" s="4">
        <v>277</v>
      </c>
      <c r="U5" s="4"/>
      <c r="V5" s="4">
        <f t="shared" ca="1" si="14"/>
        <v>4</v>
      </c>
      <c r="W5" s="4" t="str">
        <f t="shared" ca="1" si="15"/>
        <v>Chairs</v>
      </c>
      <c r="X5" s="4" t="str">
        <f t="shared" ca="1" si="16"/>
        <v>Furniture</v>
      </c>
      <c r="Y5" s="4">
        <f t="shared" ca="1" si="17"/>
        <v>208106</v>
      </c>
      <c r="Z5" s="4">
        <f t="shared" ca="1" si="18"/>
        <v>277</v>
      </c>
      <c r="AA5" s="4"/>
      <c r="AB5" s="4" t="str">
        <f>INDEX(Q4:Q$19,$AB$1)</f>
        <v>Bookcases</v>
      </c>
      <c r="AC5" s="4">
        <f>INDEX(S4:S$19,$AB$1)</f>
        <v>302114</v>
      </c>
      <c r="AE5" t="s">
        <v>892</v>
      </c>
      <c r="AF5" s="4">
        <v>676241</v>
      </c>
      <c r="AG5" s="4"/>
      <c r="AH5" s="4" t="str">
        <f t="shared" ca="1" si="19"/>
        <v>Furniture</v>
      </c>
      <c r="AI5" s="4">
        <f t="shared" ca="1" si="20"/>
        <v>676241</v>
      </c>
      <c r="AK5" t="s">
        <v>911</v>
      </c>
      <c r="AL5" s="4">
        <v>202520</v>
      </c>
      <c r="AM5" s="4"/>
      <c r="AN5" s="4" t="str">
        <f t="shared" ca="1" si="0"/>
        <v>Debit Card</v>
      </c>
      <c r="AO5" s="14">
        <f t="shared" ca="1" si="1"/>
        <v>202520</v>
      </c>
      <c r="AP5" s="4"/>
      <c r="AQ5" s="4"/>
      <c r="AR5" s="4"/>
      <c r="AS5" t="s">
        <v>921</v>
      </c>
      <c r="AT5" s="4">
        <v>338554</v>
      </c>
      <c r="AV5" s="4"/>
      <c r="AW5" s="4" t="str">
        <f t="shared" ca="1" si="2"/>
        <v>3rd Quarter</v>
      </c>
      <c r="AX5" s="14">
        <f t="shared" ca="1" si="3"/>
        <v>338554</v>
      </c>
      <c r="AY5" s="4"/>
      <c r="BA5" s="4"/>
      <c r="BB5" s="4"/>
      <c r="BD5" t="s">
        <v>11</v>
      </c>
      <c r="BE5" s="4">
        <v>100833</v>
      </c>
      <c r="BF5" s="4"/>
      <c r="BG5" s="4">
        <f t="shared" ca="1" si="21"/>
        <v>6</v>
      </c>
      <c r="BH5" s="4" t="str">
        <f t="shared" ca="1" si="4"/>
        <v>Delhi</v>
      </c>
      <c r="BI5" s="4">
        <f t="shared" ca="1" si="5"/>
        <v>100833</v>
      </c>
      <c r="BJ5" s="4"/>
      <c r="BK5" s="4"/>
      <c r="BL5" s="4" t="str">
        <f>INDEX(BD5:BD$21,$BL$1)</f>
        <v>Kerala</v>
      </c>
      <c r="BM5" s="4">
        <f>INDEX(BE5:BE$21,$BL$1)</f>
        <v>49417</v>
      </c>
      <c r="BN5" s="14"/>
      <c r="BO5" t="s">
        <v>105</v>
      </c>
      <c r="BP5" s="4">
        <v>55358</v>
      </c>
      <c r="BQ5" s="4"/>
      <c r="BR5" s="4">
        <f t="shared" ca="1" si="22"/>
        <v>14</v>
      </c>
      <c r="BS5" s="4" t="str">
        <f t="shared" ca="1" si="6"/>
        <v>Bangalore</v>
      </c>
      <c r="BT5" s="4">
        <f t="shared" ca="1" si="7"/>
        <v>55358</v>
      </c>
      <c r="BU5" s="4"/>
      <c r="BV5" s="4"/>
      <c r="BW5" s="4" t="str">
        <f>INDEX(BO5:BO$21,$BW$1)</f>
        <v>Bangalore</v>
      </c>
      <c r="BX5" s="4">
        <f>INDEX(BP5:BP$21,$BW$1)</f>
        <v>55358</v>
      </c>
      <c r="BY5" s="4"/>
      <c r="CC5">
        <v>3</v>
      </c>
      <c r="CD5" s="4">
        <v>7117</v>
      </c>
      <c r="CF5" s="4" t="str">
        <f t="shared" ca="1" si="23"/>
        <v>Jan</v>
      </c>
      <c r="CG5" s="4">
        <f t="shared" ca="1" si="9"/>
        <v>3</v>
      </c>
      <c r="CH5" s="4">
        <f t="shared" ca="1" si="10"/>
        <v>7117</v>
      </c>
    </row>
    <row r="6" spans="1:86" x14ac:dyDescent="0.25">
      <c r="A6">
        <v>4</v>
      </c>
      <c r="B6" s="11">
        <v>93994</v>
      </c>
      <c r="H6" t="s">
        <v>930</v>
      </c>
      <c r="I6" s="4">
        <v>152610</v>
      </c>
      <c r="J6" s="4">
        <v>154678</v>
      </c>
      <c r="K6" s="4"/>
      <c r="L6" t="s">
        <v>930</v>
      </c>
      <c r="M6" s="11">
        <f t="shared" si="11"/>
        <v>154678</v>
      </c>
      <c r="N6" s="11">
        <f t="shared" si="12"/>
        <v>2068</v>
      </c>
      <c r="O6" s="12">
        <f t="shared" si="13"/>
        <v>1.3550881331498591E-2</v>
      </c>
      <c r="Q6" t="s">
        <v>890</v>
      </c>
      <c r="R6" t="s">
        <v>889</v>
      </c>
      <c r="S6" s="4">
        <v>204206</v>
      </c>
      <c r="T6" s="4">
        <v>297</v>
      </c>
      <c r="U6" s="4"/>
      <c r="V6" s="4">
        <f t="shared" ca="1" si="14"/>
        <v>5</v>
      </c>
      <c r="W6" s="4" t="str">
        <f t="shared" ca="1" si="15"/>
        <v>Electronic Games</v>
      </c>
      <c r="X6" s="4" t="str">
        <f t="shared" ca="1" si="16"/>
        <v>Electronics</v>
      </c>
      <c r="Y6" s="4">
        <f t="shared" ca="1" si="17"/>
        <v>204206</v>
      </c>
      <c r="Z6" s="4">
        <f t="shared" ca="1" si="18"/>
        <v>297</v>
      </c>
      <c r="AA6" s="4"/>
      <c r="AB6" s="4" t="str">
        <f>INDEX(Q5:Q$19,$AB$1)</f>
        <v>Chairs</v>
      </c>
      <c r="AC6" s="4">
        <f>INDEX(S5:S$19,$AB$1)</f>
        <v>208106</v>
      </c>
      <c r="AK6" t="s">
        <v>894</v>
      </c>
      <c r="AL6" s="4">
        <v>523528</v>
      </c>
      <c r="AM6" s="4"/>
      <c r="AN6" s="4" t="str">
        <f t="shared" ca="1" si="0"/>
        <v>EMI</v>
      </c>
      <c r="AO6" s="14">
        <f t="shared" ca="1" si="1"/>
        <v>523528</v>
      </c>
      <c r="AP6" s="4"/>
      <c r="AQ6" s="4"/>
      <c r="AR6" s="4"/>
      <c r="AS6" t="s">
        <v>922</v>
      </c>
      <c r="AT6" s="4">
        <v>583448</v>
      </c>
      <c r="AV6" s="4"/>
      <c r="AW6" s="4" t="str">
        <f t="shared" ca="1" si="2"/>
        <v>4th Quarter</v>
      </c>
      <c r="AX6" s="14">
        <f t="shared" ca="1" si="3"/>
        <v>583448</v>
      </c>
      <c r="AY6" s="4"/>
      <c r="BA6" s="4"/>
      <c r="BB6" s="4"/>
      <c r="BD6" t="s">
        <v>193</v>
      </c>
      <c r="BE6" s="4">
        <v>28269</v>
      </c>
      <c r="BF6" s="4"/>
      <c r="BG6" s="4">
        <f t="shared" ca="1" si="21"/>
        <v>18</v>
      </c>
      <c r="BH6" s="4" t="str">
        <f t="shared" ca="1" si="4"/>
        <v>Goa</v>
      </c>
      <c r="BI6" s="4">
        <f t="shared" ca="1" si="5"/>
        <v>28269</v>
      </c>
      <c r="BJ6" s="4"/>
      <c r="BK6" s="4"/>
      <c r="BL6" s="4" t="str">
        <f>INDEX(BD6:BD$21,$BL$1)</f>
        <v>Madhya Pradesh</v>
      </c>
      <c r="BM6" s="4">
        <f>INDEX(BE6:BE$21,$BL$1)</f>
        <v>418959</v>
      </c>
      <c r="BN6" s="14"/>
      <c r="BO6" t="s">
        <v>72</v>
      </c>
      <c r="BP6" s="4">
        <v>105749</v>
      </c>
      <c r="BQ6" s="4"/>
      <c r="BR6" s="4">
        <f t="shared" ca="1" si="22"/>
        <v>6</v>
      </c>
      <c r="BS6" s="4" t="str">
        <f t="shared" ca="1" si="6"/>
        <v>Bhopal</v>
      </c>
      <c r="BT6" s="4">
        <f t="shared" ca="1" si="7"/>
        <v>105749</v>
      </c>
      <c r="BU6" s="4"/>
      <c r="BV6" s="4"/>
      <c r="BW6" s="4" t="str">
        <f>INDEX(BO6:BO$21,$BW$1)</f>
        <v>Bhopal</v>
      </c>
      <c r="BX6" s="4">
        <f>INDEX(BP6:BP$21,$BW$1)</f>
        <v>105749</v>
      </c>
      <c r="BY6" s="4"/>
      <c r="CC6">
        <v>4</v>
      </c>
      <c r="CD6" s="4">
        <v>12589</v>
      </c>
      <c r="CF6" s="4" t="str">
        <f t="shared" ca="1" si="23"/>
        <v>Jan</v>
      </c>
      <c r="CG6" s="4">
        <f t="shared" ca="1" si="9"/>
        <v>4</v>
      </c>
      <c r="CH6" s="4">
        <f t="shared" ca="1" si="10"/>
        <v>12589</v>
      </c>
    </row>
    <row r="7" spans="1:86" x14ac:dyDescent="0.25">
      <c r="A7">
        <v>5</v>
      </c>
      <c r="B7" s="11">
        <v>62288</v>
      </c>
      <c r="E7" t="s">
        <v>948</v>
      </c>
      <c r="F7" s="11">
        <f>GETPIVOTDATA("Sum of Sales Value",$D$1)</f>
        <v>2208965</v>
      </c>
      <c r="H7" t="s">
        <v>931</v>
      </c>
      <c r="I7" s="4">
        <v>134269</v>
      </c>
      <c r="J7" s="4">
        <v>132870</v>
      </c>
      <c r="K7" s="4"/>
      <c r="L7" t="s">
        <v>931</v>
      </c>
      <c r="M7" s="11">
        <f t="shared" si="11"/>
        <v>132870</v>
      </c>
      <c r="N7" s="11">
        <f t="shared" si="12"/>
        <v>-1399</v>
      </c>
      <c r="O7" s="12">
        <f t="shared" si="13"/>
        <v>-1.0419381986906881E-2</v>
      </c>
      <c r="Q7" t="s">
        <v>912</v>
      </c>
      <c r="R7" t="s">
        <v>892</v>
      </c>
      <c r="S7" s="4">
        <v>72176</v>
      </c>
      <c r="T7" s="4">
        <v>310</v>
      </c>
      <c r="U7" s="4"/>
      <c r="V7" s="4">
        <f t="shared" ca="1" si="14"/>
        <v>12</v>
      </c>
      <c r="W7" s="4" t="str">
        <f t="shared" ca="1" si="15"/>
        <v>Furnishings</v>
      </c>
      <c r="X7" s="4" t="str">
        <f t="shared" ca="1" si="16"/>
        <v>Furniture</v>
      </c>
      <c r="Y7" s="4">
        <f t="shared" ca="1" si="17"/>
        <v>72176</v>
      </c>
      <c r="Z7" s="4">
        <f t="shared" ca="1" si="18"/>
        <v>310</v>
      </c>
      <c r="AA7" s="4"/>
      <c r="AB7" s="4" t="str">
        <f>INDEX(Q6:Q$19,$AB$1)</f>
        <v>Electronic Games</v>
      </c>
      <c r="AC7" s="4">
        <f>INDEX(S6:S$19,$AB$1)</f>
        <v>204206</v>
      </c>
      <c r="AK7" t="s">
        <v>902</v>
      </c>
      <c r="AL7" s="4">
        <v>303219</v>
      </c>
      <c r="AM7" s="4"/>
      <c r="AN7" s="4" t="str">
        <f t="shared" ca="1" si="0"/>
        <v>UPI</v>
      </c>
      <c r="AO7" s="14">
        <f t="shared" ca="1" si="1"/>
        <v>303219</v>
      </c>
      <c r="AP7" s="4"/>
      <c r="AQ7" s="4"/>
      <c r="AR7" s="4"/>
      <c r="AU7" s="4"/>
      <c r="AV7" s="4"/>
      <c r="AW7" s="4"/>
      <c r="AX7" s="4"/>
      <c r="AY7" s="4"/>
      <c r="AZ7" s="4"/>
      <c r="BA7" s="4"/>
      <c r="BB7" s="4"/>
      <c r="BD7" t="s">
        <v>40</v>
      </c>
      <c r="BE7" s="4">
        <v>103786</v>
      </c>
      <c r="BF7" s="4"/>
      <c r="BG7" s="4">
        <f t="shared" ca="1" si="21"/>
        <v>5</v>
      </c>
      <c r="BH7" s="4" t="str">
        <f t="shared" ca="1" si="4"/>
        <v>Gujarat</v>
      </c>
      <c r="BI7" s="4">
        <f t="shared" ca="1" si="5"/>
        <v>103786</v>
      </c>
      <c r="BJ7" s="4"/>
      <c r="BK7" s="4"/>
      <c r="BL7" s="4" t="str">
        <f>INDEX(BD7:BD$21,$BL$1)</f>
        <v>Maharashtra</v>
      </c>
      <c r="BM7" s="4">
        <f>INDEX(BE7:BE$21,$BL$1)</f>
        <v>515308</v>
      </c>
      <c r="BN7" s="14"/>
      <c r="BO7" t="s">
        <v>69</v>
      </c>
      <c r="BP7" s="4">
        <v>118015</v>
      </c>
      <c r="BQ7" s="4"/>
      <c r="BR7" s="4">
        <f t="shared" ca="1" si="22"/>
        <v>5</v>
      </c>
      <c r="BS7" s="4" t="str">
        <f t="shared" ca="1" si="6"/>
        <v>Chandigarh</v>
      </c>
      <c r="BT7" s="4">
        <f t="shared" ca="1" si="7"/>
        <v>118015</v>
      </c>
      <c r="BU7" s="4"/>
      <c r="BV7" s="4"/>
      <c r="BW7" s="4" t="str">
        <f>INDEX(BO7:BO$21,$BW$1)</f>
        <v>Chandigarh</v>
      </c>
      <c r="BX7" s="4">
        <f>INDEX(BP7:BP$21,$BW$1)</f>
        <v>118015</v>
      </c>
      <c r="BY7" s="4"/>
      <c r="CC7">
        <v>5</v>
      </c>
      <c r="CD7" s="4">
        <v>6747</v>
      </c>
      <c r="CF7" s="4" t="str">
        <f t="shared" ca="1" si="23"/>
        <v>Jan</v>
      </c>
      <c r="CG7" s="4">
        <f t="shared" ca="1" si="9"/>
        <v>5</v>
      </c>
      <c r="CH7" s="4">
        <f t="shared" ca="1" si="10"/>
        <v>6747</v>
      </c>
    </row>
    <row r="8" spans="1:86" x14ac:dyDescent="0.25">
      <c r="A8">
        <v>6</v>
      </c>
      <c r="B8" s="11">
        <v>42050</v>
      </c>
      <c r="E8" t="s">
        <v>949</v>
      </c>
      <c r="F8" s="11">
        <f>GETPIVOTDATA("Sum of Sales Value",$D$1)-GETPIVOTDATA("Sum of Cost Price",$D$1)</f>
        <v>36963</v>
      </c>
      <c r="H8" t="s">
        <v>932</v>
      </c>
      <c r="I8" s="4">
        <v>176653</v>
      </c>
      <c r="J8" s="4">
        <v>179612</v>
      </c>
      <c r="K8" s="4"/>
      <c r="L8" t="s">
        <v>932</v>
      </c>
      <c r="M8" s="11">
        <f t="shared" si="11"/>
        <v>179612</v>
      </c>
      <c r="N8" s="11">
        <f t="shared" si="12"/>
        <v>2959</v>
      </c>
      <c r="O8" s="12">
        <f t="shared" si="13"/>
        <v>1.6750352385750594E-2</v>
      </c>
      <c r="Q8" t="s">
        <v>903</v>
      </c>
      <c r="R8" t="s">
        <v>899</v>
      </c>
      <c r="S8" s="4">
        <v>73259</v>
      </c>
      <c r="T8" s="4">
        <v>741</v>
      </c>
      <c r="U8" s="4"/>
      <c r="V8" s="4">
        <f t="shared" ca="1" si="14"/>
        <v>11</v>
      </c>
      <c r="W8" s="4" t="str">
        <f t="shared" ca="1" si="15"/>
        <v>Hankerchief</v>
      </c>
      <c r="X8" s="4" t="str">
        <f t="shared" ca="1" si="16"/>
        <v>Clothing</v>
      </c>
      <c r="Y8" s="4">
        <f t="shared" ca="1" si="17"/>
        <v>73259</v>
      </c>
      <c r="Z8" s="4">
        <f t="shared" ca="1" si="18"/>
        <v>741</v>
      </c>
      <c r="AA8" s="4"/>
      <c r="AB8" s="4" t="str">
        <f>INDEX(Q7:Q$19,$AB$1)</f>
        <v>Furnishings</v>
      </c>
      <c r="AC8" s="4">
        <f>INDEX(S7:S$19,$AB$1)</f>
        <v>72176</v>
      </c>
      <c r="BD8" t="s">
        <v>97</v>
      </c>
      <c r="BE8" s="4">
        <v>56216</v>
      </c>
      <c r="BF8" s="4"/>
      <c r="BG8" s="4">
        <f t="shared" ca="1" si="21"/>
        <v>12</v>
      </c>
      <c r="BH8" s="4" t="str">
        <f t="shared" ca="1" si="4"/>
        <v>Haryana</v>
      </c>
      <c r="BI8" s="4">
        <f t="shared" ca="1" si="5"/>
        <v>56216</v>
      </c>
      <c r="BJ8" s="4"/>
      <c r="BK8" s="4"/>
      <c r="BL8" s="4" t="str">
        <f>INDEX(BD8:BD$21,$BL$1)</f>
        <v>Nagaland</v>
      </c>
      <c r="BM8" s="4">
        <f>INDEX(BE8:BE$21,$BL$1)</f>
        <v>58115</v>
      </c>
      <c r="BN8" s="14"/>
      <c r="BO8" t="s">
        <v>131</v>
      </c>
      <c r="BP8" s="4">
        <v>31986</v>
      </c>
      <c r="BQ8" s="4"/>
      <c r="BR8" s="4">
        <f t="shared" ca="1" si="22"/>
        <v>20</v>
      </c>
      <c r="BS8" s="4" t="str">
        <f t="shared" ca="1" si="6"/>
        <v>Chennai</v>
      </c>
      <c r="BT8" s="4">
        <f t="shared" ca="1" si="7"/>
        <v>31986</v>
      </c>
      <c r="BU8" s="4"/>
      <c r="BV8" s="4"/>
      <c r="BW8" s="4" t="str">
        <f>INDEX(BO8:BO$21,$BW$1)</f>
        <v>Chennai</v>
      </c>
      <c r="BX8" s="4">
        <f>INDEX(BP8:BP$21,$BW$1)</f>
        <v>31986</v>
      </c>
      <c r="BY8" s="4"/>
      <c r="CC8">
        <v>6</v>
      </c>
      <c r="CD8" s="4">
        <v>327</v>
      </c>
      <c r="CF8" s="4" t="str">
        <f t="shared" ca="1" si="23"/>
        <v>Jan</v>
      </c>
      <c r="CG8" s="4">
        <f t="shared" ca="1" si="9"/>
        <v>6</v>
      </c>
      <c r="CH8" s="4">
        <f t="shared" ca="1" si="10"/>
        <v>327</v>
      </c>
    </row>
    <row r="9" spans="1:86" x14ac:dyDescent="0.25">
      <c r="A9">
        <v>7</v>
      </c>
      <c r="B9" s="11">
        <v>56824</v>
      </c>
      <c r="E9" t="s">
        <v>950</v>
      </c>
      <c r="F9" s="12">
        <f>F8/GETPIVOTDATA("Sum of Cost Price",$D$1)</f>
        <v>1.7017940130810191E-2</v>
      </c>
      <c r="H9" t="s">
        <v>933</v>
      </c>
      <c r="I9" s="4">
        <v>230348</v>
      </c>
      <c r="J9" s="4">
        <v>240601</v>
      </c>
      <c r="K9" s="4"/>
      <c r="L9" t="s">
        <v>933</v>
      </c>
      <c r="M9" s="11">
        <f t="shared" si="11"/>
        <v>240601</v>
      </c>
      <c r="N9" s="11">
        <f t="shared" si="12"/>
        <v>10253</v>
      </c>
      <c r="O9" s="12">
        <f t="shared" si="13"/>
        <v>4.4510913921544791E-2</v>
      </c>
      <c r="Q9" t="s">
        <v>904</v>
      </c>
      <c r="R9" t="s">
        <v>899</v>
      </c>
      <c r="S9" s="4">
        <v>14242</v>
      </c>
      <c r="T9" s="4">
        <v>164</v>
      </c>
      <c r="U9" s="4"/>
      <c r="V9" s="4">
        <f t="shared" ca="1" si="14"/>
        <v>15</v>
      </c>
      <c r="W9" s="4" t="str">
        <f t="shared" ca="1" si="15"/>
        <v>Kurti</v>
      </c>
      <c r="X9" s="4" t="str">
        <f t="shared" ca="1" si="16"/>
        <v>Clothing</v>
      </c>
      <c r="Y9" s="4">
        <f t="shared" ca="1" si="17"/>
        <v>14242</v>
      </c>
      <c r="Z9" s="4">
        <f t="shared" ca="1" si="18"/>
        <v>164</v>
      </c>
      <c r="AA9" s="4"/>
      <c r="AB9" s="4" t="str">
        <f>INDEX(Q8:Q$19,$AB$1)</f>
        <v>Hankerchief</v>
      </c>
      <c r="AC9" s="4">
        <f>INDEX(S8:S$19,$AB$1)</f>
        <v>73259</v>
      </c>
      <c r="BD9" t="s">
        <v>61</v>
      </c>
      <c r="BE9" s="4">
        <v>41512</v>
      </c>
      <c r="BF9" s="4"/>
      <c r="BG9" s="4">
        <f t="shared" ca="1" si="21"/>
        <v>16</v>
      </c>
      <c r="BH9" s="4" t="str">
        <f t="shared" ca="1" si="4"/>
        <v>Himachal Pradesh</v>
      </c>
      <c r="BI9" s="4">
        <f t="shared" ca="1" si="5"/>
        <v>41512</v>
      </c>
      <c r="BJ9" s="4"/>
      <c r="BK9" s="4"/>
      <c r="BL9" s="4" t="str">
        <f>INDEX(BD9:BD$21,$BL$1)</f>
        <v>Punjab</v>
      </c>
      <c r="BM9" s="4">
        <f>INDEX(BE9:BE$21,$BL$1)</f>
        <v>79162</v>
      </c>
      <c r="BN9" s="14"/>
      <c r="BO9" t="s">
        <v>11</v>
      </c>
      <c r="BP9" s="4">
        <v>100833</v>
      </c>
      <c r="BQ9" s="4"/>
      <c r="BR9" s="4">
        <f t="shared" ca="1" si="22"/>
        <v>7</v>
      </c>
      <c r="BS9" s="4" t="str">
        <f t="shared" ca="1" si="6"/>
        <v>Delhi</v>
      </c>
      <c r="BT9" s="4">
        <f t="shared" ca="1" si="7"/>
        <v>100833</v>
      </c>
      <c r="BU9" s="4"/>
      <c r="BV9" s="4"/>
      <c r="BW9" s="4" t="str">
        <f>INDEX(BO9:BO$21,$BW$1)</f>
        <v>Delhi</v>
      </c>
      <c r="BX9" s="4">
        <f>INDEX(BP9:BP$21,$BW$1)</f>
        <v>100833</v>
      </c>
      <c r="BY9" s="4"/>
      <c r="CC9">
        <v>7</v>
      </c>
      <c r="CD9" s="4">
        <v>749</v>
      </c>
      <c r="CF9" s="4" t="str">
        <f t="shared" ca="1" si="23"/>
        <v>Jan</v>
      </c>
      <c r="CG9" s="4">
        <f t="shared" ca="1" si="9"/>
        <v>7</v>
      </c>
      <c r="CH9" s="4">
        <f t="shared" ca="1" si="10"/>
        <v>749</v>
      </c>
    </row>
    <row r="10" spans="1:86" x14ac:dyDescent="0.25">
      <c r="A10">
        <v>8</v>
      </c>
      <c r="B10" s="11">
        <v>128030</v>
      </c>
      <c r="H10" t="s">
        <v>934</v>
      </c>
      <c r="I10" s="4">
        <v>164839</v>
      </c>
      <c r="J10" s="4">
        <v>163235</v>
      </c>
      <c r="K10" s="4"/>
      <c r="L10" t="s">
        <v>934</v>
      </c>
      <c r="M10" s="11">
        <f t="shared" si="11"/>
        <v>163235</v>
      </c>
      <c r="N10" s="11">
        <f t="shared" si="12"/>
        <v>-1604</v>
      </c>
      <c r="O10" s="12">
        <f t="shared" si="13"/>
        <v>-9.7307069322187106E-3</v>
      </c>
      <c r="Q10" t="s">
        <v>908</v>
      </c>
      <c r="R10" t="s">
        <v>899</v>
      </c>
      <c r="S10" s="4">
        <v>8931</v>
      </c>
      <c r="T10" s="4">
        <v>186</v>
      </c>
      <c r="U10" s="4"/>
      <c r="V10" s="4">
        <f t="shared" ca="1" si="14"/>
        <v>17</v>
      </c>
      <c r="W10" s="4" t="str">
        <f t="shared" ca="1" si="15"/>
        <v>Leggings</v>
      </c>
      <c r="X10" s="4" t="str">
        <f t="shared" ca="1" si="16"/>
        <v>Clothing</v>
      </c>
      <c r="Y10" s="4">
        <f t="shared" ca="1" si="17"/>
        <v>8931</v>
      </c>
      <c r="Z10" s="4">
        <f t="shared" ca="1" si="18"/>
        <v>186</v>
      </c>
      <c r="AA10" s="4"/>
      <c r="AB10" s="4"/>
      <c r="AC10" s="4"/>
      <c r="BD10" t="s">
        <v>156</v>
      </c>
      <c r="BE10" s="4">
        <v>53409</v>
      </c>
      <c r="BF10" s="4"/>
      <c r="BG10" s="4">
        <f t="shared" ca="1" si="21"/>
        <v>14</v>
      </c>
      <c r="BH10" s="4" t="str">
        <f t="shared" ca="1" si="4"/>
        <v>Jammu and Kashmir</v>
      </c>
      <c r="BI10" s="4">
        <f t="shared" ca="1" si="5"/>
        <v>53409</v>
      </c>
      <c r="BJ10" s="4"/>
      <c r="BK10" s="4"/>
      <c r="BL10" s="4" t="str">
        <f>INDEX(BD10:BD$21,$BL$1)</f>
        <v>Rajasthan</v>
      </c>
      <c r="BM10" s="4">
        <f>INDEX(BE10:BE$21,$BL$1)</f>
        <v>109132</v>
      </c>
      <c r="BN10" s="14"/>
      <c r="BO10" t="s">
        <v>305</v>
      </c>
      <c r="BP10" s="4">
        <v>20446</v>
      </c>
      <c r="BQ10" s="4"/>
      <c r="BR10" s="4">
        <f t="shared" ca="1" si="22"/>
        <v>23</v>
      </c>
      <c r="BS10" s="4" t="str">
        <f t="shared" ca="1" si="6"/>
        <v>Gangtok</v>
      </c>
      <c r="BT10" s="4">
        <f t="shared" ca="1" si="7"/>
        <v>20446</v>
      </c>
      <c r="BU10" s="4"/>
      <c r="BV10" s="4"/>
      <c r="BW10" s="4" t="str">
        <f>INDEX(BO10:BO$21,$BW$1)</f>
        <v>Gangtok</v>
      </c>
      <c r="BX10" s="4">
        <f>INDEX(BP10:BP$21,$BW$1)</f>
        <v>20446</v>
      </c>
      <c r="BY10" s="4"/>
      <c r="CC10">
        <v>8</v>
      </c>
      <c r="CD10" s="4">
        <v>1269</v>
      </c>
      <c r="CF10" s="4" t="str">
        <f t="shared" ca="1" si="23"/>
        <v>Jan</v>
      </c>
      <c r="CG10" s="4">
        <f t="shared" ca="1" si="9"/>
        <v>8</v>
      </c>
      <c r="CH10" s="4">
        <f t="shared" ca="1" si="10"/>
        <v>1269</v>
      </c>
    </row>
    <row r="11" spans="1:86" x14ac:dyDescent="0.25">
      <c r="A11">
        <v>9</v>
      </c>
      <c r="B11" s="11">
        <v>53084</v>
      </c>
      <c r="H11" t="s">
        <v>944</v>
      </c>
      <c r="I11" s="4">
        <v>324864</v>
      </c>
      <c r="J11" s="4">
        <v>332657</v>
      </c>
      <c r="K11" s="4"/>
      <c r="L11" t="s">
        <v>944</v>
      </c>
      <c r="M11" s="11">
        <f t="shared" si="11"/>
        <v>332657</v>
      </c>
      <c r="N11" s="11">
        <f t="shared" si="12"/>
        <v>7793</v>
      </c>
      <c r="O11" s="12">
        <f t="shared" si="13"/>
        <v>2.3988499802994483E-2</v>
      </c>
      <c r="Q11" t="s">
        <v>898</v>
      </c>
      <c r="R11" t="s">
        <v>889</v>
      </c>
      <c r="S11" s="4">
        <v>202740</v>
      </c>
      <c r="T11" s="4">
        <v>304</v>
      </c>
      <c r="U11" s="4"/>
      <c r="V11" s="4">
        <f t="shared" ca="1" si="14"/>
        <v>6</v>
      </c>
      <c r="W11" s="4" t="str">
        <f t="shared" ca="1" si="15"/>
        <v>Phones</v>
      </c>
      <c r="X11" s="4" t="str">
        <f t="shared" ca="1" si="16"/>
        <v>Electronics</v>
      </c>
      <c r="Y11" s="4">
        <f t="shared" ca="1" si="17"/>
        <v>202740</v>
      </c>
      <c r="Z11" s="4">
        <f t="shared" ca="1" si="18"/>
        <v>304</v>
      </c>
      <c r="AA11" s="4"/>
      <c r="AB11" s="4"/>
      <c r="AC11" s="4"/>
      <c r="BD11" t="s">
        <v>104</v>
      </c>
      <c r="BE11" s="4">
        <v>55358</v>
      </c>
      <c r="BF11" s="4"/>
      <c r="BG11" s="4">
        <f t="shared" ca="1" si="21"/>
        <v>13</v>
      </c>
      <c r="BH11" s="4" t="str">
        <f t="shared" ca="1" si="4"/>
        <v>Karnataka</v>
      </c>
      <c r="BI11" s="4">
        <f t="shared" ca="1" si="5"/>
        <v>55358</v>
      </c>
      <c r="BJ11" s="4"/>
      <c r="BK11" s="4"/>
      <c r="BL11" s="4"/>
      <c r="BM11" s="4"/>
      <c r="BN11" s="14"/>
      <c r="BO11" t="s">
        <v>193</v>
      </c>
      <c r="BP11" s="4">
        <v>28269</v>
      </c>
      <c r="BQ11" s="4"/>
      <c r="BR11" s="4">
        <f t="shared" ca="1" si="22"/>
        <v>22</v>
      </c>
      <c r="BS11" s="4" t="str">
        <f t="shared" ca="1" si="6"/>
        <v>Goa</v>
      </c>
      <c r="BT11" s="4">
        <f t="shared" ca="1" si="7"/>
        <v>28269</v>
      </c>
      <c r="BU11" s="4"/>
      <c r="BV11" s="4"/>
      <c r="BW11" s="4"/>
      <c r="BX11" s="4"/>
      <c r="BY11" s="4"/>
      <c r="CC11">
        <v>9</v>
      </c>
      <c r="CD11" s="4">
        <v>11130</v>
      </c>
      <c r="CF11" s="4" t="str">
        <f t="shared" ca="1" si="23"/>
        <v>Jan</v>
      </c>
      <c r="CG11" s="4">
        <f t="shared" ca="1" si="9"/>
        <v>9</v>
      </c>
      <c r="CH11" s="4">
        <f t="shared" ca="1" si="10"/>
        <v>11130</v>
      </c>
    </row>
    <row r="12" spans="1:86" x14ac:dyDescent="0.25">
      <c r="A12">
        <v>10</v>
      </c>
      <c r="B12" s="11">
        <v>188880</v>
      </c>
      <c r="H12" t="s">
        <v>945</v>
      </c>
      <c r="I12" s="4">
        <v>169908</v>
      </c>
      <c r="J12" s="4">
        <v>174100</v>
      </c>
      <c r="K12" s="4"/>
      <c r="L12" t="s">
        <v>945</v>
      </c>
      <c r="M12" s="11">
        <f t="shared" si="11"/>
        <v>174100</v>
      </c>
      <c r="N12" s="11">
        <f t="shared" si="12"/>
        <v>4192</v>
      </c>
      <c r="O12" s="12">
        <f t="shared" si="13"/>
        <v>2.4672175530286979E-2</v>
      </c>
      <c r="Q12" t="s">
        <v>896</v>
      </c>
      <c r="R12" t="s">
        <v>889</v>
      </c>
      <c r="S12" s="4">
        <v>318569</v>
      </c>
      <c r="T12" s="4">
        <v>291</v>
      </c>
      <c r="U12" s="4"/>
      <c r="V12" s="4">
        <f t="shared" ca="1" si="14"/>
        <v>1</v>
      </c>
      <c r="W12" s="4" t="str">
        <f t="shared" ca="1" si="15"/>
        <v>Printers</v>
      </c>
      <c r="X12" s="4" t="str">
        <f t="shared" ca="1" si="16"/>
        <v>Electronics</v>
      </c>
      <c r="Y12" s="4">
        <f t="shared" ca="1" si="17"/>
        <v>318569</v>
      </c>
      <c r="Z12" s="4">
        <f t="shared" ca="1" si="18"/>
        <v>291</v>
      </c>
      <c r="AA12" s="4"/>
      <c r="AB12" s="4"/>
      <c r="AC12" s="4"/>
      <c r="BD12" t="s">
        <v>75</v>
      </c>
      <c r="BE12" s="4">
        <v>49417</v>
      </c>
      <c r="BF12" s="4"/>
      <c r="BG12" s="4">
        <f t="shared" ca="1" si="21"/>
        <v>15</v>
      </c>
      <c r="BH12" s="4" t="str">
        <f t="shared" ca="1" si="4"/>
        <v>Kerala</v>
      </c>
      <c r="BI12" s="4">
        <f t="shared" ca="1" si="5"/>
        <v>49417</v>
      </c>
      <c r="BJ12" s="4"/>
      <c r="BK12" s="4"/>
      <c r="BL12" s="4"/>
      <c r="BM12" s="4"/>
      <c r="BN12" s="14"/>
      <c r="BO12" t="s">
        <v>33</v>
      </c>
      <c r="BP12" s="4">
        <v>82617</v>
      </c>
      <c r="BQ12" s="4"/>
      <c r="BR12" s="4">
        <f t="shared" ca="1" si="22"/>
        <v>8</v>
      </c>
      <c r="BS12" s="4" t="str">
        <f t="shared" ca="1" si="6"/>
        <v>Hyderabad</v>
      </c>
      <c r="BT12" s="4">
        <f t="shared" ca="1" si="7"/>
        <v>82617</v>
      </c>
      <c r="BU12" s="4"/>
      <c r="BV12" s="4"/>
      <c r="BW12" s="4"/>
      <c r="BX12" s="4"/>
      <c r="BY12" s="4"/>
      <c r="CC12">
        <v>10</v>
      </c>
      <c r="CD12" s="4">
        <v>545</v>
      </c>
      <c r="CF12" s="4" t="str">
        <f t="shared" ca="1" si="23"/>
        <v>Jan</v>
      </c>
      <c r="CG12" s="4">
        <f t="shared" ca="1" si="9"/>
        <v>10</v>
      </c>
      <c r="CH12" s="4">
        <f t="shared" ca="1" si="10"/>
        <v>545</v>
      </c>
    </row>
    <row r="13" spans="1:86" x14ac:dyDescent="0.25">
      <c r="A13">
        <v>11</v>
      </c>
      <c r="B13" s="11">
        <v>71300</v>
      </c>
      <c r="H13" t="s">
        <v>946</v>
      </c>
      <c r="I13" s="4">
        <v>110015</v>
      </c>
      <c r="J13" s="4">
        <v>110435</v>
      </c>
      <c r="K13" s="4"/>
      <c r="L13" t="s">
        <v>946</v>
      </c>
      <c r="M13" s="11">
        <f t="shared" si="11"/>
        <v>110435</v>
      </c>
      <c r="N13" s="11">
        <f t="shared" si="12"/>
        <v>420</v>
      </c>
      <c r="O13" s="12">
        <f t="shared" si="13"/>
        <v>3.8176612280143617E-3</v>
      </c>
      <c r="Q13" t="s">
        <v>901</v>
      </c>
      <c r="R13" t="s">
        <v>899</v>
      </c>
      <c r="S13" s="4">
        <v>294794</v>
      </c>
      <c r="T13" s="4">
        <v>795</v>
      </c>
      <c r="U13" s="4"/>
      <c r="V13" s="4">
        <f t="shared" ca="1" si="14"/>
        <v>3</v>
      </c>
      <c r="W13" s="4" t="str">
        <f t="shared" ca="1" si="15"/>
        <v>Saree</v>
      </c>
      <c r="X13" s="4" t="str">
        <f t="shared" ca="1" si="16"/>
        <v>Clothing</v>
      </c>
      <c r="Y13" s="4">
        <f t="shared" ca="1" si="17"/>
        <v>294794</v>
      </c>
      <c r="Z13" s="4">
        <f t="shared" ca="1" si="18"/>
        <v>795</v>
      </c>
      <c r="AA13" s="4"/>
      <c r="AB13" s="4"/>
      <c r="AC13" s="4"/>
      <c r="BD13" t="s">
        <v>20</v>
      </c>
      <c r="BE13" s="4">
        <v>418959</v>
      </c>
      <c r="BF13" s="4"/>
      <c r="BG13" s="4">
        <f t="shared" ca="1" si="21"/>
        <v>2</v>
      </c>
      <c r="BH13" s="4" t="str">
        <f t="shared" ca="1" si="4"/>
        <v>Madhya Pradesh</v>
      </c>
      <c r="BI13" s="4">
        <f t="shared" ca="1" si="5"/>
        <v>418959</v>
      </c>
      <c r="BJ13" s="4"/>
      <c r="BK13" s="4"/>
      <c r="BL13" s="4"/>
      <c r="BM13" s="4"/>
      <c r="BN13" s="14"/>
      <c r="BO13" t="s">
        <v>21</v>
      </c>
      <c r="BP13" s="4">
        <v>313210</v>
      </c>
      <c r="BQ13" s="4"/>
      <c r="BR13" s="4">
        <f t="shared" ca="1" si="22"/>
        <v>1</v>
      </c>
      <c r="BS13" s="4" t="str">
        <f t="shared" ca="1" si="6"/>
        <v>Indore</v>
      </c>
      <c r="BT13" s="4">
        <f t="shared" ca="1" si="7"/>
        <v>313210</v>
      </c>
      <c r="BU13" s="4"/>
      <c r="BV13" s="4"/>
      <c r="BW13" s="4"/>
      <c r="BX13" s="4"/>
      <c r="BY13" s="4"/>
      <c r="CC13">
        <v>11</v>
      </c>
      <c r="CD13" s="4">
        <v>3082</v>
      </c>
      <c r="CF13" s="4" t="str">
        <f t="shared" ca="1" si="23"/>
        <v>Jan</v>
      </c>
      <c r="CG13" s="4">
        <f t="shared" ca="1" si="9"/>
        <v>11</v>
      </c>
      <c r="CH13" s="4">
        <f t="shared" ca="1" si="10"/>
        <v>3082</v>
      </c>
    </row>
    <row r="14" spans="1:86" x14ac:dyDescent="0.25">
      <c r="A14">
        <v>12</v>
      </c>
      <c r="B14" s="11">
        <v>30922</v>
      </c>
      <c r="H14" t="s">
        <v>947</v>
      </c>
      <c r="I14" s="4">
        <v>53144</v>
      </c>
      <c r="J14" s="4">
        <v>51006</v>
      </c>
      <c r="K14" s="4"/>
      <c r="L14" t="s">
        <v>947</v>
      </c>
      <c r="M14" s="11">
        <f t="shared" si="11"/>
        <v>51006</v>
      </c>
      <c r="N14" s="11">
        <f t="shared" si="12"/>
        <v>-2138</v>
      </c>
      <c r="O14" s="12">
        <f t="shared" si="13"/>
        <v>-4.0230317627577901E-2</v>
      </c>
      <c r="Q14" t="s">
        <v>913</v>
      </c>
      <c r="R14" t="s">
        <v>899</v>
      </c>
      <c r="S14" s="4">
        <v>40886</v>
      </c>
      <c r="T14" s="4">
        <v>271</v>
      </c>
      <c r="U14" s="4"/>
      <c r="V14" s="4">
        <f t="shared" ca="1" si="14"/>
        <v>14</v>
      </c>
      <c r="W14" s="4" t="str">
        <f t="shared" ca="1" si="15"/>
        <v>Shirt</v>
      </c>
      <c r="X14" s="4" t="str">
        <f t="shared" ca="1" si="16"/>
        <v>Clothing</v>
      </c>
      <c r="Y14" s="4">
        <f t="shared" ca="1" si="17"/>
        <v>40886</v>
      </c>
      <c r="Z14" s="4">
        <f t="shared" ca="1" si="18"/>
        <v>271</v>
      </c>
      <c r="AA14" s="4"/>
      <c r="AB14" s="4"/>
      <c r="AC14" s="4"/>
      <c r="BD14" t="s">
        <v>16</v>
      </c>
      <c r="BE14" s="4">
        <v>515308</v>
      </c>
      <c r="BF14" s="4"/>
      <c r="BG14" s="4">
        <f t="shared" ca="1" si="21"/>
        <v>1</v>
      </c>
      <c r="BH14" s="4" t="str">
        <f t="shared" ca="1" si="4"/>
        <v>Maharashtra</v>
      </c>
      <c r="BI14" s="4">
        <f t="shared" ca="1" si="5"/>
        <v>515308</v>
      </c>
      <c r="BJ14" s="4"/>
      <c r="BK14" s="4"/>
      <c r="BL14" s="4"/>
      <c r="BM14" s="4"/>
      <c r="BN14" s="14"/>
      <c r="BO14" t="s">
        <v>170</v>
      </c>
      <c r="BP14" s="4">
        <v>57731</v>
      </c>
      <c r="BQ14" s="4"/>
      <c r="BR14" s="4">
        <f t="shared" ca="1" si="22"/>
        <v>12</v>
      </c>
      <c r="BS14" s="4" t="str">
        <f t="shared" ca="1" si="6"/>
        <v>Jaipur</v>
      </c>
      <c r="BT14" s="4">
        <f t="shared" ca="1" si="7"/>
        <v>57731</v>
      </c>
      <c r="BU14" s="4"/>
      <c r="BV14" s="4"/>
      <c r="BW14" s="4"/>
      <c r="BX14" s="4"/>
      <c r="BY14" s="4"/>
      <c r="CC14">
        <v>12</v>
      </c>
      <c r="CD14" s="4">
        <v>299</v>
      </c>
      <c r="CF14" s="4" t="str">
        <f t="shared" ca="1" si="23"/>
        <v>Jan</v>
      </c>
      <c r="CG14" s="4">
        <f t="shared" ca="1" si="9"/>
        <v>12</v>
      </c>
      <c r="CH14" s="4">
        <f t="shared" ca="1" si="10"/>
        <v>299</v>
      </c>
    </row>
    <row r="15" spans="1:86" x14ac:dyDescent="0.25">
      <c r="A15">
        <v>13</v>
      </c>
      <c r="B15" s="11">
        <v>93827</v>
      </c>
      <c r="Q15" t="s">
        <v>905</v>
      </c>
      <c r="R15" t="s">
        <v>899</v>
      </c>
      <c r="S15" s="4">
        <v>9898</v>
      </c>
      <c r="T15" s="4">
        <v>248</v>
      </c>
      <c r="U15" s="4"/>
      <c r="V15" s="4">
        <f t="shared" ca="1" si="14"/>
        <v>16</v>
      </c>
      <c r="W15" s="4" t="str">
        <f t="shared" ca="1" si="15"/>
        <v>Skirt</v>
      </c>
      <c r="X15" s="4" t="str">
        <f t="shared" ca="1" si="16"/>
        <v>Clothing</v>
      </c>
      <c r="Y15" s="4">
        <f t="shared" ca="1" si="17"/>
        <v>9898</v>
      </c>
      <c r="Z15" s="4">
        <f t="shared" ca="1" si="18"/>
        <v>248</v>
      </c>
      <c r="AA15" s="4"/>
      <c r="AB15" s="4"/>
      <c r="AC15" s="4"/>
      <c r="BD15" t="s">
        <v>81</v>
      </c>
      <c r="BE15" s="4">
        <v>58115</v>
      </c>
      <c r="BF15" s="4"/>
      <c r="BG15" s="4">
        <f t="shared" ca="1" si="21"/>
        <v>10</v>
      </c>
      <c r="BH15" s="4" t="str">
        <f t="shared" ca="1" si="4"/>
        <v>Nagaland</v>
      </c>
      <c r="BI15" s="4">
        <f t="shared" ca="1" si="5"/>
        <v>58115</v>
      </c>
      <c r="BJ15" s="4"/>
      <c r="BK15" s="4"/>
      <c r="BL15" s="4"/>
      <c r="BM15" s="4"/>
      <c r="BN15" s="14"/>
      <c r="BO15" t="s">
        <v>157</v>
      </c>
      <c r="BP15" s="4">
        <v>53409</v>
      </c>
      <c r="BQ15" s="4"/>
      <c r="BR15" s="4">
        <f t="shared" ca="1" si="22"/>
        <v>15</v>
      </c>
      <c r="BS15" s="4" t="str">
        <f t="shared" ca="1" si="6"/>
        <v>Kashmir</v>
      </c>
      <c r="BT15" s="4">
        <f t="shared" ca="1" si="7"/>
        <v>53409</v>
      </c>
      <c r="BU15" s="4"/>
      <c r="BV15" s="4"/>
      <c r="BW15" s="4"/>
      <c r="BX15" s="4"/>
      <c r="BY15" s="4"/>
      <c r="CC15">
        <v>13</v>
      </c>
      <c r="CD15" s="4">
        <v>32610</v>
      </c>
      <c r="CF15" s="4" t="str">
        <f t="shared" ca="1" si="23"/>
        <v>Jan</v>
      </c>
      <c r="CG15" s="4">
        <f t="shared" ca="1" si="9"/>
        <v>13</v>
      </c>
      <c r="CH15" s="4">
        <f t="shared" ca="1" si="10"/>
        <v>32610</v>
      </c>
    </row>
    <row r="16" spans="1:86" x14ac:dyDescent="0.25">
      <c r="A16">
        <v>14</v>
      </c>
      <c r="B16" s="11">
        <v>100439</v>
      </c>
      <c r="Q16" t="s">
        <v>907</v>
      </c>
      <c r="R16" t="s">
        <v>899</v>
      </c>
      <c r="S16" s="4">
        <v>88586</v>
      </c>
      <c r="T16" s="4">
        <v>671</v>
      </c>
      <c r="U16" s="4"/>
      <c r="V16" s="4">
        <f t="shared" ca="1" si="14"/>
        <v>10</v>
      </c>
      <c r="W16" s="4" t="str">
        <f t="shared" ca="1" si="15"/>
        <v>Stole</v>
      </c>
      <c r="X16" s="4" t="str">
        <f t="shared" ca="1" si="16"/>
        <v>Clothing</v>
      </c>
      <c r="Y16" s="4">
        <f t="shared" ca="1" si="17"/>
        <v>88586</v>
      </c>
      <c r="Z16" s="4">
        <f t="shared" ca="1" si="18"/>
        <v>671</v>
      </c>
      <c r="AA16" s="4"/>
      <c r="AB16" s="4"/>
      <c r="AC16" s="4"/>
      <c r="BD16" t="s">
        <v>68</v>
      </c>
      <c r="BE16" s="4">
        <v>79162</v>
      </c>
      <c r="BF16" s="4"/>
      <c r="BG16" s="4">
        <f t="shared" ca="1" si="21"/>
        <v>8</v>
      </c>
      <c r="BH16" s="4" t="str">
        <f t="shared" ca="1" si="4"/>
        <v>Punjab</v>
      </c>
      <c r="BI16" s="4">
        <f t="shared" ca="1" si="5"/>
        <v>79162</v>
      </c>
      <c r="BJ16" s="4"/>
      <c r="BK16" s="4"/>
      <c r="BL16" s="4"/>
      <c r="BM16" s="4"/>
      <c r="BN16" s="14"/>
      <c r="BO16" t="s">
        <v>82</v>
      </c>
      <c r="BP16" s="4">
        <v>58115</v>
      </c>
      <c r="BQ16" s="4"/>
      <c r="BR16" s="4">
        <f t="shared" ca="1" si="22"/>
        <v>11</v>
      </c>
      <c r="BS16" s="4" t="str">
        <f t="shared" ca="1" si="6"/>
        <v>Kohima</v>
      </c>
      <c r="BT16" s="4">
        <f t="shared" ca="1" si="7"/>
        <v>58115</v>
      </c>
      <c r="BU16" s="4"/>
      <c r="BV16" s="4"/>
      <c r="BW16" s="4"/>
      <c r="BX16" s="4"/>
      <c r="BY16" s="4"/>
      <c r="CC16">
        <v>14</v>
      </c>
      <c r="CD16" s="4">
        <v>24441</v>
      </c>
      <c r="CF16" s="4" t="str">
        <f t="shared" ca="1" si="23"/>
        <v>Jan</v>
      </c>
      <c r="CG16" s="4">
        <f t="shared" ca="1" si="9"/>
        <v>14</v>
      </c>
      <c r="CH16" s="4">
        <f t="shared" ca="1" si="10"/>
        <v>24441</v>
      </c>
    </row>
    <row r="17" spans="1:86" x14ac:dyDescent="0.25">
      <c r="A17">
        <v>15</v>
      </c>
      <c r="B17" s="11">
        <v>34667</v>
      </c>
      <c r="Q17" t="s">
        <v>906</v>
      </c>
      <c r="R17" t="s">
        <v>892</v>
      </c>
      <c r="S17" s="4">
        <v>93845</v>
      </c>
      <c r="T17" s="4">
        <v>61</v>
      </c>
      <c r="U17" s="4"/>
      <c r="V17" s="4">
        <f t="shared" ca="1" si="14"/>
        <v>9</v>
      </c>
      <c r="W17" s="4" t="str">
        <f t="shared" ca="1" si="15"/>
        <v>Tables</v>
      </c>
      <c r="X17" s="4" t="str">
        <f t="shared" ca="1" si="16"/>
        <v>Furniture</v>
      </c>
      <c r="Y17" s="4">
        <f t="shared" ca="1" si="17"/>
        <v>93845</v>
      </c>
      <c r="Z17" s="4">
        <f t="shared" ca="1" si="18"/>
        <v>61</v>
      </c>
      <c r="AA17" s="4"/>
      <c r="AB17" s="4"/>
      <c r="AC17" s="4"/>
      <c r="BD17" t="s">
        <v>100</v>
      </c>
      <c r="BE17" s="4">
        <v>109132</v>
      </c>
      <c r="BF17" s="4"/>
      <c r="BG17" s="4">
        <f t="shared" ca="1" si="21"/>
        <v>4</v>
      </c>
      <c r="BH17" s="4" t="str">
        <f t="shared" ca="1" si="4"/>
        <v>Rajasthan</v>
      </c>
      <c r="BI17" s="4">
        <f t="shared" ca="1" si="5"/>
        <v>109132</v>
      </c>
      <c r="BJ17" s="4"/>
      <c r="BK17" s="4"/>
      <c r="BL17" s="4"/>
      <c r="BM17" s="4"/>
      <c r="BN17" s="14"/>
      <c r="BO17" t="s">
        <v>141</v>
      </c>
      <c r="BP17" s="4">
        <v>60835</v>
      </c>
      <c r="BQ17" s="4"/>
      <c r="BR17" s="4">
        <f t="shared" ca="1" si="22"/>
        <v>10</v>
      </c>
      <c r="BS17" s="4" t="str">
        <f t="shared" ca="1" si="6"/>
        <v>Kolkata</v>
      </c>
      <c r="BT17" s="4">
        <f t="shared" ca="1" si="7"/>
        <v>60835</v>
      </c>
      <c r="BU17" s="4"/>
      <c r="BV17" s="4"/>
      <c r="BW17" s="4"/>
      <c r="BX17" s="4"/>
      <c r="BY17" s="4"/>
      <c r="CC17">
        <v>16</v>
      </c>
      <c r="CD17" s="4">
        <v>43575</v>
      </c>
      <c r="CF17" s="4" t="str">
        <f t="shared" ca="1" si="23"/>
        <v>Jan</v>
      </c>
      <c r="CG17" s="4">
        <f t="shared" ca="1" si="9"/>
        <v>16</v>
      </c>
      <c r="CH17" s="4">
        <f t="shared" ca="1" si="10"/>
        <v>43575</v>
      </c>
    </row>
    <row r="18" spans="1:86" x14ac:dyDescent="0.25">
      <c r="A18">
        <v>16</v>
      </c>
      <c r="B18" s="11">
        <v>73903</v>
      </c>
      <c r="Q18" t="s">
        <v>900</v>
      </c>
      <c r="R18" t="s">
        <v>899</v>
      </c>
      <c r="S18" s="4">
        <v>127487</v>
      </c>
      <c r="T18" s="4">
        <v>135</v>
      </c>
      <c r="U18" s="4"/>
      <c r="V18" s="4">
        <f t="shared" ca="1" si="14"/>
        <v>7</v>
      </c>
      <c r="W18" s="4" t="str">
        <f t="shared" ca="1" si="15"/>
        <v>Trousers</v>
      </c>
      <c r="X18" s="4" t="str">
        <f t="shared" ca="1" si="16"/>
        <v>Clothing</v>
      </c>
      <c r="Y18" s="4">
        <f t="shared" ca="1" si="17"/>
        <v>127487</v>
      </c>
      <c r="Z18" s="4">
        <f t="shared" ca="1" si="18"/>
        <v>135</v>
      </c>
      <c r="AA18" s="4"/>
      <c r="AB18" s="4"/>
      <c r="AC18" s="4"/>
      <c r="BD18" t="s">
        <v>304</v>
      </c>
      <c r="BE18" s="4">
        <v>20446</v>
      </c>
      <c r="BF18" s="4"/>
      <c r="BG18" s="4">
        <f t="shared" ca="1" si="21"/>
        <v>19</v>
      </c>
      <c r="BH18" s="4" t="str">
        <f t="shared" ca="1" si="4"/>
        <v>Sikkim</v>
      </c>
      <c r="BI18" s="4">
        <f t="shared" ca="1" si="5"/>
        <v>20446</v>
      </c>
      <c r="BJ18" s="4"/>
      <c r="BK18" s="4"/>
      <c r="BL18" s="4"/>
      <c r="BM18" s="4"/>
      <c r="BN18" s="14"/>
      <c r="BO18" t="s">
        <v>120</v>
      </c>
      <c r="BP18" s="4">
        <v>30272</v>
      </c>
      <c r="BQ18" s="4"/>
      <c r="BR18" s="4">
        <f t="shared" ca="1" si="22"/>
        <v>21</v>
      </c>
      <c r="BS18" s="4" t="str">
        <f t="shared" ca="1" si="6"/>
        <v>Lucknow</v>
      </c>
      <c r="BT18" s="4">
        <f t="shared" ca="1" si="7"/>
        <v>30272</v>
      </c>
      <c r="BU18" s="4"/>
      <c r="BV18" s="4"/>
      <c r="BW18" s="4"/>
      <c r="BX18" s="4"/>
      <c r="BY18" s="4"/>
      <c r="CC18">
        <v>17</v>
      </c>
      <c r="CD18" s="4">
        <v>2816</v>
      </c>
      <c r="CF18" s="4" t="str">
        <f t="shared" ca="1" si="23"/>
        <v>Jan</v>
      </c>
      <c r="CG18" s="4">
        <f t="shared" ca="1" si="9"/>
        <v>17</v>
      </c>
      <c r="CH18" s="4">
        <f t="shared" ca="1" si="10"/>
        <v>2816</v>
      </c>
    </row>
    <row r="19" spans="1:86" x14ac:dyDescent="0.25">
      <c r="A19">
        <v>17</v>
      </c>
      <c r="B19" s="11">
        <v>23844</v>
      </c>
      <c r="Q19" t="s">
        <v>910</v>
      </c>
      <c r="R19" t="s">
        <v>899</v>
      </c>
      <c r="S19" s="4">
        <v>42896</v>
      </c>
      <c r="T19" s="4">
        <v>305</v>
      </c>
      <c r="U19" s="4"/>
      <c r="V19" s="4">
        <f t="shared" ca="1" si="14"/>
        <v>13</v>
      </c>
      <c r="W19" s="4" t="str">
        <f t="shared" ca="1" si="15"/>
        <v>T-shirt</v>
      </c>
      <c r="X19" s="4" t="str">
        <f t="shared" ca="1" si="16"/>
        <v>Clothing</v>
      </c>
      <c r="Y19" s="4">
        <f t="shared" ca="1" si="17"/>
        <v>42896</v>
      </c>
      <c r="Z19" s="4">
        <f t="shared" ca="1" si="18"/>
        <v>305</v>
      </c>
      <c r="AA19" s="4"/>
      <c r="AB19" s="4"/>
      <c r="AC19" s="4"/>
      <c r="BD19" t="s">
        <v>130</v>
      </c>
      <c r="BE19" s="4">
        <v>31986</v>
      </c>
      <c r="BF19" s="4"/>
      <c r="BG19" s="4">
        <f t="shared" ca="1" si="21"/>
        <v>17</v>
      </c>
      <c r="BH19" s="4" t="str">
        <f t="shared" ca="1" si="4"/>
        <v>Tamil Nadu</v>
      </c>
      <c r="BI19" s="4">
        <f t="shared" ca="1" si="5"/>
        <v>31986</v>
      </c>
      <c r="BJ19" s="4"/>
      <c r="BK19" s="4"/>
      <c r="BL19" s="4"/>
      <c r="BM19" s="4"/>
      <c r="BN19" s="14"/>
      <c r="BO19" t="s">
        <v>8</v>
      </c>
      <c r="BP19" s="4">
        <v>237766</v>
      </c>
      <c r="BQ19" s="4"/>
      <c r="BR19" s="4">
        <f t="shared" ca="1" si="22"/>
        <v>4</v>
      </c>
      <c r="BS19" s="4" t="str">
        <f t="shared" ca="1" si="6"/>
        <v>Mathura</v>
      </c>
      <c r="BT19" s="4">
        <f t="shared" ca="1" si="7"/>
        <v>237766</v>
      </c>
      <c r="BU19" s="4"/>
      <c r="BV19" s="4"/>
      <c r="BW19" s="4"/>
      <c r="BX19" s="4"/>
      <c r="BY19" s="4"/>
      <c r="CC19">
        <v>18</v>
      </c>
      <c r="CD19" s="4">
        <v>26974</v>
      </c>
      <c r="CF19" s="4" t="str">
        <f t="shared" ca="1" si="23"/>
        <v>Jan</v>
      </c>
      <c r="CG19" s="4">
        <f t="shared" ca="1" si="9"/>
        <v>18</v>
      </c>
      <c r="CH19" s="4">
        <f t="shared" ca="1" si="10"/>
        <v>26974</v>
      </c>
    </row>
    <row r="20" spans="1:86" x14ac:dyDescent="0.25">
      <c r="A20">
        <v>18</v>
      </c>
      <c r="B20" s="11">
        <v>84184</v>
      </c>
      <c r="BD20" t="s">
        <v>7</v>
      </c>
      <c r="BE20" s="4">
        <v>286398</v>
      </c>
      <c r="BF20" s="4"/>
      <c r="BG20" s="4">
        <f t="shared" ca="1" si="21"/>
        <v>3</v>
      </c>
      <c r="BH20" s="4" t="str">
        <f t="shared" ca="1" si="4"/>
        <v>Uttar Pradesh</v>
      </c>
      <c r="BI20" s="4">
        <f t="shared" ca="1" si="5"/>
        <v>286398</v>
      </c>
      <c r="BJ20" s="4"/>
      <c r="BK20" s="4"/>
      <c r="BL20" s="4"/>
      <c r="BM20" s="4"/>
      <c r="BN20" s="14"/>
      <c r="BO20" t="s">
        <v>17</v>
      </c>
      <c r="BP20" s="4">
        <v>277077</v>
      </c>
      <c r="BQ20" s="4"/>
      <c r="BR20" s="4">
        <f t="shared" ca="1" si="22"/>
        <v>2</v>
      </c>
      <c r="BS20" s="4" t="str">
        <f t="shared" ca="1" si="6"/>
        <v>Mumbai</v>
      </c>
      <c r="BT20" s="4">
        <f t="shared" ca="1" si="7"/>
        <v>277077</v>
      </c>
      <c r="BU20" s="4"/>
      <c r="BV20" s="4"/>
      <c r="BW20" s="4"/>
      <c r="BX20" s="4"/>
      <c r="BY20" s="4"/>
      <c r="CC20">
        <v>19</v>
      </c>
      <c r="CD20" s="4">
        <v>2609</v>
      </c>
      <c r="CF20" s="4" t="str">
        <f t="shared" ca="1" si="23"/>
        <v>Jan</v>
      </c>
      <c r="CG20" s="4">
        <f t="shared" ca="1" si="9"/>
        <v>19</v>
      </c>
      <c r="CH20" s="4">
        <f t="shared" ca="1" si="10"/>
        <v>2609</v>
      </c>
    </row>
    <row r="21" spans="1:86" x14ac:dyDescent="0.25">
      <c r="A21">
        <v>19</v>
      </c>
      <c r="B21" s="11">
        <v>43575</v>
      </c>
      <c r="BD21" t="s">
        <v>140</v>
      </c>
      <c r="BE21" s="4">
        <v>60835</v>
      </c>
      <c r="BF21" s="4"/>
      <c r="BG21" s="4">
        <f t="shared" ca="1" si="21"/>
        <v>9</v>
      </c>
      <c r="BH21" s="4" t="str">
        <f t="shared" ca="1" si="4"/>
        <v>West Bengal</v>
      </c>
      <c r="BI21" s="4">
        <f t="shared" ca="1" si="5"/>
        <v>60835</v>
      </c>
      <c r="BJ21" s="4"/>
      <c r="BK21" s="4"/>
      <c r="BL21" s="4"/>
      <c r="BM21" s="4"/>
      <c r="BN21" s="14"/>
      <c r="BO21" t="s">
        <v>58</v>
      </c>
      <c r="BP21" s="4">
        <v>57207</v>
      </c>
      <c r="BQ21" s="4"/>
      <c r="BR21" s="4">
        <f t="shared" ca="1" si="22"/>
        <v>13</v>
      </c>
      <c r="BS21" s="4" t="str">
        <f t="shared" ca="1" si="6"/>
        <v>Patna</v>
      </c>
      <c r="BT21" s="4">
        <f t="shared" ca="1" si="7"/>
        <v>57207</v>
      </c>
      <c r="BU21" s="4"/>
      <c r="BV21" s="4"/>
      <c r="BW21" s="4"/>
      <c r="BX21" s="4"/>
      <c r="BY21" s="4"/>
      <c r="CC21">
        <v>20</v>
      </c>
      <c r="CD21" s="4">
        <v>16909</v>
      </c>
      <c r="CF21" s="4" t="str">
        <f t="shared" ca="1" si="23"/>
        <v>Jan</v>
      </c>
      <c r="CG21" s="4">
        <f t="shared" ca="1" si="9"/>
        <v>20</v>
      </c>
      <c r="CH21" s="4">
        <f t="shared" ca="1" si="10"/>
        <v>16909</v>
      </c>
    </row>
    <row r="22" spans="1:86" x14ac:dyDescent="0.25">
      <c r="A22">
        <v>20</v>
      </c>
      <c r="B22" s="11">
        <v>53716</v>
      </c>
      <c r="BH22" s="4"/>
      <c r="BI22" s="4"/>
      <c r="BJ22" s="4"/>
      <c r="BK22" s="4"/>
      <c r="BL22" s="4"/>
      <c r="BM22" s="4"/>
      <c r="BN22" s="14"/>
      <c r="BO22" t="s">
        <v>24</v>
      </c>
      <c r="BP22" s="4">
        <v>18360</v>
      </c>
      <c r="BQ22" s="4"/>
      <c r="BR22" s="4">
        <f t="shared" ca="1" si="22"/>
        <v>24</v>
      </c>
      <c r="BS22" s="4" t="str">
        <f t="shared" ca="1" si="6"/>
        <v>Prayagraj</v>
      </c>
      <c r="BT22" s="4">
        <f t="shared" ca="1" si="7"/>
        <v>18360</v>
      </c>
      <c r="BU22" s="4"/>
      <c r="BV22" s="4"/>
      <c r="BW22" s="4"/>
      <c r="BX22" s="4"/>
      <c r="BY22" s="4"/>
      <c r="CC22">
        <v>21</v>
      </c>
      <c r="CD22" s="4">
        <v>31672</v>
      </c>
      <c r="CF22" s="4" t="str">
        <f t="shared" ca="1" si="23"/>
        <v>Jan</v>
      </c>
      <c r="CG22" s="4">
        <f t="shared" ca="1" si="9"/>
        <v>21</v>
      </c>
      <c r="CH22" s="4">
        <f t="shared" ca="1" si="10"/>
        <v>31672</v>
      </c>
    </row>
    <row r="23" spans="1:86" x14ac:dyDescent="0.25">
      <c r="A23">
        <v>21</v>
      </c>
      <c r="B23" s="11">
        <v>90106</v>
      </c>
      <c r="BH23" s="4"/>
      <c r="BI23" s="4"/>
      <c r="BJ23" s="4"/>
      <c r="BK23" s="4"/>
      <c r="BL23" s="4"/>
      <c r="BM23" s="4"/>
      <c r="BN23" s="14"/>
      <c r="BO23" t="s">
        <v>27</v>
      </c>
      <c r="BP23" s="4">
        <v>238231</v>
      </c>
      <c r="BQ23" s="4"/>
      <c r="BR23" s="4">
        <f t="shared" ca="1" si="22"/>
        <v>3</v>
      </c>
      <c r="BS23" s="4" t="str">
        <f t="shared" ca="1" si="6"/>
        <v>Pune</v>
      </c>
      <c r="BT23" s="4">
        <f t="shared" ca="1" si="7"/>
        <v>238231</v>
      </c>
      <c r="BU23" s="4"/>
      <c r="BV23" s="4"/>
      <c r="BW23" s="4"/>
      <c r="BX23" s="4"/>
      <c r="BY23" s="4"/>
      <c r="CC23">
        <v>22</v>
      </c>
      <c r="CD23" s="4">
        <v>4398</v>
      </c>
      <c r="CF23" s="4" t="str">
        <f t="shared" ca="1" si="23"/>
        <v>Jan</v>
      </c>
      <c r="CG23" s="4">
        <f t="shared" ca="1" si="9"/>
        <v>22</v>
      </c>
      <c r="CH23" s="4">
        <f t="shared" ca="1" si="10"/>
        <v>4398</v>
      </c>
    </row>
    <row r="24" spans="1:86" x14ac:dyDescent="0.25">
      <c r="A24">
        <v>22</v>
      </c>
      <c r="B24" s="11">
        <v>63970</v>
      </c>
      <c r="BH24" s="4"/>
      <c r="BI24" s="4"/>
      <c r="BJ24" s="4"/>
      <c r="BK24" s="4"/>
      <c r="BL24" s="4"/>
      <c r="BM24" s="4"/>
      <c r="BN24" s="14"/>
      <c r="BO24" t="s">
        <v>62</v>
      </c>
      <c r="BP24" s="4">
        <v>41512</v>
      </c>
      <c r="BQ24" s="4"/>
      <c r="BR24" s="4">
        <f t="shared" ca="1" si="22"/>
        <v>18</v>
      </c>
      <c r="BS24" s="4" t="str">
        <f t="shared" ca="1" si="6"/>
        <v>Simla</v>
      </c>
      <c r="BT24" s="4">
        <f t="shared" ca="1" si="7"/>
        <v>41512</v>
      </c>
      <c r="BU24" s="4"/>
      <c r="BV24" s="4"/>
      <c r="BW24" s="4"/>
      <c r="BX24" s="4"/>
      <c r="BY24" s="4"/>
      <c r="CC24">
        <v>23</v>
      </c>
      <c r="CD24" s="4">
        <v>277</v>
      </c>
      <c r="CF24" s="4" t="str">
        <f t="shared" ca="1" si="23"/>
        <v>Jan</v>
      </c>
      <c r="CG24" s="4">
        <f t="shared" ca="1" si="9"/>
        <v>23</v>
      </c>
      <c r="CH24" s="4">
        <f t="shared" ca="1" si="10"/>
        <v>277</v>
      </c>
    </row>
    <row r="25" spans="1:86" x14ac:dyDescent="0.25">
      <c r="A25">
        <v>23</v>
      </c>
      <c r="B25" s="11">
        <v>60462</v>
      </c>
      <c r="BH25" s="4"/>
      <c r="BI25" s="4"/>
      <c r="BJ25" s="4"/>
      <c r="BK25" s="4"/>
      <c r="BL25" s="4"/>
      <c r="BM25" s="4"/>
      <c r="BN25" s="14"/>
      <c r="BO25" t="s">
        <v>41</v>
      </c>
      <c r="BP25" s="4">
        <v>32101</v>
      </c>
      <c r="BQ25" s="4"/>
      <c r="BR25" s="4">
        <f t="shared" ca="1" si="22"/>
        <v>19</v>
      </c>
      <c r="BS25" s="4" t="str">
        <f t="shared" ca="1" si="6"/>
        <v>Surat</v>
      </c>
      <c r="BT25" s="4">
        <f t="shared" ca="1" si="7"/>
        <v>32101</v>
      </c>
      <c r="BU25" s="4"/>
      <c r="BV25" s="4"/>
      <c r="BW25" s="4"/>
      <c r="BX25" s="4"/>
      <c r="BY25" s="4"/>
      <c r="CC25">
        <v>24</v>
      </c>
      <c r="CD25" s="4">
        <v>66192</v>
      </c>
      <c r="CF25" s="4" t="str">
        <f t="shared" ca="1" si="23"/>
        <v>Jan</v>
      </c>
      <c r="CG25" s="4">
        <f t="shared" ca="1" si="9"/>
        <v>24</v>
      </c>
      <c r="CH25" s="4">
        <f t="shared" ca="1" si="10"/>
        <v>66192</v>
      </c>
    </row>
    <row r="26" spans="1:86" x14ac:dyDescent="0.25">
      <c r="A26">
        <v>24</v>
      </c>
      <c r="B26" s="11">
        <v>129360</v>
      </c>
      <c r="BH26" s="4"/>
      <c r="BI26" s="4"/>
      <c r="BJ26" s="4"/>
      <c r="BK26" s="4"/>
      <c r="BL26" s="4"/>
      <c r="BM26" s="4"/>
      <c r="BN26" s="14"/>
      <c r="BO26" t="s">
        <v>76</v>
      </c>
      <c r="BP26" s="4">
        <v>49417</v>
      </c>
      <c r="BQ26" s="4"/>
      <c r="BR26" s="4">
        <f t="shared" ca="1" si="22"/>
        <v>17</v>
      </c>
      <c r="BS26" s="4" t="str">
        <f t="shared" ca="1" si="6"/>
        <v>Thiruvananthapuram</v>
      </c>
      <c r="BT26" s="4">
        <f t="shared" ca="1" si="7"/>
        <v>49417</v>
      </c>
      <c r="BU26" s="4"/>
      <c r="BV26" s="4"/>
      <c r="BW26" s="4"/>
      <c r="BX26" s="4"/>
      <c r="BY26" s="4"/>
      <c r="CC26">
        <v>25</v>
      </c>
      <c r="CD26" s="4">
        <v>2433</v>
      </c>
      <c r="CF26" s="4" t="str">
        <f t="shared" ca="1" si="23"/>
        <v>Jan</v>
      </c>
      <c r="CG26" s="4">
        <f t="shared" ca="1" si="9"/>
        <v>25</v>
      </c>
      <c r="CH26" s="4">
        <f t="shared" ca="1" si="10"/>
        <v>2433</v>
      </c>
    </row>
    <row r="27" spans="1:86" x14ac:dyDescent="0.25">
      <c r="A27">
        <v>25</v>
      </c>
      <c r="B27" s="11">
        <v>57628</v>
      </c>
      <c r="BH27" s="4"/>
      <c r="BI27" s="4"/>
      <c r="BJ27" s="4"/>
      <c r="BK27" s="4"/>
      <c r="BL27" s="4"/>
      <c r="BM27" s="4"/>
      <c r="BN27" s="14"/>
      <c r="BO27" t="s">
        <v>101</v>
      </c>
      <c r="BP27" s="4">
        <v>51401</v>
      </c>
      <c r="BQ27" s="4"/>
      <c r="BR27" s="4">
        <f t="shared" ca="1" si="22"/>
        <v>16</v>
      </c>
      <c r="BS27" s="4" t="str">
        <f t="shared" ca="1" si="6"/>
        <v>Udaipur</v>
      </c>
      <c r="BT27" s="4">
        <f t="shared" ca="1" si="7"/>
        <v>51401</v>
      </c>
      <c r="BU27" s="4"/>
      <c r="BV27" s="4"/>
      <c r="BW27" s="4"/>
      <c r="BX27" s="4"/>
      <c r="BY27" s="4"/>
      <c r="CC27">
        <v>27</v>
      </c>
      <c r="CD27" s="4">
        <v>10476</v>
      </c>
      <c r="CF27" s="4" t="str">
        <f t="shared" ca="1" si="23"/>
        <v>Jan</v>
      </c>
      <c r="CG27" s="4">
        <f t="shared" ca="1" si="9"/>
        <v>27</v>
      </c>
      <c r="CH27" s="4">
        <f t="shared" ca="1" si="10"/>
        <v>10476</v>
      </c>
    </row>
    <row r="28" spans="1:86" x14ac:dyDescent="0.25">
      <c r="A28">
        <v>26</v>
      </c>
      <c r="B28" s="11">
        <v>65982</v>
      </c>
      <c r="BH28" s="4"/>
      <c r="BI28" s="4"/>
      <c r="BJ28" s="4"/>
      <c r="BK28" s="4"/>
      <c r="BL28" s="4"/>
      <c r="BM28" s="4"/>
      <c r="BN28" s="14"/>
      <c r="CC28">
        <v>28</v>
      </c>
      <c r="CD28" s="4">
        <v>5758</v>
      </c>
      <c r="CF28" s="4" t="str">
        <f t="shared" ca="1" si="23"/>
        <v>Jan</v>
      </c>
      <c r="CG28" s="4">
        <f t="shared" ca="1" si="9"/>
        <v>28</v>
      </c>
      <c r="CH28" s="4">
        <f t="shared" ca="1" si="10"/>
        <v>5758</v>
      </c>
    </row>
    <row r="29" spans="1:86" x14ac:dyDescent="0.25">
      <c r="A29">
        <v>27</v>
      </c>
      <c r="B29" s="11">
        <v>110569</v>
      </c>
      <c r="CC29">
        <v>29</v>
      </c>
      <c r="CD29" s="4">
        <v>16</v>
      </c>
      <c r="CF29" s="4" t="str">
        <f t="shared" ca="1" si="23"/>
        <v>Jan</v>
      </c>
      <c r="CG29" s="4">
        <f t="shared" ca="1" si="9"/>
        <v>29</v>
      </c>
      <c r="CH29" s="4">
        <f t="shared" ca="1" si="10"/>
        <v>16</v>
      </c>
    </row>
    <row r="30" spans="1:86" x14ac:dyDescent="0.25">
      <c r="A30">
        <v>28</v>
      </c>
      <c r="B30" s="11">
        <v>41039</v>
      </c>
      <c r="CC30">
        <v>30</v>
      </c>
      <c r="CD30" s="4">
        <v>6684</v>
      </c>
      <c r="CF30" s="4" t="str">
        <f t="shared" ca="1" si="23"/>
        <v>Jan</v>
      </c>
      <c r="CG30" s="4">
        <f t="shared" ca="1" si="9"/>
        <v>30</v>
      </c>
      <c r="CH30" s="4">
        <f t="shared" ca="1" si="10"/>
        <v>6684</v>
      </c>
    </row>
    <row r="31" spans="1:86" x14ac:dyDescent="0.25">
      <c r="A31">
        <v>29</v>
      </c>
      <c r="B31" s="11">
        <v>38614</v>
      </c>
      <c r="CC31">
        <v>31</v>
      </c>
      <c r="CD31" s="4">
        <v>19646</v>
      </c>
      <c r="CF31" s="4" t="str">
        <f t="shared" ca="1" si="23"/>
        <v>Jan</v>
      </c>
      <c r="CG31" s="4">
        <f t="shared" ca="1" si="9"/>
        <v>31</v>
      </c>
      <c r="CH31" s="4">
        <f t="shared" ca="1" si="10"/>
        <v>19646</v>
      </c>
    </row>
    <row r="32" spans="1:86" x14ac:dyDescent="0.25">
      <c r="A32">
        <v>30</v>
      </c>
      <c r="B32" s="11">
        <v>52247</v>
      </c>
      <c r="CB32" t="s">
        <v>936</v>
      </c>
      <c r="CC32">
        <v>1</v>
      </c>
      <c r="CD32" s="4">
        <v>3036</v>
      </c>
      <c r="CF32" s="4" t="str">
        <f t="shared" ca="1" si="8"/>
        <v>Feb</v>
      </c>
      <c r="CG32" s="4">
        <f t="shared" ca="1" si="9"/>
        <v>1</v>
      </c>
      <c r="CH32" s="4">
        <f t="shared" ca="1" si="10"/>
        <v>3036</v>
      </c>
    </row>
    <row r="33" spans="1:86" x14ac:dyDescent="0.25">
      <c r="A33">
        <v>31</v>
      </c>
      <c r="B33" s="11">
        <v>34977</v>
      </c>
      <c r="CC33">
        <v>2</v>
      </c>
      <c r="CD33" s="4">
        <v>245</v>
      </c>
      <c r="CF33" s="4" t="str">
        <f t="shared" ref="CF33:CF59" ca="1" si="24">CF32</f>
        <v>Feb</v>
      </c>
      <c r="CG33" s="4">
        <f t="shared" ca="1" si="9"/>
        <v>2</v>
      </c>
      <c r="CH33" s="4">
        <f t="shared" ca="1" si="10"/>
        <v>245</v>
      </c>
    </row>
    <row r="34" spans="1:86" x14ac:dyDescent="0.25">
      <c r="CC34">
        <v>3</v>
      </c>
      <c r="CD34" s="4">
        <v>31370</v>
      </c>
      <c r="CF34" s="4" t="str">
        <f t="shared" ca="1" si="24"/>
        <v>Feb</v>
      </c>
      <c r="CG34" s="4">
        <f t="shared" ca="1" si="9"/>
        <v>3</v>
      </c>
      <c r="CH34" s="4">
        <f t="shared" ca="1" si="10"/>
        <v>31370</v>
      </c>
    </row>
    <row r="35" spans="1:86" x14ac:dyDescent="0.25">
      <c r="CC35">
        <v>4</v>
      </c>
      <c r="CD35" s="4">
        <v>25163</v>
      </c>
      <c r="CF35" s="4" t="str">
        <f t="shared" ca="1" si="24"/>
        <v>Feb</v>
      </c>
      <c r="CG35" s="4">
        <f t="shared" ca="1" si="9"/>
        <v>4</v>
      </c>
      <c r="CH35" s="4">
        <f t="shared" ca="1" si="10"/>
        <v>25163</v>
      </c>
    </row>
    <row r="36" spans="1:86" x14ac:dyDescent="0.25">
      <c r="CC36">
        <v>5</v>
      </c>
      <c r="CD36" s="4">
        <v>10274</v>
      </c>
      <c r="CF36" s="4" t="str">
        <f t="shared" ca="1" si="24"/>
        <v>Feb</v>
      </c>
      <c r="CG36" s="4">
        <f t="shared" ca="1" si="9"/>
        <v>5</v>
      </c>
      <c r="CH36" s="4">
        <f t="shared" ca="1" si="10"/>
        <v>10274</v>
      </c>
    </row>
    <row r="37" spans="1:86" x14ac:dyDescent="0.25">
      <c r="CC37">
        <v>6</v>
      </c>
      <c r="CD37" s="4">
        <v>4822</v>
      </c>
      <c r="CF37" s="4" t="str">
        <f t="shared" ca="1" si="24"/>
        <v>Feb</v>
      </c>
      <c r="CG37" s="4">
        <f t="shared" ca="1" si="9"/>
        <v>6</v>
      </c>
      <c r="CH37" s="4">
        <f t="shared" ca="1" si="10"/>
        <v>4822</v>
      </c>
    </row>
    <row r="38" spans="1:86" x14ac:dyDescent="0.25">
      <c r="CC38">
        <v>7</v>
      </c>
      <c r="CD38" s="4">
        <v>947</v>
      </c>
      <c r="CF38" s="4" t="str">
        <f t="shared" ca="1" si="24"/>
        <v>Feb</v>
      </c>
      <c r="CG38" s="4">
        <f t="shared" ca="1" si="9"/>
        <v>7</v>
      </c>
      <c r="CH38" s="4">
        <f t="shared" ca="1" si="10"/>
        <v>947</v>
      </c>
    </row>
    <row r="39" spans="1:86" x14ac:dyDescent="0.25">
      <c r="CC39">
        <v>8</v>
      </c>
      <c r="CD39" s="4">
        <v>16250</v>
      </c>
      <c r="CF39" s="4" t="str">
        <f t="shared" ca="1" si="24"/>
        <v>Feb</v>
      </c>
      <c r="CG39" s="4">
        <f t="shared" ca="1" si="9"/>
        <v>8</v>
      </c>
      <c r="CH39" s="4">
        <f t="shared" ca="1" si="10"/>
        <v>16250</v>
      </c>
    </row>
    <row r="40" spans="1:86" x14ac:dyDescent="0.25">
      <c r="CC40">
        <v>9</v>
      </c>
      <c r="CD40" s="4">
        <v>9180</v>
      </c>
      <c r="CF40" s="4" t="str">
        <f t="shared" ca="1" si="24"/>
        <v>Feb</v>
      </c>
      <c r="CG40" s="4">
        <f t="shared" ca="1" si="9"/>
        <v>9</v>
      </c>
      <c r="CH40" s="4">
        <f t="shared" ca="1" si="10"/>
        <v>9180</v>
      </c>
    </row>
    <row r="41" spans="1:86" x14ac:dyDescent="0.25">
      <c r="CC41">
        <v>10</v>
      </c>
      <c r="CD41" s="4">
        <v>2465</v>
      </c>
      <c r="CF41" s="4" t="str">
        <f t="shared" ca="1" si="24"/>
        <v>Feb</v>
      </c>
      <c r="CG41" s="4">
        <f t="shared" ca="1" si="9"/>
        <v>10</v>
      </c>
      <c r="CH41" s="4">
        <f t="shared" ca="1" si="10"/>
        <v>2465</v>
      </c>
    </row>
    <row r="42" spans="1:86" x14ac:dyDescent="0.25">
      <c r="CC42">
        <v>11</v>
      </c>
      <c r="CD42" s="4">
        <v>2942</v>
      </c>
      <c r="CF42" s="4" t="str">
        <f t="shared" ca="1" si="24"/>
        <v>Feb</v>
      </c>
      <c r="CG42" s="4">
        <f t="shared" ca="1" si="9"/>
        <v>11</v>
      </c>
      <c r="CH42" s="4">
        <f t="shared" ca="1" si="10"/>
        <v>2942</v>
      </c>
    </row>
    <row r="43" spans="1:86" x14ac:dyDescent="0.25">
      <c r="CC43">
        <v>12</v>
      </c>
      <c r="CD43" s="4">
        <v>230</v>
      </c>
      <c r="CF43" s="4" t="str">
        <f t="shared" ca="1" si="24"/>
        <v>Feb</v>
      </c>
      <c r="CG43" s="4">
        <f t="shared" ca="1" si="9"/>
        <v>12</v>
      </c>
      <c r="CH43" s="4">
        <f t="shared" ca="1" si="10"/>
        <v>230</v>
      </c>
    </row>
    <row r="44" spans="1:86" x14ac:dyDescent="0.25">
      <c r="CC44">
        <v>13</v>
      </c>
      <c r="CD44" s="4">
        <v>4851</v>
      </c>
      <c r="CF44" s="4" t="str">
        <f t="shared" ca="1" si="24"/>
        <v>Feb</v>
      </c>
      <c r="CG44" s="4">
        <f t="shared" ca="1" si="9"/>
        <v>13</v>
      </c>
      <c r="CH44" s="4">
        <f t="shared" ca="1" si="10"/>
        <v>4851</v>
      </c>
    </row>
    <row r="45" spans="1:86" x14ac:dyDescent="0.25">
      <c r="CC45">
        <v>14</v>
      </c>
      <c r="CD45" s="4">
        <v>4385</v>
      </c>
      <c r="CF45" s="4" t="str">
        <f t="shared" ca="1" si="24"/>
        <v>Feb</v>
      </c>
      <c r="CG45" s="4">
        <f t="shared" ca="1" si="9"/>
        <v>14</v>
      </c>
      <c r="CH45" s="4">
        <f t="shared" ca="1" si="10"/>
        <v>4385</v>
      </c>
    </row>
    <row r="46" spans="1:86" x14ac:dyDescent="0.25">
      <c r="CC46">
        <v>15</v>
      </c>
      <c r="CD46" s="4">
        <v>7780</v>
      </c>
      <c r="CF46" s="4" t="str">
        <f t="shared" ca="1" si="24"/>
        <v>Feb</v>
      </c>
      <c r="CG46" s="4">
        <f t="shared" ca="1" si="9"/>
        <v>15</v>
      </c>
      <c r="CH46" s="4">
        <f t="shared" ca="1" si="10"/>
        <v>7780</v>
      </c>
    </row>
    <row r="47" spans="1:86" x14ac:dyDescent="0.25">
      <c r="CC47">
        <v>16</v>
      </c>
      <c r="CD47" s="4">
        <v>2016</v>
      </c>
      <c r="CF47" s="4" t="str">
        <f t="shared" ca="1" si="24"/>
        <v>Feb</v>
      </c>
      <c r="CG47" s="4">
        <f t="shared" ca="1" si="9"/>
        <v>16</v>
      </c>
      <c r="CH47" s="4">
        <f t="shared" ca="1" si="10"/>
        <v>2016</v>
      </c>
    </row>
    <row r="48" spans="1:86" x14ac:dyDescent="0.25">
      <c r="CC48">
        <v>17</v>
      </c>
      <c r="CD48" s="4">
        <v>1034</v>
      </c>
      <c r="CF48" s="4" t="str">
        <f t="shared" ca="1" si="24"/>
        <v>Feb</v>
      </c>
      <c r="CG48" s="4">
        <f t="shared" ca="1" si="9"/>
        <v>17</v>
      </c>
      <c r="CH48" s="4">
        <f t="shared" ca="1" si="10"/>
        <v>1034</v>
      </c>
    </row>
    <row r="49" spans="80:86" x14ac:dyDescent="0.25">
      <c r="CC49">
        <v>18</v>
      </c>
      <c r="CD49" s="4">
        <v>15895</v>
      </c>
      <c r="CF49" s="4" t="str">
        <f t="shared" ca="1" si="24"/>
        <v>Feb</v>
      </c>
      <c r="CG49" s="4">
        <f t="shared" ca="1" si="9"/>
        <v>18</v>
      </c>
      <c r="CH49" s="4">
        <f t="shared" ca="1" si="10"/>
        <v>15895</v>
      </c>
    </row>
    <row r="50" spans="80:86" x14ac:dyDescent="0.25">
      <c r="CC50">
        <v>19</v>
      </c>
      <c r="CD50" s="4">
        <v>16296</v>
      </c>
      <c r="CF50" s="4" t="str">
        <f t="shared" ca="1" si="24"/>
        <v>Feb</v>
      </c>
      <c r="CG50" s="4">
        <f t="shared" ca="1" si="9"/>
        <v>19</v>
      </c>
      <c r="CH50" s="4">
        <f t="shared" ca="1" si="10"/>
        <v>16296</v>
      </c>
    </row>
    <row r="51" spans="80:86" x14ac:dyDescent="0.25">
      <c r="CC51">
        <v>20</v>
      </c>
      <c r="CD51" s="4">
        <v>3651</v>
      </c>
      <c r="CF51" s="4" t="str">
        <f t="shared" ca="1" si="24"/>
        <v>Feb</v>
      </c>
      <c r="CG51" s="4">
        <f t="shared" ca="1" si="9"/>
        <v>20</v>
      </c>
      <c r="CH51" s="4">
        <f t="shared" ca="1" si="10"/>
        <v>3651</v>
      </c>
    </row>
    <row r="52" spans="80:86" x14ac:dyDescent="0.25">
      <c r="CC52">
        <v>21</v>
      </c>
      <c r="CD52" s="4">
        <v>2745</v>
      </c>
      <c r="CF52" s="4" t="str">
        <f t="shared" ca="1" si="24"/>
        <v>Feb</v>
      </c>
      <c r="CG52" s="4">
        <f t="shared" ca="1" si="9"/>
        <v>21</v>
      </c>
      <c r="CH52" s="4">
        <f t="shared" ca="1" si="10"/>
        <v>2745</v>
      </c>
    </row>
    <row r="53" spans="80:86" x14ac:dyDescent="0.25">
      <c r="CC53">
        <v>22</v>
      </c>
      <c r="CD53" s="4">
        <v>3784</v>
      </c>
      <c r="CF53" s="4" t="str">
        <f t="shared" ca="1" si="24"/>
        <v>Feb</v>
      </c>
      <c r="CG53" s="4">
        <f t="shared" ca="1" si="9"/>
        <v>22</v>
      </c>
      <c r="CH53" s="4">
        <f t="shared" ca="1" si="10"/>
        <v>3784</v>
      </c>
    </row>
    <row r="54" spans="80:86" x14ac:dyDescent="0.25">
      <c r="CC54">
        <v>23</v>
      </c>
      <c r="CD54" s="4">
        <v>12157</v>
      </c>
      <c r="CF54" s="4" t="str">
        <f t="shared" ca="1" si="24"/>
        <v>Feb</v>
      </c>
      <c r="CG54" s="4">
        <f t="shared" ca="1" si="9"/>
        <v>23</v>
      </c>
      <c r="CH54" s="4">
        <f t="shared" ca="1" si="10"/>
        <v>12157</v>
      </c>
    </row>
    <row r="55" spans="80:86" x14ac:dyDescent="0.25">
      <c r="CC55">
        <v>24</v>
      </c>
      <c r="CD55" s="4">
        <v>706</v>
      </c>
      <c r="CF55" s="4" t="str">
        <f t="shared" ca="1" si="24"/>
        <v>Feb</v>
      </c>
      <c r="CG55" s="4">
        <f t="shared" ca="1" si="9"/>
        <v>24</v>
      </c>
      <c r="CH55" s="4">
        <f t="shared" ca="1" si="10"/>
        <v>706</v>
      </c>
    </row>
    <row r="56" spans="80:86" x14ac:dyDescent="0.25">
      <c r="CC56">
        <v>25</v>
      </c>
      <c r="CD56" s="4">
        <v>449</v>
      </c>
      <c r="CF56" s="4" t="str">
        <f t="shared" ca="1" si="24"/>
        <v>Feb</v>
      </c>
      <c r="CG56" s="4">
        <f t="shared" ca="1" si="9"/>
        <v>25</v>
      </c>
      <c r="CH56" s="4">
        <f t="shared" ca="1" si="10"/>
        <v>449</v>
      </c>
    </row>
    <row r="57" spans="80:86" x14ac:dyDescent="0.25">
      <c r="CC57">
        <v>26</v>
      </c>
      <c r="CD57" s="4">
        <v>3153</v>
      </c>
      <c r="CF57" s="4" t="str">
        <f t="shared" ca="1" si="24"/>
        <v>Feb</v>
      </c>
      <c r="CG57" s="4">
        <f t="shared" ca="1" si="9"/>
        <v>26</v>
      </c>
      <c r="CH57" s="4">
        <f t="shared" ca="1" si="10"/>
        <v>3153</v>
      </c>
    </row>
    <row r="58" spans="80:86" x14ac:dyDescent="0.25">
      <c r="CC58">
        <v>27</v>
      </c>
      <c r="CD58" s="4">
        <v>852</v>
      </c>
      <c r="CF58" s="4" t="str">
        <f t="shared" ca="1" si="24"/>
        <v>Feb</v>
      </c>
      <c r="CG58" s="4">
        <f t="shared" ca="1" si="9"/>
        <v>27</v>
      </c>
      <c r="CH58" s="4">
        <f t="shared" ca="1" si="10"/>
        <v>852</v>
      </c>
    </row>
    <row r="59" spans="80:86" x14ac:dyDescent="0.25">
      <c r="CC59">
        <v>28</v>
      </c>
      <c r="CD59" s="4">
        <v>123</v>
      </c>
      <c r="CF59" s="4" t="str">
        <f t="shared" ca="1" si="24"/>
        <v>Feb</v>
      </c>
      <c r="CG59" s="4">
        <f t="shared" ca="1" si="9"/>
        <v>28</v>
      </c>
      <c r="CH59" s="4">
        <f t="shared" ca="1" si="10"/>
        <v>123</v>
      </c>
    </row>
    <row r="60" spans="80:86" x14ac:dyDescent="0.25">
      <c r="CB60" t="s">
        <v>944</v>
      </c>
      <c r="CC60">
        <v>1</v>
      </c>
      <c r="CD60" s="4">
        <v>2611</v>
      </c>
      <c r="CF60" s="4" t="str">
        <f t="shared" ca="1" si="8"/>
        <v>Mar</v>
      </c>
      <c r="CG60" s="4">
        <f t="shared" ca="1" si="9"/>
        <v>1</v>
      </c>
      <c r="CH60" s="4">
        <f t="shared" ca="1" si="10"/>
        <v>2611</v>
      </c>
    </row>
    <row r="61" spans="80:86" x14ac:dyDescent="0.25">
      <c r="CC61">
        <v>2</v>
      </c>
      <c r="CD61" s="4">
        <v>74</v>
      </c>
      <c r="CF61" s="4" t="str">
        <f t="shared" ref="CF61:CF90" ca="1" si="25">CF60</f>
        <v>Mar</v>
      </c>
      <c r="CG61" s="4">
        <f t="shared" ca="1" si="9"/>
        <v>2</v>
      </c>
      <c r="CH61" s="4">
        <f t="shared" ca="1" si="10"/>
        <v>74</v>
      </c>
    </row>
    <row r="62" spans="80:86" x14ac:dyDescent="0.25">
      <c r="CC62">
        <v>3</v>
      </c>
      <c r="CD62" s="4">
        <v>4807</v>
      </c>
      <c r="CF62" s="4" t="str">
        <f t="shared" ca="1" si="25"/>
        <v>Mar</v>
      </c>
      <c r="CG62" s="4">
        <f t="shared" ca="1" si="9"/>
        <v>3</v>
      </c>
      <c r="CH62" s="4">
        <f t="shared" ca="1" si="10"/>
        <v>4807</v>
      </c>
    </row>
    <row r="63" spans="80:86" x14ac:dyDescent="0.25">
      <c r="CC63">
        <v>4</v>
      </c>
      <c r="CD63" s="4">
        <v>15504</v>
      </c>
      <c r="CF63" s="4" t="str">
        <f t="shared" ca="1" si="25"/>
        <v>Mar</v>
      </c>
      <c r="CG63" s="4">
        <f t="shared" ca="1" si="9"/>
        <v>4</v>
      </c>
      <c r="CH63" s="4">
        <f t="shared" ca="1" si="10"/>
        <v>15504</v>
      </c>
    </row>
    <row r="64" spans="80:86" x14ac:dyDescent="0.25">
      <c r="CC64">
        <v>5</v>
      </c>
      <c r="CD64" s="4">
        <v>228</v>
      </c>
      <c r="CF64" s="4" t="str">
        <f t="shared" ca="1" si="25"/>
        <v>Mar</v>
      </c>
      <c r="CG64" s="4">
        <f t="shared" ca="1" si="9"/>
        <v>5</v>
      </c>
      <c r="CH64" s="4">
        <f t="shared" ca="1" si="10"/>
        <v>228</v>
      </c>
    </row>
    <row r="65" spans="81:86" x14ac:dyDescent="0.25">
      <c r="CC65">
        <v>6</v>
      </c>
      <c r="CD65" s="4">
        <v>8548</v>
      </c>
      <c r="CF65" s="4" t="str">
        <f t="shared" ca="1" si="25"/>
        <v>Mar</v>
      </c>
      <c r="CG65" s="4">
        <f t="shared" ca="1" si="9"/>
        <v>6</v>
      </c>
      <c r="CH65" s="4">
        <f t="shared" ca="1" si="10"/>
        <v>8548</v>
      </c>
    </row>
    <row r="66" spans="81:86" x14ac:dyDescent="0.25">
      <c r="CC66">
        <v>7</v>
      </c>
      <c r="CD66" s="4">
        <v>24588</v>
      </c>
      <c r="CF66" s="4" t="str">
        <f t="shared" ca="1" si="25"/>
        <v>Mar</v>
      </c>
      <c r="CG66" s="4">
        <f t="shared" ca="1" si="9"/>
        <v>7</v>
      </c>
      <c r="CH66" s="4">
        <f t="shared" ca="1" si="10"/>
        <v>24588</v>
      </c>
    </row>
    <row r="67" spans="81:86" x14ac:dyDescent="0.25">
      <c r="CC67">
        <v>8</v>
      </c>
      <c r="CD67" s="4">
        <v>4475</v>
      </c>
      <c r="CF67" s="4" t="str">
        <f t="shared" ca="1" si="25"/>
        <v>Mar</v>
      </c>
      <c r="CG67" s="4">
        <f t="shared" ref="CG67:CG130" ca="1" si="26">OFFSET($CC66,1,0)</f>
        <v>8</v>
      </c>
      <c r="CH67" s="4">
        <f t="shared" ref="CH67:CH130" ca="1" si="27">OFFSET($CD66,1,0)</f>
        <v>4475</v>
      </c>
    </row>
    <row r="68" spans="81:86" x14ac:dyDescent="0.25">
      <c r="CC68">
        <v>9</v>
      </c>
      <c r="CD68" s="4">
        <v>7213</v>
      </c>
      <c r="CF68" s="4" t="str">
        <f t="shared" ca="1" si="25"/>
        <v>Mar</v>
      </c>
      <c r="CG68" s="4">
        <f t="shared" ca="1" si="26"/>
        <v>9</v>
      </c>
      <c r="CH68" s="4">
        <f t="shared" ca="1" si="27"/>
        <v>7213</v>
      </c>
    </row>
    <row r="69" spans="81:86" x14ac:dyDescent="0.25">
      <c r="CC69">
        <v>10</v>
      </c>
      <c r="CD69" s="4">
        <v>120527</v>
      </c>
      <c r="CF69" s="4" t="str">
        <f t="shared" ca="1" si="25"/>
        <v>Mar</v>
      </c>
      <c r="CG69" s="4">
        <f t="shared" ca="1" si="26"/>
        <v>10</v>
      </c>
      <c r="CH69" s="4">
        <f t="shared" ca="1" si="27"/>
        <v>120527</v>
      </c>
    </row>
    <row r="70" spans="81:86" x14ac:dyDescent="0.25">
      <c r="CC70">
        <v>11</v>
      </c>
      <c r="CD70" s="4">
        <v>1581</v>
      </c>
      <c r="CF70" s="4" t="str">
        <f t="shared" ca="1" si="25"/>
        <v>Mar</v>
      </c>
      <c r="CG70" s="4">
        <f t="shared" ca="1" si="26"/>
        <v>11</v>
      </c>
      <c r="CH70" s="4">
        <f t="shared" ca="1" si="27"/>
        <v>1581</v>
      </c>
    </row>
    <row r="71" spans="81:86" x14ac:dyDescent="0.25">
      <c r="CC71">
        <v>12</v>
      </c>
      <c r="CD71" s="4">
        <v>26</v>
      </c>
      <c r="CF71" s="4" t="str">
        <f t="shared" ca="1" si="25"/>
        <v>Mar</v>
      </c>
      <c r="CG71" s="4">
        <f t="shared" ca="1" si="26"/>
        <v>12</v>
      </c>
      <c r="CH71" s="4">
        <f t="shared" ca="1" si="27"/>
        <v>26</v>
      </c>
    </row>
    <row r="72" spans="81:86" x14ac:dyDescent="0.25">
      <c r="CC72">
        <v>13</v>
      </c>
      <c r="CD72" s="4">
        <v>1214</v>
      </c>
      <c r="CF72" s="4" t="str">
        <f t="shared" ca="1" si="25"/>
        <v>Mar</v>
      </c>
      <c r="CG72" s="4">
        <f t="shared" ca="1" si="26"/>
        <v>13</v>
      </c>
      <c r="CH72" s="4">
        <f t="shared" ca="1" si="27"/>
        <v>1214</v>
      </c>
    </row>
    <row r="73" spans="81:86" x14ac:dyDescent="0.25">
      <c r="CC73">
        <v>14</v>
      </c>
      <c r="CD73" s="4">
        <v>7986</v>
      </c>
      <c r="CF73" s="4" t="str">
        <f t="shared" ca="1" si="25"/>
        <v>Mar</v>
      </c>
      <c r="CG73" s="4">
        <f t="shared" ca="1" si="26"/>
        <v>14</v>
      </c>
      <c r="CH73" s="4">
        <f t="shared" ca="1" si="27"/>
        <v>7986</v>
      </c>
    </row>
    <row r="74" spans="81:86" x14ac:dyDescent="0.25">
      <c r="CC74">
        <v>15</v>
      </c>
      <c r="CD74" s="4">
        <v>1073</v>
      </c>
      <c r="CF74" s="4" t="str">
        <f t="shared" ca="1" si="25"/>
        <v>Mar</v>
      </c>
      <c r="CG74" s="4">
        <f t="shared" ca="1" si="26"/>
        <v>15</v>
      </c>
      <c r="CH74" s="4">
        <f t="shared" ca="1" si="27"/>
        <v>1073</v>
      </c>
    </row>
    <row r="75" spans="81:86" x14ac:dyDescent="0.25">
      <c r="CC75">
        <v>16</v>
      </c>
      <c r="CD75" s="4">
        <v>21540</v>
      </c>
      <c r="CF75" s="4" t="str">
        <f t="shared" ca="1" si="25"/>
        <v>Mar</v>
      </c>
      <c r="CG75" s="4">
        <f t="shared" ca="1" si="26"/>
        <v>16</v>
      </c>
      <c r="CH75" s="4">
        <f t="shared" ca="1" si="27"/>
        <v>21540</v>
      </c>
    </row>
    <row r="76" spans="81:86" x14ac:dyDescent="0.25">
      <c r="CC76">
        <v>17</v>
      </c>
      <c r="CD76" s="4">
        <v>128</v>
      </c>
      <c r="CF76" s="4" t="str">
        <f t="shared" ca="1" si="25"/>
        <v>Mar</v>
      </c>
      <c r="CG76" s="4">
        <f t="shared" ca="1" si="26"/>
        <v>17</v>
      </c>
      <c r="CH76" s="4">
        <f t="shared" ca="1" si="27"/>
        <v>128</v>
      </c>
    </row>
    <row r="77" spans="81:86" x14ac:dyDescent="0.25">
      <c r="CC77">
        <v>18</v>
      </c>
      <c r="CD77" s="4">
        <v>3539</v>
      </c>
      <c r="CF77" s="4" t="str">
        <f t="shared" ca="1" si="25"/>
        <v>Mar</v>
      </c>
      <c r="CG77" s="4">
        <f t="shared" ca="1" si="26"/>
        <v>18</v>
      </c>
      <c r="CH77" s="4">
        <f t="shared" ca="1" si="27"/>
        <v>3539</v>
      </c>
    </row>
    <row r="78" spans="81:86" x14ac:dyDescent="0.25">
      <c r="CC78">
        <v>19</v>
      </c>
      <c r="CD78" s="4">
        <v>67</v>
      </c>
      <c r="CF78" s="4" t="str">
        <f t="shared" ca="1" si="25"/>
        <v>Mar</v>
      </c>
      <c r="CG78" s="4">
        <f t="shared" ca="1" si="26"/>
        <v>19</v>
      </c>
      <c r="CH78" s="4">
        <f t="shared" ca="1" si="27"/>
        <v>67</v>
      </c>
    </row>
    <row r="79" spans="81:86" x14ac:dyDescent="0.25">
      <c r="CC79">
        <v>20</v>
      </c>
      <c r="CD79" s="4">
        <v>983</v>
      </c>
      <c r="CF79" s="4" t="str">
        <f t="shared" ca="1" si="25"/>
        <v>Mar</v>
      </c>
      <c r="CG79" s="4">
        <f t="shared" ca="1" si="26"/>
        <v>20</v>
      </c>
      <c r="CH79" s="4">
        <f t="shared" ca="1" si="27"/>
        <v>983</v>
      </c>
    </row>
    <row r="80" spans="81:86" x14ac:dyDescent="0.25">
      <c r="CC80">
        <v>21</v>
      </c>
      <c r="CD80" s="4">
        <v>13670</v>
      </c>
      <c r="CF80" s="4" t="str">
        <f t="shared" ca="1" si="25"/>
        <v>Mar</v>
      </c>
      <c r="CG80" s="4">
        <f t="shared" ca="1" si="26"/>
        <v>21</v>
      </c>
      <c r="CH80" s="4">
        <f t="shared" ca="1" si="27"/>
        <v>13670</v>
      </c>
    </row>
    <row r="81" spans="80:86" x14ac:dyDescent="0.25">
      <c r="CC81">
        <v>22</v>
      </c>
      <c r="CD81" s="4">
        <v>8626</v>
      </c>
      <c r="CF81" s="4" t="str">
        <f t="shared" ca="1" si="25"/>
        <v>Mar</v>
      </c>
      <c r="CG81" s="4">
        <f t="shared" ca="1" si="26"/>
        <v>22</v>
      </c>
      <c r="CH81" s="4">
        <f t="shared" ca="1" si="27"/>
        <v>8626</v>
      </c>
    </row>
    <row r="82" spans="80:86" x14ac:dyDescent="0.25">
      <c r="CC82">
        <v>23</v>
      </c>
      <c r="CD82" s="4">
        <v>195</v>
      </c>
      <c r="CF82" s="4" t="str">
        <f t="shared" ca="1" si="25"/>
        <v>Mar</v>
      </c>
      <c r="CG82" s="4">
        <f t="shared" ca="1" si="26"/>
        <v>23</v>
      </c>
      <c r="CH82" s="4">
        <f t="shared" ca="1" si="27"/>
        <v>195</v>
      </c>
    </row>
    <row r="83" spans="80:86" x14ac:dyDescent="0.25">
      <c r="CC83">
        <v>24</v>
      </c>
      <c r="CD83" s="4">
        <v>1047</v>
      </c>
      <c r="CF83" s="4" t="str">
        <f t="shared" ca="1" si="25"/>
        <v>Mar</v>
      </c>
      <c r="CG83" s="4">
        <f t="shared" ca="1" si="26"/>
        <v>24</v>
      </c>
      <c r="CH83" s="4">
        <f t="shared" ca="1" si="27"/>
        <v>1047</v>
      </c>
    </row>
    <row r="84" spans="80:86" x14ac:dyDescent="0.25">
      <c r="CC84">
        <v>25</v>
      </c>
      <c r="CD84" s="4">
        <v>773</v>
      </c>
      <c r="CF84" s="4" t="str">
        <f t="shared" ca="1" si="25"/>
        <v>Mar</v>
      </c>
      <c r="CG84" s="4">
        <f t="shared" ca="1" si="26"/>
        <v>25</v>
      </c>
      <c r="CH84" s="4">
        <f t="shared" ca="1" si="27"/>
        <v>773</v>
      </c>
    </row>
    <row r="85" spans="80:86" x14ac:dyDescent="0.25">
      <c r="CC85">
        <v>26</v>
      </c>
      <c r="CD85" s="4">
        <v>14378</v>
      </c>
      <c r="CF85" s="4" t="str">
        <f t="shared" ca="1" si="25"/>
        <v>Mar</v>
      </c>
      <c r="CG85" s="4">
        <f t="shared" ca="1" si="26"/>
        <v>26</v>
      </c>
      <c r="CH85" s="4">
        <f t="shared" ca="1" si="27"/>
        <v>14378</v>
      </c>
    </row>
    <row r="86" spans="80:86" x14ac:dyDescent="0.25">
      <c r="CC86">
        <v>27</v>
      </c>
      <c r="CD86" s="4">
        <v>32383</v>
      </c>
      <c r="CF86" s="4" t="str">
        <f t="shared" ca="1" si="25"/>
        <v>Mar</v>
      </c>
      <c r="CG86" s="4">
        <f t="shared" ca="1" si="26"/>
        <v>27</v>
      </c>
      <c r="CH86" s="4">
        <f t="shared" ca="1" si="27"/>
        <v>32383</v>
      </c>
    </row>
    <row r="87" spans="80:86" x14ac:dyDescent="0.25">
      <c r="CC87">
        <v>28</v>
      </c>
      <c r="CD87" s="4">
        <v>11002</v>
      </c>
      <c r="CF87" s="4" t="str">
        <f t="shared" ca="1" si="25"/>
        <v>Mar</v>
      </c>
      <c r="CG87" s="4">
        <f t="shared" ca="1" si="26"/>
        <v>28</v>
      </c>
      <c r="CH87" s="4">
        <f t="shared" ca="1" si="27"/>
        <v>11002</v>
      </c>
    </row>
    <row r="88" spans="80:86" x14ac:dyDescent="0.25">
      <c r="CC88">
        <v>29</v>
      </c>
      <c r="CD88" s="4">
        <v>4046</v>
      </c>
      <c r="CF88" s="4" t="str">
        <f t="shared" ca="1" si="25"/>
        <v>Mar</v>
      </c>
      <c r="CG88" s="4">
        <f t="shared" ca="1" si="26"/>
        <v>29</v>
      </c>
      <c r="CH88" s="4">
        <f t="shared" ca="1" si="27"/>
        <v>4046</v>
      </c>
    </row>
    <row r="89" spans="80:86" x14ac:dyDescent="0.25">
      <c r="CC89">
        <v>30</v>
      </c>
      <c r="CD89" s="4">
        <v>17701</v>
      </c>
      <c r="CF89" s="4" t="str">
        <f t="shared" ca="1" si="25"/>
        <v>Mar</v>
      </c>
      <c r="CG89" s="4">
        <f t="shared" ca="1" si="26"/>
        <v>30</v>
      </c>
      <c r="CH89" s="4">
        <f t="shared" ca="1" si="27"/>
        <v>17701</v>
      </c>
    </row>
    <row r="90" spans="80:86" x14ac:dyDescent="0.25">
      <c r="CC90">
        <v>31</v>
      </c>
      <c r="CD90" s="4">
        <v>2124</v>
      </c>
      <c r="CF90" s="4" t="str">
        <f t="shared" ca="1" si="25"/>
        <v>Mar</v>
      </c>
      <c r="CG90" s="4">
        <f t="shared" ca="1" si="26"/>
        <v>31</v>
      </c>
      <c r="CH90" s="4">
        <f t="shared" ca="1" si="27"/>
        <v>2124</v>
      </c>
    </row>
    <row r="91" spans="80:86" x14ac:dyDescent="0.25">
      <c r="CB91" t="s">
        <v>945</v>
      </c>
      <c r="CC91">
        <v>1</v>
      </c>
      <c r="CD91" s="4">
        <v>27211</v>
      </c>
      <c r="CF91" s="4" t="str">
        <f t="shared" ref="CF91:CF113" ca="1" si="28">OFFSET($CB90,1,0)</f>
        <v>Apr</v>
      </c>
      <c r="CG91" s="4">
        <f t="shared" ca="1" si="26"/>
        <v>1</v>
      </c>
      <c r="CH91" s="4">
        <f t="shared" ca="1" si="27"/>
        <v>27211</v>
      </c>
    </row>
    <row r="92" spans="80:86" x14ac:dyDescent="0.25">
      <c r="CC92">
        <v>3</v>
      </c>
      <c r="CD92" s="4">
        <v>10471</v>
      </c>
      <c r="CF92" s="4" t="str">
        <f t="shared" ref="CF92:CF112" ca="1" si="29">CF91</f>
        <v>Apr</v>
      </c>
      <c r="CG92" s="4">
        <f t="shared" ca="1" si="26"/>
        <v>3</v>
      </c>
      <c r="CH92" s="4">
        <f t="shared" ca="1" si="27"/>
        <v>10471</v>
      </c>
    </row>
    <row r="93" spans="80:86" x14ac:dyDescent="0.25">
      <c r="CC93">
        <v>5</v>
      </c>
      <c r="CD93" s="4">
        <v>525</v>
      </c>
      <c r="CF93" s="4" t="str">
        <f t="shared" ca="1" si="29"/>
        <v>Apr</v>
      </c>
      <c r="CG93" s="4">
        <f t="shared" ca="1" si="26"/>
        <v>5</v>
      </c>
      <c r="CH93" s="4">
        <f t="shared" ca="1" si="27"/>
        <v>525</v>
      </c>
    </row>
    <row r="94" spans="80:86" x14ac:dyDescent="0.25">
      <c r="CC94">
        <v>6</v>
      </c>
      <c r="CD94" s="4">
        <v>363</v>
      </c>
      <c r="CF94" s="4" t="str">
        <f t="shared" ca="1" si="29"/>
        <v>Apr</v>
      </c>
      <c r="CG94" s="4">
        <f t="shared" ca="1" si="26"/>
        <v>6</v>
      </c>
      <c r="CH94" s="4">
        <f t="shared" ca="1" si="27"/>
        <v>363</v>
      </c>
    </row>
    <row r="95" spans="80:86" x14ac:dyDescent="0.25">
      <c r="CC95">
        <v>8</v>
      </c>
      <c r="CD95" s="4">
        <v>16941</v>
      </c>
      <c r="CF95" s="4" t="str">
        <f t="shared" ca="1" si="29"/>
        <v>Apr</v>
      </c>
      <c r="CG95" s="4">
        <f t="shared" ca="1" si="26"/>
        <v>8</v>
      </c>
      <c r="CH95" s="4">
        <f t="shared" ca="1" si="27"/>
        <v>16941</v>
      </c>
    </row>
    <row r="96" spans="80:86" x14ac:dyDescent="0.25">
      <c r="CC96">
        <v>9</v>
      </c>
      <c r="CD96" s="4">
        <v>13349</v>
      </c>
      <c r="CF96" s="4" t="str">
        <f t="shared" ca="1" si="29"/>
        <v>Apr</v>
      </c>
      <c r="CG96" s="4">
        <f t="shared" ca="1" si="26"/>
        <v>9</v>
      </c>
      <c r="CH96" s="4">
        <f t="shared" ca="1" si="27"/>
        <v>13349</v>
      </c>
    </row>
    <row r="97" spans="81:86" x14ac:dyDescent="0.25">
      <c r="CC97">
        <v>11</v>
      </c>
      <c r="CD97" s="4">
        <v>261</v>
      </c>
      <c r="CF97" s="4" t="str">
        <f t="shared" ca="1" si="29"/>
        <v>Apr</v>
      </c>
      <c r="CG97" s="4">
        <f t="shared" ca="1" si="26"/>
        <v>11</v>
      </c>
      <c r="CH97" s="4">
        <f t="shared" ca="1" si="27"/>
        <v>261</v>
      </c>
    </row>
    <row r="98" spans="81:86" x14ac:dyDescent="0.25">
      <c r="CC98">
        <v>12</v>
      </c>
      <c r="CD98" s="4">
        <v>14890</v>
      </c>
      <c r="CF98" s="4" t="str">
        <f t="shared" ca="1" si="29"/>
        <v>Apr</v>
      </c>
      <c r="CG98" s="4">
        <f t="shared" ca="1" si="26"/>
        <v>12</v>
      </c>
      <c r="CH98" s="4">
        <f t="shared" ca="1" si="27"/>
        <v>14890</v>
      </c>
    </row>
    <row r="99" spans="81:86" x14ac:dyDescent="0.25">
      <c r="CC99">
        <v>13</v>
      </c>
      <c r="CD99" s="4">
        <v>2214</v>
      </c>
      <c r="CF99" s="4" t="str">
        <f t="shared" ca="1" si="29"/>
        <v>Apr</v>
      </c>
      <c r="CG99" s="4">
        <f t="shared" ca="1" si="26"/>
        <v>13</v>
      </c>
      <c r="CH99" s="4">
        <f t="shared" ca="1" si="27"/>
        <v>2214</v>
      </c>
    </row>
    <row r="100" spans="81:86" x14ac:dyDescent="0.25">
      <c r="CC100">
        <v>15</v>
      </c>
      <c r="CD100" s="4">
        <v>1210</v>
      </c>
      <c r="CF100" s="4" t="str">
        <f t="shared" ca="1" si="29"/>
        <v>Apr</v>
      </c>
      <c r="CG100" s="4">
        <f t="shared" ca="1" si="26"/>
        <v>15</v>
      </c>
      <c r="CH100" s="4">
        <f t="shared" ca="1" si="27"/>
        <v>1210</v>
      </c>
    </row>
    <row r="101" spans="81:86" x14ac:dyDescent="0.25">
      <c r="CC101">
        <v>17</v>
      </c>
      <c r="CD101" s="4">
        <v>1255</v>
      </c>
      <c r="CF101" s="4" t="str">
        <f t="shared" ca="1" si="29"/>
        <v>Apr</v>
      </c>
      <c r="CG101" s="4">
        <f t="shared" ca="1" si="26"/>
        <v>17</v>
      </c>
      <c r="CH101" s="4">
        <f t="shared" ca="1" si="27"/>
        <v>1255</v>
      </c>
    </row>
    <row r="102" spans="81:86" x14ac:dyDescent="0.25">
      <c r="CC102">
        <v>18</v>
      </c>
      <c r="CD102" s="4">
        <v>3427</v>
      </c>
      <c r="CF102" s="4" t="str">
        <f t="shared" ca="1" si="29"/>
        <v>Apr</v>
      </c>
      <c r="CG102" s="4">
        <f t="shared" ca="1" si="26"/>
        <v>18</v>
      </c>
      <c r="CH102" s="4">
        <f t="shared" ca="1" si="27"/>
        <v>3427</v>
      </c>
    </row>
    <row r="103" spans="81:86" x14ac:dyDescent="0.25">
      <c r="CC103">
        <v>20</v>
      </c>
      <c r="CD103" s="4">
        <v>3125</v>
      </c>
      <c r="CF103" s="4" t="str">
        <f t="shared" ca="1" si="29"/>
        <v>Apr</v>
      </c>
      <c r="CG103" s="4">
        <f t="shared" ca="1" si="26"/>
        <v>20</v>
      </c>
      <c r="CH103" s="4">
        <f t="shared" ca="1" si="27"/>
        <v>3125</v>
      </c>
    </row>
    <row r="104" spans="81:86" x14ac:dyDescent="0.25">
      <c r="CC104">
        <v>22</v>
      </c>
      <c r="CD104" s="4">
        <v>3187</v>
      </c>
      <c r="CF104" s="4" t="str">
        <f t="shared" ca="1" si="29"/>
        <v>Apr</v>
      </c>
      <c r="CG104" s="4">
        <f t="shared" ca="1" si="26"/>
        <v>22</v>
      </c>
      <c r="CH104" s="4">
        <f t="shared" ca="1" si="27"/>
        <v>3187</v>
      </c>
    </row>
    <row r="105" spans="81:86" x14ac:dyDescent="0.25">
      <c r="CC105">
        <v>23</v>
      </c>
      <c r="CD105" s="4">
        <v>6994</v>
      </c>
      <c r="CF105" s="4" t="str">
        <f t="shared" ca="1" si="29"/>
        <v>Apr</v>
      </c>
      <c r="CG105" s="4">
        <f t="shared" ca="1" si="26"/>
        <v>23</v>
      </c>
      <c r="CH105" s="4">
        <f t="shared" ca="1" si="27"/>
        <v>6994</v>
      </c>
    </row>
    <row r="106" spans="81:86" x14ac:dyDescent="0.25">
      <c r="CC106">
        <v>24</v>
      </c>
      <c r="CD106" s="4">
        <v>7962</v>
      </c>
      <c r="CF106" s="4" t="str">
        <f t="shared" ca="1" si="29"/>
        <v>Apr</v>
      </c>
      <c r="CG106" s="4">
        <f t="shared" ca="1" si="26"/>
        <v>24</v>
      </c>
      <c r="CH106" s="4">
        <f t="shared" ca="1" si="27"/>
        <v>7962</v>
      </c>
    </row>
    <row r="107" spans="81:86" x14ac:dyDescent="0.25">
      <c r="CC107">
        <v>25</v>
      </c>
      <c r="CD107" s="4">
        <v>36</v>
      </c>
      <c r="CF107" s="4" t="str">
        <f t="shared" ca="1" si="29"/>
        <v>Apr</v>
      </c>
      <c r="CG107" s="4">
        <f t="shared" ca="1" si="26"/>
        <v>25</v>
      </c>
      <c r="CH107" s="4">
        <f t="shared" ca="1" si="27"/>
        <v>36</v>
      </c>
    </row>
    <row r="108" spans="81:86" x14ac:dyDescent="0.25">
      <c r="CC108">
        <v>26</v>
      </c>
      <c r="CD108" s="4">
        <v>21247</v>
      </c>
      <c r="CF108" s="4" t="str">
        <f t="shared" ca="1" si="29"/>
        <v>Apr</v>
      </c>
      <c r="CG108" s="4">
        <f t="shared" ca="1" si="26"/>
        <v>26</v>
      </c>
      <c r="CH108" s="4">
        <f t="shared" ca="1" si="27"/>
        <v>21247</v>
      </c>
    </row>
    <row r="109" spans="81:86" x14ac:dyDescent="0.25">
      <c r="CC109">
        <v>27</v>
      </c>
      <c r="CD109" s="4">
        <v>24991</v>
      </c>
      <c r="CF109" s="4" t="str">
        <f t="shared" ca="1" si="29"/>
        <v>Apr</v>
      </c>
      <c r="CG109" s="4">
        <f t="shared" ca="1" si="26"/>
        <v>27</v>
      </c>
      <c r="CH109" s="4">
        <f t="shared" ca="1" si="27"/>
        <v>24991</v>
      </c>
    </row>
    <row r="110" spans="81:86" x14ac:dyDescent="0.25">
      <c r="CC110">
        <v>28</v>
      </c>
      <c r="CD110" s="4">
        <v>4800</v>
      </c>
      <c r="CF110" s="4" t="str">
        <f t="shared" ca="1" si="29"/>
        <v>Apr</v>
      </c>
      <c r="CG110" s="4">
        <f t="shared" ca="1" si="26"/>
        <v>28</v>
      </c>
      <c r="CH110" s="4">
        <f t="shared" ca="1" si="27"/>
        <v>4800</v>
      </c>
    </row>
    <row r="111" spans="81:86" x14ac:dyDescent="0.25">
      <c r="CC111">
        <v>29</v>
      </c>
      <c r="CD111" s="4">
        <v>9125</v>
      </c>
      <c r="CF111" s="4" t="str">
        <f t="shared" ca="1" si="29"/>
        <v>Apr</v>
      </c>
      <c r="CG111" s="4">
        <f t="shared" ca="1" si="26"/>
        <v>29</v>
      </c>
      <c r="CH111" s="4">
        <f t="shared" ca="1" si="27"/>
        <v>9125</v>
      </c>
    </row>
    <row r="112" spans="81:86" x14ac:dyDescent="0.25">
      <c r="CC112">
        <v>30</v>
      </c>
      <c r="CD112" s="4">
        <v>516</v>
      </c>
      <c r="CF112" s="4" t="str">
        <f t="shared" ca="1" si="29"/>
        <v>Apr</v>
      </c>
      <c r="CG112" s="4">
        <f t="shared" ca="1" si="26"/>
        <v>30</v>
      </c>
      <c r="CH112" s="4">
        <f t="shared" ca="1" si="27"/>
        <v>516</v>
      </c>
    </row>
    <row r="113" spans="80:86" x14ac:dyDescent="0.25">
      <c r="CB113" t="s">
        <v>946</v>
      </c>
      <c r="CC113">
        <v>1</v>
      </c>
      <c r="CD113" s="4">
        <v>9139</v>
      </c>
      <c r="CF113" s="4" t="str">
        <f t="shared" ca="1" si="28"/>
        <v>Jun</v>
      </c>
      <c r="CG113" s="4">
        <f t="shared" ca="1" si="26"/>
        <v>1</v>
      </c>
      <c r="CH113" s="4">
        <f t="shared" ca="1" si="27"/>
        <v>9139</v>
      </c>
    </row>
    <row r="114" spans="80:86" x14ac:dyDescent="0.25">
      <c r="CC114">
        <v>2</v>
      </c>
      <c r="CD114" s="4">
        <v>18</v>
      </c>
      <c r="CF114" s="4" t="str">
        <f t="shared" ref="CF114:CF136" ca="1" si="30">CF113</f>
        <v>Jun</v>
      </c>
      <c r="CG114" s="4">
        <f t="shared" ca="1" si="26"/>
        <v>2</v>
      </c>
      <c r="CH114" s="4">
        <f t="shared" ca="1" si="27"/>
        <v>18</v>
      </c>
    </row>
    <row r="115" spans="80:86" x14ac:dyDescent="0.25">
      <c r="CC115">
        <v>3</v>
      </c>
      <c r="CD115" s="4">
        <v>513</v>
      </c>
      <c r="CF115" s="4" t="str">
        <f t="shared" ca="1" si="30"/>
        <v>Jun</v>
      </c>
      <c r="CG115" s="4">
        <f t="shared" ca="1" si="26"/>
        <v>3</v>
      </c>
      <c r="CH115" s="4">
        <f t="shared" ca="1" si="27"/>
        <v>513</v>
      </c>
    </row>
    <row r="116" spans="80:86" x14ac:dyDescent="0.25">
      <c r="CC116">
        <v>4</v>
      </c>
      <c r="CD116" s="4">
        <v>17903</v>
      </c>
      <c r="CF116" s="4" t="str">
        <f t="shared" ca="1" si="30"/>
        <v>Jun</v>
      </c>
      <c r="CG116" s="4">
        <f t="shared" ca="1" si="26"/>
        <v>4</v>
      </c>
      <c r="CH116" s="4">
        <f t="shared" ca="1" si="27"/>
        <v>17903</v>
      </c>
    </row>
    <row r="117" spans="80:86" x14ac:dyDescent="0.25">
      <c r="CC117">
        <v>7</v>
      </c>
      <c r="CD117" s="4">
        <v>5922</v>
      </c>
      <c r="CF117" s="4" t="str">
        <f t="shared" ca="1" si="30"/>
        <v>Jun</v>
      </c>
      <c r="CG117" s="4">
        <f t="shared" ca="1" si="26"/>
        <v>7</v>
      </c>
      <c r="CH117" s="4">
        <f t="shared" ca="1" si="27"/>
        <v>5922</v>
      </c>
    </row>
    <row r="118" spans="80:86" x14ac:dyDescent="0.25">
      <c r="CC118">
        <v>8</v>
      </c>
      <c r="CD118" s="4">
        <v>4076</v>
      </c>
      <c r="CF118" s="4" t="str">
        <f t="shared" ca="1" si="30"/>
        <v>Jun</v>
      </c>
      <c r="CG118" s="4">
        <f t="shared" ca="1" si="26"/>
        <v>8</v>
      </c>
      <c r="CH118" s="4">
        <f t="shared" ca="1" si="27"/>
        <v>4076</v>
      </c>
    </row>
    <row r="119" spans="80:86" x14ac:dyDescent="0.25">
      <c r="CC119">
        <v>9</v>
      </c>
      <c r="CD119" s="4">
        <v>310</v>
      </c>
      <c r="CF119" s="4" t="str">
        <f t="shared" ca="1" si="30"/>
        <v>Jun</v>
      </c>
      <c r="CG119" s="4">
        <f t="shared" ca="1" si="26"/>
        <v>9</v>
      </c>
      <c r="CH119" s="4">
        <f t="shared" ca="1" si="27"/>
        <v>310</v>
      </c>
    </row>
    <row r="120" spans="80:86" x14ac:dyDescent="0.25">
      <c r="CC120">
        <v>10</v>
      </c>
      <c r="CD120" s="4">
        <v>2773</v>
      </c>
      <c r="CF120" s="4" t="str">
        <f t="shared" ca="1" si="30"/>
        <v>Jun</v>
      </c>
      <c r="CG120" s="4">
        <f t="shared" ca="1" si="26"/>
        <v>10</v>
      </c>
      <c r="CH120" s="4">
        <f t="shared" ca="1" si="27"/>
        <v>2773</v>
      </c>
    </row>
    <row r="121" spans="80:86" x14ac:dyDescent="0.25">
      <c r="CC121">
        <v>11</v>
      </c>
      <c r="CD121" s="4">
        <v>17408</v>
      </c>
      <c r="CF121" s="4" t="str">
        <f t="shared" ca="1" si="30"/>
        <v>Jun</v>
      </c>
      <c r="CG121" s="4">
        <f t="shared" ca="1" si="26"/>
        <v>11</v>
      </c>
      <c r="CH121" s="4">
        <f t="shared" ca="1" si="27"/>
        <v>17408</v>
      </c>
    </row>
    <row r="122" spans="80:86" x14ac:dyDescent="0.25">
      <c r="CC122">
        <v>14</v>
      </c>
      <c r="CD122" s="4">
        <v>1742</v>
      </c>
      <c r="CF122" s="4" t="str">
        <f t="shared" ca="1" si="30"/>
        <v>Jun</v>
      </c>
      <c r="CG122" s="4">
        <f t="shared" ca="1" si="26"/>
        <v>14</v>
      </c>
      <c r="CH122" s="4">
        <f t="shared" ca="1" si="27"/>
        <v>1742</v>
      </c>
    </row>
    <row r="123" spans="80:86" x14ac:dyDescent="0.25">
      <c r="CC123">
        <v>15</v>
      </c>
      <c r="CD123" s="4">
        <v>83</v>
      </c>
      <c r="CF123" s="4" t="str">
        <f t="shared" ca="1" si="30"/>
        <v>Jun</v>
      </c>
      <c r="CG123" s="4">
        <f t="shared" ca="1" si="26"/>
        <v>15</v>
      </c>
      <c r="CH123" s="4">
        <f t="shared" ca="1" si="27"/>
        <v>83</v>
      </c>
    </row>
    <row r="124" spans="80:86" x14ac:dyDescent="0.25">
      <c r="CC124">
        <v>16</v>
      </c>
      <c r="CD124" s="4">
        <v>3154</v>
      </c>
      <c r="CF124" s="4" t="str">
        <f t="shared" ca="1" si="30"/>
        <v>Jun</v>
      </c>
      <c r="CG124" s="4">
        <f t="shared" ca="1" si="26"/>
        <v>16</v>
      </c>
      <c r="CH124" s="4">
        <f t="shared" ca="1" si="27"/>
        <v>3154</v>
      </c>
    </row>
    <row r="125" spans="80:86" x14ac:dyDescent="0.25">
      <c r="CC125">
        <v>17</v>
      </c>
      <c r="CD125" s="4">
        <v>1015</v>
      </c>
      <c r="CF125" s="4" t="str">
        <f t="shared" ca="1" si="30"/>
        <v>Jun</v>
      </c>
      <c r="CG125" s="4">
        <f t="shared" ca="1" si="26"/>
        <v>17</v>
      </c>
      <c r="CH125" s="4">
        <f t="shared" ca="1" si="27"/>
        <v>1015</v>
      </c>
    </row>
    <row r="126" spans="80:86" x14ac:dyDescent="0.25">
      <c r="CC126">
        <v>18</v>
      </c>
      <c r="CD126" s="4">
        <v>8106</v>
      </c>
      <c r="CF126" s="4" t="str">
        <f t="shared" ca="1" si="30"/>
        <v>Jun</v>
      </c>
      <c r="CG126" s="4">
        <f t="shared" ca="1" si="26"/>
        <v>18</v>
      </c>
      <c r="CH126" s="4">
        <f t="shared" ca="1" si="27"/>
        <v>8106</v>
      </c>
    </row>
    <row r="127" spans="80:86" x14ac:dyDescent="0.25">
      <c r="CC127">
        <v>21</v>
      </c>
      <c r="CD127" s="4">
        <v>4749</v>
      </c>
      <c r="CF127" s="4" t="str">
        <f t="shared" ca="1" si="30"/>
        <v>Jun</v>
      </c>
      <c r="CG127" s="4">
        <f t="shared" ca="1" si="26"/>
        <v>21</v>
      </c>
      <c r="CH127" s="4">
        <f t="shared" ca="1" si="27"/>
        <v>4749</v>
      </c>
    </row>
    <row r="128" spans="80:86" x14ac:dyDescent="0.25">
      <c r="CC128">
        <v>22</v>
      </c>
      <c r="CD128" s="4">
        <v>13069</v>
      </c>
      <c r="CF128" s="4" t="str">
        <f t="shared" ca="1" si="30"/>
        <v>Jun</v>
      </c>
      <c r="CG128" s="4">
        <f t="shared" ca="1" si="26"/>
        <v>22</v>
      </c>
      <c r="CH128" s="4">
        <f t="shared" ca="1" si="27"/>
        <v>13069</v>
      </c>
    </row>
    <row r="129" spans="80:86" x14ac:dyDescent="0.25">
      <c r="CC129">
        <v>23</v>
      </c>
      <c r="CD129" s="4">
        <v>5867</v>
      </c>
      <c r="CF129" s="4" t="str">
        <f t="shared" ca="1" si="30"/>
        <v>Jun</v>
      </c>
      <c r="CG129" s="4">
        <f t="shared" ca="1" si="26"/>
        <v>23</v>
      </c>
      <c r="CH129" s="4">
        <f t="shared" ca="1" si="27"/>
        <v>5867</v>
      </c>
    </row>
    <row r="130" spans="80:86" x14ac:dyDescent="0.25">
      <c r="CC130">
        <v>24</v>
      </c>
      <c r="CD130" s="4">
        <v>238</v>
      </c>
      <c r="CF130" s="4" t="str">
        <f t="shared" ca="1" si="30"/>
        <v>Jun</v>
      </c>
      <c r="CG130" s="4">
        <f t="shared" ca="1" si="26"/>
        <v>24</v>
      </c>
      <c r="CH130" s="4">
        <f t="shared" ca="1" si="27"/>
        <v>238</v>
      </c>
    </row>
    <row r="131" spans="80:86" x14ac:dyDescent="0.25">
      <c r="CC131">
        <v>25</v>
      </c>
      <c r="CD131" s="4">
        <v>681</v>
      </c>
      <c r="CF131" s="4" t="str">
        <f t="shared" ca="1" si="30"/>
        <v>Jun</v>
      </c>
      <c r="CG131" s="4">
        <f t="shared" ref="CG131:CG194" ca="1" si="31">OFFSET($CC130,1,0)</f>
        <v>25</v>
      </c>
      <c r="CH131" s="4">
        <f t="shared" ref="CH131:CH194" ca="1" si="32">OFFSET($CD130,1,0)</f>
        <v>681</v>
      </c>
    </row>
    <row r="132" spans="80:86" x14ac:dyDescent="0.25">
      <c r="CC132">
        <v>26</v>
      </c>
      <c r="CD132" s="4">
        <v>386</v>
      </c>
      <c r="CF132" s="4" t="str">
        <f t="shared" ca="1" si="30"/>
        <v>Jun</v>
      </c>
      <c r="CG132" s="4">
        <f t="shared" ca="1" si="31"/>
        <v>26</v>
      </c>
      <c r="CH132" s="4">
        <f t="shared" ca="1" si="32"/>
        <v>386</v>
      </c>
    </row>
    <row r="133" spans="80:86" x14ac:dyDescent="0.25">
      <c r="CC133">
        <v>27</v>
      </c>
      <c r="CD133" s="4">
        <v>7942</v>
      </c>
      <c r="CF133" s="4" t="str">
        <f t="shared" ca="1" si="30"/>
        <v>Jun</v>
      </c>
      <c r="CG133" s="4">
        <f t="shared" ca="1" si="31"/>
        <v>27</v>
      </c>
      <c r="CH133" s="4">
        <f t="shared" ca="1" si="32"/>
        <v>7942</v>
      </c>
    </row>
    <row r="134" spans="80:86" x14ac:dyDescent="0.25">
      <c r="CC134">
        <v>28</v>
      </c>
      <c r="CD134" s="4">
        <v>4628</v>
      </c>
      <c r="CF134" s="4" t="str">
        <f t="shared" ca="1" si="30"/>
        <v>Jun</v>
      </c>
      <c r="CG134" s="4">
        <f t="shared" ca="1" si="31"/>
        <v>28</v>
      </c>
      <c r="CH134" s="4">
        <f t="shared" ca="1" si="32"/>
        <v>4628</v>
      </c>
    </row>
    <row r="135" spans="80:86" x14ac:dyDescent="0.25">
      <c r="CC135">
        <v>29</v>
      </c>
      <c r="CD135" s="4">
        <v>621</v>
      </c>
      <c r="CF135" s="4" t="str">
        <f t="shared" ca="1" si="30"/>
        <v>Jun</v>
      </c>
      <c r="CG135" s="4">
        <f t="shared" ca="1" si="31"/>
        <v>29</v>
      </c>
      <c r="CH135" s="4">
        <f t="shared" ca="1" si="32"/>
        <v>621</v>
      </c>
    </row>
    <row r="136" spans="80:86" x14ac:dyDescent="0.25">
      <c r="CC136">
        <v>30</v>
      </c>
      <c r="CD136" s="4">
        <v>92</v>
      </c>
      <c r="CF136" s="4" t="str">
        <f t="shared" ca="1" si="30"/>
        <v>Jun</v>
      </c>
      <c r="CG136" s="4">
        <f t="shared" ca="1" si="31"/>
        <v>30</v>
      </c>
      <c r="CH136" s="4">
        <f t="shared" ca="1" si="32"/>
        <v>92</v>
      </c>
    </row>
    <row r="137" spans="80:86" x14ac:dyDescent="0.25">
      <c r="CB137" t="s">
        <v>947</v>
      </c>
      <c r="CC137">
        <v>1</v>
      </c>
      <c r="CD137" s="4">
        <v>5927</v>
      </c>
      <c r="CF137" s="4" t="str">
        <f t="shared" ref="CF137:CF184" ca="1" si="33">OFFSET($CB136,1,0)</f>
        <v>Jul</v>
      </c>
      <c r="CG137" s="4">
        <f t="shared" ca="1" si="31"/>
        <v>1</v>
      </c>
      <c r="CH137" s="4">
        <f t="shared" ca="1" si="32"/>
        <v>5927</v>
      </c>
    </row>
    <row r="138" spans="80:86" x14ac:dyDescent="0.25">
      <c r="CC138">
        <v>5</v>
      </c>
      <c r="CD138" s="4">
        <v>5809</v>
      </c>
      <c r="CF138" s="4" t="str">
        <f t="shared" ref="CF138:CF159" ca="1" si="34">CF137</f>
        <v>Jul</v>
      </c>
      <c r="CG138" s="4">
        <f t="shared" ca="1" si="31"/>
        <v>5</v>
      </c>
      <c r="CH138" s="4">
        <f t="shared" ca="1" si="32"/>
        <v>5809</v>
      </c>
    </row>
    <row r="139" spans="80:86" x14ac:dyDescent="0.25">
      <c r="CC139">
        <v>6</v>
      </c>
      <c r="CD139" s="4">
        <v>342</v>
      </c>
      <c r="CF139" s="4" t="str">
        <f t="shared" ca="1" si="34"/>
        <v>Jul</v>
      </c>
      <c r="CG139" s="4">
        <f t="shared" ca="1" si="31"/>
        <v>6</v>
      </c>
      <c r="CH139" s="4">
        <f t="shared" ca="1" si="32"/>
        <v>342</v>
      </c>
    </row>
    <row r="140" spans="80:86" x14ac:dyDescent="0.25">
      <c r="CC140">
        <v>7</v>
      </c>
      <c r="CD140" s="4">
        <v>304</v>
      </c>
      <c r="CF140" s="4" t="str">
        <f t="shared" ca="1" si="34"/>
        <v>Jul</v>
      </c>
      <c r="CG140" s="4">
        <f t="shared" ca="1" si="31"/>
        <v>7</v>
      </c>
      <c r="CH140" s="4">
        <f t="shared" ca="1" si="32"/>
        <v>304</v>
      </c>
    </row>
    <row r="141" spans="80:86" x14ac:dyDescent="0.25">
      <c r="CC141">
        <v>8</v>
      </c>
      <c r="CD141" s="4">
        <v>569</v>
      </c>
      <c r="CF141" s="4" t="str">
        <f t="shared" ca="1" si="34"/>
        <v>Jul</v>
      </c>
      <c r="CG141" s="4">
        <f t="shared" ca="1" si="31"/>
        <v>8</v>
      </c>
      <c r="CH141" s="4">
        <f t="shared" ca="1" si="32"/>
        <v>569</v>
      </c>
    </row>
    <row r="142" spans="80:86" x14ac:dyDescent="0.25">
      <c r="CC142">
        <v>9</v>
      </c>
      <c r="CD142" s="4">
        <v>2417</v>
      </c>
      <c r="CF142" s="4" t="str">
        <f t="shared" ca="1" si="34"/>
        <v>Jul</v>
      </c>
      <c r="CG142" s="4">
        <f t="shared" ca="1" si="31"/>
        <v>9</v>
      </c>
      <c r="CH142" s="4">
        <f t="shared" ca="1" si="32"/>
        <v>2417</v>
      </c>
    </row>
    <row r="143" spans="80:86" x14ac:dyDescent="0.25">
      <c r="CC143">
        <v>10</v>
      </c>
      <c r="CD143" s="4">
        <v>1385</v>
      </c>
      <c r="CF143" s="4" t="str">
        <f t="shared" ca="1" si="34"/>
        <v>Jul</v>
      </c>
      <c r="CG143" s="4">
        <f t="shared" ca="1" si="31"/>
        <v>10</v>
      </c>
      <c r="CH143" s="4">
        <f t="shared" ca="1" si="32"/>
        <v>1385</v>
      </c>
    </row>
    <row r="144" spans="80:86" x14ac:dyDescent="0.25">
      <c r="CC144">
        <v>11</v>
      </c>
      <c r="CD144" s="4">
        <v>232</v>
      </c>
      <c r="CF144" s="4" t="str">
        <f t="shared" ca="1" si="34"/>
        <v>Jul</v>
      </c>
      <c r="CG144" s="4">
        <f t="shared" ca="1" si="31"/>
        <v>11</v>
      </c>
      <c r="CH144" s="4">
        <f t="shared" ca="1" si="32"/>
        <v>232</v>
      </c>
    </row>
    <row r="145" spans="80:86" x14ac:dyDescent="0.25">
      <c r="CC145">
        <v>12</v>
      </c>
      <c r="CD145" s="4">
        <v>4911</v>
      </c>
      <c r="CF145" s="4" t="str">
        <f t="shared" ca="1" si="34"/>
        <v>Jul</v>
      </c>
      <c r="CG145" s="4">
        <f t="shared" ca="1" si="31"/>
        <v>12</v>
      </c>
      <c r="CH145" s="4">
        <f t="shared" ca="1" si="32"/>
        <v>4911</v>
      </c>
    </row>
    <row r="146" spans="80:86" x14ac:dyDescent="0.25">
      <c r="CC146">
        <v>15</v>
      </c>
      <c r="CD146" s="4">
        <v>-5</v>
      </c>
      <c r="CF146" s="4" t="str">
        <f t="shared" ca="1" si="34"/>
        <v>Jul</v>
      </c>
      <c r="CG146" s="4">
        <f t="shared" ca="1" si="31"/>
        <v>15</v>
      </c>
      <c r="CH146" s="4">
        <f t="shared" ca="1" si="32"/>
        <v>-5</v>
      </c>
    </row>
    <row r="147" spans="80:86" x14ac:dyDescent="0.25">
      <c r="CC147">
        <v>16</v>
      </c>
      <c r="CD147" s="4">
        <v>1449</v>
      </c>
      <c r="CF147" s="4" t="str">
        <f t="shared" ca="1" si="34"/>
        <v>Jul</v>
      </c>
      <c r="CG147" s="4">
        <f t="shared" ca="1" si="31"/>
        <v>16</v>
      </c>
      <c r="CH147" s="4">
        <f t="shared" ca="1" si="32"/>
        <v>1449</v>
      </c>
    </row>
    <row r="148" spans="80:86" x14ac:dyDescent="0.25">
      <c r="CC148">
        <v>17</v>
      </c>
      <c r="CD148" s="4">
        <v>376</v>
      </c>
      <c r="CF148" s="4" t="str">
        <f t="shared" ca="1" si="34"/>
        <v>Jul</v>
      </c>
      <c r="CG148" s="4">
        <f t="shared" ca="1" si="31"/>
        <v>17</v>
      </c>
      <c r="CH148" s="4">
        <f t="shared" ca="1" si="32"/>
        <v>376</v>
      </c>
    </row>
    <row r="149" spans="80:86" x14ac:dyDescent="0.25">
      <c r="CC149">
        <v>18</v>
      </c>
      <c r="CD149" s="4">
        <v>213</v>
      </c>
      <c r="CF149" s="4" t="str">
        <f t="shared" ca="1" si="34"/>
        <v>Jul</v>
      </c>
      <c r="CG149" s="4">
        <f t="shared" ca="1" si="31"/>
        <v>18</v>
      </c>
      <c r="CH149" s="4">
        <f t="shared" ca="1" si="32"/>
        <v>213</v>
      </c>
    </row>
    <row r="150" spans="80:86" x14ac:dyDescent="0.25">
      <c r="CC150">
        <v>19</v>
      </c>
      <c r="CD150" s="4">
        <v>285</v>
      </c>
      <c r="CF150" s="4" t="str">
        <f t="shared" ca="1" si="34"/>
        <v>Jul</v>
      </c>
      <c r="CG150" s="4">
        <f t="shared" ca="1" si="31"/>
        <v>19</v>
      </c>
      <c r="CH150" s="4">
        <f t="shared" ca="1" si="32"/>
        <v>285</v>
      </c>
    </row>
    <row r="151" spans="80:86" x14ac:dyDescent="0.25">
      <c r="CC151">
        <v>20</v>
      </c>
      <c r="CD151" s="4">
        <v>772</v>
      </c>
      <c r="CF151" s="4" t="str">
        <f t="shared" ca="1" si="34"/>
        <v>Jul</v>
      </c>
      <c r="CG151" s="4">
        <f t="shared" ca="1" si="31"/>
        <v>20</v>
      </c>
      <c r="CH151" s="4">
        <f t="shared" ca="1" si="32"/>
        <v>772</v>
      </c>
    </row>
    <row r="152" spans="80:86" x14ac:dyDescent="0.25">
      <c r="CC152">
        <v>21</v>
      </c>
      <c r="CD152" s="4">
        <v>3792</v>
      </c>
      <c r="CF152" s="4" t="str">
        <f t="shared" ca="1" si="34"/>
        <v>Jul</v>
      </c>
      <c r="CG152" s="4">
        <f t="shared" ca="1" si="31"/>
        <v>21</v>
      </c>
      <c r="CH152" s="4">
        <f t="shared" ca="1" si="32"/>
        <v>3792</v>
      </c>
    </row>
    <row r="153" spans="80:86" x14ac:dyDescent="0.25">
      <c r="CC153">
        <v>22</v>
      </c>
      <c r="CD153" s="4">
        <v>20405</v>
      </c>
      <c r="CF153" s="4" t="str">
        <f t="shared" ca="1" si="34"/>
        <v>Jul</v>
      </c>
      <c r="CG153" s="4">
        <f t="shared" ca="1" si="31"/>
        <v>22</v>
      </c>
      <c r="CH153" s="4">
        <f t="shared" ca="1" si="32"/>
        <v>20405</v>
      </c>
    </row>
    <row r="154" spans="80:86" x14ac:dyDescent="0.25">
      <c r="CC154">
        <v>26</v>
      </c>
      <c r="CD154" s="4">
        <v>894</v>
      </c>
      <c r="CF154" s="4" t="str">
        <f t="shared" ca="1" si="34"/>
        <v>Jul</v>
      </c>
      <c r="CG154" s="4">
        <f t="shared" ca="1" si="31"/>
        <v>26</v>
      </c>
      <c r="CH154" s="4">
        <f t="shared" ca="1" si="32"/>
        <v>894</v>
      </c>
    </row>
    <row r="155" spans="80:86" x14ac:dyDescent="0.25">
      <c r="CC155">
        <v>27</v>
      </c>
      <c r="CD155" s="4">
        <v>27</v>
      </c>
      <c r="CF155" s="4" t="str">
        <f t="shared" ca="1" si="34"/>
        <v>Jul</v>
      </c>
      <c r="CG155" s="4">
        <f t="shared" ca="1" si="31"/>
        <v>27</v>
      </c>
      <c r="CH155" s="4">
        <f t="shared" ca="1" si="32"/>
        <v>27</v>
      </c>
    </row>
    <row r="156" spans="80:86" x14ac:dyDescent="0.25">
      <c r="CC156">
        <v>28</v>
      </c>
      <c r="CD156" s="4">
        <v>394</v>
      </c>
      <c r="CF156" s="4" t="str">
        <f t="shared" ca="1" si="34"/>
        <v>Jul</v>
      </c>
      <c r="CG156" s="4">
        <f t="shared" ca="1" si="31"/>
        <v>28</v>
      </c>
      <c r="CH156" s="4">
        <f t="shared" ca="1" si="32"/>
        <v>394</v>
      </c>
    </row>
    <row r="157" spans="80:86" x14ac:dyDescent="0.25">
      <c r="CC157">
        <v>29</v>
      </c>
      <c r="CD157" s="4">
        <v>305</v>
      </c>
      <c r="CF157" s="4" t="str">
        <f t="shared" ca="1" si="34"/>
        <v>Jul</v>
      </c>
      <c r="CG157" s="4">
        <f t="shared" ca="1" si="31"/>
        <v>29</v>
      </c>
      <c r="CH157" s="4">
        <f t="shared" ca="1" si="32"/>
        <v>305</v>
      </c>
    </row>
    <row r="158" spans="80:86" x14ac:dyDescent="0.25">
      <c r="CC158">
        <v>30</v>
      </c>
      <c r="CD158" s="4">
        <v>55</v>
      </c>
      <c r="CF158" s="4" t="str">
        <f t="shared" ca="1" si="34"/>
        <v>Jul</v>
      </c>
      <c r="CG158" s="4">
        <f t="shared" ca="1" si="31"/>
        <v>30</v>
      </c>
      <c r="CH158" s="4">
        <f t="shared" ca="1" si="32"/>
        <v>55</v>
      </c>
    </row>
    <row r="159" spans="80:86" x14ac:dyDescent="0.25">
      <c r="CC159">
        <v>31</v>
      </c>
      <c r="CD159" s="4">
        <v>148</v>
      </c>
      <c r="CF159" s="4" t="str">
        <f t="shared" ca="1" si="34"/>
        <v>Jul</v>
      </c>
      <c r="CG159" s="4">
        <f t="shared" ca="1" si="31"/>
        <v>31</v>
      </c>
      <c r="CH159" s="4">
        <f t="shared" ca="1" si="32"/>
        <v>148</v>
      </c>
    </row>
    <row r="160" spans="80:86" x14ac:dyDescent="0.25">
      <c r="CB160" t="s">
        <v>929</v>
      </c>
      <c r="CC160">
        <v>1</v>
      </c>
      <c r="CD160" s="4">
        <v>2879</v>
      </c>
      <c r="CF160" s="4" t="str">
        <f t="shared" ca="1" si="33"/>
        <v>May</v>
      </c>
      <c r="CG160" s="4">
        <f t="shared" ca="1" si="31"/>
        <v>1</v>
      </c>
      <c r="CH160" s="4">
        <f t="shared" ca="1" si="32"/>
        <v>2879</v>
      </c>
    </row>
    <row r="161" spans="81:86" x14ac:dyDescent="0.25">
      <c r="CC161">
        <v>3</v>
      </c>
      <c r="CD161" s="4">
        <v>162</v>
      </c>
      <c r="CF161" s="4" t="str">
        <f t="shared" ref="CF161:CF183" ca="1" si="35">CF160</f>
        <v>May</v>
      </c>
      <c r="CG161" s="4">
        <f t="shared" ca="1" si="31"/>
        <v>3</v>
      </c>
      <c r="CH161" s="4">
        <f t="shared" ca="1" si="32"/>
        <v>162</v>
      </c>
    </row>
    <row r="162" spans="81:86" x14ac:dyDescent="0.25">
      <c r="CC162">
        <v>4</v>
      </c>
      <c r="CD162" s="4">
        <v>793</v>
      </c>
      <c r="CF162" s="4" t="str">
        <f t="shared" ca="1" si="35"/>
        <v>May</v>
      </c>
      <c r="CG162" s="4">
        <f t="shared" ca="1" si="31"/>
        <v>4</v>
      </c>
      <c r="CH162" s="4">
        <f t="shared" ca="1" si="32"/>
        <v>793</v>
      </c>
    </row>
    <row r="163" spans="81:86" x14ac:dyDescent="0.25">
      <c r="CC163">
        <v>5</v>
      </c>
      <c r="CD163" s="4">
        <v>29</v>
      </c>
      <c r="CF163" s="4" t="str">
        <f t="shared" ca="1" si="35"/>
        <v>May</v>
      </c>
      <c r="CG163" s="4">
        <f t="shared" ca="1" si="31"/>
        <v>5</v>
      </c>
      <c r="CH163" s="4">
        <f t="shared" ca="1" si="32"/>
        <v>29</v>
      </c>
    </row>
    <row r="164" spans="81:86" x14ac:dyDescent="0.25">
      <c r="CC164">
        <v>6</v>
      </c>
      <c r="CD164" s="4">
        <v>11507</v>
      </c>
      <c r="CF164" s="4" t="str">
        <f t="shared" ca="1" si="35"/>
        <v>May</v>
      </c>
      <c r="CG164" s="4">
        <f t="shared" ca="1" si="31"/>
        <v>6</v>
      </c>
      <c r="CH164" s="4">
        <f t="shared" ca="1" si="32"/>
        <v>11507</v>
      </c>
    </row>
    <row r="165" spans="81:86" x14ac:dyDescent="0.25">
      <c r="CC165">
        <v>7</v>
      </c>
      <c r="CD165" s="4">
        <v>9069</v>
      </c>
      <c r="CF165" s="4" t="str">
        <f t="shared" ca="1" si="35"/>
        <v>May</v>
      </c>
      <c r="CG165" s="4">
        <f t="shared" ca="1" si="31"/>
        <v>7</v>
      </c>
      <c r="CH165" s="4">
        <f t="shared" ca="1" si="32"/>
        <v>9069</v>
      </c>
    </row>
    <row r="166" spans="81:86" x14ac:dyDescent="0.25">
      <c r="CC166">
        <v>8</v>
      </c>
      <c r="CD166" s="4">
        <v>30227</v>
      </c>
      <c r="CF166" s="4" t="str">
        <f t="shared" ca="1" si="35"/>
        <v>May</v>
      </c>
      <c r="CG166" s="4">
        <f t="shared" ca="1" si="31"/>
        <v>8</v>
      </c>
      <c r="CH166" s="4">
        <f t="shared" ca="1" si="32"/>
        <v>30227</v>
      </c>
    </row>
    <row r="167" spans="81:86" x14ac:dyDescent="0.25">
      <c r="CC167">
        <v>10</v>
      </c>
      <c r="CD167" s="4">
        <v>3367</v>
      </c>
      <c r="CF167" s="4" t="str">
        <f t="shared" ca="1" si="35"/>
        <v>May</v>
      </c>
      <c r="CG167" s="4">
        <f t="shared" ca="1" si="31"/>
        <v>10</v>
      </c>
      <c r="CH167" s="4">
        <f t="shared" ca="1" si="32"/>
        <v>3367</v>
      </c>
    </row>
    <row r="168" spans="81:86" x14ac:dyDescent="0.25">
      <c r="CC168">
        <v>11</v>
      </c>
      <c r="CD168" s="4">
        <v>25563</v>
      </c>
      <c r="CF168" s="4" t="str">
        <f t="shared" ca="1" si="35"/>
        <v>May</v>
      </c>
      <c r="CG168" s="4">
        <f t="shared" ca="1" si="31"/>
        <v>11</v>
      </c>
      <c r="CH168" s="4">
        <f t="shared" ca="1" si="32"/>
        <v>25563</v>
      </c>
    </row>
    <row r="169" spans="81:86" x14ac:dyDescent="0.25">
      <c r="CC169">
        <v>13</v>
      </c>
      <c r="CD169" s="4">
        <v>7095</v>
      </c>
      <c r="CF169" s="4" t="str">
        <f t="shared" ca="1" si="35"/>
        <v>May</v>
      </c>
      <c r="CG169" s="4">
        <f t="shared" ca="1" si="31"/>
        <v>13</v>
      </c>
      <c r="CH169" s="4">
        <f t="shared" ca="1" si="32"/>
        <v>7095</v>
      </c>
    </row>
    <row r="170" spans="81:86" x14ac:dyDescent="0.25">
      <c r="CC170">
        <v>14</v>
      </c>
      <c r="CD170" s="4">
        <v>63</v>
      </c>
      <c r="CF170" s="4" t="str">
        <f t="shared" ca="1" si="35"/>
        <v>May</v>
      </c>
      <c r="CG170" s="4">
        <f t="shared" ca="1" si="31"/>
        <v>14</v>
      </c>
      <c r="CH170" s="4">
        <f t="shared" ca="1" si="32"/>
        <v>63</v>
      </c>
    </row>
    <row r="171" spans="81:86" x14ac:dyDescent="0.25">
      <c r="CC171">
        <v>15</v>
      </c>
      <c r="CD171" s="4">
        <v>1108</v>
      </c>
      <c r="CF171" s="4" t="str">
        <f t="shared" ca="1" si="35"/>
        <v>May</v>
      </c>
      <c r="CG171" s="4">
        <f t="shared" ca="1" si="31"/>
        <v>15</v>
      </c>
      <c r="CH171" s="4">
        <f t="shared" ca="1" si="32"/>
        <v>1108</v>
      </c>
    </row>
    <row r="172" spans="81:86" x14ac:dyDescent="0.25">
      <c r="CC172">
        <v>16</v>
      </c>
      <c r="CD172" s="4">
        <v>657</v>
      </c>
      <c r="CF172" s="4" t="str">
        <f t="shared" ca="1" si="35"/>
        <v>May</v>
      </c>
      <c r="CG172" s="4">
        <f t="shared" ca="1" si="31"/>
        <v>16</v>
      </c>
      <c r="CH172" s="4">
        <f t="shared" ca="1" si="32"/>
        <v>657</v>
      </c>
    </row>
    <row r="173" spans="81:86" x14ac:dyDescent="0.25">
      <c r="CC173">
        <v>17</v>
      </c>
      <c r="CD173" s="4">
        <v>5687</v>
      </c>
      <c r="CF173" s="4" t="str">
        <f t="shared" ca="1" si="35"/>
        <v>May</v>
      </c>
      <c r="CG173" s="4">
        <f t="shared" ca="1" si="31"/>
        <v>17</v>
      </c>
      <c r="CH173" s="4">
        <f t="shared" ca="1" si="32"/>
        <v>5687</v>
      </c>
    </row>
    <row r="174" spans="81:86" x14ac:dyDescent="0.25">
      <c r="CC174">
        <v>19</v>
      </c>
      <c r="CD174" s="4">
        <v>726</v>
      </c>
      <c r="CF174" s="4" t="str">
        <f t="shared" ca="1" si="35"/>
        <v>May</v>
      </c>
      <c r="CG174" s="4">
        <f t="shared" ca="1" si="31"/>
        <v>19</v>
      </c>
      <c r="CH174" s="4">
        <f t="shared" ca="1" si="32"/>
        <v>726</v>
      </c>
    </row>
    <row r="175" spans="81:86" x14ac:dyDescent="0.25">
      <c r="CC175">
        <v>20</v>
      </c>
      <c r="CD175" s="4">
        <v>3722</v>
      </c>
      <c r="CF175" s="4" t="str">
        <f t="shared" ca="1" si="35"/>
        <v>May</v>
      </c>
      <c r="CG175" s="4">
        <f t="shared" ca="1" si="31"/>
        <v>20</v>
      </c>
      <c r="CH175" s="4">
        <f t="shared" ca="1" si="32"/>
        <v>3722</v>
      </c>
    </row>
    <row r="176" spans="81:86" x14ac:dyDescent="0.25">
      <c r="CC176">
        <v>21</v>
      </c>
      <c r="CD176" s="4">
        <v>551</v>
      </c>
      <c r="CF176" s="4" t="str">
        <f t="shared" ca="1" si="35"/>
        <v>May</v>
      </c>
      <c r="CG176" s="4">
        <f t="shared" ca="1" si="31"/>
        <v>21</v>
      </c>
      <c r="CH176" s="4">
        <f t="shared" ca="1" si="32"/>
        <v>551</v>
      </c>
    </row>
    <row r="177" spans="80:86" x14ac:dyDescent="0.25">
      <c r="CC177">
        <v>22</v>
      </c>
      <c r="CD177" s="4">
        <v>5622</v>
      </c>
      <c r="CF177" s="4" t="str">
        <f t="shared" ca="1" si="35"/>
        <v>May</v>
      </c>
      <c r="CG177" s="4">
        <f t="shared" ca="1" si="31"/>
        <v>22</v>
      </c>
      <c r="CH177" s="4">
        <f t="shared" ca="1" si="32"/>
        <v>5622</v>
      </c>
    </row>
    <row r="178" spans="80:86" x14ac:dyDescent="0.25">
      <c r="CC178">
        <v>23</v>
      </c>
      <c r="CD178" s="4">
        <v>11830</v>
      </c>
      <c r="CF178" s="4" t="str">
        <f t="shared" ca="1" si="35"/>
        <v>May</v>
      </c>
      <c r="CG178" s="4">
        <f t="shared" ca="1" si="31"/>
        <v>23</v>
      </c>
      <c r="CH178" s="4">
        <f t="shared" ca="1" si="32"/>
        <v>11830</v>
      </c>
    </row>
    <row r="179" spans="80:86" x14ac:dyDescent="0.25">
      <c r="CC179">
        <v>24</v>
      </c>
      <c r="CD179" s="4">
        <v>386</v>
      </c>
      <c r="CF179" s="4" t="str">
        <f t="shared" ca="1" si="35"/>
        <v>May</v>
      </c>
      <c r="CG179" s="4">
        <f t="shared" ca="1" si="31"/>
        <v>24</v>
      </c>
      <c r="CH179" s="4">
        <f t="shared" ca="1" si="32"/>
        <v>386</v>
      </c>
    </row>
    <row r="180" spans="80:86" x14ac:dyDescent="0.25">
      <c r="CC180">
        <v>25</v>
      </c>
      <c r="CD180" s="4">
        <v>2746</v>
      </c>
      <c r="CF180" s="4" t="str">
        <f t="shared" ca="1" si="35"/>
        <v>May</v>
      </c>
      <c r="CG180" s="4">
        <f t="shared" ca="1" si="31"/>
        <v>25</v>
      </c>
      <c r="CH180" s="4">
        <f t="shared" ca="1" si="32"/>
        <v>2746</v>
      </c>
    </row>
    <row r="181" spans="80:86" x14ac:dyDescent="0.25">
      <c r="CC181">
        <v>27</v>
      </c>
      <c r="CD181" s="4">
        <v>2496</v>
      </c>
      <c r="CF181" s="4" t="str">
        <f t="shared" ca="1" si="35"/>
        <v>May</v>
      </c>
      <c r="CG181" s="4">
        <f t="shared" ca="1" si="31"/>
        <v>27</v>
      </c>
      <c r="CH181" s="4">
        <f t="shared" ca="1" si="32"/>
        <v>2496</v>
      </c>
    </row>
    <row r="182" spans="80:86" x14ac:dyDescent="0.25">
      <c r="CC182">
        <v>28</v>
      </c>
      <c r="CD182" s="4">
        <v>1311</v>
      </c>
      <c r="CF182" s="4" t="str">
        <f t="shared" ca="1" si="35"/>
        <v>May</v>
      </c>
      <c r="CG182" s="4">
        <f t="shared" ca="1" si="31"/>
        <v>28</v>
      </c>
      <c r="CH182" s="4">
        <f t="shared" ca="1" si="32"/>
        <v>1311</v>
      </c>
    </row>
    <row r="183" spans="80:86" x14ac:dyDescent="0.25">
      <c r="CC183">
        <v>31</v>
      </c>
      <c r="CD183" s="4">
        <v>8268</v>
      </c>
      <c r="CF183" s="4" t="str">
        <f t="shared" ca="1" si="35"/>
        <v>May</v>
      </c>
      <c r="CG183" s="4">
        <f t="shared" ca="1" si="31"/>
        <v>31</v>
      </c>
      <c r="CH183" s="4">
        <f t="shared" ca="1" si="32"/>
        <v>8268</v>
      </c>
    </row>
    <row r="184" spans="80:86" x14ac:dyDescent="0.25">
      <c r="CB184" t="s">
        <v>930</v>
      </c>
      <c r="CC184">
        <v>1</v>
      </c>
      <c r="CD184" s="4">
        <v>546</v>
      </c>
      <c r="CF184" s="4" t="str">
        <f t="shared" ca="1" si="33"/>
        <v>Aug</v>
      </c>
      <c r="CG184" s="4">
        <f t="shared" ca="1" si="31"/>
        <v>1</v>
      </c>
      <c r="CH184" s="4">
        <f t="shared" ca="1" si="32"/>
        <v>546</v>
      </c>
    </row>
    <row r="185" spans="80:86" x14ac:dyDescent="0.25">
      <c r="CC185">
        <v>2</v>
      </c>
      <c r="CD185" s="4">
        <v>6955</v>
      </c>
      <c r="CF185" s="4" t="str">
        <f t="shared" ref="CF185:CF209" ca="1" si="36">CF184</f>
        <v>Aug</v>
      </c>
      <c r="CG185" s="4">
        <f t="shared" ca="1" si="31"/>
        <v>2</v>
      </c>
      <c r="CH185" s="4">
        <f t="shared" ca="1" si="32"/>
        <v>6955</v>
      </c>
    </row>
    <row r="186" spans="80:86" x14ac:dyDescent="0.25">
      <c r="CC186">
        <v>3</v>
      </c>
      <c r="CD186" s="4">
        <v>3797</v>
      </c>
      <c r="CF186" s="4" t="str">
        <f t="shared" ca="1" si="36"/>
        <v>Aug</v>
      </c>
      <c r="CG186" s="4">
        <f t="shared" ca="1" si="31"/>
        <v>3</v>
      </c>
      <c r="CH186" s="4">
        <f t="shared" ca="1" si="32"/>
        <v>3797</v>
      </c>
    </row>
    <row r="187" spans="80:86" x14ac:dyDescent="0.25">
      <c r="CC187">
        <v>7</v>
      </c>
      <c r="CD187" s="4">
        <v>2030</v>
      </c>
      <c r="CF187" s="4" t="str">
        <f t="shared" ca="1" si="36"/>
        <v>Aug</v>
      </c>
      <c r="CG187" s="4">
        <f t="shared" ca="1" si="31"/>
        <v>7</v>
      </c>
      <c r="CH187" s="4">
        <f t="shared" ca="1" si="32"/>
        <v>2030</v>
      </c>
    </row>
    <row r="188" spans="80:86" x14ac:dyDescent="0.25">
      <c r="CC188">
        <v>8</v>
      </c>
      <c r="CD188" s="4">
        <v>2492</v>
      </c>
      <c r="CF188" s="4" t="str">
        <f t="shared" ca="1" si="36"/>
        <v>Aug</v>
      </c>
      <c r="CG188" s="4">
        <f t="shared" ca="1" si="31"/>
        <v>8</v>
      </c>
      <c r="CH188" s="4">
        <f t="shared" ca="1" si="32"/>
        <v>2492</v>
      </c>
    </row>
    <row r="189" spans="80:86" x14ac:dyDescent="0.25">
      <c r="CC189">
        <v>9</v>
      </c>
      <c r="CD189" s="4">
        <v>7551</v>
      </c>
      <c r="CF189" s="4" t="str">
        <f t="shared" ca="1" si="36"/>
        <v>Aug</v>
      </c>
      <c r="CG189" s="4">
        <f t="shared" ca="1" si="31"/>
        <v>9</v>
      </c>
      <c r="CH189" s="4">
        <f t="shared" ca="1" si="32"/>
        <v>7551</v>
      </c>
    </row>
    <row r="190" spans="80:86" x14ac:dyDescent="0.25">
      <c r="CC190">
        <v>10</v>
      </c>
      <c r="CD190" s="4">
        <v>190</v>
      </c>
      <c r="CF190" s="4" t="str">
        <f t="shared" ca="1" si="36"/>
        <v>Aug</v>
      </c>
      <c r="CG190" s="4">
        <f t="shared" ca="1" si="31"/>
        <v>10</v>
      </c>
      <c r="CH190" s="4">
        <f t="shared" ca="1" si="32"/>
        <v>190</v>
      </c>
    </row>
    <row r="191" spans="80:86" x14ac:dyDescent="0.25">
      <c r="CC191">
        <v>11</v>
      </c>
      <c r="CD191" s="4">
        <v>2149</v>
      </c>
      <c r="CF191" s="4" t="str">
        <f t="shared" ca="1" si="36"/>
        <v>Aug</v>
      </c>
      <c r="CG191" s="4">
        <f t="shared" ca="1" si="31"/>
        <v>11</v>
      </c>
      <c r="CH191" s="4">
        <f t="shared" ca="1" si="32"/>
        <v>2149</v>
      </c>
    </row>
    <row r="192" spans="80:86" x14ac:dyDescent="0.25">
      <c r="CC192">
        <v>12</v>
      </c>
      <c r="CD192" s="4">
        <v>1392</v>
      </c>
      <c r="CF192" s="4" t="str">
        <f t="shared" ca="1" si="36"/>
        <v>Aug</v>
      </c>
      <c r="CG192" s="4">
        <f t="shared" ca="1" si="31"/>
        <v>12</v>
      </c>
      <c r="CH192" s="4">
        <f t="shared" ca="1" si="32"/>
        <v>1392</v>
      </c>
    </row>
    <row r="193" spans="81:86" x14ac:dyDescent="0.25">
      <c r="CC193">
        <v>13</v>
      </c>
      <c r="CD193" s="4">
        <v>3074</v>
      </c>
      <c r="CF193" s="4" t="str">
        <f t="shared" ca="1" si="36"/>
        <v>Aug</v>
      </c>
      <c r="CG193" s="4">
        <f t="shared" ca="1" si="31"/>
        <v>13</v>
      </c>
      <c r="CH193" s="4">
        <f t="shared" ca="1" si="32"/>
        <v>3074</v>
      </c>
    </row>
    <row r="194" spans="81:86" x14ac:dyDescent="0.25">
      <c r="CC194">
        <v>14</v>
      </c>
      <c r="CD194" s="4">
        <v>32814</v>
      </c>
      <c r="CF194" s="4" t="str">
        <f t="shared" ca="1" si="36"/>
        <v>Aug</v>
      </c>
      <c r="CG194" s="4">
        <f t="shared" ca="1" si="31"/>
        <v>14</v>
      </c>
      <c r="CH194" s="4">
        <f t="shared" ca="1" si="32"/>
        <v>32814</v>
      </c>
    </row>
    <row r="195" spans="81:86" x14ac:dyDescent="0.25">
      <c r="CC195">
        <v>17</v>
      </c>
      <c r="CD195" s="4">
        <v>8554</v>
      </c>
      <c r="CF195" s="4" t="str">
        <f t="shared" ca="1" si="36"/>
        <v>Aug</v>
      </c>
      <c r="CG195" s="4">
        <f t="shared" ref="CG195:CG258" ca="1" si="37">OFFSET($CC194,1,0)</f>
        <v>17</v>
      </c>
      <c r="CH195" s="4">
        <f t="shared" ref="CH195:CH258" ca="1" si="38">OFFSET($CD194,1,0)</f>
        <v>8554</v>
      </c>
    </row>
    <row r="196" spans="81:86" x14ac:dyDescent="0.25">
      <c r="CC196">
        <v>18</v>
      </c>
      <c r="CD196" s="4">
        <v>3722</v>
      </c>
      <c r="CF196" s="4" t="str">
        <f t="shared" ca="1" si="36"/>
        <v>Aug</v>
      </c>
      <c r="CG196" s="4">
        <f t="shared" ca="1" si="37"/>
        <v>18</v>
      </c>
      <c r="CH196" s="4">
        <f t="shared" ca="1" si="38"/>
        <v>3722</v>
      </c>
    </row>
    <row r="197" spans="81:86" x14ac:dyDescent="0.25">
      <c r="CC197">
        <v>19</v>
      </c>
      <c r="CD197" s="4">
        <v>11527</v>
      </c>
      <c r="CF197" s="4" t="str">
        <f t="shared" ca="1" si="36"/>
        <v>Aug</v>
      </c>
      <c r="CG197" s="4">
        <f t="shared" ca="1" si="37"/>
        <v>19</v>
      </c>
      <c r="CH197" s="4">
        <f t="shared" ca="1" si="38"/>
        <v>11527</v>
      </c>
    </row>
    <row r="198" spans="81:86" x14ac:dyDescent="0.25">
      <c r="CC198">
        <v>20</v>
      </c>
      <c r="CD198" s="4">
        <v>7201</v>
      </c>
      <c r="CF198" s="4" t="str">
        <f t="shared" ca="1" si="36"/>
        <v>Aug</v>
      </c>
      <c r="CG198" s="4">
        <f t="shared" ca="1" si="37"/>
        <v>20</v>
      </c>
      <c r="CH198" s="4">
        <f t="shared" ca="1" si="38"/>
        <v>7201</v>
      </c>
    </row>
    <row r="199" spans="81:86" x14ac:dyDescent="0.25">
      <c r="CC199">
        <v>21</v>
      </c>
      <c r="CD199" s="4">
        <v>25872</v>
      </c>
      <c r="CF199" s="4" t="str">
        <f t="shared" ca="1" si="36"/>
        <v>Aug</v>
      </c>
      <c r="CG199" s="4">
        <f t="shared" ca="1" si="37"/>
        <v>21</v>
      </c>
      <c r="CH199" s="4">
        <f t="shared" ca="1" si="38"/>
        <v>25872</v>
      </c>
    </row>
    <row r="200" spans="81:86" x14ac:dyDescent="0.25">
      <c r="CC200">
        <v>22</v>
      </c>
      <c r="CD200" s="4">
        <v>6</v>
      </c>
      <c r="CF200" s="4" t="str">
        <f t="shared" ca="1" si="36"/>
        <v>Aug</v>
      </c>
      <c r="CG200" s="4">
        <f t="shared" ca="1" si="37"/>
        <v>22</v>
      </c>
      <c r="CH200" s="4">
        <f t="shared" ca="1" si="38"/>
        <v>6</v>
      </c>
    </row>
    <row r="201" spans="81:86" x14ac:dyDescent="0.25">
      <c r="CC201">
        <v>23</v>
      </c>
      <c r="CD201" s="4">
        <v>111</v>
      </c>
      <c r="CF201" s="4" t="str">
        <f t="shared" ca="1" si="36"/>
        <v>Aug</v>
      </c>
      <c r="CG201" s="4">
        <f t="shared" ca="1" si="37"/>
        <v>23</v>
      </c>
      <c r="CH201" s="4">
        <f t="shared" ca="1" si="38"/>
        <v>111</v>
      </c>
    </row>
    <row r="202" spans="81:86" x14ac:dyDescent="0.25">
      <c r="CC202">
        <v>24</v>
      </c>
      <c r="CD202" s="4">
        <v>1417</v>
      </c>
      <c r="CF202" s="4" t="str">
        <f t="shared" ca="1" si="36"/>
        <v>Aug</v>
      </c>
      <c r="CG202" s="4">
        <f t="shared" ca="1" si="37"/>
        <v>24</v>
      </c>
      <c r="CH202" s="4">
        <f t="shared" ca="1" si="38"/>
        <v>1417</v>
      </c>
    </row>
    <row r="203" spans="81:86" x14ac:dyDescent="0.25">
      <c r="CC203">
        <v>25</v>
      </c>
      <c r="CD203" s="4">
        <v>18423</v>
      </c>
      <c r="CF203" s="4" t="str">
        <f t="shared" ca="1" si="36"/>
        <v>Aug</v>
      </c>
      <c r="CG203" s="4">
        <f t="shared" ca="1" si="37"/>
        <v>25</v>
      </c>
      <c r="CH203" s="4">
        <f t="shared" ca="1" si="38"/>
        <v>18423</v>
      </c>
    </row>
    <row r="204" spans="81:86" x14ac:dyDescent="0.25">
      <c r="CC204">
        <v>26</v>
      </c>
      <c r="CD204" s="4">
        <v>10015</v>
      </c>
      <c r="CF204" s="4" t="str">
        <f t="shared" ca="1" si="36"/>
        <v>Aug</v>
      </c>
      <c r="CG204" s="4">
        <f t="shared" ca="1" si="37"/>
        <v>26</v>
      </c>
      <c r="CH204" s="4">
        <f t="shared" ca="1" si="38"/>
        <v>10015</v>
      </c>
    </row>
    <row r="205" spans="81:86" x14ac:dyDescent="0.25">
      <c r="CC205">
        <v>27</v>
      </c>
      <c r="CD205" s="4">
        <v>122</v>
      </c>
      <c r="CF205" s="4" t="str">
        <f t="shared" ca="1" si="36"/>
        <v>Aug</v>
      </c>
      <c r="CG205" s="4">
        <f t="shared" ca="1" si="37"/>
        <v>27</v>
      </c>
      <c r="CH205" s="4">
        <f t="shared" ca="1" si="38"/>
        <v>122</v>
      </c>
    </row>
    <row r="206" spans="81:86" x14ac:dyDescent="0.25">
      <c r="CC206">
        <v>28</v>
      </c>
      <c r="CD206" s="4">
        <v>2741</v>
      </c>
      <c r="CF206" s="4" t="str">
        <f t="shared" ca="1" si="36"/>
        <v>Aug</v>
      </c>
      <c r="CG206" s="4">
        <f t="shared" ca="1" si="37"/>
        <v>28</v>
      </c>
      <c r="CH206" s="4">
        <f t="shared" ca="1" si="38"/>
        <v>2741</v>
      </c>
    </row>
    <row r="207" spans="81:86" x14ac:dyDescent="0.25">
      <c r="CC207">
        <v>29</v>
      </c>
      <c r="CD207" s="4">
        <v>431</v>
      </c>
      <c r="CF207" s="4" t="str">
        <f t="shared" ca="1" si="36"/>
        <v>Aug</v>
      </c>
      <c r="CG207" s="4">
        <f t="shared" ca="1" si="37"/>
        <v>29</v>
      </c>
      <c r="CH207" s="4">
        <f t="shared" ca="1" si="38"/>
        <v>431</v>
      </c>
    </row>
    <row r="208" spans="81:86" x14ac:dyDescent="0.25">
      <c r="CC208">
        <v>30</v>
      </c>
      <c r="CD208" s="4">
        <v>421</v>
      </c>
      <c r="CF208" s="4" t="str">
        <f t="shared" ca="1" si="36"/>
        <v>Aug</v>
      </c>
      <c r="CG208" s="4">
        <f t="shared" ca="1" si="37"/>
        <v>30</v>
      </c>
      <c r="CH208" s="4">
        <f t="shared" ca="1" si="38"/>
        <v>421</v>
      </c>
    </row>
    <row r="209" spans="80:86" x14ac:dyDescent="0.25">
      <c r="CC209">
        <v>31</v>
      </c>
      <c r="CD209" s="4">
        <v>1125</v>
      </c>
      <c r="CF209" s="4" t="str">
        <f t="shared" ca="1" si="36"/>
        <v>Aug</v>
      </c>
      <c r="CG209" s="4">
        <f t="shared" ca="1" si="37"/>
        <v>31</v>
      </c>
      <c r="CH209" s="4">
        <f t="shared" ca="1" si="38"/>
        <v>1125</v>
      </c>
    </row>
    <row r="210" spans="80:86" x14ac:dyDescent="0.25">
      <c r="CB210" t="s">
        <v>931</v>
      </c>
      <c r="CC210">
        <v>1</v>
      </c>
      <c r="CD210" s="4">
        <v>9049</v>
      </c>
      <c r="CF210" s="4" t="str">
        <f t="shared" ref="CF210:CF254" ca="1" si="39">OFFSET($CB209,1,0)</f>
        <v>Sep</v>
      </c>
      <c r="CG210" s="4">
        <f t="shared" ca="1" si="37"/>
        <v>1</v>
      </c>
      <c r="CH210" s="4">
        <f t="shared" ca="1" si="38"/>
        <v>9049</v>
      </c>
    </row>
    <row r="211" spans="80:86" x14ac:dyDescent="0.25">
      <c r="CC211">
        <v>2</v>
      </c>
      <c r="CD211" s="4">
        <v>11372</v>
      </c>
      <c r="CF211" s="4" t="str">
        <f t="shared" ref="CF211:CF228" ca="1" si="40">CF210</f>
        <v>Sep</v>
      </c>
      <c r="CG211" s="4">
        <f t="shared" ca="1" si="37"/>
        <v>2</v>
      </c>
      <c r="CH211" s="4">
        <f t="shared" ca="1" si="38"/>
        <v>11372</v>
      </c>
    </row>
    <row r="212" spans="80:86" x14ac:dyDescent="0.25">
      <c r="CC212">
        <v>6</v>
      </c>
      <c r="CD212" s="4">
        <v>2791</v>
      </c>
      <c r="CF212" s="4" t="str">
        <f t="shared" ca="1" si="40"/>
        <v>Sep</v>
      </c>
      <c r="CG212" s="4">
        <f t="shared" ca="1" si="37"/>
        <v>6</v>
      </c>
      <c r="CH212" s="4">
        <f t="shared" ca="1" si="38"/>
        <v>2791</v>
      </c>
    </row>
    <row r="213" spans="80:86" x14ac:dyDescent="0.25">
      <c r="CC213">
        <v>7</v>
      </c>
      <c r="CD213" s="4">
        <v>70</v>
      </c>
      <c r="CF213" s="4" t="str">
        <f t="shared" ca="1" si="40"/>
        <v>Sep</v>
      </c>
      <c r="CG213" s="4">
        <f t="shared" ca="1" si="37"/>
        <v>7</v>
      </c>
      <c r="CH213" s="4">
        <f t="shared" ca="1" si="38"/>
        <v>70</v>
      </c>
    </row>
    <row r="214" spans="80:86" x14ac:dyDescent="0.25">
      <c r="CC214">
        <v>8</v>
      </c>
      <c r="CD214" s="4">
        <v>83</v>
      </c>
      <c r="CF214" s="4" t="str">
        <f t="shared" ca="1" si="40"/>
        <v>Sep</v>
      </c>
      <c r="CG214" s="4">
        <f t="shared" ca="1" si="37"/>
        <v>8</v>
      </c>
      <c r="CH214" s="4">
        <f t="shared" ca="1" si="38"/>
        <v>83</v>
      </c>
    </row>
    <row r="215" spans="80:86" x14ac:dyDescent="0.25">
      <c r="CC215">
        <v>9</v>
      </c>
      <c r="CD215" s="4">
        <v>74</v>
      </c>
      <c r="CF215" s="4" t="str">
        <f t="shared" ca="1" si="40"/>
        <v>Sep</v>
      </c>
      <c r="CG215" s="4">
        <f t="shared" ca="1" si="37"/>
        <v>9</v>
      </c>
      <c r="CH215" s="4">
        <f t="shared" ca="1" si="38"/>
        <v>74</v>
      </c>
    </row>
    <row r="216" spans="80:86" x14ac:dyDescent="0.25">
      <c r="CC216">
        <v>10</v>
      </c>
      <c r="CD216" s="4">
        <v>5780</v>
      </c>
      <c r="CF216" s="4" t="str">
        <f t="shared" ca="1" si="40"/>
        <v>Sep</v>
      </c>
      <c r="CG216" s="4">
        <f t="shared" ca="1" si="37"/>
        <v>10</v>
      </c>
      <c r="CH216" s="4">
        <f t="shared" ca="1" si="38"/>
        <v>5780</v>
      </c>
    </row>
    <row r="217" spans="80:86" x14ac:dyDescent="0.25">
      <c r="CC217">
        <v>11</v>
      </c>
      <c r="CD217" s="4">
        <v>16698</v>
      </c>
      <c r="CF217" s="4" t="str">
        <f t="shared" ca="1" si="40"/>
        <v>Sep</v>
      </c>
      <c r="CG217" s="4">
        <f t="shared" ca="1" si="37"/>
        <v>11</v>
      </c>
      <c r="CH217" s="4">
        <f t="shared" ca="1" si="38"/>
        <v>16698</v>
      </c>
    </row>
    <row r="218" spans="80:86" x14ac:dyDescent="0.25">
      <c r="CC218">
        <v>12</v>
      </c>
      <c r="CD218" s="4">
        <v>5063</v>
      </c>
      <c r="CF218" s="4" t="str">
        <f t="shared" ca="1" si="40"/>
        <v>Sep</v>
      </c>
      <c r="CG218" s="4">
        <f t="shared" ca="1" si="37"/>
        <v>12</v>
      </c>
      <c r="CH218" s="4">
        <f t="shared" ca="1" si="38"/>
        <v>5063</v>
      </c>
    </row>
    <row r="219" spans="80:86" x14ac:dyDescent="0.25">
      <c r="CC219">
        <v>13</v>
      </c>
      <c r="CD219" s="4">
        <v>370</v>
      </c>
      <c r="CF219" s="4" t="str">
        <f t="shared" ca="1" si="40"/>
        <v>Sep</v>
      </c>
      <c r="CG219" s="4">
        <f t="shared" ca="1" si="37"/>
        <v>13</v>
      </c>
      <c r="CH219" s="4">
        <f t="shared" ca="1" si="38"/>
        <v>370</v>
      </c>
    </row>
    <row r="220" spans="80:86" x14ac:dyDescent="0.25">
      <c r="CC220">
        <v>14</v>
      </c>
      <c r="CD220" s="4">
        <v>7753</v>
      </c>
      <c r="CF220" s="4" t="str">
        <f t="shared" ca="1" si="40"/>
        <v>Sep</v>
      </c>
      <c r="CG220" s="4">
        <f t="shared" ca="1" si="37"/>
        <v>14</v>
      </c>
      <c r="CH220" s="4">
        <f t="shared" ca="1" si="38"/>
        <v>7753</v>
      </c>
    </row>
    <row r="221" spans="80:86" x14ac:dyDescent="0.25">
      <c r="CC221">
        <v>15</v>
      </c>
      <c r="CD221" s="4">
        <v>6074</v>
      </c>
      <c r="CF221" s="4" t="str">
        <f t="shared" ca="1" si="40"/>
        <v>Sep</v>
      </c>
      <c r="CG221" s="4">
        <f t="shared" ca="1" si="37"/>
        <v>15</v>
      </c>
      <c r="CH221" s="4">
        <f t="shared" ca="1" si="38"/>
        <v>6074</v>
      </c>
    </row>
    <row r="222" spans="80:86" x14ac:dyDescent="0.25">
      <c r="CC222">
        <v>19</v>
      </c>
      <c r="CD222" s="4">
        <v>11518</v>
      </c>
      <c r="CF222" s="4" t="str">
        <f t="shared" ca="1" si="40"/>
        <v>Sep</v>
      </c>
      <c r="CG222" s="4">
        <f t="shared" ca="1" si="37"/>
        <v>19</v>
      </c>
      <c r="CH222" s="4">
        <f t="shared" ca="1" si="38"/>
        <v>11518</v>
      </c>
    </row>
    <row r="223" spans="80:86" x14ac:dyDescent="0.25">
      <c r="CC223">
        <v>20</v>
      </c>
      <c r="CD223" s="4">
        <v>6084</v>
      </c>
      <c r="CF223" s="4" t="str">
        <f t="shared" ca="1" si="40"/>
        <v>Sep</v>
      </c>
      <c r="CG223" s="4">
        <f t="shared" ca="1" si="37"/>
        <v>20</v>
      </c>
      <c r="CH223" s="4">
        <f t="shared" ca="1" si="38"/>
        <v>6084</v>
      </c>
    </row>
    <row r="224" spans="80:86" x14ac:dyDescent="0.25">
      <c r="CC224">
        <v>21</v>
      </c>
      <c r="CD224" s="4">
        <v>15</v>
      </c>
      <c r="CF224" s="4" t="str">
        <f t="shared" ca="1" si="40"/>
        <v>Sep</v>
      </c>
      <c r="CG224" s="4">
        <f t="shared" ca="1" si="37"/>
        <v>21</v>
      </c>
      <c r="CH224" s="4">
        <f t="shared" ca="1" si="38"/>
        <v>15</v>
      </c>
    </row>
    <row r="225" spans="80:86" x14ac:dyDescent="0.25">
      <c r="CC225">
        <v>22</v>
      </c>
      <c r="CD225" s="4">
        <v>2099</v>
      </c>
      <c r="CF225" s="4" t="str">
        <f t="shared" ca="1" si="40"/>
        <v>Sep</v>
      </c>
      <c r="CG225" s="4">
        <f t="shared" ca="1" si="37"/>
        <v>22</v>
      </c>
      <c r="CH225" s="4">
        <f t="shared" ca="1" si="38"/>
        <v>2099</v>
      </c>
    </row>
    <row r="226" spans="80:86" x14ac:dyDescent="0.25">
      <c r="CC226">
        <v>23</v>
      </c>
      <c r="CD226" s="4">
        <v>39</v>
      </c>
      <c r="CF226" s="4" t="str">
        <f t="shared" ca="1" si="40"/>
        <v>Sep</v>
      </c>
      <c r="CG226" s="4">
        <f t="shared" ca="1" si="37"/>
        <v>23</v>
      </c>
      <c r="CH226" s="4">
        <f t="shared" ca="1" si="38"/>
        <v>39</v>
      </c>
    </row>
    <row r="227" spans="80:86" x14ac:dyDescent="0.25">
      <c r="CC227">
        <v>24</v>
      </c>
      <c r="CD227" s="4">
        <v>30687</v>
      </c>
      <c r="CF227" s="4" t="str">
        <f t="shared" ca="1" si="40"/>
        <v>Sep</v>
      </c>
      <c r="CG227" s="4">
        <f t="shared" ca="1" si="37"/>
        <v>24</v>
      </c>
      <c r="CH227" s="4">
        <f t="shared" ca="1" si="38"/>
        <v>30687</v>
      </c>
    </row>
    <row r="228" spans="80:86" x14ac:dyDescent="0.25">
      <c r="CC228">
        <v>30</v>
      </c>
      <c r="CD228" s="4">
        <v>17251</v>
      </c>
      <c r="CF228" s="4" t="str">
        <f t="shared" ca="1" si="40"/>
        <v>Sep</v>
      </c>
      <c r="CG228" s="4">
        <f t="shared" ca="1" si="37"/>
        <v>30</v>
      </c>
      <c r="CH228" s="4">
        <f t="shared" ca="1" si="38"/>
        <v>17251</v>
      </c>
    </row>
    <row r="229" spans="80:86" x14ac:dyDescent="0.25">
      <c r="CB229" t="s">
        <v>932</v>
      </c>
      <c r="CC229">
        <v>1</v>
      </c>
      <c r="CD229" s="4">
        <v>39910</v>
      </c>
      <c r="CF229" s="4" t="str">
        <f t="shared" ca="1" si="39"/>
        <v>Oct</v>
      </c>
      <c r="CG229" s="4">
        <f t="shared" ca="1" si="37"/>
        <v>1</v>
      </c>
      <c r="CH229" s="4">
        <f t="shared" ca="1" si="38"/>
        <v>39910</v>
      </c>
    </row>
    <row r="230" spans="80:86" x14ac:dyDescent="0.25">
      <c r="CC230">
        <v>5</v>
      </c>
      <c r="CD230" s="4">
        <v>19729</v>
      </c>
      <c r="CF230" s="4" t="str">
        <f t="shared" ref="CF230:CF253" ca="1" si="41">CF229</f>
        <v>Oct</v>
      </c>
      <c r="CG230" s="4">
        <f t="shared" ca="1" si="37"/>
        <v>5</v>
      </c>
      <c r="CH230" s="4">
        <f t="shared" ca="1" si="38"/>
        <v>19729</v>
      </c>
    </row>
    <row r="231" spans="80:86" x14ac:dyDescent="0.25">
      <c r="CC231">
        <v>6</v>
      </c>
      <c r="CD231" s="4">
        <v>2414</v>
      </c>
      <c r="CF231" s="4" t="str">
        <f t="shared" ca="1" si="41"/>
        <v>Oct</v>
      </c>
      <c r="CG231" s="4">
        <f t="shared" ca="1" si="37"/>
        <v>6</v>
      </c>
      <c r="CH231" s="4">
        <f t="shared" ca="1" si="38"/>
        <v>2414</v>
      </c>
    </row>
    <row r="232" spans="80:86" x14ac:dyDescent="0.25">
      <c r="CC232">
        <v>7</v>
      </c>
      <c r="CD232" s="4">
        <v>22</v>
      </c>
      <c r="CF232" s="4" t="str">
        <f t="shared" ca="1" si="41"/>
        <v>Oct</v>
      </c>
      <c r="CG232" s="4">
        <f t="shared" ca="1" si="37"/>
        <v>7</v>
      </c>
      <c r="CH232" s="4">
        <f t="shared" ca="1" si="38"/>
        <v>22</v>
      </c>
    </row>
    <row r="233" spans="80:86" x14ac:dyDescent="0.25">
      <c r="CC233">
        <v>8</v>
      </c>
      <c r="CD233" s="4">
        <v>1665</v>
      </c>
      <c r="CF233" s="4" t="str">
        <f t="shared" ca="1" si="41"/>
        <v>Oct</v>
      </c>
      <c r="CG233" s="4">
        <f t="shared" ca="1" si="37"/>
        <v>8</v>
      </c>
      <c r="CH233" s="4">
        <f t="shared" ca="1" si="38"/>
        <v>1665</v>
      </c>
    </row>
    <row r="234" spans="80:86" x14ac:dyDescent="0.25">
      <c r="CC234">
        <v>9</v>
      </c>
      <c r="CD234" s="4">
        <v>593</v>
      </c>
      <c r="CF234" s="4" t="str">
        <f t="shared" ca="1" si="41"/>
        <v>Oct</v>
      </c>
      <c r="CG234" s="4">
        <f t="shared" ca="1" si="37"/>
        <v>9</v>
      </c>
      <c r="CH234" s="4">
        <f t="shared" ca="1" si="38"/>
        <v>593</v>
      </c>
    </row>
    <row r="235" spans="80:86" x14ac:dyDescent="0.25">
      <c r="CC235">
        <v>10</v>
      </c>
      <c r="CD235" s="4">
        <v>19987</v>
      </c>
      <c r="CF235" s="4" t="str">
        <f t="shared" ca="1" si="41"/>
        <v>Oct</v>
      </c>
      <c r="CG235" s="4">
        <f t="shared" ca="1" si="37"/>
        <v>10</v>
      </c>
      <c r="CH235" s="4">
        <f t="shared" ca="1" si="38"/>
        <v>19987</v>
      </c>
    </row>
    <row r="236" spans="80:86" x14ac:dyDescent="0.25">
      <c r="CC236">
        <v>12</v>
      </c>
      <c r="CD236" s="4">
        <v>3241</v>
      </c>
      <c r="CF236" s="4" t="str">
        <f t="shared" ca="1" si="41"/>
        <v>Oct</v>
      </c>
      <c r="CG236" s="4">
        <f t="shared" ca="1" si="37"/>
        <v>12</v>
      </c>
      <c r="CH236" s="4">
        <f t="shared" ca="1" si="38"/>
        <v>3241</v>
      </c>
    </row>
    <row r="237" spans="80:86" x14ac:dyDescent="0.25">
      <c r="CC237">
        <v>13</v>
      </c>
      <c r="CD237" s="4">
        <v>3804</v>
      </c>
      <c r="CF237" s="4" t="str">
        <f t="shared" ca="1" si="41"/>
        <v>Oct</v>
      </c>
      <c r="CG237" s="4">
        <f t="shared" ca="1" si="37"/>
        <v>13</v>
      </c>
      <c r="CH237" s="4">
        <f t="shared" ca="1" si="38"/>
        <v>3804</v>
      </c>
    </row>
    <row r="238" spans="80:86" x14ac:dyDescent="0.25">
      <c r="CC238">
        <v>14</v>
      </c>
      <c r="CD238" s="4">
        <v>1256</v>
      </c>
      <c r="CF238" s="4" t="str">
        <f t="shared" ca="1" si="41"/>
        <v>Oct</v>
      </c>
      <c r="CG238" s="4">
        <f t="shared" ca="1" si="37"/>
        <v>14</v>
      </c>
      <c r="CH238" s="4">
        <f t="shared" ca="1" si="38"/>
        <v>1256</v>
      </c>
    </row>
    <row r="239" spans="80:86" x14ac:dyDescent="0.25">
      <c r="CC239">
        <v>15</v>
      </c>
      <c r="CD239" s="4">
        <v>1300</v>
      </c>
      <c r="CF239" s="4" t="str">
        <f t="shared" ca="1" si="41"/>
        <v>Oct</v>
      </c>
      <c r="CG239" s="4">
        <f t="shared" ca="1" si="37"/>
        <v>15</v>
      </c>
      <c r="CH239" s="4">
        <f t="shared" ca="1" si="38"/>
        <v>1300</v>
      </c>
    </row>
    <row r="240" spans="80:86" x14ac:dyDescent="0.25">
      <c r="CC240">
        <v>16</v>
      </c>
      <c r="CD240" s="4">
        <v>773</v>
      </c>
      <c r="CF240" s="4" t="str">
        <f t="shared" ca="1" si="41"/>
        <v>Oct</v>
      </c>
      <c r="CG240" s="4">
        <f t="shared" ca="1" si="37"/>
        <v>16</v>
      </c>
      <c r="CH240" s="4">
        <f t="shared" ca="1" si="38"/>
        <v>773</v>
      </c>
    </row>
    <row r="241" spans="80:86" x14ac:dyDescent="0.25">
      <c r="CC241">
        <v>18</v>
      </c>
      <c r="CD241" s="4">
        <v>17758</v>
      </c>
      <c r="CF241" s="4" t="str">
        <f t="shared" ca="1" si="41"/>
        <v>Oct</v>
      </c>
      <c r="CG241" s="4">
        <f t="shared" ca="1" si="37"/>
        <v>18</v>
      </c>
      <c r="CH241" s="4">
        <f t="shared" ca="1" si="38"/>
        <v>17758</v>
      </c>
    </row>
    <row r="242" spans="80:86" x14ac:dyDescent="0.25">
      <c r="CC242">
        <v>20</v>
      </c>
      <c r="CD242" s="4">
        <v>240</v>
      </c>
      <c r="CF242" s="4" t="str">
        <f t="shared" ca="1" si="41"/>
        <v>Oct</v>
      </c>
      <c r="CG242" s="4">
        <f t="shared" ca="1" si="37"/>
        <v>20</v>
      </c>
      <c r="CH242" s="4">
        <f t="shared" ca="1" si="38"/>
        <v>240</v>
      </c>
    </row>
    <row r="243" spans="80:86" x14ac:dyDescent="0.25">
      <c r="CC243">
        <v>21</v>
      </c>
      <c r="CD243" s="4">
        <v>6331</v>
      </c>
      <c r="CF243" s="4" t="str">
        <f t="shared" ca="1" si="41"/>
        <v>Oct</v>
      </c>
      <c r="CG243" s="4">
        <f t="shared" ca="1" si="37"/>
        <v>21</v>
      </c>
      <c r="CH243" s="4">
        <f t="shared" ca="1" si="38"/>
        <v>6331</v>
      </c>
    </row>
    <row r="244" spans="80:86" x14ac:dyDescent="0.25">
      <c r="CC244">
        <v>22</v>
      </c>
      <c r="CD244" s="4">
        <v>1535</v>
      </c>
      <c r="CF244" s="4" t="str">
        <f t="shared" ca="1" si="41"/>
        <v>Oct</v>
      </c>
      <c r="CG244" s="4">
        <f t="shared" ca="1" si="37"/>
        <v>22</v>
      </c>
      <c r="CH244" s="4">
        <f t="shared" ca="1" si="38"/>
        <v>1535</v>
      </c>
    </row>
    <row r="245" spans="80:86" x14ac:dyDescent="0.25">
      <c r="CC245">
        <v>23</v>
      </c>
      <c r="CD245" s="4">
        <v>489</v>
      </c>
      <c r="CF245" s="4" t="str">
        <f t="shared" ca="1" si="41"/>
        <v>Oct</v>
      </c>
      <c r="CG245" s="4">
        <f t="shared" ca="1" si="37"/>
        <v>23</v>
      </c>
      <c r="CH245" s="4">
        <f t="shared" ca="1" si="38"/>
        <v>489</v>
      </c>
    </row>
    <row r="246" spans="80:86" x14ac:dyDescent="0.25">
      <c r="CC246">
        <v>24</v>
      </c>
      <c r="CD246" s="4">
        <v>3261</v>
      </c>
      <c r="CF246" s="4" t="str">
        <f t="shared" ca="1" si="41"/>
        <v>Oct</v>
      </c>
      <c r="CG246" s="4">
        <f t="shared" ca="1" si="37"/>
        <v>24</v>
      </c>
      <c r="CH246" s="4">
        <f t="shared" ca="1" si="38"/>
        <v>3261</v>
      </c>
    </row>
    <row r="247" spans="80:86" x14ac:dyDescent="0.25">
      <c r="CC247">
        <v>25</v>
      </c>
      <c r="CD247" s="4">
        <v>2453</v>
      </c>
      <c r="CF247" s="4" t="str">
        <f t="shared" ca="1" si="41"/>
        <v>Oct</v>
      </c>
      <c r="CG247" s="4">
        <f t="shared" ca="1" si="37"/>
        <v>25</v>
      </c>
      <c r="CH247" s="4">
        <f t="shared" ca="1" si="38"/>
        <v>2453</v>
      </c>
    </row>
    <row r="248" spans="80:86" x14ac:dyDescent="0.25">
      <c r="CC248">
        <v>26</v>
      </c>
      <c r="CD248" s="4">
        <v>15284</v>
      </c>
      <c r="CF248" s="4" t="str">
        <f t="shared" ca="1" si="41"/>
        <v>Oct</v>
      </c>
      <c r="CG248" s="4">
        <f t="shared" ca="1" si="37"/>
        <v>26</v>
      </c>
      <c r="CH248" s="4">
        <f t="shared" ca="1" si="38"/>
        <v>15284</v>
      </c>
    </row>
    <row r="249" spans="80:86" x14ac:dyDescent="0.25">
      <c r="CC249">
        <v>27</v>
      </c>
      <c r="CD249" s="4">
        <v>4412</v>
      </c>
      <c r="CF249" s="4" t="str">
        <f t="shared" ca="1" si="41"/>
        <v>Oct</v>
      </c>
      <c r="CG249" s="4">
        <f t="shared" ca="1" si="37"/>
        <v>27</v>
      </c>
      <c r="CH249" s="4">
        <f t="shared" ca="1" si="38"/>
        <v>4412</v>
      </c>
    </row>
    <row r="250" spans="80:86" x14ac:dyDescent="0.25">
      <c r="CC250">
        <v>28</v>
      </c>
      <c r="CD250" s="4">
        <v>1628</v>
      </c>
      <c r="CF250" s="4" t="str">
        <f t="shared" ca="1" si="41"/>
        <v>Oct</v>
      </c>
      <c r="CG250" s="4">
        <f t="shared" ca="1" si="37"/>
        <v>28</v>
      </c>
      <c r="CH250" s="4">
        <f t="shared" ca="1" si="38"/>
        <v>1628</v>
      </c>
    </row>
    <row r="251" spans="80:86" x14ac:dyDescent="0.25">
      <c r="CC251">
        <v>29</v>
      </c>
      <c r="CD251" s="4">
        <v>19432</v>
      </c>
      <c r="CF251" s="4" t="str">
        <f t="shared" ca="1" si="41"/>
        <v>Oct</v>
      </c>
      <c r="CG251" s="4">
        <f t="shared" ca="1" si="37"/>
        <v>29</v>
      </c>
      <c r="CH251" s="4">
        <f t="shared" ca="1" si="38"/>
        <v>19432</v>
      </c>
    </row>
    <row r="252" spans="80:86" x14ac:dyDescent="0.25">
      <c r="CC252">
        <v>30</v>
      </c>
      <c r="CD252" s="4">
        <v>9236</v>
      </c>
      <c r="CF252" s="4" t="str">
        <f t="shared" ca="1" si="41"/>
        <v>Oct</v>
      </c>
      <c r="CG252" s="4">
        <f t="shared" ca="1" si="37"/>
        <v>30</v>
      </c>
      <c r="CH252" s="4">
        <f t="shared" ca="1" si="38"/>
        <v>9236</v>
      </c>
    </row>
    <row r="253" spans="80:86" x14ac:dyDescent="0.25">
      <c r="CC253">
        <v>31</v>
      </c>
      <c r="CD253" s="4">
        <v>2859</v>
      </c>
      <c r="CF253" s="4" t="str">
        <f t="shared" ca="1" si="41"/>
        <v>Oct</v>
      </c>
      <c r="CG253" s="4">
        <f t="shared" ca="1" si="37"/>
        <v>31</v>
      </c>
      <c r="CH253" s="4">
        <f t="shared" ca="1" si="38"/>
        <v>2859</v>
      </c>
    </row>
    <row r="254" spans="80:86" x14ac:dyDescent="0.25">
      <c r="CB254" t="s">
        <v>933</v>
      </c>
      <c r="CC254">
        <v>1</v>
      </c>
      <c r="CD254" s="4">
        <v>55</v>
      </c>
      <c r="CF254" s="4" t="str">
        <f t="shared" ca="1" si="39"/>
        <v>Nov</v>
      </c>
      <c r="CG254" s="4">
        <f t="shared" ca="1" si="37"/>
        <v>1</v>
      </c>
      <c r="CH254" s="4">
        <f t="shared" ca="1" si="38"/>
        <v>55</v>
      </c>
    </row>
    <row r="255" spans="80:86" x14ac:dyDescent="0.25">
      <c r="CC255">
        <v>2</v>
      </c>
      <c r="CD255" s="4">
        <v>12714</v>
      </c>
      <c r="CF255" s="4" t="str">
        <f t="shared" ref="CF255:CF278" ca="1" si="42">CF254</f>
        <v>Nov</v>
      </c>
      <c r="CG255" s="4">
        <f t="shared" ca="1" si="37"/>
        <v>2</v>
      </c>
      <c r="CH255" s="4">
        <f t="shared" ca="1" si="38"/>
        <v>12714</v>
      </c>
    </row>
    <row r="256" spans="80:86" x14ac:dyDescent="0.25">
      <c r="CC256">
        <v>3</v>
      </c>
      <c r="CD256" s="4">
        <v>15968</v>
      </c>
      <c r="CF256" s="4" t="str">
        <f t="shared" ca="1" si="42"/>
        <v>Nov</v>
      </c>
      <c r="CG256" s="4">
        <f t="shared" ca="1" si="37"/>
        <v>3</v>
      </c>
      <c r="CH256" s="4">
        <f t="shared" ca="1" si="38"/>
        <v>15968</v>
      </c>
    </row>
    <row r="257" spans="81:86" x14ac:dyDescent="0.25">
      <c r="CC257">
        <v>4</v>
      </c>
      <c r="CD257" s="4">
        <v>1131</v>
      </c>
      <c r="CF257" s="4" t="str">
        <f t="shared" ca="1" si="42"/>
        <v>Nov</v>
      </c>
      <c r="CG257" s="4">
        <f t="shared" ca="1" si="37"/>
        <v>4</v>
      </c>
      <c r="CH257" s="4">
        <f t="shared" ca="1" si="38"/>
        <v>1131</v>
      </c>
    </row>
    <row r="258" spans="81:86" x14ac:dyDescent="0.25">
      <c r="CC258">
        <v>5</v>
      </c>
      <c r="CD258" s="4">
        <v>15082</v>
      </c>
      <c r="CF258" s="4" t="str">
        <f t="shared" ca="1" si="42"/>
        <v>Nov</v>
      </c>
      <c r="CG258" s="4">
        <f t="shared" ca="1" si="37"/>
        <v>5</v>
      </c>
      <c r="CH258" s="4">
        <f t="shared" ca="1" si="38"/>
        <v>15082</v>
      </c>
    </row>
    <row r="259" spans="81:86" x14ac:dyDescent="0.25">
      <c r="CC259">
        <v>6</v>
      </c>
      <c r="CD259" s="4">
        <v>5945</v>
      </c>
      <c r="CF259" s="4" t="str">
        <f t="shared" ca="1" si="42"/>
        <v>Nov</v>
      </c>
      <c r="CG259" s="4">
        <f t="shared" ref="CG259:CG309" ca="1" si="43">OFFSET($CC258,1,0)</f>
        <v>6</v>
      </c>
      <c r="CH259" s="4">
        <f t="shared" ref="CH259:CH309" ca="1" si="44">OFFSET($CD258,1,0)</f>
        <v>5945</v>
      </c>
    </row>
    <row r="260" spans="81:86" x14ac:dyDescent="0.25">
      <c r="CC260">
        <v>7</v>
      </c>
      <c r="CD260" s="4">
        <v>5017</v>
      </c>
      <c r="CF260" s="4" t="str">
        <f t="shared" ca="1" si="42"/>
        <v>Nov</v>
      </c>
      <c r="CG260" s="4">
        <f t="shared" ca="1" si="43"/>
        <v>7</v>
      </c>
      <c r="CH260" s="4">
        <f t="shared" ca="1" si="44"/>
        <v>5017</v>
      </c>
    </row>
    <row r="261" spans="81:86" x14ac:dyDescent="0.25">
      <c r="CC261">
        <v>8</v>
      </c>
      <c r="CD261" s="4">
        <v>48051</v>
      </c>
      <c r="CF261" s="4" t="str">
        <f t="shared" ca="1" si="42"/>
        <v>Nov</v>
      </c>
      <c r="CG261" s="4">
        <f t="shared" ca="1" si="43"/>
        <v>8</v>
      </c>
      <c r="CH261" s="4">
        <f t="shared" ca="1" si="44"/>
        <v>48051</v>
      </c>
    </row>
    <row r="262" spans="81:86" x14ac:dyDescent="0.25">
      <c r="CC262">
        <v>10</v>
      </c>
      <c r="CD262" s="4">
        <v>10081</v>
      </c>
      <c r="CF262" s="4" t="str">
        <f t="shared" ca="1" si="42"/>
        <v>Nov</v>
      </c>
      <c r="CG262" s="4">
        <f t="shared" ca="1" si="43"/>
        <v>10</v>
      </c>
      <c r="CH262" s="4">
        <f t="shared" ca="1" si="44"/>
        <v>10081</v>
      </c>
    </row>
    <row r="263" spans="81:86" x14ac:dyDescent="0.25">
      <c r="CC263">
        <v>13</v>
      </c>
      <c r="CD263" s="4">
        <v>31508</v>
      </c>
      <c r="CF263" s="4" t="str">
        <f t="shared" ca="1" si="42"/>
        <v>Nov</v>
      </c>
      <c r="CG263" s="4">
        <f t="shared" ca="1" si="43"/>
        <v>13</v>
      </c>
      <c r="CH263" s="4">
        <f t="shared" ca="1" si="44"/>
        <v>31508</v>
      </c>
    </row>
    <row r="264" spans="81:86" x14ac:dyDescent="0.25">
      <c r="CC264">
        <v>14</v>
      </c>
      <c r="CD264" s="4">
        <v>1701</v>
      </c>
      <c r="CF264" s="4" t="str">
        <f t="shared" ca="1" si="42"/>
        <v>Nov</v>
      </c>
      <c r="CG264" s="4">
        <f t="shared" ca="1" si="43"/>
        <v>14</v>
      </c>
      <c r="CH264" s="4">
        <f t="shared" ca="1" si="44"/>
        <v>1701</v>
      </c>
    </row>
    <row r="265" spans="81:86" x14ac:dyDescent="0.25">
      <c r="CC265">
        <v>15</v>
      </c>
      <c r="CD265" s="4">
        <v>15989</v>
      </c>
      <c r="CF265" s="4" t="str">
        <f t="shared" ca="1" si="42"/>
        <v>Nov</v>
      </c>
      <c r="CG265" s="4">
        <f t="shared" ca="1" si="43"/>
        <v>15</v>
      </c>
      <c r="CH265" s="4">
        <f t="shared" ca="1" si="44"/>
        <v>15989</v>
      </c>
    </row>
    <row r="266" spans="81:86" x14ac:dyDescent="0.25">
      <c r="CC266">
        <v>16</v>
      </c>
      <c r="CD266" s="4">
        <v>116</v>
      </c>
      <c r="CF266" s="4" t="str">
        <f t="shared" ca="1" si="42"/>
        <v>Nov</v>
      </c>
      <c r="CG266" s="4">
        <f t="shared" ca="1" si="43"/>
        <v>16</v>
      </c>
      <c r="CH266" s="4">
        <f t="shared" ca="1" si="44"/>
        <v>116</v>
      </c>
    </row>
    <row r="267" spans="81:86" x14ac:dyDescent="0.25">
      <c r="CC267">
        <v>17</v>
      </c>
      <c r="CD267" s="4">
        <v>2237</v>
      </c>
      <c r="CF267" s="4" t="str">
        <f t="shared" ca="1" si="42"/>
        <v>Nov</v>
      </c>
      <c r="CG267" s="4">
        <f t="shared" ca="1" si="43"/>
        <v>17</v>
      </c>
      <c r="CH267" s="4">
        <f t="shared" ca="1" si="44"/>
        <v>2237</v>
      </c>
    </row>
    <row r="268" spans="81:86" x14ac:dyDescent="0.25">
      <c r="CC268">
        <v>18</v>
      </c>
      <c r="CD268" s="4">
        <v>2916</v>
      </c>
      <c r="CF268" s="4" t="str">
        <f t="shared" ca="1" si="42"/>
        <v>Nov</v>
      </c>
      <c r="CG268" s="4">
        <f t="shared" ca="1" si="43"/>
        <v>18</v>
      </c>
      <c r="CH268" s="4">
        <f t="shared" ca="1" si="44"/>
        <v>2916</v>
      </c>
    </row>
    <row r="269" spans="81:86" x14ac:dyDescent="0.25">
      <c r="CC269">
        <v>19</v>
      </c>
      <c r="CD269" s="4">
        <v>267</v>
      </c>
      <c r="CF269" s="4" t="str">
        <f t="shared" ca="1" si="42"/>
        <v>Nov</v>
      </c>
      <c r="CG269" s="4">
        <f t="shared" ca="1" si="43"/>
        <v>19</v>
      </c>
      <c r="CH269" s="4">
        <f t="shared" ca="1" si="44"/>
        <v>267</v>
      </c>
    </row>
    <row r="270" spans="81:86" x14ac:dyDescent="0.25">
      <c r="CC270">
        <v>20</v>
      </c>
      <c r="CD270" s="4">
        <v>10335</v>
      </c>
      <c r="CF270" s="4" t="str">
        <f t="shared" ca="1" si="42"/>
        <v>Nov</v>
      </c>
      <c r="CG270" s="4">
        <f t="shared" ca="1" si="43"/>
        <v>20</v>
      </c>
      <c r="CH270" s="4">
        <f t="shared" ca="1" si="44"/>
        <v>10335</v>
      </c>
    </row>
    <row r="271" spans="81:86" x14ac:dyDescent="0.25">
      <c r="CC271">
        <v>21</v>
      </c>
      <c r="CD271" s="4">
        <v>497</v>
      </c>
      <c r="CF271" s="4" t="str">
        <f t="shared" ca="1" si="42"/>
        <v>Nov</v>
      </c>
      <c r="CG271" s="4">
        <f t="shared" ca="1" si="43"/>
        <v>21</v>
      </c>
      <c r="CH271" s="4">
        <f t="shared" ca="1" si="44"/>
        <v>497</v>
      </c>
    </row>
    <row r="272" spans="81:86" x14ac:dyDescent="0.25">
      <c r="CC272">
        <v>22</v>
      </c>
      <c r="CD272" s="4">
        <v>141</v>
      </c>
      <c r="CF272" s="4" t="str">
        <f t="shared" ca="1" si="42"/>
        <v>Nov</v>
      </c>
      <c r="CG272" s="4">
        <f t="shared" ca="1" si="43"/>
        <v>22</v>
      </c>
      <c r="CH272" s="4">
        <f t="shared" ca="1" si="44"/>
        <v>141</v>
      </c>
    </row>
    <row r="273" spans="80:86" x14ac:dyDescent="0.25">
      <c r="CC273">
        <v>23</v>
      </c>
      <c r="CD273" s="4">
        <v>4395</v>
      </c>
      <c r="CF273" s="4" t="str">
        <f t="shared" ca="1" si="42"/>
        <v>Nov</v>
      </c>
      <c r="CG273" s="4">
        <f t="shared" ca="1" si="43"/>
        <v>23</v>
      </c>
      <c r="CH273" s="4">
        <f t="shared" ca="1" si="44"/>
        <v>4395</v>
      </c>
    </row>
    <row r="274" spans="80:86" x14ac:dyDescent="0.25">
      <c r="CC274">
        <v>24</v>
      </c>
      <c r="CD274" s="4">
        <v>17257</v>
      </c>
      <c r="CF274" s="4" t="str">
        <f t="shared" ca="1" si="42"/>
        <v>Nov</v>
      </c>
      <c r="CG274" s="4">
        <f t="shared" ca="1" si="43"/>
        <v>24</v>
      </c>
      <c r="CH274" s="4">
        <f t="shared" ca="1" si="44"/>
        <v>17257</v>
      </c>
    </row>
    <row r="275" spans="80:86" x14ac:dyDescent="0.25">
      <c r="CC275">
        <v>25</v>
      </c>
      <c r="CD275" s="4">
        <v>28328</v>
      </c>
      <c r="CF275" s="4" t="str">
        <f t="shared" ca="1" si="42"/>
        <v>Nov</v>
      </c>
      <c r="CG275" s="4">
        <f t="shared" ca="1" si="43"/>
        <v>25</v>
      </c>
      <c r="CH275" s="4">
        <f t="shared" ca="1" si="44"/>
        <v>28328</v>
      </c>
    </row>
    <row r="276" spans="80:86" x14ac:dyDescent="0.25">
      <c r="CC276">
        <v>26</v>
      </c>
      <c r="CD276" s="4">
        <v>503</v>
      </c>
      <c r="CF276" s="4" t="str">
        <f t="shared" ca="1" si="42"/>
        <v>Nov</v>
      </c>
      <c r="CG276" s="4">
        <f t="shared" ca="1" si="43"/>
        <v>26</v>
      </c>
      <c r="CH276" s="4">
        <f t="shared" ca="1" si="44"/>
        <v>503</v>
      </c>
    </row>
    <row r="277" spans="80:86" x14ac:dyDescent="0.25">
      <c r="CC277">
        <v>27</v>
      </c>
      <c r="CD277" s="4">
        <v>2063</v>
      </c>
      <c r="CF277" s="4" t="str">
        <f t="shared" ca="1" si="42"/>
        <v>Nov</v>
      </c>
      <c r="CG277" s="4">
        <f t="shared" ca="1" si="43"/>
        <v>27</v>
      </c>
      <c r="CH277" s="4">
        <f t="shared" ca="1" si="44"/>
        <v>2063</v>
      </c>
    </row>
    <row r="278" spans="80:86" x14ac:dyDescent="0.25">
      <c r="CC278">
        <v>28</v>
      </c>
      <c r="CD278" s="4">
        <v>8304</v>
      </c>
      <c r="CF278" s="4" t="str">
        <f t="shared" ca="1" si="42"/>
        <v>Nov</v>
      </c>
      <c r="CG278" s="4">
        <f t="shared" ca="1" si="43"/>
        <v>28</v>
      </c>
      <c r="CH278" s="4">
        <f t="shared" ca="1" si="44"/>
        <v>8304</v>
      </c>
    </row>
    <row r="279" spans="80:86" x14ac:dyDescent="0.25">
      <c r="CB279" t="s">
        <v>934</v>
      </c>
      <c r="CC279">
        <v>1</v>
      </c>
      <c r="CD279" s="4">
        <v>13020</v>
      </c>
      <c r="CF279" s="4" t="str">
        <f t="shared" ref="CF279" ca="1" si="45">OFFSET($CB278,1,0)</f>
        <v>Dec</v>
      </c>
      <c r="CG279" s="4">
        <f t="shared" ca="1" si="43"/>
        <v>1</v>
      </c>
      <c r="CH279" s="4">
        <f t="shared" ca="1" si="44"/>
        <v>13020</v>
      </c>
    </row>
    <row r="280" spans="80:86" x14ac:dyDescent="0.25">
      <c r="CC280">
        <v>2</v>
      </c>
      <c r="CD280" s="4">
        <v>2454</v>
      </c>
      <c r="CF280" s="4" t="str">
        <f t="shared" ref="CF280:CF309" ca="1" si="46">CF279</f>
        <v>Dec</v>
      </c>
      <c r="CG280" s="4">
        <f t="shared" ca="1" si="43"/>
        <v>2</v>
      </c>
      <c r="CH280" s="4">
        <f t="shared" ca="1" si="44"/>
        <v>2454</v>
      </c>
    </row>
    <row r="281" spans="80:86" x14ac:dyDescent="0.25">
      <c r="CC281">
        <v>3</v>
      </c>
      <c r="CD281" s="4">
        <v>1298</v>
      </c>
      <c r="CF281" s="4" t="str">
        <f t="shared" ca="1" si="46"/>
        <v>Dec</v>
      </c>
      <c r="CG281" s="4">
        <f t="shared" ca="1" si="43"/>
        <v>3</v>
      </c>
      <c r="CH281" s="4">
        <f t="shared" ca="1" si="44"/>
        <v>1298</v>
      </c>
    </row>
    <row r="282" spans="80:86" x14ac:dyDescent="0.25">
      <c r="CC282">
        <v>4</v>
      </c>
      <c r="CD282" s="4">
        <v>20911</v>
      </c>
      <c r="CF282" s="4" t="str">
        <f t="shared" ca="1" si="46"/>
        <v>Dec</v>
      </c>
      <c r="CG282" s="4">
        <f t="shared" ca="1" si="43"/>
        <v>4</v>
      </c>
      <c r="CH282" s="4">
        <f t="shared" ca="1" si="44"/>
        <v>20911</v>
      </c>
    </row>
    <row r="283" spans="80:86" x14ac:dyDescent="0.25">
      <c r="CC283">
        <v>5</v>
      </c>
      <c r="CD283" s="4">
        <v>3865</v>
      </c>
      <c r="CF283" s="4" t="str">
        <f t="shared" ca="1" si="46"/>
        <v>Dec</v>
      </c>
      <c r="CG283" s="4">
        <f t="shared" ca="1" si="43"/>
        <v>5</v>
      </c>
      <c r="CH283" s="4">
        <f t="shared" ca="1" si="44"/>
        <v>3865</v>
      </c>
    </row>
    <row r="284" spans="80:86" x14ac:dyDescent="0.25">
      <c r="CC284">
        <v>6</v>
      </c>
      <c r="CD284" s="4">
        <v>4991</v>
      </c>
      <c r="CF284" s="4" t="str">
        <f t="shared" ca="1" si="46"/>
        <v>Dec</v>
      </c>
      <c r="CG284" s="4">
        <f t="shared" ca="1" si="43"/>
        <v>6</v>
      </c>
      <c r="CH284" s="4">
        <f t="shared" ca="1" si="44"/>
        <v>4991</v>
      </c>
    </row>
    <row r="285" spans="80:86" x14ac:dyDescent="0.25">
      <c r="CC285">
        <v>7</v>
      </c>
      <c r="CD285" s="4">
        <v>8106</v>
      </c>
      <c r="CF285" s="4" t="str">
        <f t="shared" ca="1" si="46"/>
        <v>Dec</v>
      </c>
      <c r="CG285" s="4">
        <f t="shared" ca="1" si="43"/>
        <v>7</v>
      </c>
      <c r="CH285" s="4">
        <f t="shared" ca="1" si="44"/>
        <v>8106</v>
      </c>
    </row>
    <row r="286" spans="80:86" x14ac:dyDescent="0.25">
      <c r="CC286">
        <v>8</v>
      </c>
      <c r="CD286" s="4">
        <v>1932</v>
      </c>
      <c r="CF286" s="4" t="str">
        <f t="shared" ca="1" si="46"/>
        <v>Dec</v>
      </c>
      <c r="CG286" s="4">
        <f t="shared" ca="1" si="43"/>
        <v>8</v>
      </c>
      <c r="CH286" s="4">
        <f t="shared" ca="1" si="44"/>
        <v>1932</v>
      </c>
    </row>
    <row r="287" spans="80:86" x14ac:dyDescent="0.25">
      <c r="CC287">
        <v>9</v>
      </c>
      <c r="CD287" s="4">
        <v>1267</v>
      </c>
      <c r="CF287" s="4" t="str">
        <f t="shared" ca="1" si="46"/>
        <v>Dec</v>
      </c>
      <c r="CG287" s="4">
        <f t="shared" ca="1" si="43"/>
        <v>9</v>
      </c>
      <c r="CH287" s="4">
        <f t="shared" ca="1" si="44"/>
        <v>1267</v>
      </c>
    </row>
    <row r="288" spans="80:86" x14ac:dyDescent="0.25">
      <c r="CC288">
        <v>10</v>
      </c>
      <c r="CD288" s="4">
        <v>21780</v>
      </c>
      <c r="CF288" s="4" t="str">
        <f t="shared" ca="1" si="46"/>
        <v>Dec</v>
      </c>
      <c r="CG288" s="4">
        <f t="shared" ca="1" si="43"/>
        <v>10</v>
      </c>
      <c r="CH288" s="4">
        <f t="shared" ca="1" si="44"/>
        <v>21780</v>
      </c>
    </row>
    <row r="289" spans="81:86" x14ac:dyDescent="0.25">
      <c r="CC289">
        <v>11</v>
      </c>
      <c r="CD289" s="4">
        <v>1384</v>
      </c>
      <c r="CF289" s="4" t="str">
        <f t="shared" ca="1" si="46"/>
        <v>Dec</v>
      </c>
      <c r="CG289" s="4">
        <f t="shared" ca="1" si="43"/>
        <v>11</v>
      </c>
      <c r="CH289" s="4">
        <f t="shared" ca="1" si="44"/>
        <v>1384</v>
      </c>
    </row>
    <row r="290" spans="81:86" x14ac:dyDescent="0.25">
      <c r="CC290">
        <v>12</v>
      </c>
      <c r="CD290" s="4">
        <v>870</v>
      </c>
      <c r="CF290" s="4" t="str">
        <f t="shared" ca="1" si="46"/>
        <v>Dec</v>
      </c>
      <c r="CG290" s="4">
        <f t="shared" ca="1" si="43"/>
        <v>12</v>
      </c>
      <c r="CH290" s="4">
        <f t="shared" ca="1" si="44"/>
        <v>870</v>
      </c>
    </row>
    <row r="291" spans="81:86" x14ac:dyDescent="0.25">
      <c r="CC291">
        <v>13</v>
      </c>
      <c r="CD291" s="4">
        <v>7087</v>
      </c>
      <c r="CF291" s="4" t="str">
        <f t="shared" ca="1" si="46"/>
        <v>Dec</v>
      </c>
      <c r="CG291" s="4">
        <f t="shared" ca="1" si="43"/>
        <v>13</v>
      </c>
      <c r="CH291" s="4">
        <f t="shared" ca="1" si="44"/>
        <v>7087</v>
      </c>
    </row>
    <row r="292" spans="81:86" x14ac:dyDescent="0.25">
      <c r="CC292">
        <v>14</v>
      </c>
      <c r="CD292" s="4">
        <v>18298</v>
      </c>
      <c r="CF292" s="4" t="str">
        <f t="shared" ca="1" si="46"/>
        <v>Dec</v>
      </c>
      <c r="CG292" s="4">
        <f t="shared" ca="1" si="43"/>
        <v>14</v>
      </c>
      <c r="CH292" s="4">
        <f t="shared" ca="1" si="44"/>
        <v>18298</v>
      </c>
    </row>
    <row r="293" spans="81:86" x14ac:dyDescent="0.25">
      <c r="CC293">
        <v>15</v>
      </c>
      <c r="CD293" s="4">
        <v>55</v>
      </c>
      <c r="CF293" s="4" t="str">
        <f t="shared" ca="1" si="46"/>
        <v>Dec</v>
      </c>
      <c r="CG293" s="4">
        <f t="shared" ca="1" si="43"/>
        <v>15</v>
      </c>
      <c r="CH293" s="4">
        <f t="shared" ca="1" si="44"/>
        <v>55</v>
      </c>
    </row>
    <row r="294" spans="81:86" x14ac:dyDescent="0.25">
      <c r="CC294">
        <v>16</v>
      </c>
      <c r="CD294" s="4">
        <v>623</v>
      </c>
      <c r="CF294" s="4" t="str">
        <f t="shared" ca="1" si="46"/>
        <v>Dec</v>
      </c>
      <c r="CG294" s="4">
        <f t="shared" ca="1" si="43"/>
        <v>16</v>
      </c>
      <c r="CH294" s="4">
        <f t="shared" ca="1" si="44"/>
        <v>623</v>
      </c>
    </row>
    <row r="295" spans="81:86" x14ac:dyDescent="0.25">
      <c r="CC295">
        <v>17</v>
      </c>
      <c r="CD295" s="4">
        <v>742</v>
      </c>
      <c r="CF295" s="4" t="str">
        <f t="shared" ca="1" si="46"/>
        <v>Dec</v>
      </c>
      <c r="CG295" s="4">
        <f t="shared" ca="1" si="43"/>
        <v>17</v>
      </c>
      <c r="CH295" s="4">
        <f t="shared" ca="1" si="44"/>
        <v>742</v>
      </c>
    </row>
    <row r="296" spans="81:86" x14ac:dyDescent="0.25">
      <c r="CC296">
        <v>18</v>
      </c>
      <c r="CD296" s="4">
        <v>1634</v>
      </c>
      <c r="CF296" s="4" t="str">
        <f t="shared" ca="1" si="46"/>
        <v>Dec</v>
      </c>
      <c r="CG296" s="4">
        <f t="shared" ca="1" si="43"/>
        <v>18</v>
      </c>
      <c r="CH296" s="4">
        <f t="shared" ca="1" si="44"/>
        <v>1634</v>
      </c>
    </row>
    <row r="297" spans="81:86" x14ac:dyDescent="0.25">
      <c r="CC297">
        <v>19</v>
      </c>
      <c r="CD297" s="4">
        <v>280</v>
      </c>
      <c r="CF297" s="4" t="str">
        <f t="shared" ca="1" si="46"/>
        <v>Dec</v>
      </c>
      <c r="CG297" s="4">
        <f t="shared" ca="1" si="43"/>
        <v>19</v>
      </c>
      <c r="CH297" s="4">
        <f t="shared" ca="1" si="44"/>
        <v>280</v>
      </c>
    </row>
    <row r="298" spans="81:86" x14ac:dyDescent="0.25">
      <c r="CC298">
        <v>20</v>
      </c>
      <c r="CD298" s="4">
        <v>694</v>
      </c>
      <c r="CF298" s="4" t="str">
        <f t="shared" ca="1" si="46"/>
        <v>Dec</v>
      </c>
      <c r="CG298" s="4">
        <f t="shared" ca="1" si="43"/>
        <v>20</v>
      </c>
      <c r="CH298" s="4">
        <f t="shared" ca="1" si="44"/>
        <v>694</v>
      </c>
    </row>
    <row r="299" spans="81:86" x14ac:dyDescent="0.25">
      <c r="CC299">
        <v>21</v>
      </c>
      <c r="CD299" s="4">
        <v>212</v>
      </c>
      <c r="CF299" s="4" t="str">
        <f t="shared" ca="1" si="46"/>
        <v>Dec</v>
      </c>
      <c r="CG299" s="4">
        <f t="shared" ca="1" si="43"/>
        <v>21</v>
      </c>
      <c r="CH299" s="4">
        <f t="shared" ca="1" si="44"/>
        <v>212</v>
      </c>
    </row>
    <row r="300" spans="81:86" x14ac:dyDescent="0.25">
      <c r="CC300">
        <v>22</v>
      </c>
      <c r="CD300" s="4">
        <v>1098</v>
      </c>
      <c r="CF300" s="4" t="str">
        <f t="shared" ca="1" si="46"/>
        <v>Dec</v>
      </c>
      <c r="CG300" s="4">
        <f t="shared" ca="1" si="43"/>
        <v>22</v>
      </c>
      <c r="CH300" s="4">
        <f t="shared" ca="1" si="44"/>
        <v>1098</v>
      </c>
    </row>
    <row r="301" spans="81:86" x14ac:dyDescent="0.25">
      <c r="CC301">
        <v>23</v>
      </c>
      <c r="CD301" s="4">
        <v>18108</v>
      </c>
      <c r="CF301" s="4" t="str">
        <f t="shared" ca="1" si="46"/>
        <v>Dec</v>
      </c>
      <c r="CG301" s="4">
        <f t="shared" ca="1" si="43"/>
        <v>23</v>
      </c>
      <c r="CH301" s="4">
        <f t="shared" ca="1" si="44"/>
        <v>18108</v>
      </c>
    </row>
    <row r="302" spans="81:86" x14ac:dyDescent="0.25">
      <c r="CC302">
        <v>24</v>
      </c>
      <c r="CD302" s="4">
        <v>207</v>
      </c>
      <c r="CF302" s="4" t="str">
        <f t="shared" ca="1" si="46"/>
        <v>Dec</v>
      </c>
      <c r="CG302" s="4">
        <f t="shared" ca="1" si="43"/>
        <v>24</v>
      </c>
      <c r="CH302" s="4">
        <f t="shared" ca="1" si="44"/>
        <v>207</v>
      </c>
    </row>
    <row r="303" spans="81:86" x14ac:dyDescent="0.25">
      <c r="CC303">
        <v>25</v>
      </c>
      <c r="CD303" s="4">
        <v>1306</v>
      </c>
      <c r="CF303" s="4" t="str">
        <f t="shared" ca="1" si="46"/>
        <v>Dec</v>
      </c>
      <c r="CG303" s="4">
        <f t="shared" ca="1" si="43"/>
        <v>25</v>
      </c>
      <c r="CH303" s="4">
        <f t="shared" ca="1" si="44"/>
        <v>1306</v>
      </c>
    </row>
    <row r="304" spans="81:86" x14ac:dyDescent="0.25">
      <c r="CC304">
        <v>26</v>
      </c>
      <c r="CD304" s="4">
        <v>122</v>
      </c>
      <c r="CF304" s="4" t="str">
        <f t="shared" ca="1" si="46"/>
        <v>Dec</v>
      </c>
      <c r="CG304" s="4">
        <f t="shared" ca="1" si="43"/>
        <v>26</v>
      </c>
      <c r="CH304" s="4">
        <f t="shared" ca="1" si="44"/>
        <v>122</v>
      </c>
    </row>
    <row r="305" spans="81:86" x14ac:dyDescent="0.25">
      <c r="CC305">
        <v>27</v>
      </c>
      <c r="CD305" s="4">
        <v>24805</v>
      </c>
      <c r="CF305" s="4" t="str">
        <f t="shared" ca="1" si="46"/>
        <v>Dec</v>
      </c>
      <c r="CG305" s="4">
        <f t="shared" ca="1" si="43"/>
        <v>27</v>
      </c>
      <c r="CH305" s="4">
        <f t="shared" ca="1" si="44"/>
        <v>24805</v>
      </c>
    </row>
    <row r="306" spans="81:86" x14ac:dyDescent="0.25">
      <c r="CC306">
        <v>28</v>
      </c>
      <c r="CD306" s="4">
        <v>350</v>
      </c>
      <c r="CF306" s="4" t="str">
        <f t="shared" ca="1" si="46"/>
        <v>Dec</v>
      </c>
      <c r="CG306" s="4">
        <f t="shared" ca="1" si="43"/>
        <v>28</v>
      </c>
      <c r="CH306" s="4">
        <f t="shared" ca="1" si="44"/>
        <v>350</v>
      </c>
    </row>
    <row r="307" spans="81:86" x14ac:dyDescent="0.25">
      <c r="CC307">
        <v>29</v>
      </c>
      <c r="CD307" s="4">
        <v>4638</v>
      </c>
      <c r="CF307" s="4" t="str">
        <f t="shared" ca="1" si="46"/>
        <v>Dec</v>
      </c>
      <c r="CG307" s="4">
        <f t="shared" ca="1" si="43"/>
        <v>29</v>
      </c>
      <c r="CH307" s="4">
        <f t="shared" ca="1" si="44"/>
        <v>4638</v>
      </c>
    </row>
    <row r="308" spans="81:86" x14ac:dyDescent="0.25">
      <c r="CC308">
        <v>30</v>
      </c>
      <c r="CD308" s="4">
        <v>291</v>
      </c>
      <c r="CF308" s="4" t="str">
        <f t="shared" ca="1" si="46"/>
        <v>Dec</v>
      </c>
      <c r="CG308" s="4">
        <f t="shared" ca="1" si="43"/>
        <v>30</v>
      </c>
      <c r="CH308" s="4">
        <f t="shared" ca="1" si="44"/>
        <v>291</v>
      </c>
    </row>
    <row r="309" spans="81:86" x14ac:dyDescent="0.25">
      <c r="CC309">
        <v>31</v>
      </c>
      <c r="CD309" s="4">
        <v>807</v>
      </c>
      <c r="CF309" s="4" t="str">
        <f t="shared" ca="1" si="46"/>
        <v>Dec</v>
      </c>
      <c r="CG309" s="4">
        <f t="shared" ca="1" si="43"/>
        <v>31</v>
      </c>
      <c r="CH309" s="4">
        <f t="shared" ca="1" si="44"/>
        <v>807</v>
      </c>
    </row>
  </sheetData>
  <pageMargins left="0.7" right="0.7" top="0.75" bottom="0.75" header="0.3" footer="0.3"/>
  <pageSetup paperSize="9" orientation="portrait" r:id="rId11"/>
  <drawing r:id="rId12"/>
  <legacyDrawing r:id="rId13"/>
  <mc:AlternateContent xmlns:mc="http://schemas.openxmlformats.org/markup-compatibility/2006">
    <mc:Choice Requires="x14">
      <controls>
        <mc:AlternateContent xmlns:mc="http://schemas.openxmlformats.org/markup-compatibility/2006">
          <mc:Choice Requires="x14">
            <control shapeId="1025" r:id="rId14" name="Check Box 1">
              <controlPr defaultSize="0" autoFill="0" autoLine="0" autoPict="0">
                <anchor moveWithCells="1">
                  <from>
                    <xdr:col>11</xdr:col>
                    <xdr:colOff>104775</xdr:colOff>
                    <xdr:row>17</xdr:row>
                    <xdr:rowOff>9525</xdr:rowOff>
                  </from>
                  <to>
                    <xdr:col>11</xdr:col>
                    <xdr:colOff>266700</xdr:colOff>
                    <xdr:row>17</xdr:row>
                    <xdr:rowOff>180975</xdr:rowOff>
                  </to>
                </anchor>
              </controlPr>
            </control>
          </mc:Choice>
        </mc:AlternateContent>
        <mc:AlternateContent xmlns:mc="http://schemas.openxmlformats.org/markup-compatibility/2006">
          <mc:Choice Requires="x14">
            <control shapeId="1026" r:id="rId15" name="Check Box 2">
              <controlPr defaultSize="0" autoFill="0" autoLine="0" autoPict="0">
                <anchor moveWithCells="1">
                  <from>
                    <xdr:col>12</xdr:col>
                    <xdr:colOff>104775</xdr:colOff>
                    <xdr:row>17</xdr:row>
                    <xdr:rowOff>9525</xdr:rowOff>
                  </from>
                  <to>
                    <xdr:col>12</xdr:col>
                    <xdr:colOff>266700</xdr:colOff>
                    <xdr:row>17</xdr:row>
                    <xdr:rowOff>180975</xdr:rowOff>
                  </to>
                </anchor>
              </controlPr>
            </control>
          </mc:Choice>
        </mc:AlternateContent>
        <mc:AlternateContent xmlns:mc="http://schemas.openxmlformats.org/markup-compatibility/2006">
          <mc:Choice Requires="x14">
            <control shapeId="1027" r:id="rId16" name="Check Box 3">
              <controlPr defaultSize="0" autoFill="0" autoLine="0" autoPict="0">
                <anchor moveWithCells="1">
                  <from>
                    <xdr:col>12</xdr:col>
                    <xdr:colOff>504825</xdr:colOff>
                    <xdr:row>17</xdr:row>
                    <xdr:rowOff>9525</xdr:rowOff>
                  </from>
                  <to>
                    <xdr:col>13</xdr:col>
                    <xdr:colOff>95250</xdr:colOff>
                    <xdr:row>17</xdr:row>
                    <xdr:rowOff>180975</xdr:rowOff>
                  </to>
                </anchor>
              </controlPr>
            </control>
          </mc:Choice>
        </mc:AlternateContent>
        <mc:AlternateContent xmlns:mc="http://schemas.openxmlformats.org/markup-compatibility/2006">
          <mc:Choice Requires="x14">
            <control shapeId="1029" r:id="rId17" name="Scroll Bar 5">
              <controlPr defaultSize="0" autoPict="0">
                <anchor moveWithCells="1">
                  <from>
                    <xdr:col>26</xdr:col>
                    <xdr:colOff>447675</xdr:colOff>
                    <xdr:row>10</xdr:row>
                    <xdr:rowOff>19050</xdr:rowOff>
                  </from>
                  <to>
                    <xdr:col>27</xdr:col>
                    <xdr:colOff>171450</xdr:colOff>
                    <xdr:row>15</xdr:row>
                    <xdr:rowOff>133350</xdr:rowOff>
                  </to>
                </anchor>
              </controlPr>
            </control>
          </mc:Choice>
        </mc:AlternateContent>
        <mc:AlternateContent xmlns:mc="http://schemas.openxmlformats.org/markup-compatibility/2006">
          <mc:Choice Requires="x14">
            <control shapeId="1031" r:id="rId18" name="Scroll Bar 7">
              <controlPr defaultSize="0" autoPict="0">
                <anchor moveWithCells="1">
                  <from>
                    <xdr:col>62</xdr:col>
                    <xdr:colOff>9525</xdr:colOff>
                    <xdr:row>14</xdr:row>
                    <xdr:rowOff>171450</xdr:rowOff>
                  </from>
                  <to>
                    <xdr:col>62</xdr:col>
                    <xdr:colOff>171450</xdr:colOff>
                    <xdr:row>23</xdr:row>
                    <xdr:rowOff>133350</xdr:rowOff>
                  </to>
                </anchor>
              </controlPr>
            </control>
          </mc:Choice>
        </mc:AlternateContent>
        <mc:AlternateContent xmlns:mc="http://schemas.openxmlformats.org/markup-compatibility/2006">
          <mc:Choice Requires="x14">
            <control shapeId="1033" r:id="rId19" name="Scroll Bar 9">
              <controlPr defaultSize="0" autoPict="0">
                <anchor moveWithCells="1">
                  <from>
                    <xdr:col>73</xdr:col>
                    <xdr:colOff>19050</xdr:colOff>
                    <xdr:row>14</xdr:row>
                    <xdr:rowOff>57150</xdr:rowOff>
                  </from>
                  <to>
                    <xdr:col>73</xdr:col>
                    <xdr:colOff>257175</xdr:colOff>
                    <xdr:row>26</xdr:row>
                    <xdr:rowOff>152400</xdr:rowOff>
                  </to>
                </anchor>
              </controlPr>
            </control>
          </mc:Choice>
        </mc:AlternateContent>
      </controls>
    </mc:Choice>
  </mc:AlternateContent>
  <extLst>
    <ext xmlns:x14="http://schemas.microsoft.com/office/spreadsheetml/2009/9/main" uri="{A8765BA9-456A-4dab-B4F3-ACF838C121DE}">
      <x14:slicerList>
        <x14:slicer r:id="rId20"/>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1501"/>
  <sheetViews>
    <sheetView workbookViewId="0">
      <pane ySplit="1" topLeftCell="A1480" activePane="bottomLeft" state="frozen"/>
      <selection pane="bottomLeft" sqref="A1:T1501"/>
    </sheetView>
  </sheetViews>
  <sheetFormatPr defaultRowHeight="15" x14ac:dyDescent="0.25"/>
  <cols>
    <col min="3" max="3" width="16.28515625" bestFit="1" customWidth="1"/>
    <col min="4" max="7" width="7.5703125" customWidth="1"/>
    <col min="8" max="8" width="13" bestFit="1" customWidth="1"/>
    <col min="9" max="9" width="10.140625" bestFit="1" customWidth="1"/>
    <col min="10" max="10" width="15" bestFit="1" customWidth="1"/>
    <col min="11" max="11" width="18.85546875" bestFit="1" customWidth="1"/>
    <col min="14" max="14" width="11" bestFit="1" customWidth="1"/>
    <col min="17" max="17" width="9.7109375" bestFit="1" customWidth="1"/>
    <col min="18" max="18" width="7.42578125" customWidth="1"/>
    <col min="19" max="19" width="9.140625" customWidth="1"/>
    <col min="20" max="20" width="6.85546875" bestFit="1" customWidth="1"/>
  </cols>
  <sheetData>
    <row r="1" spans="1:20" x14ac:dyDescent="0.25">
      <c r="A1" s="6" t="s">
        <v>0</v>
      </c>
      <c r="B1" s="6" t="s">
        <v>886</v>
      </c>
      <c r="C1" s="6" t="s">
        <v>942</v>
      </c>
      <c r="D1" s="6" t="s">
        <v>943</v>
      </c>
      <c r="E1" s="6" t="s">
        <v>937</v>
      </c>
      <c r="F1" s="6" t="s">
        <v>939</v>
      </c>
      <c r="G1" s="6" t="s">
        <v>940</v>
      </c>
      <c r="H1" s="6" t="s">
        <v>1</v>
      </c>
      <c r="I1" s="6" t="s">
        <v>918</v>
      </c>
      <c r="J1" s="6" t="s">
        <v>2</v>
      </c>
      <c r="K1" s="6" t="s">
        <v>3</v>
      </c>
      <c r="L1" s="6" t="s">
        <v>4</v>
      </c>
      <c r="M1" s="6" t="s">
        <v>915</v>
      </c>
      <c r="N1" s="6" t="s">
        <v>885</v>
      </c>
      <c r="O1" s="6" t="s">
        <v>884</v>
      </c>
      <c r="P1" s="6" t="s">
        <v>923</v>
      </c>
      <c r="Q1" s="6" t="s">
        <v>924</v>
      </c>
      <c r="R1" s="6" t="s">
        <v>938</v>
      </c>
      <c r="S1" s="6" t="s">
        <v>928</v>
      </c>
      <c r="T1" s="6" t="s">
        <v>927</v>
      </c>
    </row>
    <row r="2" spans="1:20" x14ac:dyDescent="0.25">
      <c r="A2" s="7" t="s">
        <v>324</v>
      </c>
      <c r="B2" s="7" t="s">
        <v>889</v>
      </c>
      <c r="C2" s="7" t="s">
        <v>896</v>
      </c>
      <c r="D2" s="7" t="s">
        <v>897</v>
      </c>
      <c r="E2" s="7" t="s">
        <v>935</v>
      </c>
      <c r="F2" s="7">
        <v>8</v>
      </c>
      <c r="G2" s="7">
        <v>2018</v>
      </c>
      <c r="H2" s="8">
        <v>43108</v>
      </c>
      <c r="I2" s="8" t="s">
        <v>919</v>
      </c>
      <c r="J2" s="7" t="s">
        <v>325</v>
      </c>
      <c r="K2" s="7" t="s">
        <v>32</v>
      </c>
      <c r="L2" s="7" t="s">
        <v>33</v>
      </c>
      <c r="M2" s="7">
        <v>646</v>
      </c>
      <c r="N2" s="7">
        <v>2</v>
      </c>
      <c r="O2" s="7">
        <v>-23</v>
      </c>
      <c r="P2" s="7">
        <v>1269</v>
      </c>
      <c r="Q2" s="7">
        <v>1292</v>
      </c>
      <c r="R2" s="7" t="s">
        <v>914</v>
      </c>
      <c r="S2" s="9">
        <v>-1.780185758513932E-2</v>
      </c>
      <c r="T2" s="10">
        <v>-6.2224386548710871E-4</v>
      </c>
    </row>
    <row r="3" spans="1:20" x14ac:dyDescent="0.25">
      <c r="A3" s="7" t="s">
        <v>637</v>
      </c>
      <c r="B3" s="7" t="s">
        <v>889</v>
      </c>
      <c r="C3" s="7" t="s">
        <v>898</v>
      </c>
      <c r="D3" s="7" t="s">
        <v>911</v>
      </c>
      <c r="E3" s="7" t="s">
        <v>935</v>
      </c>
      <c r="F3" s="7">
        <v>12</v>
      </c>
      <c r="G3" s="7">
        <v>2018</v>
      </c>
      <c r="H3" s="8">
        <v>43112</v>
      </c>
      <c r="I3" s="8" t="s">
        <v>919</v>
      </c>
      <c r="J3" s="7" t="s">
        <v>638</v>
      </c>
      <c r="K3" s="7" t="s">
        <v>32</v>
      </c>
      <c r="L3" s="7" t="s">
        <v>33</v>
      </c>
      <c r="M3" s="7">
        <v>146</v>
      </c>
      <c r="N3" s="7">
        <v>2</v>
      </c>
      <c r="O3" s="7">
        <v>7</v>
      </c>
      <c r="P3" s="7">
        <v>299</v>
      </c>
      <c r="Q3" s="7">
        <v>292</v>
      </c>
      <c r="R3" s="7" t="s">
        <v>884</v>
      </c>
      <c r="S3" s="9">
        <v>2.3972602739726026E-2</v>
      </c>
      <c r="T3" s="10">
        <v>1.8937856775694614E-4</v>
      </c>
    </row>
    <row r="4" spans="1:20" x14ac:dyDescent="0.25">
      <c r="A4" s="7" t="s">
        <v>177</v>
      </c>
      <c r="B4" s="7" t="s">
        <v>889</v>
      </c>
      <c r="C4" s="7" t="s">
        <v>896</v>
      </c>
      <c r="D4" s="7" t="s">
        <v>891</v>
      </c>
      <c r="E4" s="7" t="s">
        <v>935</v>
      </c>
      <c r="F4" s="7">
        <v>14</v>
      </c>
      <c r="G4" s="7">
        <v>2018</v>
      </c>
      <c r="H4" s="8">
        <v>43114</v>
      </c>
      <c r="I4" s="8" t="s">
        <v>919</v>
      </c>
      <c r="J4" s="7" t="s">
        <v>178</v>
      </c>
      <c r="K4" s="7" t="s">
        <v>32</v>
      </c>
      <c r="L4" s="7" t="s">
        <v>33</v>
      </c>
      <c r="M4" s="7">
        <v>744</v>
      </c>
      <c r="N4" s="7">
        <v>6</v>
      </c>
      <c r="O4" s="7">
        <v>119</v>
      </c>
      <c r="P4" s="7">
        <v>4583</v>
      </c>
      <c r="Q4" s="7">
        <v>4464</v>
      </c>
      <c r="R4" s="7" t="s">
        <v>884</v>
      </c>
      <c r="S4" s="9">
        <v>2.6657706093189962E-2</v>
      </c>
      <c r="T4" s="10">
        <v>3.2194356518680843E-3</v>
      </c>
    </row>
    <row r="5" spans="1:20" x14ac:dyDescent="0.25">
      <c r="A5" s="7" t="s">
        <v>177</v>
      </c>
      <c r="B5" s="7" t="s">
        <v>899</v>
      </c>
      <c r="C5" s="7" t="s">
        <v>910</v>
      </c>
      <c r="D5" s="7" t="s">
        <v>902</v>
      </c>
      <c r="E5" s="7" t="s">
        <v>935</v>
      </c>
      <c r="F5" s="7">
        <v>14</v>
      </c>
      <c r="G5" s="7">
        <v>2018</v>
      </c>
      <c r="H5" s="8">
        <v>43114</v>
      </c>
      <c r="I5" s="8" t="s">
        <v>919</v>
      </c>
      <c r="J5" s="7" t="s">
        <v>178</v>
      </c>
      <c r="K5" s="7" t="s">
        <v>32</v>
      </c>
      <c r="L5" s="7" t="s">
        <v>33</v>
      </c>
      <c r="M5" s="7">
        <v>67</v>
      </c>
      <c r="N5" s="7">
        <v>4</v>
      </c>
      <c r="O5" s="7">
        <v>20</v>
      </c>
      <c r="P5" s="7">
        <v>288</v>
      </c>
      <c r="Q5" s="7">
        <v>268</v>
      </c>
      <c r="R5" s="7" t="s">
        <v>884</v>
      </c>
      <c r="S5" s="9">
        <v>7.4626865671641784E-2</v>
      </c>
      <c r="T5" s="10">
        <v>5.410816221627032E-4</v>
      </c>
    </row>
    <row r="6" spans="1:20" x14ac:dyDescent="0.25">
      <c r="A6" s="7" t="s">
        <v>177</v>
      </c>
      <c r="B6" s="7" t="s">
        <v>899</v>
      </c>
      <c r="C6" s="7" t="s">
        <v>907</v>
      </c>
      <c r="D6" s="7" t="s">
        <v>911</v>
      </c>
      <c r="E6" s="7" t="s">
        <v>935</v>
      </c>
      <c r="F6" s="7">
        <v>14</v>
      </c>
      <c r="G6" s="7">
        <v>2018</v>
      </c>
      <c r="H6" s="8">
        <v>43114</v>
      </c>
      <c r="I6" s="8" t="s">
        <v>919</v>
      </c>
      <c r="J6" s="7" t="s">
        <v>178</v>
      </c>
      <c r="K6" s="7" t="s">
        <v>32</v>
      </c>
      <c r="L6" s="7" t="s">
        <v>33</v>
      </c>
      <c r="M6" s="7">
        <v>81</v>
      </c>
      <c r="N6" s="7">
        <v>3</v>
      </c>
      <c r="O6" s="7">
        <v>41</v>
      </c>
      <c r="P6" s="7">
        <v>284</v>
      </c>
      <c r="Q6" s="7">
        <v>243</v>
      </c>
      <c r="R6" s="7" t="s">
        <v>884</v>
      </c>
      <c r="S6" s="9">
        <v>0.16872427983539096</v>
      </c>
      <c r="T6" s="10">
        <v>1.1092173254335417E-3</v>
      </c>
    </row>
    <row r="7" spans="1:20" x14ac:dyDescent="0.25">
      <c r="A7" s="7" t="s">
        <v>177</v>
      </c>
      <c r="B7" s="7" t="s">
        <v>889</v>
      </c>
      <c r="C7" s="7" t="s">
        <v>890</v>
      </c>
      <c r="D7" s="7" t="s">
        <v>897</v>
      </c>
      <c r="E7" s="7" t="s">
        <v>935</v>
      </c>
      <c r="F7" s="7">
        <v>14</v>
      </c>
      <c r="G7" s="7">
        <v>2018</v>
      </c>
      <c r="H7" s="8">
        <v>43114</v>
      </c>
      <c r="I7" s="8" t="s">
        <v>919</v>
      </c>
      <c r="J7" s="7" t="s">
        <v>178</v>
      </c>
      <c r="K7" s="7" t="s">
        <v>32</v>
      </c>
      <c r="L7" s="7" t="s">
        <v>33</v>
      </c>
      <c r="M7" s="7">
        <v>188</v>
      </c>
      <c r="N7" s="7">
        <v>2</v>
      </c>
      <c r="O7" s="7">
        <v>-193</v>
      </c>
      <c r="P7" s="7">
        <v>183</v>
      </c>
      <c r="Q7" s="7">
        <v>376</v>
      </c>
      <c r="R7" s="7" t="s">
        <v>914</v>
      </c>
      <c r="S7" s="9">
        <v>-0.51329787234042556</v>
      </c>
      <c r="T7" s="10">
        <v>-5.2214376538700863E-3</v>
      </c>
    </row>
    <row r="8" spans="1:20" x14ac:dyDescent="0.25">
      <c r="A8" s="7" t="s">
        <v>177</v>
      </c>
      <c r="B8" s="7" t="s">
        <v>889</v>
      </c>
      <c r="C8" s="7" t="s">
        <v>909</v>
      </c>
      <c r="D8" s="7" t="s">
        <v>897</v>
      </c>
      <c r="E8" s="7" t="s">
        <v>935</v>
      </c>
      <c r="F8" s="7">
        <v>14</v>
      </c>
      <c r="G8" s="7">
        <v>2018</v>
      </c>
      <c r="H8" s="8">
        <v>43114</v>
      </c>
      <c r="I8" s="8" t="s">
        <v>919</v>
      </c>
      <c r="J8" s="7" t="s">
        <v>178</v>
      </c>
      <c r="K8" s="7" t="s">
        <v>32</v>
      </c>
      <c r="L8" s="7" t="s">
        <v>33</v>
      </c>
      <c r="M8" s="7">
        <v>116</v>
      </c>
      <c r="N8" s="7">
        <v>1</v>
      </c>
      <c r="O8" s="7">
        <v>22</v>
      </c>
      <c r="P8" s="7">
        <v>138</v>
      </c>
      <c r="Q8" s="7">
        <v>116</v>
      </c>
      <c r="R8" s="7" t="s">
        <v>884</v>
      </c>
      <c r="S8" s="9">
        <v>0.18965517241379309</v>
      </c>
      <c r="T8" s="10">
        <v>5.9518978437897354E-4</v>
      </c>
    </row>
    <row r="9" spans="1:20" x14ac:dyDescent="0.25">
      <c r="A9" s="7" t="s">
        <v>177</v>
      </c>
      <c r="B9" s="7" t="s">
        <v>899</v>
      </c>
      <c r="C9" s="7" t="s">
        <v>907</v>
      </c>
      <c r="D9" s="7" t="s">
        <v>897</v>
      </c>
      <c r="E9" s="7" t="s">
        <v>935</v>
      </c>
      <c r="F9" s="7">
        <v>14</v>
      </c>
      <c r="G9" s="7">
        <v>2018</v>
      </c>
      <c r="H9" s="8">
        <v>43114</v>
      </c>
      <c r="I9" s="8" t="s">
        <v>919</v>
      </c>
      <c r="J9" s="7" t="s">
        <v>178</v>
      </c>
      <c r="K9" s="7" t="s">
        <v>32</v>
      </c>
      <c r="L9" s="7" t="s">
        <v>33</v>
      </c>
      <c r="M9" s="7">
        <v>87</v>
      </c>
      <c r="N9" s="7">
        <v>5</v>
      </c>
      <c r="O9" s="7">
        <v>36</v>
      </c>
      <c r="P9" s="7">
        <v>471</v>
      </c>
      <c r="Q9" s="7">
        <v>435</v>
      </c>
      <c r="R9" s="7" t="s">
        <v>884</v>
      </c>
      <c r="S9" s="9">
        <v>8.2758620689655171E-2</v>
      </c>
      <c r="T9" s="10">
        <v>9.7394691989286582E-4</v>
      </c>
    </row>
    <row r="10" spans="1:20" x14ac:dyDescent="0.25">
      <c r="A10" s="7" t="s">
        <v>177</v>
      </c>
      <c r="B10" s="7" t="s">
        <v>899</v>
      </c>
      <c r="C10" s="7" t="s">
        <v>903</v>
      </c>
      <c r="D10" s="7" t="s">
        <v>891</v>
      </c>
      <c r="E10" s="7" t="s">
        <v>935</v>
      </c>
      <c r="F10" s="7">
        <v>14</v>
      </c>
      <c r="G10" s="7">
        <v>2018</v>
      </c>
      <c r="H10" s="8">
        <v>43114</v>
      </c>
      <c r="I10" s="8" t="s">
        <v>919</v>
      </c>
      <c r="J10" s="7" t="s">
        <v>178</v>
      </c>
      <c r="K10" s="7" t="s">
        <v>32</v>
      </c>
      <c r="L10" s="7" t="s">
        <v>33</v>
      </c>
      <c r="M10" s="7">
        <v>44</v>
      </c>
      <c r="N10" s="7">
        <v>3</v>
      </c>
      <c r="O10" s="7">
        <v>2</v>
      </c>
      <c r="P10" s="7">
        <v>134</v>
      </c>
      <c r="Q10" s="7">
        <v>132</v>
      </c>
      <c r="R10" s="7" t="s">
        <v>884</v>
      </c>
      <c r="S10" s="9">
        <v>1.5151515151515152E-2</v>
      </c>
      <c r="T10" s="10">
        <v>5.4108162216270321E-5</v>
      </c>
    </row>
    <row r="11" spans="1:20" x14ac:dyDescent="0.25">
      <c r="A11" s="7" t="s">
        <v>177</v>
      </c>
      <c r="B11" s="7" t="s">
        <v>899</v>
      </c>
      <c r="C11" s="7" t="s">
        <v>903</v>
      </c>
      <c r="D11" s="7" t="s">
        <v>897</v>
      </c>
      <c r="E11" s="7" t="s">
        <v>935</v>
      </c>
      <c r="F11" s="7">
        <v>14</v>
      </c>
      <c r="G11" s="7">
        <v>2018</v>
      </c>
      <c r="H11" s="8">
        <v>43114</v>
      </c>
      <c r="I11" s="8" t="s">
        <v>919</v>
      </c>
      <c r="J11" s="7" t="s">
        <v>178</v>
      </c>
      <c r="K11" s="7" t="s">
        <v>32</v>
      </c>
      <c r="L11" s="7" t="s">
        <v>33</v>
      </c>
      <c r="M11" s="7">
        <v>22</v>
      </c>
      <c r="N11" s="7">
        <v>4</v>
      </c>
      <c r="O11" s="7">
        <v>-8</v>
      </c>
      <c r="P11" s="7">
        <v>80</v>
      </c>
      <c r="Q11" s="7">
        <v>88</v>
      </c>
      <c r="R11" s="7" t="s">
        <v>914</v>
      </c>
      <c r="S11" s="9">
        <v>-9.0909090909090912E-2</v>
      </c>
      <c r="T11" s="10">
        <v>-2.1643264886508128E-4</v>
      </c>
    </row>
    <row r="12" spans="1:20" x14ac:dyDescent="0.25">
      <c r="A12" s="7" t="s">
        <v>177</v>
      </c>
      <c r="B12" s="7" t="s">
        <v>892</v>
      </c>
      <c r="C12" s="7" t="s">
        <v>895</v>
      </c>
      <c r="D12" s="7" t="s">
        <v>894</v>
      </c>
      <c r="E12" s="7" t="s">
        <v>935</v>
      </c>
      <c r="F12" s="7">
        <v>14</v>
      </c>
      <c r="G12" s="7">
        <v>2018</v>
      </c>
      <c r="H12" s="8">
        <v>43114</v>
      </c>
      <c r="I12" s="8" t="s">
        <v>919</v>
      </c>
      <c r="J12" s="7" t="s">
        <v>178</v>
      </c>
      <c r="K12" s="7" t="s">
        <v>32</v>
      </c>
      <c r="L12" s="7" t="s">
        <v>33</v>
      </c>
      <c r="M12" s="7">
        <v>1218</v>
      </c>
      <c r="N12" s="7">
        <v>9</v>
      </c>
      <c r="O12" s="7">
        <v>352</v>
      </c>
      <c r="P12" s="7">
        <v>11314</v>
      </c>
      <c r="Q12" s="7">
        <v>10962</v>
      </c>
      <c r="R12" s="7" t="s">
        <v>884</v>
      </c>
      <c r="S12" s="9">
        <v>3.2110928662652798E-2</v>
      </c>
      <c r="T12" s="10">
        <v>9.5230365500635766E-3</v>
      </c>
    </row>
    <row r="13" spans="1:20" x14ac:dyDescent="0.25">
      <c r="A13" s="7" t="s">
        <v>591</v>
      </c>
      <c r="B13" s="7" t="s">
        <v>892</v>
      </c>
      <c r="C13" s="7" t="s">
        <v>895</v>
      </c>
      <c r="D13" s="7" t="s">
        <v>894</v>
      </c>
      <c r="E13" s="7" t="s">
        <v>935</v>
      </c>
      <c r="F13" s="7">
        <v>18</v>
      </c>
      <c r="G13" s="7">
        <v>2018</v>
      </c>
      <c r="H13" s="8">
        <v>43118</v>
      </c>
      <c r="I13" s="8" t="s">
        <v>919</v>
      </c>
      <c r="J13" s="7" t="s">
        <v>225</v>
      </c>
      <c r="K13" s="7" t="s">
        <v>32</v>
      </c>
      <c r="L13" s="7" t="s">
        <v>33</v>
      </c>
      <c r="M13" s="7">
        <v>171</v>
      </c>
      <c r="N13" s="7">
        <v>2</v>
      </c>
      <c r="O13" s="7">
        <v>-140</v>
      </c>
      <c r="P13" s="7">
        <v>202</v>
      </c>
      <c r="Q13" s="7">
        <v>342</v>
      </c>
      <c r="R13" s="7" t="s">
        <v>914</v>
      </c>
      <c r="S13" s="9">
        <v>-0.40935672514619881</v>
      </c>
      <c r="T13" s="10">
        <v>-3.7875713551389226E-3</v>
      </c>
    </row>
    <row r="14" spans="1:20" x14ac:dyDescent="0.25">
      <c r="A14" s="7" t="s">
        <v>164</v>
      </c>
      <c r="B14" s="7" t="s">
        <v>889</v>
      </c>
      <c r="C14" s="7" t="s">
        <v>898</v>
      </c>
      <c r="D14" s="7" t="s">
        <v>891</v>
      </c>
      <c r="E14" s="7" t="s">
        <v>936</v>
      </c>
      <c r="F14" s="7">
        <v>20</v>
      </c>
      <c r="G14" s="7">
        <v>2018</v>
      </c>
      <c r="H14" s="8">
        <v>43151</v>
      </c>
      <c r="I14" s="8" t="s">
        <v>919</v>
      </c>
      <c r="J14" s="7" t="s">
        <v>165</v>
      </c>
      <c r="K14" s="7" t="s">
        <v>32</v>
      </c>
      <c r="L14" s="7" t="s">
        <v>33</v>
      </c>
      <c r="M14" s="7">
        <v>1272</v>
      </c>
      <c r="N14" s="7">
        <v>2</v>
      </c>
      <c r="O14" s="7">
        <v>547</v>
      </c>
      <c r="P14" s="7">
        <v>3091</v>
      </c>
      <c r="Q14" s="7">
        <v>2544</v>
      </c>
      <c r="R14" s="7" t="s">
        <v>884</v>
      </c>
      <c r="S14" s="9">
        <v>0.21501572327044025</v>
      </c>
      <c r="T14" s="10">
        <v>1.4798582366149934E-2</v>
      </c>
    </row>
    <row r="15" spans="1:20" x14ac:dyDescent="0.25">
      <c r="A15" s="7" t="s">
        <v>164</v>
      </c>
      <c r="B15" s="7" t="s">
        <v>889</v>
      </c>
      <c r="C15" s="7" t="s">
        <v>909</v>
      </c>
      <c r="D15" s="7" t="s">
        <v>911</v>
      </c>
      <c r="E15" s="7" t="s">
        <v>936</v>
      </c>
      <c r="F15" s="7">
        <v>20</v>
      </c>
      <c r="G15" s="7">
        <v>2018</v>
      </c>
      <c r="H15" s="8">
        <v>43151</v>
      </c>
      <c r="I15" s="8" t="s">
        <v>919</v>
      </c>
      <c r="J15" s="7" t="s">
        <v>165</v>
      </c>
      <c r="K15" s="7" t="s">
        <v>32</v>
      </c>
      <c r="L15" s="7" t="s">
        <v>33</v>
      </c>
      <c r="M15" s="7">
        <v>115</v>
      </c>
      <c r="N15" s="7">
        <v>1</v>
      </c>
      <c r="O15" s="7">
        <v>0</v>
      </c>
      <c r="P15" s="7">
        <v>115</v>
      </c>
      <c r="Q15" s="7">
        <v>115</v>
      </c>
      <c r="R15" s="7" t="s">
        <v>916</v>
      </c>
      <c r="S15" s="9">
        <v>0</v>
      </c>
      <c r="T15" s="10">
        <v>0</v>
      </c>
    </row>
    <row r="16" spans="1:20" x14ac:dyDescent="0.25">
      <c r="A16" s="7" t="s">
        <v>164</v>
      </c>
      <c r="B16" s="7" t="s">
        <v>899</v>
      </c>
      <c r="C16" s="7" t="s">
        <v>913</v>
      </c>
      <c r="D16" s="7" t="s">
        <v>894</v>
      </c>
      <c r="E16" s="7" t="s">
        <v>936</v>
      </c>
      <c r="F16" s="7">
        <v>20</v>
      </c>
      <c r="G16" s="7">
        <v>2018</v>
      </c>
      <c r="H16" s="8">
        <v>43151</v>
      </c>
      <c r="I16" s="8" t="s">
        <v>919</v>
      </c>
      <c r="J16" s="7" t="s">
        <v>165</v>
      </c>
      <c r="K16" s="7" t="s">
        <v>32</v>
      </c>
      <c r="L16" s="7" t="s">
        <v>33</v>
      </c>
      <c r="M16" s="7">
        <v>77</v>
      </c>
      <c r="N16" s="7">
        <v>2</v>
      </c>
      <c r="O16" s="7">
        <v>36</v>
      </c>
      <c r="P16" s="7">
        <v>190</v>
      </c>
      <c r="Q16" s="7">
        <v>154</v>
      </c>
      <c r="R16" s="7" t="s">
        <v>884</v>
      </c>
      <c r="S16" s="9">
        <v>0.23376623376623376</v>
      </c>
      <c r="T16" s="10">
        <v>9.7394691989286582E-4</v>
      </c>
    </row>
    <row r="17" spans="1:20" x14ac:dyDescent="0.25">
      <c r="A17" s="7" t="s">
        <v>611</v>
      </c>
      <c r="B17" s="7" t="s">
        <v>899</v>
      </c>
      <c r="C17" s="7" t="s">
        <v>903</v>
      </c>
      <c r="D17" s="7" t="s">
        <v>902</v>
      </c>
      <c r="E17" s="7" t="s">
        <v>944</v>
      </c>
      <c r="F17" s="7">
        <v>27</v>
      </c>
      <c r="G17" s="7">
        <v>2018</v>
      </c>
      <c r="H17" s="8">
        <v>43186</v>
      </c>
      <c r="I17" s="8" t="s">
        <v>919</v>
      </c>
      <c r="J17" s="7" t="s">
        <v>165</v>
      </c>
      <c r="K17" s="7" t="s">
        <v>32</v>
      </c>
      <c r="L17" s="7" t="s">
        <v>33</v>
      </c>
      <c r="M17" s="7">
        <v>29</v>
      </c>
      <c r="N17" s="7">
        <v>4</v>
      </c>
      <c r="O17" s="7">
        <v>10</v>
      </c>
      <c r="P17" s="7">
        <v>126</v>
      </c>
      <c r="Q17" s="7">
        <v>116</v>
      </c>
      <c r="R17" s="7" t="s">
        <v>884</v>
      </c>
      <c r="S17" s="9">
        <v>8.6206896551724144E-2</v>
      </c>
      <c r="T17" s="10">
        <v>2.705408110813516E-4</v>
      </c>
    </row>
    <row r="18" spans="1:20" x14ac:dyDescent="0.25">
      <c r="A18" s="7" t="s">
        <v>611</v>
      </c>
      <c r="B18" s="7" t="s">
        <v>899</v>
      </c>
      <c r="C18" s="7" t="s">
        <v>907</v>
      </c>
      <c r="D18" s="7" t="s">
        <v>894</v>
      </c>
      <c r="E18" s="7" t="s">
        <v>944</v>
      </c>
      <c r="F18" s="7">
        <v>27</v>
      </c>
      <c r="G18" s="7">
        <v>2018</v>
      </c>
      <c r="H18" s="8">
        <v>43186</v>
      </c>
      <c r="I18" s="8" t="s">
        <v>919</v>
      </c>
      <c r="J18" s="7" t="s">
        <v>165</v>
      </c>
      <c r="K18" s="7" t="s">
        <v>32</v>
      </c>
      <c r="L18" s="7" t="s">
        <v>33</v>
      </c>
      <c r="M18" s="7">
        <v>158</v>
      </c>
      <c r="N18" s="7">
        <v>3</v>
      </c>
      <c r="O18" s="7">
        <v>69</v>
      </c>
      <c r="P18" s="7">
        <v>543</v>
      </c>
      <c r="Q18" s="7">
        <v>474</v>
      </c>
      <c r="R18" s="7" t="s">
        <v>884</v>
      </c>
      <c r="S18" s="9">
        <v>0.14556962025316456</v>
      </c>
      <c r="T18" s="10">
        <v>1.8667315964613262E-3</v>
      </c>
    </row>
    <row r="19" spans="1:20" x14ac:dyDescent="0.25">
      <c r="A19" s="7" t="s">
        <v>611</v>
      </c>
      <c r="B19" s="7" t="s">
        <v>899</v>
      </c>
      <c r="C19" s="7" t="s">
        <v>908</v>
      </c>
      <c r="D19" s="7" t="s">
        <v>891</v>
      </c>
      <c r="E19" s="7" t="s">
        <v>944</v>
      </c>
      <c r="F19" s="7">
        <v>27</v>
      </c>
      <c r="G19" s="7">
        <v>2018</v>
      </c>
      <c r="H19" s="8">
        <v>43186</v>
      </c>
      <c r="I19" s="8" t="s">
        <v>919</v>
      </c>
      <c r="J19" s="7" t="s">
        <v>165</v>
      </c>
      <c r="K19" s="7" t="s">
        <v>32</v>
      </c>
      <c r="L19" s="7" t="s">
        <v>33</v>
      </c>
      <c r="M19" s="7">
        <v>59</v>
      </c>
      <c r="N19" s="7">
        <v>4</v>
      </c>
      <c r="O19" s="7">
        <v>10</v>
      </c>
      <c r="P19" s="7">
        <v>246</v>
      </c>
      <c r="Q19" s="7">
        <v>236</v>
      </c>
      <c r="R19" s="7" t="s">
        <v>884</v>
      </c>
      <c r="S19" s="9">
        <v>4.2372881355932202E-2</v>
      </c>
      <c r="T19" s="10">
        <v>2.705408110813516E-4</v>
      </c>
    </row>
    <row r="20" spans="1:20" x14ac:dyDescent="0.25">
      <c r="A20" s="7" t="s">
        <v>456</v>
      </c>
      <c r="B20" s="7" t="s">
        <v>899</v>
      </c>
      <c r="C20" s="7" t="s">
        <v>903</v>
      </c>
      <c r="D20" s="7" t="s">
        <v>902</v>
      </c>
      <c r="E20" s="7" t="s">
        <v>945</v>
      </c>
      <c r="F20" s="7">
        <v>18</v>
      </c>
      <c r="G20" s="7">
        <v>2018</v>
      </c>
      <c r="H20" s="8">
        <v>43208</v>
      </c>
      <c r="I20" s="8" t="s">
        <v>920</v>
      </c>
      <c r="J20" s="7" t="s">
        <v>165</v>
      </c>
      <c r="K20" s="7" t="s">
        <v>32</v>
      </c>
      <c r="L20" s="7" t="s">
        <v>33</v>
      </c>
      <c r="M20" s="7">
        <v>12</v>
      </c>
      <c r="N20" s="7">
        <v>2</v>
      </c>
      <c r="O20" s="7">
        <v>0</v>
      </c>
      <c r="P20" s="7">
        <v>24</v>
      </c>
      <c r="Q20" s="7">
        <v>24</v>
      </c>
      <c r="R20" s="7" t="s">
        <v>916</v>
      </c>
      <c r="S20" s="9">
        <v>0</v>
      </c>
      <c r="T20" s="10">
        <v>0</v>
      </c>
    </row>
    <row r="21" spans="1:20" x14ac:dyDescent="0.25">
      <c r="A21" s="7" t="s">
        <v>456</v>
      </c>
      <c r="B21" s="7" t="s">
        <v>892</v>
      </c>
      <c r="C21" s="7" t="s">
        <v>895</v>
      </c>
      <c r="D21" s="7" t="s">
        <v>891</v>
      </c>
      <c r="E21" s="7" t="s">
        <v>945</v>
      </c>
      <c r="F21" s="7">
        <v>18</v>
      </c>
      <c r="G21" s="7">
        <v>2018</v>
      </c>
      <c r="H21" s="8">
        <v>43208</v>
      </c>
      <c r="I21" s="8" t="s">
        <v>920</v>
      </c>
      <c r="J21" s="7" t="s">
        <v>165</v>
      </c>
      <c r="K21" s="7" t="s">
        <v>32</v>
      </c>
      <c r="L21" s="7" t="s">
        <v>33</v>
      </c>
      <c r="M21" s="7">
        <v>362</v>
      </c>
      <c r="N21" s="7">
        <v>1</v>
      </c>
      <c r="O21" s="7">
        <v>127</v>
      </c>
      <c r="P21" s="7">
        <v>489</v>
      </c>
      <c r="Q21" s="7">
        <v>362</v>
      </c>
      <c r="R21" s="7" t="s">
        <v>884</v>
      </c>
      <c r="S21" s="9">
        <v>0.35082872928176795</v>
      </c>
      <c r="T21" s="10">
        <v>3.4358683007331657E-3</v>
      </c>
    </row>
    <row r="22" spans="1:20" x14ac:dyDescent="0.25">
      <c r="A22" s="7" t="s">
        <v>846</v>
      </c>
      <c r="B22" s="7" t="s">
        <v>899</v>
      </c>
      <c r="C22" s="7" t="s">
        <v>907</v>
      </c>
      <c r="D22" s="7" t="s">
        <v>902</v>
      </c>
      <c r="E22" s="7" t="s">
        <v>929</v>
      </c>
      <c r="F22" s="7">
        <v>28</v>
      </c>
      <c r="G22" s="7">
        <v>2018</v>
      </c>
      <c r="H22" s="8">
        <v>43248</v>
      </c>
      <c r="I22" s="8" t="s">
        <v>920</v>
      </c>
      <c r="J22" s="7" t="s">
        <v>847</v>
      </c>
      <c r="K22" s="7" t="s">
        <v>32</v>
      </c>
      <c r="L22" s="7" t="s">
        <v>33</v>
      </c>
      <c r="M22" s="7">
        <v>27</v>
      </c>
      <c r="N22" s="7">
        <v>1</v>
      </c>
      <c r="O22" s="7">
        <v>-15</v>
      </c>
      <c r="P22" s="7">
        <v>12</v>
      </c>
      <c r="Q22" s="7">
        <v>27</v>
      </c>
      <c r="R22" s="7" t="s">
        <v>914</v>
      </c>
      <c r="S22" s="9">
        <v>-0.55555555555555558</v>
      </c>
      <c r="T22" s="10">
        <v>-4.0581121662202745E-4</v>
      </c>
    </row>
    <row r="23" spans="1:20" x14ac:dyDescent="0.25">
      <c r="A23" s="7" t="s">
        <v>454</v>
      </c>
      <c r="B23" s="7" t="s">
        <v>889</v>
      </c>
      <c r="C23" s="7" t="s">
        <v>896</v>
      </c>
      <c r="D23" s="7" t="s">
        <v>902</v>
      </c>
      <c r="E23" s="7" t="s">
        <v>930</v>
      </c>
      <c r="F23" s="7">
        <v>8</v>
      </c>
      <c r="G23" s="7">
        <v>2018</v>
      </c>
      <c r="H23" s="8">
        <v>43320</v>
      </c>
      <c r="I23" s="8" t="s">
        <v>921</v>
      </c>
      <c r="J23" s="7" t="s">
        <v>455</v>
      </c>
      <c r="K23" s="7" t="s">
        <v>32</v>
      </c>
      <c r="L23" s="7" t="s">
        <v>33</v>
      </c>
      <c r="M23" s="7">
        <v>373</v>
      </c>
      <c r="N23" s="7">
        <v>6</v>
      </c>
      <c r="O23" s="7">
        <v>254</v>
      </c>
      <c r="P23" s="7">
        <v>2492</v>
      </c>
      <c r="Q23" s="7">
        <v>2238</v>
      </c>
      <c r="R23" s="7" t="s">
        <v>884</v>
      </c>
      <c r="S23" s="9">
        <v>0.11349419124218052</v>
      </c>
      <c r="T23" s="10">
        <v>6.8717366014663314E-3</v>
      </c>
    </row>
    <row r="24" spans="1:20" x14ac:dyDescent="0.25">
      <c r="A24" s="7" t="s">
        <v>653</v>
      </c>
      <c r="B24" s="7" t="s">
        <v>889</v>
      </c>
      <c r="C24" s="7" t="s">
        <v>898</v>
      </c>
      <c r="D24" s="7" t="s">
        <v>911</v>
      </c>
      <c r="E24" s="7" t="s">
        <v>931</v>
      </c>
      <c r="F24" s="7">
        <v>13</v>
      </c>
      <c r="G24" s="7">
        <v>2018</v>
      </c>
      <c r="H24" s="8">
        <v>43356</v>
      </c>
      <c r="I24" s="8" t="s">
        <v>921</v>
      </c>
      <c r="J24" s="7" t="s">
        <v>654</v>
      </c>
      <c r="K24" s="7" t="s">
        <v>32</v>
      </c>
      <c r="L24" s="7" t="s">
        <v>33</v>
      </c>
      <c r="M24" s="7">
        <v>137</v>
      </c>
      <c r="N24" s="7">
        <v>3</v>
      </c>
      <c r="O24" s="7">
        <v>-41</v>
      </c>
      <c r="P24" s="7">
        <v>370</v>
      </c>
      <c r="Q24" s="7">
        <v>411</v>
      </c>
      <c r="R24" s="7" t="s">
        <v>914</v>
      </c>
      <c r="S24" s="9">
        <v>-9.9756690997566913E-2</v>
      </c>
      <c r="T24" s="10">
        <v>-1.1092173254335417E-3</v>
      </c>
    </row>
    <row r="25" spans="1:20" x14ac:dyDescent="0.25">
      <c r="A25" s="7" t="s">
        <v>30</v>
      </c>
      <c r="B25" s="7" t="s">
        <v>889</v>
      </c>
      <c r="C25" s="7" t="s">
        <v>896</v>
      </c>
      <c r="D25" s="7" t="s">
        <v>891</v>
      </c>
      <c r="E25" s="7" t="s">
        <v>932</v>
      </c>
      <c r="F25" s="7">
        <v>1</v>
      </c>
      <c r="G25" s="7">
        <v>2018</v>
      </c>
      <c r="H25" s="8">
        <v>43374</v>
      </c>
      <c r="I25" s="8" t="s">
        <v>922</v>
      </c>
      <c r="J25" s="7" t="s">
        <v>31</v>
      </c>
      <c r="K25" s="7" t="s">
        <v>32</v>
      </c>
      <c r="L25" s="7" t="s">
        <v>33</v>
      </c>
      <c r="M25" s="7">
        <v>448</v>
      </c>
      <c r="N25" s="7">
        <v>2</v>
      </c>
      <c r="O25" s="7">
        <v>148</v>
      </c>
      <c r="P25" s="7">
        <v>1044</v>
      </c>
      <c r="Q25" s="7">
        <v>896</v>
      </c>
      <c r="R25" s="7" t="s">
        <v>884</v>
      </c>
      <c r="S25" s="9">
        <v>0.16517857142857142</v>
      </c>
      <c r="T25" s="10">
        <v>4.004004004004004E-3</v>
      </c>
    </row>
    <row r="26" spans="1:20" x14ac:dyDescent="0.25">
      <c r="A26" s="7" t="s">
        <v>30</v>
      </c>
      <c r="B26" s="7" t="s">
        <v>899</v>
      </c>
      <c r="C26" s="7" t="s">
        <v>903</v>
      </c>
      <c r="D26" s="7" t="s">
        <v>891</v>
      </c>
      <c r="E26" s="7" t="s">
        <v>932</v>
      </c>
      <c r="F26" s="7">
        <v>1</v>
      </c>
      <c r="G26" s="7">
        <v>2018</v>
      </c>
      <c r="H26" s="8">
        <v>43374</v>
      </c>
      <c r="I26" s="8" t="s">
        <v>922</v>
      </c>
      <c r="J26" s="7" t="s">
        <v>31</v>
      </c>
      <c r="K26" s="7" t="s">
        <v>32</v>
      </c>
      <c r="L26" s="7" t="s">
        <v>33</v>
      </c>
      <c r="M26" s="7">
        <v>61</v>
      </c>
      <c r="N26" s="7">
        <v>4</v>
      </c>
      <c r="O26" s="7">
        <v>-50</v>
      </c>
      <c r="P26" s="7">
        <v>194</v>
      </c>
      <c r="Q26" s="7">
        <v>244</v>
      </c>
      <c r="R26" s="7" t="s">
        <v>914</v>
      </c>
      <c r="S26" s="9">
        <v>-0.20491803278688525</v>
      </c>
      <c r="T26" s="10">
        <v>-1.3527040554067581E-3</v>
      </c>
    </row>
    <row r="27" spans="1:20" x14ac:dyDescent="0.25">
      <c r="A27" s="7" t="s">
        <v>30</v>
      </c>
      <c r="B27" s="7" t="s">
        <v>899</v>
      </c>
      <c r="C27" s="7" t="s">
        <v>907</v>
      </c>
      <c r="D27" s="7" t="s">
        <v>891</v>
      </c>
      <c r="E27" s="7" t="s">
        <v>932</v>
      </c>
      <c r="F27" s="7">
        <v>1</v>
      </c>
      <c r="G27" s="7">
        <v>2018</v>
      </c>
      <c r="H27" s="8">
        <v>43374</v>
      </c>
      <c r="I27" s="8" t="s">
        <v>922</v>
      </c>
      <c r="J27" s="7" t="s">
        <v>31</v>
      </c>
      <c r="K27" s="7" t="s">
        <v>32</v>
      </c>
      <c r="L27" s="7" t="s">
        <v>33</v>
      </c>
      <c r="M27" s="7">
        <v>47</v>
      </c>
      <c r="N27" s="7">
        <v>2</v>
      </c>
      <c r="O27" s="7">
        <v>-3</v>
      </c>
      <c r="P27" s="7">
        <v>91</v>
      </c>
      <c r="Q27" s="7">
        <v>94</v>
      </c>
      <c r="R27" s="7" t="s">
        <v>914</v>
      </c>
      <c r="S27" s="9">
        <v>-3.1914893617021274E-2</v>
      </c>
      <c r="T27" s="10">
        <v>-8.1162243324405485E-5</v>
      </c>
    </row>
    <row r="28" spans="1:20" x14ac:dyDescent="0.25">
      <c r="A28" s="7" t="s">
        <v>30</v>
      </c>
      <c r="B28" s="7" t="s">
        <v>899</v>
      </c>
      <c r="C28" s="7" t="s">
        <v>901</v>
      </c>
      <c r="D28" s="7" t="s">
        <v>891</v>
      </c>
      <c r="E28" s="7" t="s">
        <v>932</v>
      </c>
      <c r="F28" s="7">
        <v>1</v>
      </c>
      <c r="G28" s="7">
        <v>2018</v>
      </c>
      <c r="H28" s="8">
        <v>43374</v>
      </c>
      <c r="I28" s="8" t="s">
        <v>922</v>
      </c>
      <c r="J28" s="7" t="s">
        <v>31</v>
      </c>
      <c r="K28" s="7" t="s">
        <v>32</v>
      </c>
      <c r="L28" s="7" t="s">
        <v>33</v>
      </c>
      <c r="M28" s="7">
        <v>379</v>
      </c>
      <c r="N28" s="7">
        <v>2</v>
      </c>
      <c r="O28" s="7">
        <v>63</v>
      </c>
      <c r="P28" s="7">
        <v>821</v>
      </c>
      <c r="Q28" s="7">
        <v>758</v>
      </c>
      <c r="R28" s="7" t="s">
        <v>884</v>
      </c>
      <c r="S28" s="9">
        <v>8.3113456464379953E-2</v>
      </c>
      <c r="T28" s="10">
        <v>1.7044071098125152E-3</v>
      </c>
    </row>
    <row r="29" spans="1:20" x14ac:dyDescent="0.25">
      <c r="A29" s="7" t="s">
        <v>30</v>
      </c>
      <c r="B29" s="7" t="s">
        <v>899</v>
      </c>
      <c r="C29" s="7" t="s">
        <v>907</v>
      </c>
      <c r="D29" s="7" t="s">
        <v>897</v>
      </c>
      <c r="E29" s="7" t="s">
        <v>932</v>
      </c>
      <c r="F29" s="7">
        <v>1</v>
      </c>
      <c r="G29" s="7">
        <v>2018</v>
      </c>
      <c r="H29" s="8">
        <v>43374</v>
      </c>
      <c r="I29" s="8" t="s">
        <v>922</v>
      </c>
      <c r="J29" s="7" t="s">
        <v>31</v>
      </c>
      <c r="K29" s="7" t="s">
        <v>32</v>
      </c>
      <c r="L29" s="7" t="s">
        <v>33</v>
      </c>
      <c r="M29" s="7">
        <v>38</v>
      </c>
      <c r="N29" s="7">
        <v>3</v>
      </c>
      <c r="O29" s="7">
        <v>-13</v>
      </c>
      <c r="P29" s="7">
        <v>101</v>
      </c>
      <c r="Q29" s="7">
        <v>114</v>
      </c>
      <c r="R29" s="7" t="s">
        <v>914</v>
      </c>
      <c r="S29" s="9">
        <v>-0.11403508771929824</v>
      </c>
      <c r="T29" s="10">
        <v>-3.5170305440575711E-4</v>
      </c>
    </row>
    <row r="30" spans="1:20" x14ac:dyDescent="0.25">
      <c r="A30" s="7" t="s">
        <v>30</v>
      </c>
      <c r="B30" s="7" t="s">
        <v>892</v>
      </c>
      <c r="C30" s="7" t="s">
        <v>895</v>
      </c>
      <c r="D30" s="7" t="s">
        <v>894</v>
      </c>
      <c r="E30" s="7" t="s">
        <v>932</v>
      </c>
      <c r="F30" s="7">
        <v>1</v>
      </c>
      <c r="G30" s="7">
        <v>2018</v>
      </c>
      <c r="H30" s="8">
        <v>43374</v>
      </c>
      <c r="I30" s="8" t="s">
        <v>922</v>
      </c>
      <c r="J30" s="7" t="s">
        <v>31</v>
      </c>
      <c r="K30" s="7" t="s">
        <v>32</v>
      </c>
      <c r="L30" s="7" t="s">
        <v>33</v>
      </c>
      <c r="M30" s="7">
        <v>2830</v>
      </c>
      <c r="N30" s="7">
        <v>13</v>
      </c>
      <c r="O30" s="7">
        <v>-1981</v>
      </c>
      <c r="P30" s="7">
        <v>34809</v>
      </c>
      <c r="Q30" s="7">
        <v>36790</v>
      </c>
      <c r="R30" s="7" t="s">
        <v>914</v>
      </c>
      <c r="S30" s="9">
        <v>-5.3846153846153849E-2</v>
      </c>
      <c r="T30" s="10">
        <v>-5.3594134675215753E-2</v>
      </c>
    </row>
    <row r="31" spans="1:20" x14ac:dyDescent="0.25">
      <c r="A31" s="7" t="s">
        <v>438</v>
      </c>
      <c r="B31" s="7" t="s">
        <v>899</v>
      </c>
      <c r="C31" s="7" t="s">
        <v>907</v>
      </c>
      <c r="D31" s="7" t="s">
        <v>891</v>
      </c>
      <c r="E31" s="7" t="s">
        <v>932</v>
      </c>
      <c r="F31" s="7">
        <v>12</v>
      </c>
      <c r="G31" s="7">
        <v>2018</v>
      </c>
      <c r="H31" s="8">
        <v>43385</v>
      </c>
      <c r="I31" s="8" t="s">
        <v>922</v>
      </c>
      <c r="J31" s="7" t="s">
        <v>439</v>
      </c>
      <c r="K31" s="7" t="s">
        <v>32</v>
      </c>
      <c r="L31" s="7" t="s">
        <v>33</v>
      </c>
      <c r="M31" s="7">
        <v>391</v>
      </c>
      <c r="N31" s="7">
        <v>8</v>
      </c>
      <c r="O31" s="7">
        <v>113</v>
      </c>
      <c r="P31" s="7">
        <v>3241</v>
      </c>
      <c r="Q31" s="7">
        <v>3128</v>
      </c>
      <c r="R31" s="7" t="s">
        <v>884</v>
      </c>
      <c r="S31" s="9">
        <v>3.6125319693094626E-2</v>
      </c>
      <c r="T31" s="10">
        <v>3.0571111652192735E-3</v>
      </c>
    </row>
    <row r="32" spans="1:20" x14ac:dyDescent="0.25">
      <c r="A32" s="7" t="s">
        <v>869</v>
      </c>
      <c r="B32" s="7" t="s">
        <v>899</v>
      </c>
      <c r="C32" s="7" t="s">
        <v>907</v>
      </c>
      <c r="D32" s="7" t="s">
        <v>902</v>
      </c>
      <c r="E32" s="7" t="s">
        <v>932</v>
      </c>
      <c r="F32" s="7">
        <v>29</v>
      </c>
      <c r="G32" s="7">
        <v>2018</v>
      </c>
      <c r="H32" s="8">
        <v>43402</v>
      </c>
      <c r="I32" s="8" t="s">
        <v>922</v>
      </c>
      <c r="J32" s="7" t="s">
        <v>870</v>
      </c>
      <c r="K32" s="7" t="s">
        <v>32</v>
      </c>
      <c r="L32" s="7" t="s">
        <v>33</v>
      </c>
      <c r="M32" s="7">
        <v>16</v>
      </c>
      <c r="N32" s="7">
        <v>1</v>
      </c>
      <c r="O32" s="7">
        <v>5</v>
      </c>
      <c r="P32" s="7">
        <v>21</v>
      </c>
      <c r="Q32" s="7">
        <v>16</v>
      </c>
      <c r="R32" s="7" t="s">
        <v>884</v>
      </c>
      <c r="S32" s="9">
        <v>0.3125</v>
      </c>
      <c r="T32" s="10">
        <v>1.352704055406758E-4</v>
      </c>
    </row>
    <row r="33" spans="1:20" x14ac:dyDescent="0.25">
      <c r="A33" s="7" t="s">
        <v>246</v>
      </c>
      <c r="B33" s="7" t="s">
        <v>892</v>
      </c>
      <c r="C33" s="7" t="s">
        <v>906</v>
      </c>
      <c r="D33" s="7" t="s">
        <v>891</v>
      </c>
      <c r="E33" s="7" t="s">
        <v>933</v>
      </c>
      <c r="F33" s="7">
        <v>7</v>
      </c>
      <c r="G33" s="7">
        <v>2018</v>
      </c>
      <c r="H33" s="8">
        <v>43411</v>
      </c>
      <c r="I33" s="8" t="s">
        <v>922</v>
      </c>
      <c r="J33" s="7" t="s">
        <v>247</v>
      </c>
      <c r="K33" s="7" t="s">
        <v>32</v>
      </c>
      <c r="L33" s="7" t="s">
        <v>33</v>
      </c>
      <c r="M33" s="7">
        <v>869</v>
      </c>
      <c r="N33" s="7">
        <v>4</v>
      </c>
      <c r="O33" s="7">
        <v>67</v>
      </c>
      <c r="P33" s="7">
        <v>3543</v>
      </c>
      <c r="Q33" s="7">
        <v>3476</v>
      </c>
      <c r="R33" s="7" t="s">
        <v>884</v>
      </c>
      <c r="S33" s="9">
        <v>1.9275028768699656E-2</v>
      </c>
      <c r="T33" s="10">
        <v>1.8126234342450559E-3</v>
      </c>
    </row>
    <row r="34" spans="1:20" x14ac:dyDescent="0.25">
      <c r="A34" s="7" t="s">
        <v>246</v>
      </c>
      <c r="B34" s="7" t="s">
        <v>899</v>
      </c>
      <c r="C34" s="7" t="s">
        <v>903</v>
      </c>
      <c r="D34" s="7" t="s">
        <v>891</v>
      </c>
      <c r="E34" s="7" t="s">
        <v>933</v>
      </c>
      <c r="F34" s="7">
        <v>7</v>
      </c>
      <c r="G34" s="7">
        <v>2018</v>
      </c>
      <c r="H34" s="8">
        <v>43411</v>
      </c>
      <c r="I34" s="8" t="s">
        <v>922</v>
      </c>
      <c r="J34" s="7" t="s">
        <v>247</v>
      </c>
      <c r="K34" s="7" t="s">
        <v>32</v>
      </c>
      <c r="L34" s="7" t="s">
        <v>33</v>
      </c>
      <c r="M34" s="7">
        <v>24</v>
      </c>
      <c r="N34" s="7">
        <v>2</v>
      </c>
      <c r="O34" s="7">
        <v>1</v>
      </c>
      <c r="P34" s="7">
        <v>49</v>
      </c>
      <c r="Q34" s="7">
        <v>48</v>
      </c>
      <c r="R34" s="7" t="s">
        <v>884</v>
      </c>
      <c r="S34" s="9">
        <v>2.0833333333333332E-2</v>
      </c>
      <c r="T34" s="10">
        <v>2.7054081108135161E-5</v>
      </c>
    </row>
    <row r="35" spans="1:20" x14ac:dyDescent="0.25">
      <c r="A35" s="7" t="s">
        <v>246</v>
      </c>
      <c r="B35" s="7" t="s">
        <v>899</v>
      </c>
      <c r="C35" s="7" t="s">
        <v>904</v>
      </c>
      <c r="D35" s="7" t="s">
        <v>891</v>
      </c>
      <c r="E35" s="7" t="s">
        <v>933</v>
      </c>
      <c r="F35" s="7">
        <v>7</v>
      </c>
      <c r="G35" s="7">
        <v>2018</v>
      </c>
      <c r="H35" s="8">
        <v>43411</v>
      </c>
      <c r="I35" s="8" t="s">
        <v>922</v>
      </c>
      <c r="J35" s="7" t="s">
        <v>247</v>
      </c>
      <c r="K35" s="7" t="s">
        <v>32</v>
      </c>
      <c r="L35" s="7" t="s">
        <v>33</v>
      </c>
      <c r="M35" s="7">
        <v>105</v>
      </c>
      <c r="N35" s="7">
        <v>5</v>
      </c>
      <c r="O35" s="7">
        <v>-33</v>
      </c>
      <c r="P35" s="7">
        <v>492</v>
      </c>
      <c r="Q35" s="7">
        <v>525</v>
      </c>
      <c r="R35" s="7" t="s">
        <v>914</v>
      </c>
      <c r="S35" s="9">
        <v>-6.2857142857142861E-2</v>
      </c>
      <c r="T35" s="10">
        <v>-8.9278467656846031E-4</v>
      </c>
    </row>
    <row r="36" spans="1:20" x14ac:dyDescent="0.25">
      <c r="A36" s="7" t="s">
        <v>246</v>
      </c>
      <c r="B36" s="7" t="s">
        <v>899</v>
      </c>
      <c r="C36" s="7" t="s">
        <v>907</v>
      </c>
      <c r="D36" s="7" t="s">
        <v>897</v>
      </c>
      <c r="E36" s="7" t="s">
        <v>933</v>
      </c>
      <c r="F36" s="7">
        <v>7</v>
      </c>
      <c r="G36" s="7">
        <v>2018</v>
      </c>
      <c r="H36" s="8">
        <v>43411</v>
      </c>
      <c r="I36" s="8" t="s">
        <v>922</v>
      </c>
      <c r="J36" s="7" t="s">
        <v>247</v>
      </c>
      <c r="K36" s="7" t="s">
        <v>32</v>
      </c>
      <c r="L36" s="7" t="s">
        <v>33</v>
      </c>
      <c r="M36" s="7">
        <v>97</v>
      </c>
      <c r="N36" s="7">
        <v>2</v>
      </c>
      <c r="O36" s="7">
        <v>17</v>
      </c>
      <c r="P36" s="7">
        <v>211</v>
      </c>
      <c r="Q36" s="7">
        <v>194</v>
      </c>
      <c r="R36" s="7" t="s">
        <v>884</v>
      </c>
      <c r="S36" s="9">
        <v>8.7628865979381437E-2</v>
      </c>
      <c r="T36" s="10">
        <v>4.5991937883829774E-4</v>
      </c>
    </row>
    <row r="37" spans="1:20" x14ac:dyDescent="0.25">
      <c r="A37" s="7" t="s">
        <v>246</v>
      </c>
      <c r="B37" s="7" t="s">
        <v>899</v>
      </c>
      <c r="C37" s="7" t="s">
        <v>903</v>
      </c>
      <c r="D37" s="7" t="s">
        <v>891</v>
      </c>
      <c r="E37" s="7" t="s">
        <v>933</v>
      </c>
      <c r="F37" s="7">
        <v>7</v>
      </c>
      <c r="G37" s="7">
        <v>2018</v>
      </c>
      <c r="H37" s="8">
        <v>43411</v>
      </c>
      <c r="I37" s="8" t="s">
        <v>922</v>
      </c>
      <c r="J37" s="7" t="s">
        <v>247</v>
      </c>
      <c r="K37" s="7" t="s">
        <v>32</v>
      </c>
      <c r="L37" s="7" t="s">
        <v>33</v>
      </c>
      <c r="M37" s="7">
        <v>45</v>
      </c>
      <c r="N37" s="7">
        <v>4</v>
      </c>
      <c r="O37" s="7">
        <v>12</v>
      </c>
      <c r="P37" s="7">
        <v>192</v>
      </c>
      <c r="Q37" s="7">
        <v>180</v>
      </c>
      <c r="R37" s="7" t="s">
        <v>884</v>
      </c>
      <c r="S37" s="9">
        <v>6.6666666666666666E-2</v>
      </c>
      <c r="T37" s="10">
        <v>3.2464897329762194E-4</v>
      </c>
    </row>
    <row r="38" spans="1:20" x14ac:dyDescent="0.25">
      <c r="A38" s="7" t="s">
        <v>246</v>
      </c>
      <c r="B38" s="7" t="s">
        <v>889</v>
      </c>
      <c r="C38" s="7" t="s">
        <v>896</v>
      </c>
      <c r="D38" s="7" t="s">
        <v>911</v>
      </c>
      <c r="E38" s="7" t="s">
        <v>933</v>
      </c>
      <c r="F38" s="7">
        <v>7</v>
      </c>
      <c r="G38" s="7">
        <v>2018</v>
      </c>
      <c r="H38" s="8">
        <v>43411</v>
      </c>
      <c r="I38" s="8" t="s">
        <v>922</v>
      </c>
      <c r="J38" s="7" t="s">
        <v>247</v>
      </c>
      <c r="K38" s="7" t="s">
        <v>32</v>
      </c>
      <c r="L38" s="7" t="s">
        <v>33</v>
      </c>
      <c r="M38" s="7">
        <v>320</v>
      </c>
      <c r="N38" s="7">
        <v>1</v>
      </c>
      <c r="O38" s="7">
        <v>144</v>
      </c>
      <c r="P38" s="7">
        <v>464</v>
      </c>
      <c r="Q38" s="7">
        <v>320</v>
      </c>
      <c r="R38" s="7" t="s">
        <v>884</v>
      </c>
      <c r="S38" s="9">
        <v>0.45</v>
      </c>
      <c r="T38" s="10">
        <v>3.8957876795714633E-3</v>
      </c>
    </row>
    <row r="39" spans="1:20" x14ac:dyDescent="0.25">
      <c r="A39" s="7" t="s">
        <v>246</v>
      </c>
      <c r="B39" s="7" t="s">
        <v>899</v>
      </c>
      <c r="C39" s="7" t="s">
        <v>907</v>
      </c>
      <c r="D39" s="7" t="s">
        <v>894</v>
      </c>
      <c r="E39" s="7" t="s">
        <v>933</v>
      </c>
      <c r="F39" s="7">
        <v>7</v>
      </c>
      <c r="G39" s="7">
        <v>2018</v>
      </c>
      <c r="H39" s="8">
        <v>43411</v>
      </c>
      <c r="I39" s="8" t="s">
        <v>922</v>
      </c>
      <c r="J39" s="7" t="s">
        <v>247</v>
      </c>
      <c r="K39" s="7" t="s">
        <v>32</v>
      </c>
      <c r="L39" s="7" t="s">
        <v>33</v>
      </c>
      <c r="M39" s="7">
        <v>50</v>
      </c>
      <c r="N39" s="7">
        <v>1</v>
      </c>
      <c r="O39" s="7">
        <v>16</v>
      </c>
      <c r="P39" s="7">
        <v>66</v>
      </c>
      <c r="Q39" s="7">
        <v>50</v>
      </c>
      <c r="R39" s="7" t="s">
        <v>884</v>
      </c>
      <c r="S39" s="9">
        <v>0.32</v>
      </c>
      <c r="T39" s="10">
        <v>4.3286529773016257E-4</v>
      </c>
    </row>
    <row r="40" spans="1:20" x14ac:dyDescent="0.25">
      <c r="A40" s="7" t="s">
        <v>252</v>
      </c>
      <c r="B40" s="7" t="s">
        <v>899</v>
      </c>
      <c r="C40" s="7" t="s">
        <v>901</v>
      </c>
      <c r="D40" s="7" t="s">
        <v>897</v>
      </c>
      <c r="E40" s="7" t="s">
        <v>933</v>
      </c>
      <c r="F40" s="7">
        <v>20</v>
      </c>
      <c r="G40" s="7">
        <v>2018</v>
      </c>
      <c r="H40" s="8">
        <v>43424</v>
      </c>
      <c r="I40" s="8" t="s">
        <v>922</v>
      </c>
      <c r="J40" s="7" t="s">
        <v>253</v>
      </c>
      <c r="K40" s="7" t="s">
        <v>32</v>
      </c>
      <c r="L40" s="7" t="s">
        <v>33</v>
      </c>
      <c r="M40" s="7">
        <v>845</v>
      </c>
      <c r="N40" s="7">
        <v>7</v>
      </c>
      <c r="O40" s="7">
        <v>84</v>
      </c>
      <c r="P40" s="7">
        <v>5999</v>
      </c>
      <c r="Q40" s="7">
        <v>5915</v>
      </c>
      <c r="R40" s="7" t="s">
        <v>884</v>
      </c>
      <c r="S40" s="9">
        <v>1.4201183431952662E-2</v>
      </c>
      <c r="T40" s="10">
        <v>2.2725428130833535E-3</v>
      </c>
    </row>
    <row r="41" spans="1:20" x14ac:dyDescent="0.25">
      <c r="A41" s="7" t="s">
        <v>252</v>
      </c>
      <c r="B41" s="7" t="s">
        <v>899</v>
      </c>
      <c r="C41" s="7" t="s">
        <v>904</v>
      </c>
      <c r="D41" s="7" t="s">
        <v>902</v>
      </c>
      <c r="E41" s="7" t="s">
        <v>933</v>
      </c>
      <c r="F41" s="7">
        <v>20</v>
      </c>
      <c r="G41" s="7">
        <v>2018</v>
      </c>
      <c r="H41" s="8">
        <v>43424</v>
      </c>
      <c r="I41" s="8" t="s">
        <v>922</v>
      </c>
      <c r="J41" s="7" t="s">
        <v>253</v>
      </c>
      <c r="K41" s="7" t="s">
        <v>32</v>
      </c>
      <c r="L41" s="7" t="s">
        <v>33</v>
      </c>
      <c r="M41" s="7">
        <v>10</v>
      </c>
      <c r="N41" s="7">
        <v>1</v>
      </c>
      <c r="O41" s="7">
        <v>4</v>
      </c>
      <c r="P41" s="7">
        <v>14</v>
      </c>
      <c r="Q41" s="7">
        <v>10</v>
      </c>
      <c r="R41" s="7" t="s">
        <v>884</v>
      </c>
      <c r="S41" s="9">
        <v>0.4</v>
      </c>
      <c r="T41" s="10">
        <v>1.0821632443254064E-4</v>
      </c>
    </row>
    <row r="42" spans="1:20" x14ac:dyDescent="0.25">
      <c r="A42" s="7" t="s">
        <v>252</v>
      </c>
      <c r="B42" s="7" t="s">
        <v>892</v>
      </c>
      <c r="C42" s="7" t="s">
        <v>912</v>
      </c>
      <c r="D42" s="7" t="s">
        <v>891</v>
      </c>
      <c r="E42" s="7" t="s">
        <v>933</v>
      </c>
      <c r="F42" s="7">
        <v>20</v>
      </c>
      <c r="G42" s="7">
        <v>2018</v>
      </c>
      <c r="H42" s="8">
        <v>43424</v>
      </c>
      <c r="I42" s="8" t="s">
        <v>922</v>
      </c>
      <c r="J42" s="7" t="s">
        <v>253</v>
      </c>
      <c r="K42" s="7" t="s">
        <v>32</v>
      </c>
      <c r="L42" s="7" t="s">
        <v>33</v>
      </c>
      <c r="M42" s="7">
        <v>57</v>
      </c>
      <c r="N42" s="7">
        <v>3</v>
      </c>
      <c r="O42" s="7">
        <v>7</v>
      </c>
      <c r="P42" s="7">
        <v>178</v>
      </c>
      <c r="Q42" s="7">
        <v>171</v>
      </c>
      <c r="R42" s="7" t="s">
        <v>884</v>
      </c>
      <c r="S42" s="9">
        <v>4.0935672514619881E-2</v>
      </c>
      <c r="T42" s="10">
        <v>1.8937856775694614E-4</v>
      </c>
    </row>
    <row r="43" spans="1:20" x14ac:dyDescent="0.25">
      <c r="A43" s="7" t="s">
        <v>252</v>
      </c>
      <c r="B43" s="7" t="s">
        <v>899</v>
      </c>
      <c r="C43" s="7" t="s">
        <v>903</v>
      </c>
      <c r="D43" s="7" t="s">
        <v>902</v>
      </c>
      <c r="E43" s="7" t="s">
        <v>933</v>
      </c>
      <c r="F43" s="7">
        <v>20</v>
      </c>
      <c r="G43" s="7">
        <v>2018</v>
      </c>
      <c r="H43" s="8">
        <v>43424</v>
      </c>
      <c r="I43" s="8" t="s">
        <v>922</v>
      </c>
      <c r="J43" s="7" t="s">
        <v>253</v>
      </c>
      <c r="K43" s="7" t="s">
        <v>32</v>
      </c>
      <c r="L43" s="7" t="s">
        <v>33</v>
      </c>
      <c r="M43" s="7">
        <v>473</v>
      </c>
      <c r="N43" s="7">
        <v>9</v>
      </c>
      <c r="O43" s="7">
        <v>-113</v>
      </c>
      <c r="P43" s="7">
        <v>4144</v>
      </c>
      <c r="Q43" s="7">
        <v>4257</v>
      </c>
      <c r="R43" s="7" t="s">
        <v>914</v>
      </c>
      <c r="S43" s="9">
        <v>-2.6544514916607941E-2</v>
      </c>
      <c r="T43" s="10">
        <v>-3.0571111652192735E-3</v>
      </c>
    </row>
    <row r="44" spans="1:20" x14ac:dyDescent="0.25">
      <c r="A44" s="7" t="s">
        <v>675</v>
      </c>
      <c r="B44" s="7" t="s">
        <v>889</v>
      </c>
      <c r="C44" s="7" t="s">
        <v>909</v>
      </c>
      <c r="D44" s="7" t="s">
        <v>894</v>
      </c>
      <c r="E44" s="7" t="s">
        <v>935</v>
      </c>
      <c r="F44" s="7">
        <v>1</v>
      </c>
      <c r="G44" s="7">
        <v>2018</v>
      </c>
      <c r="H44" s="8">
        <v>43101</v>
      </c>
      <c r="I44" s="8" t="s">
        <v>919</v>
      </c>
      <c r="J44" s="7" t="s">
        <v>676</v>
      </c>
      <c r="K44" s="7" t="s">
        <v>57</v>
      </c>
      <c r="L44" s="7" t="s">
        <v>58</v>
      </c>
      <c r="M44" s="7">
        <v>122</v>
      </c>
      <c r="N44" s="7">
        <v>3</v>
      </c>
      <c r="O44" s="7">
        <v>15</v>
      </c>
      <c r="P44" s="7">
        <v>381</v>
      </c>
      <c r="Q44" s="7">
        <v>366</v>
      </c>
      <c r="R44" s="7" t="s">
        <v>884</v>
      </c>
      <c r="S44" s="9">
        <v>4.0983606557377046E-2</v>
      </c>
      <c r="T44" s="10">
        <v>4.0581121662202745E-4</v>
      </c>
    </row>
    <row r="45" spans="1:20" x14ac:dyDescent="0.25">
      <c r="A45" s="7" t="s">
        <v>675</v>
      </c>
      <c r="B45" s="7" t="s">
        <v>892</v>
      </c>
      <c r="C45" s="7" t="s">
        <v>912</v>
      </c>
      <c r="D45" s="7" t="s">
        <v>902</v>
      </c>
      <c r="E45" s="7" t="s">
        <v>935</v>
      </c>
      <c r="F45" s="7">
        <v>1</v>
      </c>
      <c r="G45" s="7">
        <v>2018</v>
      </c>
      <c r="H45" s="8">
        <v>43101</v>
      </c>
      <c r="I45" s="8" t="s">
        <v>919</v>
      </c>
      <c r="J45" s="7" t="s">
        <v>676</v>
      </c>
      <c r="K45" s="7" t="s">
        <v>57</v>
      </c>
      <c r="L45" s="7" t="s">
        <v>58</v>
      </c>
      <c r="M45" s="7">
        <v>25</v>
      </c>
      <c r="N45" s="7">
        <v>1</v>
      </c>
      <c r="O45" s="7">
        <v>10</v>
      </c>
      <c r="P45" s="7">
        <v>35</v>
      </c>
      <c r="Q45" s="7">
        <v>25</v>
      </c>
      <c r="R45" s="7" t="s">
        <v>884</v>
      </c>
      <c r="S45" s="9">
        <v>0.4</v>
      </c>
      <c r="T45" s="10">
        <v>2.705408110813516E-4</v>
      </c>
    </row>
    <row r="46" spans="1:20" x14ac:dyDescent="0.25">
      <c r="A46" s="7" t="s">
        <v>378</v>
      </c>
      <c r="B46" s="7" t="s">
        <v>899</v>
      </c>
      <c r="C46" s="7" t="s">
        <v>910</v>
      </c>
      <c r="D46" s="7" t="s">
        <v>891</v>
      </c>
      <c r="E46" s="7" t="s">
        <v>936</v>
      </c>
      <c r="F46" s="7">
        <v>11</v>
      </c>
      <c r="G46" s="7">
        <v>2018</v>
      </c>
      <c r="H46" s="8">
        <v>43142</v>
      </c>
      <c r="I46" s="8" t="s">
        <v>919</v>
      </c>
      <c r="J46" s="7" t="s">
        <v>379</v>
      </c>
      <c r="K46" s="7" t="s">
        <v>57</v>
      </c>
      <c r="L46" s="7" t="s">
        <v>58</v>
      </c>
      <c r="M46" s="7">
        <v>55</v>
      </c>
      <c r="N46" s="7">
        <v>3</v>
      </c>
      <c r="O46" s="7">
        <v>3</v>
      </c>
      <c r="P46" s="7">
        <v>168</v>
      </c>
      <c r="Q46" s="7">
        <v>165</v>
      </c>
      <c r="R46" s="7" t="s">
        <v>884</v>
      </c>
      <c r="S46" s="9">
        <v>1.8181818181818181E-2</v>
      </c>
      <c r="T46" s="10">
        <v>8.1162243324405485E-5</v>
      </c>
    </row>
    <row r="47" spans="1:20" x14ac:dyDescent="0.25">
      <c r="A47" s="7" t="s">
        <v>378</v>
      </c>
      <c r="B47" s="7" t="s">
        <v>892</v>
      </c>
      <c r="C47" s="7" t="s">
        <v>912</v>
      </c>
      <c r="D47" s="7" t="s">
        <v>891</v>
      </c>
      <c r="E47" s="7" t="s">
        <v>936</v>
      </c>
      <c r="F47" s="7">
        <v>11</v>
      </c>
      <c r="G47" s="7">
        <v>2018</v>
      </c>
      <c r="H47" s="8">
        <v>43142</v>
      </c>
      <c r="I47" s="8" t="s">
        <v>919</v>
      </c>
      <c r="J47" s="7" t="s">
        <v>379</v>
      </c>
      <c r="K47" s="7" t="s">
        <v>57</v>
      </c>
      <c r="L47" s="7" t="s">
        <v>58</v>
      </c>
      <c r="M47" s="7">
        <v>176</v>
      </c>
      <c r="N47" s="7">
        <v>5</v>
      </c>
      <c r="O47" s="7">
        <v>-13</v>
      </c>
      <c r="P47" s="7">
        <v>867</v>
      </c>
      <c r="Q47" s="7">
        <v>880</v>
      </c>
      <c r="R47" s="7" t="s">
        <v>914</v>
      </c>
      <c r="S47" s="9">
        <v>-1.4772727272727272E-2</v>
      </c>
      <c r="T47" s="10">
        <v>-3.5170305440575711E-4</v>
      </c>
    </row>
    <row r="48" spans="1:20" x14ac:dyDescent="0.25">
      <c r="A48" s="7" t="s">
        <v>378</v>
      </c>
      <c r="B48" s="7" t="s">
        <v>899</v>
      </c>
      <c r="C48" s="7" t="s">
        <v>913</v>
      </c>
      <c r="D48" s="7" t="s">
        <v>902</v>
      </c>
      <c r="E48" s="7" t="s">
        <v>936</v>
      </c>
      <c r="F48" s="7">
        <v>11</v>
      </c>
      <c r="G48" s="7">
        <v>2018</v>
      </c>
      <c r="H48" s="8">
        <v>43142</v>
      </c>
      <c r="I48" s="8" t="s">
        <v>919</v>
      </c>
      <c r="J48" s="7" t="s">
        <v>379</v>
      </c>
      <c r="K48" s="7" t="s">
        <v>57</v>
      </c>
      <c r="L48" s="7" t="s">
        <v>58</v>
      </c>
      <c r="M48" s="7">
        <v>85</v>
      </c>
      <c r="N48" s="7">
        <v>2</v>
      </c>
      <c r="O48" s="7">
        <v>13</v>
      </c>
      <c r="P48" s="7">
        <v>183</v>
      </c>
      <c r="Q48" s="7">
        <v>170</v>
      </c>
      <c r="R48" s="7" t="s">
        <v>884</v>
      </c>
      <c r="S48" s="9">
        <v>7.6470588235294124E-2</v>
      </c>
      <c r="T48" s="10">
        <v>3.5170305440575711E-4</v>
      </c>
    </row>
    <row r="49" spans="1:20" x14ac:dyDescent="0.25">
      <c r="A49" s="7" t="s">
        <v>378</v>
      </c>
      <c r="B49" s="7" t="s">
        <v>889</v>
      </c>
      <c r="C49" s="7" t="s">
        <v>890</v>
      </c>
      <c r="D49" s="7" t="s">
        <v>891</v>
      </c>
      <c r="E49" s="7" t="s">
        <v>936</v>
      </c>
      <c r="F49" s="7">
        <v>11</v>
      </c>
      <c r="G49" s="7">
        <v>2018</v>
      </c>
      <c r="H49" s="8">
        <v>43142</v>
      </c>
      <c r="I49" s="8" t="s">
        <v>919</v>
      </c>
      <c r="J49" s="7" t="s">
        <v>379</v>
      </c>
      <c r="K49" s="7" t="s">
        <v>57</v>
      </c>
      <c r="L49" s="7" t="s">
        <v>58</v>
      </c>
      <c r="M49" s="7">
        <v>527</v>
      </c>
      <c r="N49" s="7">
        <v>3</v>
      </c>
      <c r="O49" s="7">
        <v>26</v>
      </c>
      <c r="P49" s="7">
        <v>1607</v>
      </c>
      <c r="Q49" s="7">
        <v>1581</v>
      </c>
      <c r="R49" s="7" t="s">
        <v>884</v>
      </c>
      <c r="S49" s="9">
        <v>1.6445287792536369E-2</v>
      </c>
      <c r="T49" s="10">
        <v>7.0340610881151422E-4</v>
      </c>
    </row>
    <row r="50" spans="1:20" x14ac:dyDescent="0.25">
      <c r="A50" s="7" t="s">
        <v>378</v>
      </c>
      <c r="B50" s="7" t="s">
        <v>899</v>
      </c>
      <c r="C50" s="7" t="s">
        <v>907</v>
      </c>
      <c r="D50" s="7" t="s">
        <v>891</v>
      </c>
      <c r="E50" s="7" t="s">
        <v>936</v>
      </c>
      <c r="F50" s="7">
        <v>11</v>
      </c>
      <c r="G50" s="7">
        <v>2018</v>
      </c>
      <c r="H50" s="8">
        <v>43142</v>
      </c>
      <c r="I50" s="8" t="s">
        <v>919</v>
      </c>
      <c r="J50" s="7" t="s">
        <v>379</v>
      </c>
      <c r="K50" s="7" t="s">
        <v>57</v>
      </c>
      <c r="L50" s="7" t="s">
        <v>58</v>
      </c>
      <c r="M50" s="7">
        <v>29</v>
      </c>
      <c r="N50" s="7">
        <v>2</v>
      </c>
      <c r="O50" s="7">
        <v>3</v>
      </c>
      <c r="P50" s="7">
        <v>61</v>
      </c>
      <c r="Q50" s="7">
        <v>58</v>
      </c>
      <c r="R50" s="7" t="s">
        <v>884</v>
      </c>
      <c r="S50" s="9">
        <v>5.1724137931034482E-2</v>
      </c>
      <c r="T50" s="10">
        <v>8.1162243324405485E-5</v>
      </c>
    </row>
    <row r="51" spans="1:20" x14ac:dyDescent="0.25">
      <c r="A51" s="7" t="s">
        <v>378</v>
      </c>
      <c r="B51" s="7" t="s">
        <v>899</v>
      </c>
      <c r="C51" s="7" t="s">
        <v>903</v>
      </c>
      <c r="D51" s="7" t="s">
        <v>891</v>
      </c>
      <c r="E51" s="7" t="s">
        <v>936</v>
      </c>
      <c r="F51" s="7">
        <v>11</v>
      </c>
      <c r="G51" s="7">
        <v>2018</v>
      </c>
      <c r="H51" s="8">
        <v>43142</v>
      </c>
      <c r="I51" s="8" t="s">
        <v>919</v>
      </c>
      <c r="J51" s="7" t="s">
        <v>379</v>
      </c>
      <c r="K51" s="7" t="s">
        <v>57</v>
      </c>
      <c r="L51" s="7" t="s">
        <v>58</v>
      </c>
      <c r="M51" s="7">
        <v>18</v>
      </c>
      <c r="N51" s="7">
        <v>3</v>
      </c>
      <c r="O51" s="7">
        <v>2</v>
      </c>
      <c r="P51" s="7">
        <v>56</v>
      </c>
      <c r="Q51" s="7">
        <v>54</v>
      </c>
      <c r="R51" s="7" t="s">
        <v>884</v>
      </c>
      <c r="S51" s="9">
        <v>3.7037037037037035E-2</v>
      </c>
      <c r="T51" s="10">
        <v>5.4108162216270321E-5</v>
      </c>
    </row>
    <row r="52" spans="1:20" x14ac:dyDescent="0.25">
      <c r="A52" s="7" t="s">
        <v>490</v>
      </c>
      <c r="B52" s="7" t="s">
        <v>889</v>
      </c>
      <c r="C52" s="7" t="s">
        <v>909</v>
      </c>
      <c r="D52" s="7" t="s">
        <v>897</v>
      </c>
      <c r="E52" s="7" t="s">
        <v>936</v>
      </c>
      <c r="F52" s="7">
        <v>16</v>
      </c>
      <c r="G52" s="7">
        <v>2018</v>
      </c>
      <c r="H52" s="8">
        <v>43147</v>
      </c>
      <c r="I52" s="8" t="s">
        <v>919</v>
      </c>
      <c r="J52" s="7" t="s">
        <v>45</v>
      </c>
      <c r="K52" s="7" t="s">
        <v>57</v>
      </c>
      <c r="L52" s="7" t="s">
        <v>58</v>
      </c>
      <c r="M52" s="7">
        <v>319</v>
      </c>
      <c r="N52" s="7">
        <v>6</v>
      </c>
      <c r="O52" s="7">
        <v>102</v>
      </c>
      <c r="P52" s="7">
        <v>2016</v>
      </c>
      <c r="Q52" s="7">
        <v>1914</v>
      </c>
      <c r="R52" s="7" t="s">
        <v>884</v>
      </c>
      <c r="S52" s="9">
        <v>5.329153605015674E-2</v>
      </c>
      <c r="T52" s="10">
        <v>2.7595162730297863E-3</v>
      </c>
    </row>
    <row r="53" spans="1:20" x14ac:dyDescent="0.25">
      <c r="A53" s="7" t="s">
        <v>662</v>
      </c>
      <c r="B53" s="7" t="s">
        <v>899</v>
      </c>
      <c r="C53" s="7" t="s">
        <v>910</v>
      </c>
      <c r="D53" s="7" t="s">
        <v>911</v>
      </c>
      <c r="E53" s="7" t="s">
        <v>936</v>
      </c>
      <c r="F53" s="7">
        <v>24</v>
      </c>
      <c r="G53" s="7">
        <v>2018</v>
      </c>
      <c r="H53" s="8">
        <v>43155</v>
      </c>
      <c r="I53" s="8" t="s">
        <v>919</v>
      </c>
      <c r="J53" s="7" t="s">
        <v>65</v>
      </c>
      <c r="K53" s="7" t="s">
        <v>57</v>
      </c>
      <c r="L53" s="7" t="s">
        <v>58</v>
      </c>
      <c r="M53" s="7">
        <v>41</v>
      </c>
      <c r="N53" s="7">
        <v>2</v>
      </c>
      <c r="O53" s="7">
        <v>19</v>
      </c>
      <c r="P53" s="7">
        <v>101</v>
      </c>
      <c r="Q53" s="7">
        <v>82</v>
      </c>
      <c r="R53" s="7" t="s">
        <v>884</v>
      </c>
      <c r="S53" s="9">
        <v>0.23170731707317074</v>
      </c>
      <c r="T53" s="10">
        <v>5.1402754105456814E-4</v>
      </c>
    </row>
    <row r="54" spans="1:20" x14ac:dyDescent="0.25">
      <c r="A54" s="7" t="s">
        <v>662</v>
      </c>
      <c r="B54" s="7" t="s">
        <v>899</v>
      </c>
      <c r="C54" s="7" t="s">
        <v>907</v>
      </c>
      <c r="D54" s="7" t="s">
        <v>891</v>
      </c>
      <c r="E54" s="7" t="s">
        <v>936</v>
      </c>
      <c r="F54" s="7">
        <v>24</v>
      </c>
      <c r="G54" s="7">
        <v>2018</v>
      </c>
      <c r="H54" s="8">
        <v>43155</v>
      </c>
      <c r="I54" s="8" t="s">
        <v>919</v>
      </c>
      <c r="J54" s="7" t="s">
        <v>65</v>
      </c>
      <c r="K54" s="7" t="s">
        <v>57</v>
      </c>
      <c r="L54" s="7" t="s">
        <v>58</v>
      </c>
      <c r="M54" s="7">
        <v>52</v>
      </c>
      <c r="N54" s="7">
        <v>2</v>
      </c>
      <c r="O54" s="7">
        <v>14</v>
      </c>
      <c r="P54" s="7">
        <v>118</v>
      </c>
      <c r="Q54" s="7">
        <v>104</v>
      </c>
      <c r="R54" s="7" t="s">
        <v>884</v>
      </c>
      <c r="S54" s="9">
        <v>0.13461538461538461</v>
      </c>
      <c r="T54" s="10">
        <v>3.7875713551389228E-4</v>
      </c>
    </row>
    <row r="55" spans="1:20" x14ac:dyDescent="0.25">
      <c r="A55" s="7" t="s">
        <v>662</v>
      </c>
      <c r="B55" s="7" t="s">
        <v>899</v>
      </c>
      <c r="C55" s="7" t="s">
        <v>913</v>
      </c>
      <c r="D55" s="7" t="s">
        <v>911</v>
      </c>
      <c r="E55" s="7" t="s">
        <v>936</v>
      </c>
      <c r="F55" s="7">
        <v>24</v>
      </c>
      <c r="G55" s="7">
        <v>2018</v>
      </c>
      <c r="H55" s="8">
        <v>43155</v>
      </c>
      <c r="I55" s="8" t="s">
        <v>919</v>
      </c>
      <c r="J55" s="7" t="s">
        <v>65</v>
      </c>
      <c r="K55" s="7" t="s">
        <v>57</v>
      </c>
      <c r="L55" s="7" t="s">
        <v>58</v>
      </c>
      <c r="M55" s="7">
        <v>130</v>
      </c>
      <c r="N55" s="7">
        <v>3</v>
      </c>
      <c r="O55" s="7">
        <v>61</v>
      </c>
      <c r="P55" s="7">
        <v>451</v>
      </c>
      <c r="Q55" s="7">
        <v>390</v>
      </c>
      <c r="R55" s="7" t="s">
        <v>884</v>
      </c>
      <c r="S55" s="9">
        <v>0.15641025641025641</v>
      </c>
      <c r="T55" s="10">
        <v>1.6502989475962449E-3</v>
      </c>
    </row>
    <row r="56" spans="1:20" x14ac:dyDescent="0.25">
      <c r="A56" s="7" t="s">
        <v>662</v>
      </c>
      <c r="B56" s="7" t="s">
        <v>899</v>
      </c>
      <c r="C56" s="7" t="s">
        <v>910</v>
      </c>
      <c r="D56" s="7" t="s">
        <v>891</v>
      </c>
      <c r="E56" s="7" t="s">
        <v>936</v>
      </c>
      <c r="F56" s="7">
        <v>24</v>
      </c>
      <c r="G56" s="7">
        <v>2018</v>
      </c>
      <c r="H56" s="8">
        <v>43155</v>
      </c>
      <c r="I56" s="8" t="s">
        <v>919</v>
      </c>
      <c r="J56" s="7" t="s">
        <v>65</v>
      </c>
      <c r="K56" s="7" t="s">
        <v>57</v>
      </c>
      <c r="L56" s="7" t="s">
        <v>58</v>
      </c>
      <c r="M56" s="7">
        <v>30</v>
      </c>
      <c r="N56" s="7">
        <v>1</v>
      </c>
      <c r="O56" s="7">
        <v>6</v>
      </c>
      <c r="P56" s="7">
        <v>36</v>
      </c>
      <c r="Q56" s="7">
        <v>30</v>
      </c>
      <c r="R56" s="7" t="s">
        <v>884</v>
      </c>
      <c r="S56" s="9">
        <v>0.2</v>
      </c>
      <c r="T56" s="10">
        <v>1.6232448664881097E-4</v>
      </c>
    </row>
    <row r="57" spans="1:20" x14ac:dyDescent="0.25">
      <c r="A57" s="7" t="s">
        <v>427</v>
      </c>
      <c r="B57" s="7" t="s">
        <v>899</v>
      </c>
      <c r="C57" s="7" t="s">
        <v>901</v>
      </c>
      <c r="D57" s="7" t="s">
        <v>891</v>
      </c>
      <c r="E57" s="7" t="s">
        <v>944</v>
      </c>
      <c r="F57" s="7">
        <v>10</v>
      </c>
      <c r="G57" s="7">
        <v>2018</v>
      </c>
      <c r="H57" s="8">
        <v>43169</v>
      </c>
      <c r="I57" s="8" t="s">
        <v>919</v>
      </c>
      <c r="J57" s="7" t="s">
        <v>428</v>
      </c>
      <c r="K57" s="7" t="s">
        <v>57</v>
      </c>
      <c r="L57" s="7" t="s">
        <v>58</v>
      </c>
      <c r="M57" s="7">
        <v>424</v>
      </c>
      <c r="N57" s="7">
        <v>2</v>
      </c>
      <c r="O57" s="7">
        <v>161</v>
      </c>
      <c r="P57" s="7">
        <v>1009</v>
      </c>
      <c r="Q57" s="7">
        <v>848</v>
      </c>
      <c r="R57" s="7" t="s">
        <v>884</v>
      </c>
      <c r="S57" s="9">
        <v>0.18985849056603774</v>
      </c>
      <c r="T57" s="10">
        <v>4.3557070584097609E-3</v>
      </c>
    </row>
    <row r="58" spans="1:20" x14ac:dyDescent="0.25">
      <c r="A58" s="7" t="s">
        <v>427</v>
      </c>
      <c r="B58" s="7" t="s">
        <v>899</v>
      </c>
      <c r="C58" s="7" t="s">
        <v>903</v>
      </c>
      <c r="D58" s="7" t="s">
        <v>891</v>
      </c>
      <c r="E58" s="7" t="s">
        <v>944</v>
      </c>
      <c r="F58" s="7">
        <v>10</v>
      </c>
      <c r="G58" s="7">
        <v>2018</v>
      </c>
      <c r="H58" s="8">
        <v>43169</v>
      </c>
      <c r="I58" s="8" t="s">
        <v>919</v>
      </c>
      <c r="J58" s="7" t="s">
        <v>428</v>
      </c>
      <c r="K58" s="7" t="s">
        <v>57</v>
      </c>
      <c r="L58" s="7" t="s">
        <v>58</v>
      </c>
      <c r="M58" s="7">
        <v>15</v>
      </c>
      <c r="N58" s="7">
        <v>2</v>
      </c>
      <c r="O58" s="7">
        <v>6</v>
      </c>
      <c r="P58" s="7">
        <v>36</v>
      </c>
      <c r="Q58" s="7">
        <v>30</v>
      </c>
      <c r="R58" s="7" t="s">
        <v>884</v>
      </c>
      <c r="S58" s="9">
        <v>0.2</v>
      </c>
      <c r="T58" s="10">
        <v>1.6232448664881097E-4</v>
      </c>
    </row>
    <row r="59" spans="1:20" x14ac:dyDescent="0.25">
      <c r="A59" s="7" t="s">
        <v>427</v>
      </c>
      <c r="B59" s="7" t="s">
        <v>899</v>
      </c>
      <c r="C59" s="7" t="s">
        <v>903</v>
      </c>
      <c r="D59" s="7" t="s">
        <v>902</v>
      </c>
      <c r="E59" s="7" t="s">
        <v>944</v>
      </c>
      <c r="F59" s="7">
        <v>10</v>
      </c>
      <c r="G59" s="7">
        <v>2018</v>
      </c>
      <c r="H59" s="8">
        <v>43169</v>
      </c>
      <c r="I59" s="8" t="s">
        <v>919</v>
      </c>
      <c r="J59" s="7" t="s">
        <v>428</v>
      </c>
      <c r="K59" s="7" t="s">
        <v>57</v>
      </c>
      <c r="L59" s="7" t="s">
        <v>58</v>
      </c>
      <c r="M59" s="7">
        <v>101</v>
      </c>
      <c r="N59" s="7">
        <v>2</v>
      </c>
      <c r="O59" s="7">
        <v>11</v>
      </c>
      <c r="P59" s="7">
        <v>213</v>
      </c>
      <c r="Q59" s="7">
        <v>202</v>
      </c>
      <c r="R59" s="7" t="s">
        <v>884</v>
      </c>
      <c r="S59" s="9">
        <v>5.4455445544554455E-2</v>
      </c>
      <c r="T59" s="10">
        <v>2.9759489218948677E-4</v>
      </c>
    </row>
    <row r="60" spans="1:20" x14ac:dyDescent="0.25">
      <c r="A60" s="7" t="s">
        <v>427</v>
      </c>
      <c r="B60" s="7" t="s">
        <v>899</v>
      </c>
      <c r="C60" s="7" t="s">
        <v>903</v>
      </c>
      <c r="D60" s="7" t="s">
        <v>902</v>
      </c>
      <c r="E60" s="7" t="s">
        <v>944</v>
      </c>
      <c r="F60" s="7">
        <v>10</v>
      </c>
      <c r="G60" s="7">
        <v>2018</v>
      </c>
      <c r="H60" s="8">
        <v>43169</v>
      </c>
      <c r="I60" s="8" t="s">
        <v>919</v>
      </c>
      <c r="J60" s="7" t="s">
        <v>428</v>
      </c>
      <c r="K60" s="7" t="s">
        <v>57</v>
      </c>
      <c r="L60" s="7" t="s">
        <v>58</v>
      </c>
      <c r="M60" s="7">
        <v>47</v>
      </c>
      <c r="N60" s="7">
        <v>7</v>
      </c>
      <c r="O60" s="7">
        <v>20</v>
      </c>
      <c r="P60" s="7">
        <v>349</v>
      </c>
      <c r="Q60" s="7">
        <v>329</v>
      </c>
      <c r="R60" s="7" t="s">
        <v>884</v>
      </c>
      <c r="S60" s="9">
        <v>6.0790273556231005E-2</v>
      </c>
      <c r="T60" s="10">
        <v>5.410816221627032E-4</v>
      </c>
    </row>
    <row r="61" spans="1:20" x14ac:dyDescent="0.25">
      <c r="A61" s="7" t="s">
        <v>427</v>
      </c>
      <c r="B61" s="7" t="s">
        <v>899</v>
      </c>
      <c r="C61" s="7" t="s">
        <v>907</v>
      </c>
      <c r="D61" s="7" t="s">
        <v>902</v>
      </c>
      <c r="E61" s="7" t="s">
        <v>944</v>
      </c>
      <c r="F61" s="7">
        <v>10</v>
      </c>
      <c r="G61" s="7">
        <v>2018</v>
      </c>
      <c r="H61" s="8">
        <v>43169</v>
      </c>
      <c r="I61" s="8" t="s">
        <v>919</v>
      </c>
      <c r="J61" s="7" t="s">
        <v>428</v>
      </c>
      <c r="K61" s="7" t="s">
        <v>57</v>
      </c>
      <c r="L61" s="7" t="s">
        <v>58</v>
      </c>
      <c r="M61" s="7">
        <v>70</v>
      </c>
      <c r="N61" s="7">
        <v>3</v>
      </c>
      <c r="O61" s="7">
        <v>24</v>
      </c>
      <c r="P61" s="7">
        <v>234</v>
      </c>
      <c r="Q61" s="7">
        <v>210</v>
      </c>
      <c r="R61" s="7" t="s">
        <v>884</v>
      </c>
      <c r="S61" s="9">
        <v>0.11428571428571428</v>
      </c>
      <c r="T61" s="10">
        <v>6.4929794659524388E-4</v>
      </c>
    </row>
    <row r="62" spans="1:20" x14ac:dyDescent="0.25">
      <c r="A62" s="7" t="s">
        <v>427</v>
      </c>
      <c r="B62" s="7" t="s">
        <v>899</v>
      </c>
      <c r="C62" s="7" t="s">
        <v>903</v>
      </c>
      <c r="D62" s="7" t="s">
        <v>911</v>
      </c>
      <c r="E62" s="7" t="s">
        <v>944</v>
      </c>
      <c r="F62" s="7">
        <v>10</v>
      </c>
      <c r="G62" s="7">
        <v>2018</v>
      </c>
      <c r="H62" s="8">
        <v>43169</v>
      </c>
      <c r="I62" s="8" t="s">
        <v>919</v>
      </c>
      <c r="J62" s="7" t="s">
        <v>428</v>
      </c>
      <c r="K62" s="7" t="s">
        <v>57</v>
      </c>
      <c r="L62" s="7" t="s">
        <v>58</v>
      </c>
      <c r="M62" s="7">
        <v>206</v>
      </c>
      <c r="N62" s="7">
        <v>4</v>
      </c>
      <c r="O62" s="7">
        <v>18</v>
      </c>
      <c r="P62" s="7">
        <v>842</v>
      </c>
      <c r="Q62" s="7">
        <v>824</v>
      </c>
      <c r="R62" s="7" t="s">
        <v>884</v>
      </c>
      <c r="S62" s="9">
        <v>2.1844660194174758E-2</v>
      </c>
      <c r="T62" s="10">
        <v>4.8697345994643291E-4</v>
      </c>
    </row>
    <row r="63" spans="1:20" x14ac:dyDescent="0.25">
      <c r="A63" s="7" t="s">
        <v>427</v>
      </c>
      <c r="B63" s="7" t="s">
        <v>892</v>
      </c>
      <c r="C63" s="7" t="s">
        <v>895</v>
      </c>
      <c r="D63" s="7" t="s">
        <v>911</v>
      </c>
      <c r="E63" s="7" t="s">
        <v>944</v>
      </c>
      <c r="F63" s="7">
        <v>10</v>
      </c>
      <c r="G63" s="7">
        <v>2018</v>
      </c>
      <c r="H63" s="8">
        <v>43169</v>
      </c>
      <c r="I63" s="8" t="s">
        <v>919</v>
      </c>
      <c r="J63" s="7" t="s">
        <v>428</v>
      </c>
      <c r="K63" s="7" t="s">
        <v>57</v>
      </c>
      <c r="L63" s="7" t="s">
        <v>58</v>
      </c>
      <c r="M63" s="7">
        <v>213</v>
      </c>
      <c r="N63" s="7">
        <v>3</v>
      </c>
      <c r="O63" s="7">
        <v>-145</v>
      </c>
      <c r="P63" s="7">
        <v>494</v>
      </c>
      <c r="Q63" s="7">
        <v>639</v>
      </c>
      <c r="R63" s="7" t="s">
        <v>914</v>
      </c>
      <c r="S63" s="9">
        <v>-0.2269170579029734</v>
      </c>
      <c r="T63" s="10">
        <v>-3.9228417606795981E-3</v>
      </c>
    </row>
    <row r="64" spans="1:20" x14ac:dyDescent="0.25">
      <c r="A64" s="7" t="s">
        <v>427</v>
      </c>
      <c r="B64" s="7" t="s">
        <v>889</v>
      </c>
      <c r="C64" s="7" t="s">
        <v>909</v>
      </c>
      <c r="D64" s="7" t="s">
        <v>891</v>
      </c>
      <c r="E64" s="7" t="s">
        <v>944</v>
      </c>
      <c r="F64" s="7">
        <v>10</v>
      </c>
      <c r="G64" s="7">
        <v>2018</v>
      </c>
      <c r="H64" s="8">
        <v>43169</v>
      </c>
      <c r="I64" s="8" t="s">
        <v>919</v>
      </c>
      <c r="J64" s="7" t="s">
        <v>428</v>
      </c>
      <c r="K64" s="7" t="s">
        <v>57</v>
      </c>
      <c r="L64" s="7" t="s">
        <v>58</v>
      </c>
      <c r="M64" s="7">
        <v>220</v>
      </c>
      <c r="N64" s="7">
        <v>2</v>
      </c>
      <c r="O64" s="7">
        <v>40</v>
      </c>
      <c r="P64" s="7">
        <v>480</v>
      </c>
      <c r="Q64" s="7">
        <v>440</v>
      </c>
      <c r="R64" s="7" t="s">
        <v>884</v>
      </c>
      <c r="S64" s="9">
        <v>9.0909090909090912E-2</v>
      </c>
      <c r="T64" s="10">
        <v>1.0821632443254064E-3</v>
      </c>
    </row>
    <row r="65" spans="1:20" x14ac:dyDescent="0.25">
      <c r="A65" s="7" t="s">
        <v>427</v>
      </c>
      <c r="B65" s="7" t="s">
        <v>889</v>
      </c>
      <c r="C65" s="7" t="s">
        <v>898</v>
      </c>
      <c r="D65" s="7" t="s">
        <v>911</v>
      </c>
      <c r="E65" s="7" t="s">
        <v>944</v>
      </c>
      <c r="F65" s="7">
        <v>10</v>
      </c>
      <c r="G65" s="7">
        <v>2018</v>
      </c>
      <c r="H65" s="8">
        <v>43169</v>
      </c>
      <c r="I65" s="8" t="s">
        <v>919</v>
      </c>
      <c r="J65" s="7" t="s">
        <v>428</v>
      </c>
      <c r="K65" s="7" t="s">
        <v>57</v>
      </c>
      <c r="L65" s="7" t="s">
        <v>58</v>
      </c>
      <c r="M65" s="7">
        <v>391</v>
      </c>
      <c r="N65" s="7">
        <v>6</v>
      </c>
      <c r="O65" s="7">
        <v>90</v>
      </c>
      <c r="P65" s="7">
        <v>2436</v>
      </c>
      <c r="Q65" s="7">
        <v>2346</v>
      </c>
      <c r="R65" s="7" t="s">
        <v>884</v>
      </c>
      <c r="S65" s="9">
        <v>3.8363171355498722E-2</v>
      </c>
      <c r="T65" s="10">
        <v>2.4348672997321647E-3</v>
      </c>
    </row>
    <row r="66" spans="1:20" x14ac:dyDescent="0.25">
      <c r="A66" s="7" t="s">
        <v>427</v>
      </c>
      <c r="B66" s="7" t="s">
        <v>899</v>
      </c>
      <c r="C66" s="7" t="s">
        <v>903</v>
      </c>
      <c r="D66" s="7" t="s">
        <v>891</v>
      </c>
      <c r="E66" s="7" t="s">
        <v>944</v>
      </c>
      <c r="F66" s="7">
        <v>10</v>
      </c>
      <c r="G66" s="7">
        <v>2018</v>
      </c>
      <c r="H66" s="8">
        <v>43169</v>
      </c>
      <c r="I66" s="8" t="s">
        <v>919</v>
      </c>
      <c r="J66" s="7" t="s">
        <v>428</v>
      </c>
      <c r="K66" s="7" t="s">
        <v>57</v>
      </c>
      <c r="L66" s="7" t="s">
        <v>58</v>
      </c>
      <c r="M66" s="7">
        <v>33</v>
      </c>
      <c r="N66" s="7">
        <v>2</v>
      </c>
      <c r="O66" s="7">
        <v>9</v>
      </c>
      <c r="P66" s="7">
        <v>75</v>
      </c>
      <c r="Q66" s="7">
        <v>66</v>
      </c>
      <c r="R66" s="7" t="s">
        <v>884</v>
      </c>
      <c r="S66" s="9">
        <v>0.13636363636363635</v>
      </c>
      <c r="T66" s="10">
        <v>2.4348672997321646E-4</v>
      </c>
    </row>
    <row r="67" spans="1:20" x14ac:dyDescent="0.25">
      <c r="A67" s="7" t="s">
        <v>427</v>
      </c>
      <c r="B67" s="7" t="s">
        <v>899</v>
      </c>
      <c r="C67" s="7" t="s">
        <v>903</v>
      </c>
      <c r="D67" s="7" t="s">
        <v>891</v>
      </c>
      <c r="E67" s="7" t="s">
        <v>944</v>
      </c>
      <c r="F67" s="7">
        <v>10</v>
      </c>
      <c r="G67" s="7">
        <v>2018</v>
      </c>
      <c r="H67" s="8">
        <v>43169</v>
      </c>
      <c r="I67" s="8" t="s">
        <v>919</v>
      </c>
      <c r="J67" s="7" t="s">
        <v>428</v>
      </c>
      <c r="K67" s="7" t="s">
        <v>57</v>
      </c>
      <c r="L67" s="7" t="s">
        <v>58</v>
      </c>
      <c r="M67" s="7">
        <v>31</v>
      </c>
      <c r="N67" s="7">
        <v>2</v>
      </c>
      <c r="O67" s="7">
        <v>9</v>
      </c>
      <c r="P67" s="7">
        <v>71</v>
      </c>
      <c r="Q67" s="7">
        <v>62</v>
      </c>
      <c r="R67" s="7" t="s">
        <v>884</v>
      </c>
      <c r="S67" s="9">
        <v>0.14516129032258066</v>
      </c>
      <c r="T67" s="10">
        <v>2.4348672997321646E-4</v>
      </c>
    </row>
    <row r="68" spans="1:20" x14ac:dyDescent="0.25">
      <c r="A68" s="7" t="s">
        <v>427</v>
      </c>
      <c r="B68" s="7" t="s">
        <v>899</v>
      </c>
      <c r="C68" s="7" t="s">
        <v>904</v>
      </c>
      <c r="D68" s="7" t="s">
        <v>891</v>
      </c>
      <c r="E68" s="7" t="s">
        <v>944</v>
      </c>
      <c r="F68" s="7">
        <v>10</v>
      </c>
      <c r="G68" s="7">
        <v>2018</v>
      </c>
      <c r="H68" s="8">
        <v>43169</v>
      </c>
      <c r="I68" s="8" t="s">
        <v>919</v>
      </c>
      <c r="J68" s="7" t="s">
        <v>428</v>
      </c>
      <c r="K68" s="7" t="s">
        <v>57</v>
      </c>
      <c r="L68" s="7" t="s">
        <v>58</v>
      </c>
      <c r="M68" s="7">
        <v>19</v>
      </c>
      <c r="N68" s="7">
        <v>4</v>
      </c>
      <c r="O68" s="7">
        <v>-18</v>
      </c>
      <c r="P68" s="7">
        <v>58</v>
      </c>
      <c r="Q68" s="7">
        <v>76</v>
      </c>
      <c r="R68" s="7" t="s">
        <v>914</v>
      </c>
      <c r="S68" s="9">
        <v>-0.23684210526315788</v>
      </c>
      <c r="T68" s="10">
        <v>-4.8697345994643291E-4</v>
      </c>
    </row>
    <row r="69" spans="1:20" x14ac:dyDescent="0.25">
      <c r="A69" s="7" t="s">
        <v>640</v>
      </c>
      <c r="B69" s="7" t="s">
        <v>899</v>
      </c>
      <c r="C69" s="7" t="s">
        <v>908</v>
      </c>
      <c r="D69" s="7" t="s">
        <v>891</v>
      </c>
      <c r="E69" s="7" t="s">
        <v>944</v>
      </c>
      <c r="F69" s="7">
        <v>24</v>
      </c>
      <c r="G69" s="7">
        <v>2018</v>
      </c>
      <c r="H69" s="8">
        <v>43183</v>
      </c>
      <c r="I69" s="8" t="s">
        <v>919</v>
      </c>
      <c r="J69" s="7" t="s">
        <v>45</v>
      </c>
      <c r="K69" s="7" t="s">
        <v>57</v>
      </c>
      <c r="L69" s="7" t="s">
        <v>58</v>
      </c>
      <c r="M69" s="7">
        <v>43</v>
      </c>
      <c r="N69" s="7">
        <v>3</v>
      </c>
      <c r="O69" s="7">
        <v>8</v>
      </c>
      <c r="P69" s="7">
        <v>137</v>
      </c>
      <c r="Q69" s="7">
        <v>129</v>
      </c>
      <c r="R69" s="7" t="s">
        <v>884</v>
      </c>
      <c r="S69" s="9">
        <v>6.2015503875968991E-2</v>
      </c>
      <c r="T69" s="10">
        <v>2.1643264886508128E-4</v>
      </c>
    </row>
    <row r="70" spans="1:20" x14ac:dyDescent="0.25">
      <c r="A70" s="7" t="s">
        <v>640</v>
      </c>
      <c r="B70" s="7" t="s">
        <v>889</v>
      </c>
      <c r="C70" s="7" t="s">
        <v>909</v>
      </c>
      <c r="D70" s="7" t="s">
        <v>891</v>
      </c>
      <c r="E70" s="7" t="s">
        <v>944</v>
      </c>
      <c r="F70" s="7">
        <v>24</v>
      </c>
      <c r="G70" s="7">
        <v>2018</v>
      </c>
      <c r="H70" s="8">
        <v>43183</v>
      </c>
      <c r="I70" s="8" t="s">
        <v>919</v>
      </c>
      <c r="J70" s="7" t="s">
        <v>45</v>
      </c>
      <c r="K70" s="7" t="s">
        <v>57</v>
      </c>
      <c r="L70" s="7" t="s">
        <v>58</v>
      </c>
      <c r="M70" s="7">
        <v>45</v>
      </c>
      <c r="N70" s="7">
        <v>1</v>
      </c>
      <c r="O70" s="7">
        <v>17</v>
      </c>
      <c r="P70" s="7">
        <v>62</v>
      </c>
      <c r="Q70" s="7">
        <v>45</v>
      </c>
      <c r="R70" s="7" t="s">
        <v>884</v>
      </c>
      <c r="S70" s="9">
        <v>0.37777777777777777</v>
      </c>
      <c r="T70" s="10">
        <v>4.5991937883829774E-4</v>
      </c>
    </row>
    <row r="71" spans="1:20" x14ac:dyDescent="0.25">
      <c r="A71" s="7" t="s">
        <v>640</v>
      </c>
      <c r="B71" s="7" t="s">
        <v>889</v>
      </c>
      <c r="C71" s="7" t="s">
        <v>909</v>
      </c>
      <c r="D71" s="7" t="s">
        <v>902</v>
      </c>
      <c r="E71" s="7" t="s">
        <v>944</v>
      </c>
      <c r="F71" s="7">
        <v>24</v>
      </c>
      <c r="G71" s="7">
        <v>2018</v>
      </c>
      <c r="H71" s="8">
        <v>43183</v>
      </c>
      <c r="I71" s="8" t="s">
        <v>919</v>
      </c>
      <c r="J71" s="7" t="s">
        <v>45</v>
      </c>
      <c r="K71" s="7" t="s">
        <v>57</v>
      </c>
      <c r="L71" s="7" t="s">
        <v>58</v>
      </c>
      <c r="M71" s="7">
        <v>143</v>
      </c>
      <c r="N71" s="7">
        <v>2</v>
      </c>
      <c r="O71" s="7">
        <v>6</v>
      </c>
      <c r="P71" s="7">
        <v>292</v>
      </c>
      <c r="Q71" s="7">
        <v>286</v>
      </c>
      <c r="R71" s="7" t="s">
        <v>884</v>
      </c>
      <c r="S71" s="9">
        <v>2.097902097902098E-2</v>
      </c>
      <c r="T71" s="10">
        <v>1.6232448664881097E-4</v>
      </c>
    </row>
    <row r="72" spans="1:20" x14ac:dyDescent="0.25">
      <c r="A72" s="7" t="s">
        <v>640</v>
      </c>
      <c r="B72" s="7" t="s">
        <v>899</v>
      </c>
      <c r="C72" s="7" t="s">
        <v>910</v>
      </c>
      <c r="D72" s="7" t="s">
        <v>911</v>
      </c>
      <c r="E72" s="7" t="s">
        <v>944</v>
      </c>
      <c r="F72" s="7">
        <v>24</v>
      </c>
      <c r="G72" s="7">
        <v>2018</v>
      </c>
      <c r="H72" s="8">
        <v>43183</v>
      </c>
      <c r="I72" s="8" t="s">
        <v>919</v>
      </c>
      <c r="J72" s="7" t="s">
        <v>45</v>
      </c>
      <c r="K72" s="7" t="s">
        <v>57</v>
      </c>
      <c r="L72" s="7" t="s">
        <v>58</v>
      </c>
      <c r="M72" s="7">
        <v>145</v>
      </c>
      <c r="N72" s="7">
        <v>3</v>
      </c>
      <c r="O72" s="7">
        <v>16</v>
      </c>
      <c r="P72" s="7">
        <v>451</v>
      </c>
      <c r="Q72" s="7">
        <v>435</v>
      </c>
      <c r="R72" s="7" t="s">
        <v>884</v>
      </c>
      <c r="S72" s="9">
        <v>3.6781609195402298E-2</v>
      </c>
      <c r="T72" s="10">
        <v>4.3286529773016257E-4</v>
      </c>
    </row>
    <row r="73" spans="1:20" x14ac:dyDescent="0.25">
      <c r="A73" s="7" t="s">
        <v>640</v>
      </c>
      <c r="B73" s="7" t="s">
        <v>899</v>
      </c>
      <c r="C73" s="7" t="s">
        <v>901</v>
      </c>
      <c r="D73" s="7" t="s">
        <v>891</v>
      </c>
      <c r="E73" s="7" t="s">
        <v>944</v>
      </c>
      <c r="F73" s="7">
        <v>24</v>
      </c>
      <c r="G73" s="7">
        <v>2018</v>
      </c>
      <c r="H73" s="8">
        <v>43183</v>
      </c>
      <c r="I73" s="8" t="s">
        <v>919</v>
      </c>
      <c r="J73" s="7" t="s">
        <v>45</v>
      </c>
      <c r="K73" s="7" t="s">
        <v>57</v>
      </c>
      <c r="L73" s="7" t="s">
        <v>58</v>
      </c>
      <c r="M73" s="7">
        <v>34</v>
      </c>
      <c r="N73" s="7">
        <v>3</v>
      </c>
      <c r="O73" s="7">
        <v>3</v>
      </c>
      <c r="P73" s="7">
        <v>105</v>
      </c>
      <c r="Q73" s="7">
        <v>102</v>
      </c>
      <c r="R73" s="7" t="s">
        <v>884</v>
      </c>
      <c r="S73" s="9">
        <v>2.9411764705882353E-2</v>
      </c>
      <c r="T73" s="10">
        <v>8.1162243324405485E-5</v>
      </c>
    </row>
    <row r="74" spans="1:20" x14ac:dyDescent="0.25">
      <c r="A74" s="7" t="s">
        <v>199</v>
      </c>
      <c r="B74" s="7" t="s">
        <v>899</v>
      </c>
      <c r="C74" s="7" t="s">
        <v>901</v>
      </c>
      <c r="D74" s="7" t="s">
        <v>911</v>
      </c>
      <c r="E74" s="7" t="s">
        <v>945</v>
      </c>
      <c r="F74" s="7">
        <v>9</v>
      </c>
      <c r="G74" s="7">
        <v>2018</v>
      </c>
      <c r="H74" s="8">
        <v>43199</v>
      </c>
      <c r="I74" s="8" t="s">
        <v>920</v>
      </c>
      <c r="J74" s="7" t="s">
        <v>45</v>
      </c>
      <c r="K74" s="7" t="s">
        <v>57</v>
      </c>
      <c r="L74" s="7" t="s">
        <v>58</v>
      </c>
      <c r="M74" s="7">
        <v>43</v>
      </c>
      <c r="N74" s="7">
        <v>3</v>
      </c>
      <c r="O74" s="7">
        <v>0</v>
      </c>
      <c r="P74" s="7">
        <v>129</v>
      </c>
      <c r="Q74" s="7">
        <v>129</v>
      </c>
      <c r="R74" s="7" t="s">
        <v>916</v>
      </c>
      <c r="S74" s="9">
        <v>0</v>
      </c>
      <c r="T74" s="10">
        <v>0</v>
      </c>
    </row>
    <row r="75" spans="1:20" x14ac:dyDescent="0.25">
      <c r="A75" s="7" t="s">
        <v>199</v>
      </c>
      <c r="B75" s="7" t="s">
        <v>889</v>
      </c>
      <c r="C75" s="7" t="s">
        <v>909</v>
      </c>
      <c r="D75" s="7" t="s">
        <v>902</v>
      </c>
      <c r="E75" s="7" t="s">
        <v>945</v>
      </c>
      <c r="F75" s="7">
        <v>9</v>
      </c>
      <c r="G75" s="7">
        <v>2018</v>
      </c>
      <c r="H75" s="8">
        <v>43199</v>
      </c>
      <c r="I75" s="8" t="s">
        <v>920</v>
      </c>
      <c r="J75" s="7" t="s">
        <v>45</v>
      </c>
      <c r="K75" s="7" t="s">
        <v>57</v>
      </c>
      <c r="L75" s="7" t="s">
        <v>58</v>
      </c>
      <c r="M75" s="7">
        <v>68</v>
      </c>
      <c r="N75" s="7">
        <v>5</v>
      </c>
      <c r="O75" s="7">
        <v>-55</v>
      </c>
      <c r="P75" s="7">
        <v>285</v>
      </c>
      <c r="Q75" s="7">
        <v>340</v>
      </c>
      <c r="R75" s="7" t="s">
        <v>914</v>
      </c>
      <c r="S75" s="9">
        <v>-0.16176470588235295</v>
      </c>
      <c r="T75" s="10">
        <v>-1.4879744609474338E-3</v>
      </c>
    </row>
    <row r="76" spans="1:20" x14ac:dyDescent="0.25">
      <c r="A76" s="7" t="s">
        <v>199</v>
      </c>
      <c r="B76" s="7" t="s">
        <v>899</v>
      </c>
      <c r="C76" s="7" t="s">
        <v>907</v>
      </c>
      <c r="D76" s="7" t="s">
        <v>894</v>
      </c>
      <c r="E76" s="7" t="s">
        <v>945</v>
      </c>
      <c r="F76" s="7">
        <v>9</v>
      </c>
      <c r="G76" s="7">
        <v>2018</v>
      </c>
      <c r="H76" s="8">
        <v>43199</v>
      </c>
      <c r="I76" s="8" t="s">
        <v>920</v>
      </c>
      <c r="J76" s="7" t="s">
        <v>45</v>
      </c>
      <c r="K76" s="7" t="s">
        <v>57</v>
      </c>
      <c r="L76" s="7" t="s">
        <v>58</v>
      </c>
      <c r="M76" s="7">
        <v>107</v>
      </c>
      <c r="N76" s="7">
        <v>4</v>
      </c>
      <c r="O76" s="7">
        <v>-54</v>
      </c>
      <c r="P76" s="7">
        <v>374</v>
      </c>
      <c r="Q76" s="7">
        <v>428</v>
      </c>
      <c r="R76" s="7" t="s">
        <v>914</v>
      </c>
      <c r="S76" s="9">
        <v>-0.12616822429906541</v>
      </c>
      <c r="T76" s="10">
        <v>-1.4609203798392988E-3</v>
      </c>
    </row>
    <row r="77" spans="1:20" x14ac:dyDescent="0.25">
      <c r="A77" s="7" t="s">
        <v>199</v>
      </c>
      <c r="B77" s="7" t="s">
        <v>892</v>
      </c>
      <c r="C77" s="7" t="s">
        <v>912</v>
      </c>
      <c r="D77" s="7" t="s">
        <v>891</v>
      </c>
      <c r="E77" s="7" t="s">
        <v>945</v>
      </c>
      <c r="F77" s="7">
        <v>9</v>
      </c>
      <c r="G77" s="7">
        <v>2018</v>
      </c>
      <c r="H77" s="8">
        <v>43199</v>
      </c>
      <c r="I77" s="8" t="s">
        <v>920</v>
      </c>
      <c r="J77" s="7" t="s">
        <v>45</v>
      </c>
      <c r="K77" s="7" t="s">
        <v>57</v>
      </c>
      <c r="L77" s="7" t="s">
        <v>58</v>
      </c>
      <c r="M77" s="7">
        <v>30</v>
      </c>
      <c r="N77" s="7">
        <v>2</v>
      </c>
      <c r="O77" s="7">
        <v>-5</v>
      </c>
      <c r="P77" s="7">
        <v>55</v>
      </c>
      <c r="Q77" s="7">
        <v>60</v>
      </c>
      <c r="R77" s="7" t="s">
        <v>914</v>
      </c>
      <c r="S77" s="9">
        <v>-8.3333333333333329E-2</v>
      </c>
      <c r="T77" s="10">
        <v>-1.352704055406758E-4</v>
      </c>
    </row>
    <row r="78" spans="1:20" x14ac:dyDescent="0.25">
      <c r="A78" s="7" t="s">
        <v>199</v>
      </c>
      <c r="B78" s="7" t="s">
        <v>889</v>
      </c>
      <c r="C78" s="7" t="s">
        <v>896</v>
      </c>
      <c r="D78" s="7" t="s">
        <v>911</v>
      </c>
      <c r="E78" s="7" t="s">
        <v>945</v>
      </c>
      <c r="F78" s="7">
        <v>9</v>
      </c>
      <c r="G78" s="7">
        <v>2018</v>
      </c>
      <c r="H78" s="8">
        <v>43199</v>
      </c>
      <c r="I78" s="8" t="s">
        <v>920</v>
      </c>
      <c r="J78" s="7" t="s">
        <v>45</v>
      </c>
      <c r="K78" s="7" t="s">
        <v>57</v>
      </c>
      <c r="L78" s="7" t="s">
        <v>58</v>
      </c>
      <c r="M78" s="7">
        <v>781</v>
      </c>
      <c r="N78" s="7">
        <v>6</v>
      </c>
      <c r="O78" s="7">
        <v>594</v>
      </c>
      <c r="P78" s="7">
        <v>5280</v>
      </c>
      <c r="Q78" s="7">
        <v>4686</v>
      </c>
      <c r="R78" s="7" t="s">
        <v>884</v>
      </c>
      <c r="S78" s="9">
        <v>0.12676056338028169</v>
      </c>
      <c r="T78" s="10">
        <v>1.6070124178232285E-2</v>
      </c>
    </row>
    <row r="79" spans="1:20" x14ac:dyDescent="0.25">
      <c r="A79" s="7" t="s">
        <v>199</v>
      </c>
      <c r="B79" s="7" t="s">
        <v>889</v>
      </c>
      <c r="C79" s="7" t="s">
        <v>896</v>
      </c>
      <c r="D79" s="7" t="s">
        <v>891</v>
      </c>
      <c r="E79" s="7" t="s">
        <v>945</v>
      </c>
      <c r="F79" s="7">
        <v>9</v>
      </c>
      <c r="G79" s="7">
        <v>2018</v>
      </c>
      <c r="H79" s="8">
        <v>43199</v>
      </c>
      <c r="I79" s="8" t="s">
        <v>920</v>
      </c>
      <c r="J79" s="7" t="s">
        <v>45</v>
      </c>
      <c r="K79" s="7" t="s">
        <v>57</v>
      </c>
      <c r="L79" s="7" t="s">
        <v>58</v>
      </c>
      <c r="M79" s="7">
        <v>1076</v>
      </c>
      <c r="N79" s="7">
        <v>4</v>
      </c>
      <c r="O79" s="7">
        <v>-38</v>
      </c>
      <c r="P79" s="7">
        <v>4266</v>
      </c>
      <c r="Q79" s="7">
        <v>4304</v>
      </c>
      <c r="R79" s="7" t="s">
        <v>914</v>
      </c>
      <c r="S79" s="9">
        <v>-8.8289962825278817E-3</v>
      </c>
      <c r="T79" s="10">
        <v>-1.0280550821091363E-3</v>
      </c>
    </row>
    <row r="80" spans="1:20" x14ac:dyDescent="0.25">
      <c r="A80" s="7" t="s">
        <v>809</v>
      </c>
      <c r="B80" s="7" t="s">
        <v>892</v>
      </c>
      <c r="C80" s="7" t="s">
        <v>912</v>
      </c>
      <c r="D80" s="7" t="s">
        <v>911</v>
      </c>
      <c r="E80" s="7" t="s">
        <v>945</v>
      </c>
      <c r="F80" s="7">
        <v>24</v>
      </c>
      <c r="G80" s="7">
        <v>2018</v>
      </c>
      <c r="H80" s="8">
        <v>43214</v>
      </c>
      <c r="I80" s="8" t="s">
        <v>920</v>
      </c>
      <c r="J80" s="7" t="s">
        <v>65</v>
      </c>
      <c r="K80" s="7" t="s">
        <v>57</v>
      </c>
      <c r="L80" s="7" t="s">
        <v>58</v>
      </c>
      <c r="M80" s="7">
        <v>35</v>
      </c>
      <c r="N80" s="7">
        <v>2</v>
      </c>
      <c r="O80" s="7">
        <v>-8</v>
      </c>
      <c r="P80" s="7">
        <v>62</v>
      </c>
      <c r="Q80" s="7">
        <v>70</v>
      </c>
      <c r="R80" s="7" t="s">
        <v>914</v>
      </c>
      <c r="S80" s="9">
        <v>-0.11428571428571428</v>
      </c>
      <c r="T80" s="10">
        <v>-2.1643264886508128E-4</v>
      </c>
    </row>
    <row r="81" spans="1:20" x14ac:dyDescent="0.25">
      <c r="A81" s="7" t="s">
        <v>809</v>
      </c>
      <c r="B81" s="7" t="s">
        <v>899</v>
      </c>
      <c r="C81" s="7" t="s">
        <v>901</v>
      </c>
      <c r="D81" s="7" t="s">
        <v>897</v>
      </c>
      <c r="E81" s="7" t="s">
        <v>945</v>
      </c>
      <c r="F81" s="7">
        <v>24</v>
      </c>
      <c r="G81" s="7">
        <v>2018</v>
      </c>
      <c r="H81" s="8">
        <v>43214</v>
      </c>
      <c r="I81" s="8" t="s">
        <v>920</v>
      </c>
      <c r="J81" s="7" t="s">
        <v>65</v>
      </c>
      <c r="K81" s="7" t="s">
        <v>57</v>
      </c>
      <c r="L81" s="7" t="s">
        <v>58</v>
      </c>
      <c r="M81" s="7">
        <v>219</v>
      </c>
      <c r="N81" s="7">
        <v>4</v>
      </c>
      <c r="O81" s="7">
        <v>-9</v>
      </c>
      <c r="P81" s="7">
        <v>867</v>
      </c>
      <c r="Q81" s="7">
        <v>876</v>
      </c>
      <c r="R81" s="7" t="s">
        <v>914</v>
      </c>
      <c r="S81" s="9">
        <v>-1.0273972602739725E-2</v>
      </c>
      <c r="T81" s="10">
        <v>-2.4348672997321646E-4</v>
      </c>
    </row>
    <row r="82" spans="1:20" x14ac:dyDescent="0.25">
      <c r="A82" s="7" t="s">
        <v>809</v>
      </c>
      <c r="B82" s="7" t="s">
        <v>899</v>
      </c>
      <c r="C82" s="7" t="s">
        <v>905</v>
      </c>
      <c r="D82" s="7" t="s">
        <v>891</v>
      </c>
      <c r="E82" s="7" t="s">
        <v>945</v>
      </c>
      <c r="F82" s="7">
        <v>24</v>
      </c>
      <c r="G82" s="7">
        <v>2018</v>
      </c>
      <c r="H82" s="8">
        <v>43214</v>
      </c>
      <c r="I82" s="8" t="s">
        <v>920</v>
      </c>
      <c r="J82" s="7" t="s">
        <v>65</v>
      </c>
      <c r="K82" s="7" t="s">
        <v>57</v>
      </c>
      <c r="L82" s="7" t="s">
        <v>58</v>
      </c>
      <c r="M82" s="7">
        <v>45</v>
      </c>
      <c r="N82" s="7">
        <v>4</v>
      </c>
      <c r="O82" s="7">
        <v>13</v>
      </c>
      <c r="P82" s="7">
        <v>193</v>
      </c>
      <c r="Q82" s="7">
        <v>180</v>
      </c>
      <c r="R82" s="7" t="s">
        <v>884</v>
      </c>
      <c r="S82" s="9">
        <v>7.2222222222222215E-2</v>
      </c>
      <c r="T82" s="10">
        <v>3.5170305440575711E-4</v>
      </c>
    </row>
    <row r="83" spans="1:20" x14ac:dyDescent="0.25">
      <c r="A83" s="7" t="s">
        <v>858</v>
      </c>
      <c r="B83" s="7" t="s">
        <v>899</v>
      </c>
      <c r="C83" s="7" t="s">
        <v>901</v>
      </c>
      <c r="D83" s="7" t="s">
        <v>891</v>
      </c>
      <c r="E83" s="7" t="s">
        <v>929</v>
      </c>
      <c r="F83" s="7">
        <v>1</v>
      </c>
      <c r="G83" s="7">
        <v>2018</v>
      </c>
      <c r="H83" s="8">
        <v>43221</v>
      </c>
      <c r="I83" s="8" t="s">
        <v>920</v>
      </c>
      <c r="J83" s="7" t="s">
        <v>428</v>
      </c>
      <c r="K83" s="7" t="s">
        <v>57</v>
      </c>
      <c r="L83" s="7" t="s">
        <v>58</v>
      </c>
      <c r="M83" s="7">
        <v>299</v>
      </c>
      <c r="N83" s="7">
        <v>2</v>
      </c>
      <c r="O83" s="7">
        <v>-8</v>
      </c>
      <c r="P83" s="7">
        <v>590</v>
      </c>
      <c r="Q83" s="7">
        <v>598</v>
      </c>
      <c r="R83" s="7" t="s">
        <v>914</v>
      </c>
      <c r="S83" s="9">
        <v>-1.3377926421404682E-2</v>
      </c>
      <c r="T83" s="10">
        <v>-2.1643264886508128E-4</v>
      </c>
    </row>
    <row r="84" spans="1:20" x14ac:dyDescent="0.25">
      <c r="A84" s="7" t="s">
        <v>265</v>
      </c>
      <c r="B84" s="7" t="s">
        <v>889</v>
      </c>
      <c r="C84" s="7" t="s">
        <v>898</v>
      </c>
      <c r="D84" s="7" t="s">
        <v>894</v>
      </c>
      <c r="E84" s="7" t="s">
        <v>929</v>
      </c>
      <c r="F84" s="7">
        <v>20</v>
      </c>
      <c r="G84" s="7">
        <v>2018</v>
      </c>
      <c r="H84" s="8">
        <v>43240</v>
      </c>
      <c r="I84" s="8" t="s">
        <v>920</v>
      </c>
      <c r="J84" s="7" t="s">
        <v>266</v>
      </c>
      <c r="K84" s="7" t="s">
        <v>57</v>
      </c>
      <c r="L84" s="7" t="s">
        <v>58</v>
      </c>
      <c r="M84" s="7">
        <v>444</v>
      </c>
      <c r="N84" s="7">
        <v>4</v>
      </c>
      <c r="O84" s="7">
        <v>-200</v>
      </c>
      <c r="P84" s="7">
        <v>1576</v>
      </c>
      <c r="Q84" s="7">
        <v>1776</v>
      </c>
      <c r="R84" s="7" t="s">
        <v>914</v>
      </c>
      <c r="S84" s="9">
        <v>-0.11261261261261261</v>
      </c>
      <c r="T84" s="10">
        <v>-5.4108162216270324E-3</v>
      </c>
    </row>
    <row r="85" spans="1:20" x14ac:dyDescent="0.25">
      <c r="A85" s="7" t="s">
        <v>265</v>
      </c>
      <c r="B85" s="7" t="s">
        <v>892</v>
      </c>
      <c r="C85" s="7" t="s">
        <v>895</v>
      </c>
      <c r="D85" s="7" t="s">
        <v>902</v>
      </c>
      <c r="E85" s="7" t="s">
        <v>929</v>
      </c>
      <c r="F85" s="7">
        <v>20</v>
      </c>
      <c r="G85" s="7">
        <v>2018</v>
      </c>
      <c r="H85" s="8">
        <v>43240</v>
      </c>
      <c r="I85" s="8" t="s">
        <v>920</v>
      </c>
      <c r="J85" s="7" t="s">
        <v>266</v>
      </c>
      <c r="K85" s="7" t="s">
        <v>57</v>
      </c>
      <c r="L85" s="7" t="s">
        <v>58</v>
      </c>
      <c r="M85" s="7">
        <v>83</v>
      </c>
      <c r="N85" s="7">
        <v>1</v>
      </c>
      <c r="O85" s="7">
        <v>-48</v>
      </c>
      <c r="P85" s="7">
        <v>35</v>
      </c>
      <c r="Q85" s="7">
        <v>83</v>
      </c>
      <c r="R85" s="7" t="s">
        <v>914</v>
      </c>
      <c r="S85" s="9">
        <v>-0.57831325301204817</v>
      </c>
      <c r="T85" s="10">
        <v>-1.2985958931904878E-3</v>
      </c>
    </row>
    <row r="86" spans="1:20" x14ac:dyDescent="0.25">
      <c r="A86" s="7" t="s">
        <v>265</v>
      </c>
      <c r="B86" s="7" t="s">
        <v>889</v>
      </c>
      <c r="C86" s="7" t="s">
        <v>898</v>
      </c>
      <c r="D86" s="7" t="s">
        <v>911</v>
      </c>
      <c r="E86" s="7" t="s">
        <v>929</v>
      </c>
      <c r="F86" s="7">
        <v>20</v>
      </c>
      <c r="G86" s="7">
        <v>2018</v>
      </c>
      <c r="H86" s="8">
        <v>43240</v>
      </c>
      <c r="I86" s="8" t="s">
        <v>920</v>
      </c>
      <c r="J86" s="7" t="s">
        <v>266</v>
      </c>
      <c r="K86" s="7" t="s">
        <v>57</v>
      </c>
      <c r="L86" s="7" t="s">
        <v>58</v>
      </c>
      <c r="M86" s="7">
        <v>258</v>
      </c>
      <c r="N86" s="7">
        <v>2</v>
      </c>
      <c r="O86" s="7">
        <v>-27</v>
      </c>
      <c r="P86" s="7">
        <v>489</v>
      </c>
      <c r="Q86" s="7">
        <v>516</v>
      </c>
      <c r="R86" s="7" t="s">
        <v>914</v>
      </c>
      <c r="S86" s="9">
        <v>-5.232558139534884E-2</v>
      </c>
      <c r="T86" s="10">
        <v>-7.3046018991964939E-4</v>
      </c>
    </row>
    <row r="87" spans="1:20" x14ac:dyDescent="0.25">
      <c r="A87" s="7" t="s">
        <v>265</v>
      </c>
      <c r="B87" s="7" t="s">
        <v>889</v>
      </c>
      <c r="C87" s="7" t="s">
        <v>898</v>
      </c>
      <c r="D87" s="7" t="s">
        <v>911</v>
      </c>
      <c r="E87" s="7" t="s">
        <v>929</v>
      </c>
      <c r="F87" s="7">
        <v>20</v>
      </c>
      <c r="G87" s="7">
        <v>2018</v>
      </c>
      <c r="H87" s="8">
        <v>43240</v>
      </c>
      <c r="I87" s="8" t="s">
        <v>920</v>
      </c>
      <c r="J87" s="7" t="s">
        <v>266</v>
      </c>
      <c r="K87" s="7" t="s">
        <v>57</v>
      </c>
      <c r="L87" s="7" t="s">
        <v>58</v>
      </c>
      <c r="M87" s="7">
        <v>785</v>
      </c>
      <c r="N87" s="7">
        <v>2</v>
      </c>
      <c r="O87" s="7">
        <v>52</v>
      </c>
      <c r="P87" s="7">
        <v>1622</v>
      </c>
      <c r="Q87" s="7">
        <v>1570</v>
      </c>
      <c r="R87" s="7" t="s">
        <v>884</v>
      </c>
      <c r="S87" s="9">
        <v>3.3121019108280254E-2</v>
      </c>
      <c r="T87" s="10">
        <v>1.4068122176230284E-3</v>
      </c>
    </row>
    <row r="88" spans="1:20" x14ac:dyDescent="0.25">
      <c r="A88" s="7" t="s">
        <v>366</v>
      </c>
      <c r="B88" s="7" t="s">
        <v>889</v>
      </c>
      <c r="C88" s="7" t="s">
        <v>898</v>
      </c>
      <c r="D88" s="7" t="s">
        <v>891</v>
      </c>
      <c r="E88" s="7" t="s">
        <v>946</v>
      </c>
      <c r="F88" s="7">
        <v>7</v>
      </c>
      <c r="G88" s="7">
        <v>2018</v>
      </c>
      <c r="H88" s="8">
        <v>43258</v>
      </c>
      <c r="I88" s="8" t="s">
        <v>920</v>
      </c>
      <c r="J88" s="7" t="s">
        <v>178</v>
      </c>
      <c r="K88" s="7" t="s">
        <v>57</v>
      </c>
      <c r="L88" s="7" t="s">
        <v>58</v>
      </c>
      <c r="M88" s="7">
        <v>545</v>
      </c>
      <c r="N88" s="7">
        <v>11</v>
      </c>
      <c r="O88" s="7">
        <v>-73</v>
      </c>
      <c r="P88" s="7">
        <v>5922</v>
      </c>
      <c r="Q88" s="7">
        <v>5995</v>
      </c>
      <c r="R88" s="7" t="s">
        <v>914</v>
      </c>
      <c r="S88" s="9">
        <v>-1.2176814011676397E-2</v>
      </c>
      <c r="T88" s="10">
        <v>-1.9749479208938667E-3</v>
      </c>
    </row>
    <row r="89" spans="1:20" x14ac:dyDescent="0.25">
      <c r="A89" s="7" t="s">
        <v>488</v>
      </c>
      <c r="B89" s="7" t="s">
        <v>899</v>
      </c>
      <c r="C89" s="7" t="s">
        <v>905</v>
      </c>
      <c r="D89" s="7" t="s">
        <v>902</v>
      </c>
      <c r="E89" s="7" t="s">
        <v>930</v>
      </c>
      <c r="F89" s="7">
        <v>18</v>
      </c>
      <c r="G89" s="7">
        <v>2018</v>
      </c>
      <c r="H89" s="8">
        <v>43330</v>
      </c>
      <c r="I89" s="8" t="s">
        <v>921</v>
      </c>
      <c r="J89" s="7" t="s">
        <v>489</v>
      </c>
      <c r="K89" s="7" t="s">
        <v>57</v>
      </c>
      <c r="L89" s="7" t="s">
        <v>58</v>
      </c>
      <c r="M89" s="7">
        <v>9</v>
      </c>
      <c r="N89" s="7">
        <v>3</v>
      </c>
      <c r="O89" s="7">
        <v>-1</v>
      </c>
      <c r="P89" s="7">
        <v>26</v>
      </c>
      <c r="Q89" s="7">
        <v>27</v>
      </c>
      <c r="R89" s="7" t="s">
        <v>914</v>
      </c>
      <c r="S89" s="9">
        <v>-3.7037037037037035E-2</v>
      </c>
      <c r="T89" s="10">
        <v>-2.7054081108135161E-5</v>
      </c>
    </row>
    <row r="90" spans="1:20" x14ac:dyDescent="0.25">
      <c r="A90" s="7" t="s">
        <v>488</v>
      </c>
      <c r="B90" s="7" t="s">
        <v>899</v>
      </c>
      <c r="C90" s="7" t="s">
        <v>904</v>
      </c>
      <c r="D90" s="7" t="s">
        <v>911</v>
      </c>
      <c r="E90" s="7" t="s">
        <v>930</v>
      </c>
      <c r="F90" s="7">
        <v>18</v>
      </c>
      <c r="G90" s="7">
        <v>2018</v>
      </c>
      <c r="H90" s="8">
        <v>43330</v>
      </c>
      <c r="I90" s="8" t="s">
        <v>921</v>
      </c>
      <c r="J90" s="7" t="s">
        <v>489</v>
      </c>
      <c r="K90" s="7" t="s">
        <v>57</v>
      </c>
      <c r="L90" s="7" t="s">
        <v>58</v>
      </c>
      <c r="M90" s="7">
        <v>72</v>
      </c>
      <c r="N90" s="7">
        <v>7</v>
      </c>
      <c r="O90" s="7">
        <v>-46</v>
      </c>
      <c r="P90" s="7">
        <v>458</v>
      </c>
      <c r="Q90" s="7">
        <v>504</v>
      </c>
      <c r="R90" s="7" t="s">
        <v>914</v>
      </c>
      <c r="S90" s="9">
        <v>-9.1269841269841265E-2</v>
      </c>
      <c r="T90" s="10">
        <v>-1.2444877309742174E-3</v>
      </c>
    </row>
    <row r="91" spans="1:20" x14ac:dyDescent="0.25">
      <c r="A91" s="7" t="s">
        <v>488</v>
      </c>
      <c r="B91" s="7" t="s">
        <v>899</v>
      </c>
      <c r="C91" s="7" t="s">
        <v>905</v>
      </c>
      <c r="D91" s="7" t="s">
        <v>902</v>
      </c>
      <c r="E91" s="7" t="s">
        <v>930</v>
      </c>
      <c r="F91" s="7">
        <v>18</v>
      </c>
      <c r="G91" s="7">
        <v>2018</v>
      </c>
      <c r="H91" s="8">
        <v>43330</v>
      </c>
      <c r="I91" s="8" t="s">
        <v>921</v>
      </c>
      <c r="J91" s="7" t="s">
        <v>489</v>
      </c>
      <c r="K91" s="7" t="s">
        <v>57</v>
      </c>
      <c r="L91" s="7" t="s">
        <v>58</v>
      </c>
      <c r="M91" s="7">
        <v>19</v>
      </c>
      <c r="N91" s="7">
        <v>3</v>
      </c>
      <c r="O91" s="7">
        <v>0</v>
      </c>
      <c r="P91" s="7">
        <v>57</v>
      </c>
      <c r="Q91" s="7">
        <v>57</v>
      </c>
      <c r="R91" s="7" t="s">
        <v>916</v>
      </c>
      <c r="S91" s="9">
        <v>0</v>
      </c>
      <c r="T91" s="10">
        <v>0</v>
      </c>
    </row>
    <row r="92" spans="1:20" x14ac:dyDescent="0.25">
      <c r="A92" s="7" t="s">
        <v>488</v>
      </c>
      <c r="B92" s="7" t="s">
        <v>899</v>
      </c>
      <c r="C92" s="7" t="s">
        <v>908</v>
      </c>
      <c r="D92" s="7" t="s">
        <v>902</v>
      </c>
      <c r="E92" s="7" t="s">
        <v>930</v>
      </c>
      <c r="F92" s="7">
        <v>18</v>
      </c>
      <c r="G92" s="7">
        <v>2018</v>
      </c>
      <c r="H92" s="8">
        <v>43330</v>
      </c>
      <c r="I92" s="8" t="s">
        <v>921</v>
      </c>
      <c r="J92" s="7" t="s">
        <v>489</v>
      </c>
      <c r="K92" s="7" t="s">
        <v>57</v>
      </c>
      <c r="L92" s="7" t="s">
        <v>58</v>
      </c>
      <c r="M92" s="7">
        <v>41</v>
      </c>
      <c r="N92" s="7">
        <v>5</v>
      </c>
      <c r="O92" s="7">
        <v>-14</v>
      </c>
      <c r="P92" s="7">
        <v>191</v>
      </c>
      <c r="Q92" s="7">
        <v>205</v>
      </c>
      <c r="R92" s="7" t="s">
        <v>914</v>
      </c>
      <c r="S92" s="9">
        <v>-6.8292682926829273E-2</v>
      </c>
      <c r="T92" s="10">
        <v>-3.7875713551389228E-4</v>
      </c>
    </row>
    <row r="93" spans="1:20" x14ac:dyDescent="0.25">
      <c r="A93" s="7" t="s">
        <v>488</v>
      </c>
      <c r="B93" s="7" t="s">
        <v>899</v>
      </c>
      <c r="C93" s="7" t="s">
        <v>907</v>
      </c>
      <c r="D93" s="7" t="s">
        <v>897</v>
      </c>
      <c r="E93" s="7" t="s">
        <v>930</v>
      </c>
      <c r="F93" s="7">
        <v>18</v>
      </c>
      <c r="G93" s="7">
        <v>2018</v>
      </c>
      <c r="H93" s="8">
        <v>43330</v>
      </c>
      <c r="I93" s="8" t="s">
        <v>921</v>
      </c>
      <c r="J93" s="7" t="s">
        <v>489</v>
      </c>
      <c r="K93" s="7" t="s">
        <v>57</v>
      </c>
      <c r="L93" s="7" t="s">
        <v>58</v>
      </c>
      <c r="M93" s="7">
        <v>93</v>
      </c>
      <c r="N93" s="7">
        <v>4</v>
      </c>
      <c r="O93" s="7">
        <v>-65</v>
      </c>
      <c r="P93" s="7">
        <v>307</v>
      </c>
      <c r="Q93" s="7">
        <v>372</v>
      </c>
      <c r="R93" s="7" t="s">
        <v>914</v>
      </c>
      <c r="S93" s="9">
        <v>-0.17473118279569894</v>
      </c>
      <c r="T93" s="10">
        <v>-1.7585152720287856E-3</v>
      </c>
    </row>
    <row r="94" spans="1:20" x14ac:dyDescent="0.25">
      <c r="A94" s="7" t="s">
        <v>488</v>
      </c>
      <c r="B94" s="7" t="s">
        <v>889</v>
      </c>
      <c r="C94" s="7" t="s">
        <v>896</v>
      </c>
      <c r="D94" s="7" t="s">
        <v>911</v>
      </c>
      <c r="E94" s="7" t="s">
        <v>930</v>
      </c>
      <c r="F94" s="7">
        <v>18</v>
      </c>
      <c r="G94" s="7">
        <v>2018</v>
      </c>
      <c r="H94" s="8">
        <v>43330</v>
      </c>
      <c r="I94" s="8" t="s">
        <v>921</v>
      </c>
      <c r="J94" s="7" t="s">
        <v>489</v>
      </c>
      <c r="K94" s="7" t="s">
        <v>57</v>
      </c>
      <c r="L94" s="7" t="s">
        <v>58</v>
      </c>
      <c r="M94" s="7">
        <v>262</v>
      </c>
      <c r="N94" s="7">
        <v>2</v>
      </c>
      <c r="O94" s="7">
        <v>215</v>
      </c>
      <c r="P94" s="7">
        <v>739</v>
      </c>
      <c r="Q94" s="7">
        <v>524</v>
      </c>
      <c r="R94" s="7" t="s">
        <v>884</v>
      </c>
      <c r="S94" s="9">
        <v>0.41030534351145037</v>
      </c>
      <c r="T94" s="10">
        <v>5.8166274382490599E-3</v>
      </c>
    </row>
    <row r="95" spans="1:20" x14ac:dyDescent="0.25">
      <c r="A95" s="7" t="s">
        <v>488</v>
      </c>
      <c r="B95" s="7" t="s">
        <v>899</v>
      </c>
      <c r="C95" s="7" t="s">
        <v>901</v>
      </c>
      <c r="D95" s="7" t="s">
        <v>911</v>
      </c>
      <c r="E95" s="7" t="s">
        <v>930</v>
      </c>
      <c r="F95" s="7">
        <v>18</v>
      </c>
      <c r="G95" s="7">
        <v>2018</v>
      </c>
      <c r="H95" s="8">
        <v>43330</v>
      </c>
      <c r="I95" s="8" t="s">
        <v>921</v>
      </c>
      <c r="J95" s="7" t="s">
        <v>489</v>
      </c>
      <c r="K95" s="7" t="s">
        <v>57</v>
      </c>
      <c r="L95" s="7" t="s">
        <v>58</v>
      </c>
      <c r="M95" s="7">
        <v>319</v>
      </c>
      <c r="N95" s="7">
        <v>5</v>
      </c>
      <c r="O95" s="7">
        <v>312</v>
      </c>
      <c r="P95" s="7">
        <v>1907</v>
      </c>
      <c r="Q95" s="7">
        <v>1595</v>
      </c>
      <c r="R95" s="7" t="s">
        <v>884</v>
      </c>
      <c r="S95" s="9">
        <v>0.19561128526645769</v>
      </c>
      <c r="T95" s="10">
        <v>8.4408733057381707E-3</v>
      </c>
    </row>
    <row r="96" spans="1:20" x14ac:dyDescent="0.25">
      <c r="A96" s="7" t="s">
        <v>488</v>
      </c>
      <c r="B96" s="7" t="s">
        <v>899</v>
      </c>
      <c r="C96" s="7" t="s">
        <v>901</v>
      </c>
      <c r="D96" s="7" t="s">
        <v>902</v>
      </c>
      <c r="E96" s="7" t="s">
        <v>930</v>
      </c>
      <c r="F96" s="7">
        <v>18</v>
      </c>
      <c r="G96" s="7">
        <v>2018</v>
      </c>
      <c r="H96" s="8">
        <v>43330</v>
      </c>
      <c r="I96" s="8" t="s">
        <v>921</v>
      </c>
      <c r="J96" s="7" t="s">
        <v>489</v>
      </c>
      <c r="K96" s="7" t="s">
        <v>57</v>
      </c>
      <c r="L96" s="7" t="s">
        <v>58</v>
      </c>
      <c r="M96" s="7">
        <v>30</v>
      </c>
      <c r="N96" s="7">
        <v>2</v>
      </c>
      <c r="O96" s="7">
        <v>-23</v>
      </c>
      <c r="P96" s="7">
        <v>37</v>
      </c>
      <c r="Q96" s="7">
        <v>60</v>
      </c>
      <c r="R96" s="7" t="s">
        <v>914</v>
      </c>
      <c r="S96" s="9">
        <v>-0.38333333333333336</v>
      </c>
      <c r="T96" s="10">
        <v>-6.2224386548710871E-4</v>
      </c>
    </row>
    <row r="97" spans="1:20" x14ac:dyDescent="0.25">
      <c r="A97" s="7" t="s">
        <v>179</v>
      </c>
      <c r="B97" s="7" t="s">
        <v>889</v>
      </c>
      <c r="C97" s="7" t="s">
        <v>896</v>
      </c>
      <c r="D97" s="7" t="s">
        <v>894</v>
      </c>
      <c r="E97" s="7" t="s">
        <v>931</v>
      </c>
      <c r="F97" s="7">
        <v>2</v>
      </c>
      <c r="G97" s="7">
        <v>2018</v>
      </c>
      <c r="H97" s="8">
        <v>43345</v>
      </c>
      <c r="I97" s="8" t="s">
        <v>921</v>
      </c>
      <c r="J97" s="7" t="s">
        <v>180</v>
      </c>
      <c r="K97" s="7" t="s">
        <v>57</v>
      </c>
      <c r="L97" s="7" t="s">
        <v>58</v>
      </c>
      <c r="M97" s="7">
        <v>1183</v>
      </c>
      <c r="N97" s="7">
        <v>4</v>
      </c>
      <c r="O97" s="7">
        <v>106</v>
      </c>
      <c r="P97" s="7">
        <v>4838</v>
      </c>
      <c r="Q97" s="7">
        <v>4732</v>
      </c>
      <c r="R97" s="7" t="s">
        <v>884</v>
      </c>
      <c r="S97" s="9">
        <v>2.2400676246830092E-2</v>
      </c>
      <c r="T97" s="10">
        <v>2.867732597462327E-3</v>
      </c>
    </row>
    <row r="98" spans="1:20" x14ac:dyDescent="0.25">
      <c r="A98" s="7" t="s">
        <v>813</v>
      </c>
      <c r="B98" s="7" t="s">
        <v>889</v>
      </c>
      <c r="C98" s="7" t="s">
        <v>890</v>
      </c>
      <c r="D98" s="7" t="s">
        <v>891</v>
      </c>
      <c r="E98" s="7" t="s">
        <v>931</v>
      </c>
      <c r="F98" s="7">
        <v>23</v>
      </c>
      <c r="G98" s="7">
        <v>2018</v>
      </c>
      <c r="H98" s="8">
        <v>43366</v>
      </c>
      <c r="I98" s="8" t="s">
        <v>921</v>
      </c>
      <c r="J98" s="7" t="s">
        <v>814</v>
      </c>
      <c r="K98" s="7" t="s">
        <v>57</v>
      </c>
      <c r="L98" s="7" t="s">
        <v>58</v>
      </c>
      <c r="M98" s="7">
        <v>42</v>
      </c>
      <c r="N98" s="7">
        <v>1</v>
      </c>
      <c r="O98" s="7">
        <v>-3</v>
      </c>
      <c r="P98" s="7">
        <v>39</v>
      </c>
      <c r="Q98" s="7">
        <v>42</v>
      </c>
      <c r="R98" s="7" t="s">
        <v>914</v>
      </c>
      <c r="S98" s="9">
        <v>-7.1428571428571425E-2</v>
      </c>
      <c r="T98" s="10">
        <v>-8.1162243324405485E-5</v>
      </c>
    </row>
    <row r="99" spans="1:20" x14ac:dyDescent="0.25">
      <c r="A99" s="7" t="s">
        <v>550</v>
      </c>
      <c r="B99" s="7" t="s">
        <v>899</v>
      </c>
      <c r="C99" s="7" t="s">
        <v>908</v>
      </c>
      <c r="D99" s="7" t="s">
        <v>891</v>
      </c>
      <c r="E99" s="7" t="s">
        <v>932</v>
      </c>
      <c r="F99" s="7">
        <v>8</v>
      </c>
      <c r="G99" s="7">
        <v>2018</v>
      </c>
      <c r="H99" s="8">
        <v>43381</v>
      </c>
      <c r="I99" s="8" t="s">
        <v>922</v>
      </c>
      <c r="J99" s="7" t="s">
        <v>551</v>
      </c>
      <c r="K99" s="7" t="s">
        <v>57</v>
      </c>
      <c r="L99" s="7" t="s">
        <v>58</v>
      </c>
      <c r="M99" s="7">
        <v>63</v>
      </c>
      <c r="N99" s="7">
        <v>6</v>
      </c>
      <c r="O99" s="7">
        <v>-17</v>
      </c>
      <c r="P99" s="7">
        <v>361</v>
      </c>
      <c r="Q99" s="7">
        <v>378</v>
      </c>
      <c r="R99" s="7" t="s">
        <v>914</v>
      </c>
      <c r="S99" s="9">
        <v>-4.4973544973544971E-2</v>
      </c>
      <c r="T99" s="10">
        <v>-4.5991937883829774E-4</v>
      </c>
    </row>
    <row r="100" spans="1:20" x14ac:dyDescent="0.25">
      <c r="A100" s="7" t="s">
        <v>550</v>
      </c>
      <c r="B100" s="7" t="s">
        <v>899</v>
      </c>
      <c r="C100" s="7" t="s">
        <v>903</v>
      </c>
      <c r="D100" s="7" t="s">
        <v>897</v>
      </c>
      <c r="E100" s="7" t="s">
        <v>932</v>
      </c>
      <c r="F100" s="7">
        <v>8</v>
      </c>
      <c r="G100" s="7">
        <v>2018</v>
      </c>
      <c r="H100" s="8">
        <v>43381</v>
      </c>
      <c r="I100" s="8" t="s">
        <v>922</v>
      </c>
      <c r="J100" s="7" t="s">
        <v>551</v>
      </c>
      <c r="K100" s="7" t="s">
        <v>57</v>
      </c>
      <c r="L100" s="7" t="s">
        <v>58</v>
      </c>
      <c r="M100" s="7">
        <v>210</v>
      </c>
      <c r="N100" s="7">
        <v>4</v>
      </c>
      <c r="O100" s="7">
        <v>-50</v>
      </c>
      <c r="P100" s="7">
        <v>790</v>
      </c>
      <c r="Q100" s="7">
        <v>840</v>
      </c>
      <c r="R100" s="7" t="s">
        <v>914</v>
      </c>
      <c r="S100" s="9">
        <v>-5.9523809523809521E-2</v>
      </c>
      <c r="T100" s="10">
        <v>-1.3527040554067581E-3</v>
      </c>
    </row>
    <row r="101" spans="1:20" x14ac:dyDescent="0.25">
      <c r="A101" s="7" t="s">
        <v>550</v>
      </c>
      <c r="B101" s="7" t="s">
        <v>889</v>
      </c>
      <c r="C101" s="7" t="s">
        <v>890</v>
      </c>
      <c r="D101" s="7" t="s">
        <v>911</v>
      </c>
      <c r="E101" s="7" t="s">
        <v>932</v>
      </c>
      <c r="F101" s="7">
        <v>8</v>
      </c>
      <c r="G101" s="7">
        <v>2018</v>
      </c>
      <c r="H101" s="8">
        <v>43381</v>
      </c>
      <c r="I101" s="8" t="s">
        <v>922</v>
      </c>
      <c r="J101" s="7" t="s">
        <v>551</v>
      </c>
      <c r="K101" s="7" t="s">
        <v>57</v>
      </c>
      <c r="L101" s="7" t="s">
        <v>58</v>
      </c>
      <c r="M101" s="7">
        <v>146</v>
      </c>
      <c r="N101" s="7">
        <v>3</v>
      </c>
      <c r="O101" s="7">
        <v>-63</v>
      </c>
      <c r="P101" s="7">
        <v>375</v>
      </c>
      <c r="Q101" s="7">
        <v>438</v>
      </c>
      <c r="R101" s="7" t="s">
        <v>914</v>
      </c>
      <c r="S101" s="9">
        <v>-0.14383561643835616</v>
      </c>
      <c r="T101" s="10">
        <v>-1.7044071098125152E-3</v>
      </c>
    </row>
    <row r="102" spans="1:20" x14ac:dyDescent="0.25">
      <c r="A102" s="7" t="s">
        <v>550</v>
      </c>
      <c r="B102" s="7" t="s">
        <v>899</v>
      </c>
      <c r="C102" s="7" t="s">
        <v>907</v>
      </c>
      <c r="D102" s="7" t="s">
        <v>902</v>
      </c>
      <c r="E102" s="7" t="s">
        <v>932</v>
      </c>
      <c r="F102" s="7">
        <v>8</v>
      </c>
      <c r="G102" s="7">
        <v>2018</v>
      </c>
      <c r="H102" s="8">
        <v>43381</v>
      </c>
      <c r="I102" s="8" t="s">
        <v>922</v>
      </c>
      <c r="J102" s="7" t="s">
        <v>551</v>
      </c>
      <c r="K102" s="7" t="s">
        <v>57</v>
      </c>
      <c r="L102" s="7" t="s">
        <v>58</v>
      </c>
      <c r="M102" s="7">
        <v>59</v>
      </c>
      <c r="N102" s="7">
        <v>2</v>
      </c>
      <c r="O102" s="7">
        <v>21</v>
      </c>
      <c r="P102" s="7">
        <v>139</v>
      </c>
      <c r="Q102" s="7">
        <v>118</v>
      </c>
      <c r="R102" s="7" t="s">
        <v>884</v>
      </c>
      <c r="S102" s="9">
        <v>0.17796610169491525</v>
      </c>
      <c r="T102" s="10">
        <v>5.6813570327083837E-4</v>
      </c>
    </row>
    <row r="103" spans="1:20" x14ac:dyDescent="0.25">
      <c r="A103" s="7" t="s">
        <v>55</v>
      </c>
      <c r="B103" s="7" t="s">
        <v>899</v>
      </c>
      <c r="C103" s="7" t="s">
        <v>907</v>
      </c>
      <c r="D103" s="7" t="s">
        <v>894</v>
      </c>
      <c r="E103" s="7" t="s">
        <v>933</v>
      </c>
      <c r="F103" s="7">
        <v>15</v>
      </c>
      <c r="G103" s="7">
        <v>2018</v>
      </c>
      <c r="H103" s="8">
        <v>43419</v>
      </c>
      <c r="I103" s="8" t="s">
        <v>922</v>
      </c>
      <c r="J103" s="7" t="s">
        <v>56</v>
      </c>
      <c r="K103" s="7" t="s">
        <v>57</v>
      </c>
      <c r="L103" s="7" t="s">
        <v>58</v>
      </c>
      <c r="M103" s="7">
        <v>121</v>
      </c>
      <c r="N103" s="7">
        <v>4</v>
      </c>
      <c r="O103" s="7">
        <v>41</v>
      </c>
      <c r="P103" s="7">
        <v>525</v>
      </c>
      <c r="Q103" s="7">
        <v>484</v>
      </c>
      <c r="R103" s="7" t="s">
        <v>884</v>
      </c>
      <c r="S103" s="9">
        <v>8.4710743801652888E-2</v>
      </c>
      <c r="T103" s="10">
        <v>1.1092173254335417E-3</v>
      </c>
    </row>
    <row r="104" spans="1:20" x14ac:dyDescent="0.25">
      <c r="A104" s="7" t="s">
        <v>55</v>
      </c>
      <c r="B104" s="7" t="s">
        <v>899</v>
      </c>
      <c r="C104" s="7" t="s">
        <v>907</v>
      </c>
      <c r="D104" s="7" t="s">
        <v>894</v>
      </c>
      <c r="E104" s="7" t="s">
        <v>933</v>
      </c>
      <c r="F104" s="7">
        <v>15</v>
      </c>
      <c r="G104" s="7">
        <v>2018</v>
      </c>
      <c r="H104" s="8">
        <v>43419</v>
      </c>
      <c r="I104" s="8" t="s">
        <v>922</v>
      </c>
      <c r="J104" s="7" t="s">
        <v>56</v>
      </c>
      <c r="K104" s="7" t="s">
        <v>57</v>
      </c>
      <c r="L104" s="7" t="s">
        <v>58</v>
      </c>
      <c r="M104" s="7">
        <v>80</v>
      </c>
      <c r="N104" s="7">
        <v>3</v>
      </c>
      <c r="O104" s="7">
        <v>3</v>
      </c>
      <c r="P104" s="7">
        <v>243</v>
      </c>
      <c r="Q104" s="7">
        <v>240</v>
      </c>
      <c r="R104" s="7" t="s">
        <v>884</v>
      </c>
      <c r="S104" s="9">
        <v>1.2500000000000001E-2</v>
      </c>
      <c r="T104" s="10">
        <v>8.1162243324405485E-5</v>
      </c>
    </row>
    <row r="105" spans="1:20" x14ac:dyDescent="0.25">
      <c r="A105" s="7" t="s">
        <v>55</v>
      </c>
      <c r="B105" s="7" t="s">
        <v>892</v>
      </c>
      <c r="C105" s="7" t="s">
        <v>895</v>
      </c>
      <c r="D105" s="7" t="s">
        <v>902</v>
      </c>
      <c r="E105" s="7" t="s">
        <v>933</v>
      </c>
      <c r="F105" s="7">
        <v>15</v>
      </c>
      <c r="G105" s="7">
        <v>2018</v>
      </c>
      <c r="H105" s="8">
        <v>43419</v>
      </c>
      <c r="I105" s="8" t="s">
        <v>922</v>
      </c>
      <c r="J105" s="7" t="s">
        <v>56</v>
      </c>
      <c r="K105" s="7" t="s">
        <v>57</v>
      </c>
      <c r="L105" s="7" t="s">
        <v>58</v>
      </c>
      <c r="M105" s="7">
        <v>2061</v>
      </c>
      <c r="N105" s="7">
        <v>5</v>
      </c>
      <c r="O105" s="7">
        <v>701</v>
      </c>
      <c r="P105" s="7">
        <v>11006</v>
      </c>
      <c r="Q105" s="7">
        <v>10305</v>
      </c>
      <c r="R105" s="7" t="s">
        <v>884</v>
      </c>
      <c r="S105" s="9">
        <v>6.802523047064532E-2</v>
      </c>
      <c r="T105" s="10">
        <v>1.8964910856802748E-2</v>
      </c>
    </row>
    <row r="106" spans="1:20" x14ac:dyDescent="0.25">
      <c r="A106" s="7" t="s">
        <v>248</v>
      </c>
      <c r="B106" s="7" t="s">
        <v>889</v>
      </c>
      <c r="C106" s="7" t="s">
        <v>898</v>
      </c>
      <c r="D106" s="7" t="s">
        <v>891</v>
      </c>
      <c r="E106" s="7" t="s">
        <v>935</v>
      </c>
      <c r="F106" s="7">
        <v>28</v>
      </c>
      <c r="G106" s="7">
        <v>2018</v>
      </c>
      <c r="H106" s="8">
        <v>43128</v>
      </c>
      <c r="I106" s="8" t="s">
        <v>919</v>
      </c>
      <c r="J106" s="7" t="s">
        <v>249</v>
      </c>
      <c r="K106" s="7" t="s">
        <v>11</v>
      </c>
      <c r="L106" s="7" t="s">
        <v>11</v>
      </c>
      <c r="M106" s="7">
        <v>867</v>
      </c>
      <c r="N106" s="7">
        <v>5</v>
      </c>
      <c r="O106" s="7">
        <v>251</v>
      </c>
      <c r="P106" s="7">
        <v>4586</v>
      </c>
      <c r="Q106" s="7">
        <v>4335</v>
      </c>
      <c r="R106" s="7" t="s">
        <v>884</v>
      </c>
      <c r="S106" s="9">
        <v>5.7900807381776241E-2</v>
      </c>
      <c r="T106" s="10">
        <v>6.7905743581419256E-3</v>
      </c>
    </row>
    <row r="107" spans="1:20" x14ac:dyDescent="0.25">
      <c r="A107" s="7" t="s">
        <v>248</v>
      </c>
      <c r="B107" s="7" t="s">
        <v>899</v>
      </c>
      <c r="C107" s="7" t="s">
        <v>901</v>
      </c>
      <c r="D107" s="7" t="s">
        <v>911</v>
      </c>
      <c r="E107" s="7" t="s">
        <v>935</v>
      </c>
      <c r="F107" s="7">
        <v>28</v>
      </c>
      <c r="G107" s="7">
        <v>2018</v>
      </c>
      <c r="H107" s="8">
        <v>43128</v>
      </c>
      <c r="I107" s="8" t="s">
        <v>919</v>
      </c>
      <c r="J107" s="7" t="s">
        <v>249</v>
      </c>
      <c r="K107" s="7" t="s">
        <v>11</v>
      </c>
      <c r="L107" s="7" t="s">
        <v>11</v>
      </c>
      <c r="M107" s="7">
        <v>54</v>
      </c>
      <c r="N107" s="7">
        <v>3</v>
      </c>
      <c r="O107" s="7">
        <v>12</v>
      </c>
      <c r="P107" s="7">
        <v>174</v>
      </c>
      <c r="Q107" s="7">
        <v>162</v>
      </c>
      <c r="R107" s="7" t="s">
        <v>884</v>
      </c>
      <c r="S107" s="9">
        <v>7.407407407407407E-2</v>
      </c>
      <c r="T107" s="10">
        <v>3.2464897329762194E-4</v>
      </c>
    </row>
    <row r="108" spans="1:20" x14ac:dyDescent="0.25">
      <c r="A108" s="7" t="s">
        <v>248</v>
      </c>
      <c r="B108" s="7" t="s">
        <v>899</v>
      </c>
      <c r="C108" s="7" t="s">
        <v>910</v>
      </c>
      <c r="D108" s="7" t="s">
        <v>902</v>
      </c>
      <c r="E108" s="7" t="s">
        <v>935</v>
      </c>
      <c r="F108" s="7">
        <v>28</v>
      </c>
      <c r="G108" s="7">
        <v>2018</v>
      </c>
      <c r="H108" s="8">
        <v>43128</v>
      </c>
      <c r="I108" s="8" t="s">
        <v>919</v>
      </c>
      <c r="J108" s="7" t="s">
        <v>249</v>
      </c>
      <c r="K108" s="7" t="s">
        <v>11</v>
      </c>
      <c r="L108" s="7" t="s">
        <v>11</v>
      </c>
      <c r="M108" s="7">
        <v>62</v>
      </c>
      <c r="N108" s="7">
        <v>2</v>
      </c>
      <c r="O108" s="7">
        <v>8</v>
      </c>
      <c r="P108" s="7">
        <v>132</v>
      </c>
      <c r="Q108" s="7">
        <v>124</v>
      </c>
      <c r="R108" s="7" t="s">
        <v>884</v>
      </c>
      <c r="S108" s="9">
        <v>6.4516129032258063E-2</v>
      </c>
      <c r="T108" s="10">
        <v>2.1643264886508128E-4</v>
      </c>
    </row>
    <row r="109" spans="1:20" x14ac:dyDescent="0.25">
      <c r="A109" s="7" t="s">
        <v>248</v>
      </c>
      <c r="B109" s="7" t="s">
        <v>899</v>
      </c>
      <c r="C109" s="7" t="s">
        <v>907</v>
      </c>
      <c r="D109" s="7" t="s">
        <v>891</v>
      </c>
      <c r="E109" s="7" t="s">
        <v>935</v>
      </c>
      <c r="F109" s="7">
        <v>28</v>
      </c>
      <c r="G109" s="7">
        <v>2018</v>
      </c>
      <c r="H109" s="8">
        <v>43128</v>
      </c>
      <c r="I109" s="8" t="s">
        <v>919</v>
      </c>
      <c r="J109" s="7" t="s">
        <v>249</v>
      </c>
      <c r="K109" s="7" t="s">
        <v>11</v>
      </c>
      <c r="L109" s="7" t="s">
        <v>11</v>
      </c>
      <c r="M109" s="7">
        <v>48</v>
      </c>
      <c r="N109" s="7">
        <v>3</v>
      </c>
      <c r="O109" s="7">
        <v>2</v>
      </c>
      <c r="P109" s="7">
        <v>146</v>
      </c>
      <c r="Q109" s="7">
        <v>144</v>
      </c>
      <c r="R109" s="7" t="s">
        <v>884</v>
      </c>
      <c r="S109" s="9">
        <v>1.3888888888888888E-2</v>
      </c>
      <c r="T109" s="10">
        <v>5.4108162216270321E-5</v>
      </c>
    </row>
    <row r="110" spans="1:20" x14ac:dyDescent="0.25">
      <c r="A110" s="7" t="s">
        <v>248</v>
      </c>
      <c r="B110" s="7" t="s">
        <v>892</v>
      </c>
      <c r="C110" s="7" t="s">
        <v>895</v>
      </c>
      <c r="D110" s="7" t="s">
        <v>902</v>
      </c>
      <c r="E110" s="7" t="s">
        <v>935</v>
      </c>
      <c r="F110" s="7">
        <v>28</v>
      </c>
      <c r="G110" s="7">
        <v>2018</v>
      </c>
      <c r="H110" s="8">
        <v>43128</v>
      </c>
      <c r="I110" s="8" t="s">
        <v>919</v>
      </c>
      <c r="J110" s="7" t="s">
        <v>249</v>
      </c>
      <c r="K110" s="7" t="s">
        <v>11</v>
      </c>
      <c r="L110" s="7" t="s">
        <v>11</v>
      </c>
      <c r="M110" s="7">
        <v>245</v>
      </c>
      <c r="N110" s="7">
        <v>2</v>
      </c>
      <c r="O110" s="7">
        <v>91</v>
      </c>
      <c r="P110" s="7">
        <v>581</v>
      </c>
      <c r="Q110" s="7">
        <v>490</v>
      </c>
      <c r="R110" s="7" t="s">
        <v>884</v>
      </c>
      <c r="S110" s="9">
        <v>0.18571428571428572</v>
      </c>
      <c r="T110" s="10">
        <v>2.4619213808402996E-3</v>
      </c>
    </row>
    <row r="111" spans="1:20" x14ac:dyDescent="0.25">
      <c r="A111" s="7" t="s">
        <v>248</v>
      </c>
      <c r="B111" s="7" t="s">
        <v>899</v>
      </c>
      <c r="C111" s="7" t="s">
        <v>908</v>
      </c>
      <c r="D111" s="7" t="s">
        <v>891</v>
      </c>
      <c r="E111" s="7" t="s">
        <v>935</v>
      </c>
      <c r="F111" s="7">
        <v>28</v>
      </c>
      <c r="G111" s="7">
        <v>2018</v>
      </c>
      <c r="H111" s="8">
        <v>43128</v>
      </c>
      <c r="I111" s="8" t="s">
        <v>919</v>
      </c>
      <c r="J111" s="7" t="s">
        <v>249</v>
      </c>
      <c r="K111" s="7" t="s">
        <v>11</v>
      </c>
      <c r="L111" s="7" t="s">
        <v>11</v>
      </c>
      <c r="M111" s="7">
        <v>42</v>
      </c>
      <c r="N111" s="7">
        <v>3</v>
      </c>
      <c r="O111" s="7">
        <v>13</v>
      </c>
      <c r="P111" s="7">
        <v>139</v>
      </c>
      <c r="Q111" s="7">
        <v>126</v>
      </c>
      <c r="R111" s="7" t="s">
        <v>884</v>
      </c>
      <c r="S111" s="9">
        <v>0.10317460317460317</v>
      </c>
      <c r="T111" s="10">
        <v>3.5170305440575711E-4</v>
      </c>
    </row>
    <row r="112" spans="1:20" x14ac:dyDescent="0.25">
      <c r="A112" s="7" t="s">
        <v>873</v>
      </c>
      <c r="B112" s="7" t="s">
        <v>899</v>
      </c>
      <c r="C112" s="7" t="s">
        <v>908</v>
      </c>
      <c r="D112" s="7" t="s">
        <v>891</v>
      </c>
      <c r="E112" s="7" t="s">
        <v>935</v>
      </c>
      <c r="F112" s="7">
        <v>29</v>
      </c>
      <c r="G112" s="7">
        <v>2018</v>
      </c>
      <c r="H112" s="8">
        <v>43129</v>
      </c>
      <c r="I112" s="8" t="s">
        <v>919</v>
      </c>
      <c r="J112" s="7" t="s">
        <v>874</v>
      </c>
      <c r="K112" s="7" t="s">
        <v>11</v>
      </c>
      <c r="L112" s="7" t="s">
        <v>11</v>
      </c>
      <c r="M112" s="7">
        <v>13</v>
      </c>
      <c r="N112" s="7">
        <v>1</v>
      </c>
      <c r="O112" s="7">
        <v>3</v>
      </c>
      <c r="P112" s="7">
        <v>16</v>
      </c>
      <c r="Q112" s="7">
        <v>13</v>
      </c>
      <c r="R112" s="7" t="s">
        <v>884</v>
      </c>
      <c r="S112" s="9">
        <v>0.23076923076923078</v>
      </c>
      <c r="T112" s="10">
        <v>8.1162243324405485E-5</v>
      </c>
    </row>
    <row r="113" spans="1:20" x14ac:dyDescent="0.25">
      <c r="A113" s="7" t="s">
        <v>356</v>
      </c>
      <c r="B113" s="7" t="s">
        <v>892</v>
      </c>
      <c r="C113" s="7" t="s">
        <v>895</v>
      </c>
      <c r="D113" s="7" t="s">
        <v>897</v>
      </c>
      <c r="E113" s="7" t="s">
        <v>935</v>
      </c>
      <c r="F113" s="7">
        <v>30</v>
      </c>
      <c r="G113" s="7">
        <v>2018</v>
      </c>
      <c r="H113" s="8">
        <v>43130</v>
      </c>
      <c r="I113" s="8" t="s">
        <v>919</v>
      </c>
      <c r="J113" s="7" t="s">
        <v>357</v>
      </c>
      <c r="K113" s="7" t="s">
        <v>11</v>
      </c>
      <c r="L113" s="7" t="s">
        <v>11</v>
      </c>
      <c r="M113" s="7">
        <v>561</v>
      </c>
      <c r="N113" s="7">
        <v>5</v>
      </c>
      <c r="O113" s="7">
        <v>118</v>
      </c>
      <c r="P113" s="7">
        <v>2923</v>
      </c>
      <c r="Q113" s="7">
        <v>2805</v>
      </c>
      <c r="R113" s="7" t="s">
        <v>884</v>
      </c>
      <c r="S113" s="9">
        <v>4.2067736185383245E-2</v>
      </c>
      <c r="T113" s="10">
        <v>3.1923815707599491E-3</v>
      </c>
    </row>
    <row r="114" spans="1:20" x14ac:dyDescent="0.25">
      <c r="A114" s="7" t="s">
        <v>356</v>
      </c>
      <c r="B114" s="7" t="s">
        <v>892</v>
      </c>
      <c r="C114" s="7" t="s">
        <v>912</v>
      </c>
      <c r="D114" s="7" t="s">
        <v>891</v>
      </c>
      <c r="E114" s="7" t="s">
        <v>935</v>
      </c>
      <c r="F114" s="7">
        <v>30</v>
      </c>
      <c r="G114" s="7">
        <v>2018</v>
      </c>
      <c r="H114" s="8">
        <v>43130</v>
      </c>
      <c r="I114" s="8" t="s">
        <v>919</v>
      </c>
      <c r="J114" s="7" t="s">
        <v>357</v>
      </c>
      <c r="K114" s="7" t="s">
        <v>11</v>
      </c>
      <c r="L114" s="7" t="s">
        <v>11</v>
      </c>
      <c r="M114" s="7">
        <v>161</v>
      </c>
      <c r="N114" s="7">
        <v>8</v>
      </c>
      <c r="O114" s="7">
        <v>-229</v>
      </c>
      <c r="P114" s="7">
        <v>1059</v>
      </c>
      <c r="Q114" s="7">
        <v>1288</v>
      </c>
      <c r="R114" s="7" t="s">
        <v>914</v>
      </c>
      <c r="S114" s="9">
        <v>-0.17779503105590061</v>
      </c>
      <c r="T114" s="10">
        <v>-6.195384573762952E-3</v>
      </c>
    </row>
    <row r="115" spans="1:20" x14ac:dyDescent="0.25">
      <c r="A115" s="7" t="s">
        <v>356</v>
      </c>
      <c r="B115" s="7" t="s">
        <v>899</v>
      </c>
      <c r="C115" s="7" t="s">
        <v>901</v>
      </c>
      <c r="D115" s="7" t="s">
        <v>902</v>
      </c>
      <c r="E115" s="7" t="s">
        <v>935</v>
      </c>
      <c r="F115" s="7">
        <v>30</v>
      </c>
      <c r="G115" s="7">
        <v>2018</v>
      </c>
      <c r="H115" s="8">
        <v>43130</v>
      </c>
      <c r="I115" s="8" t="s">
        <v>919</v>
      </c>
      <c r="J115" s="7" t="s">
        <v>357</v>
      </c>
      <c r="K115" s="7" t="s">
        <v>11</v>
      </c>
      <c r="L115" s="7" t="s">
        <v>11</v>
      </c>
      <c r="M115" s="7">
        <v>230</v>
      </c>
      <c r="N115" s="7">
        <v>2</v>
      </c>
      <c r="O115" s="7">
        <v>5</v>
      </c>
      <c r="P115" s="7">
        <v>465</v>
      </c>
      <c r="Q115" s="7">
        <v>460</v>
      </c>
      <c r="R115" s="7" t="s">
        <v>884</v>
      </c>
      <c r="S115" s="9">
        <v>1.0869565217391304E-2</v>
      </c>
      <c r="T115" s="10">
        <v>1.352704055406758E-4</v>
      </c>
    </row>
    <row r="116" spans="1:20" x14ac:dyDescent="0.25">
      <c r="A116" s="7" t="s">
        <v>356</v>
      </c>
      <c r="B116" s="7" t="s">
        <v>899</v>
      </c>
      <c r="C116" s="7" t="s">
        <v>910</v>
      </c>
      <c r="D116" s="7" t="s">
        <v>894</v>
      </c>
      <c r="E116" s="7" t="s">
        <v>935</v>
      </c>
      <c r="F116" s="7">
        <v>30</v>
      </c>
      <c r="G116" s="7">
        <v>2018</v>
      </c>
      <c r="H116" s="8">
        <v>43130</v>
      </c>
      <c r="I116" s="8" t="s">
        <v>919</v>
      </c>
      <c r="J116" s="7" t="s">
        <v>357</v>
      </c>
      <c r="K116" s="7" t="s">
        <v>11</v>
      </c>
      <c r="L116" s="7" t="s">
        <v>11</v>
      </c>
      <c r="M116" s="7">
        <v>50</v>
      </c>
      <c r="N116" s="7">
        <v>6</v>
      </c>
      <c r="O116" s="7">
        <v>-4</v>
      </c>
      <c r="P116" s="7">
        <v>296</v>
      </c>
      <c r="Q116" s="7">
        <v>300</v>
      </c>
      <c r="R116" s="7" t="s">
        <v>914</v>
      </c>
      <c r="S116" s="9">
        <v>-1.3333333333333334E-2</v>
      </c>
      <c r="T116" s="10">
        <v>-1.0821632443254064E-4</v>
      </c>
    </row>
    <row r="117" spans="1:20" x14ac:dyDescent="0.25">
      <c r="A117" s="7" t="s">
        <v>356</v>
      </c>
      <c r="B117" s="7" t="s">
        <v>892</v>
      </c>
      <c r="C117" s="7" t="s">
        <v>893</v>
      </c>
      <c r="D117" s="7" t="s">
        <v>897</v>
      </c>
      <c r="E117" s="7" t="s">
        <v>935</v>
      </c>
      <c r="F117" s="7">
        <v>30</v>
      </c>
      <c r="G117" s="7">
        <v>2018</v>
      </c>
      <c r="H117" s="8">
        <v>43130</v>
      </c>
      <c r="I117" s="8" t="s">
        <v>919</v>
      </c>
      <c r="J117" s="7" t="s">
        <v>357</v>
      </c>
      <c r="K117" s="7" t="s">
        <v>11</v>
      </c>
      <c r="L117" s="7" t="s">
        <v>11</v>
      </c>
      <c r="M117" s="7">
        <v>32</v>
      </c>
      <c r="N117" s="7">
        <v>1</v>
      </c>
      <c r="O117" s="7">
        <v>-12</v>
      </c>
      <c r="P117" s="7">
        <v>20</v>
      </c>
      <c r="Q117" s="7">
        <v>32</v>
      </c>
      <c r="R117" s="7" t="s">
        <v>914</v>
      </c>
      <c r="S117" s="9">
        <v>-0.375</v>
      </c>
      <c r="T117" s="10">
        <v>-3.2464897329762194E-4</v>
      </c>
    </row>
    <row r="118" spans="1:20" x14ac:dyDescent="0.25">
      <c r="A118" s="7" t="s">
        <v>498</v>
      </c>
      <c r="B118" s="7" t="s">
        <v>899</v>
      </c>
      <c r="C118" s="7" t="s">
        <v>907</v>
      </c>
      <c r="D118" s="7" t="s">
        <v>902</v>
      </c>
      <c r="E118" s="7" t="s">
        <v>935</v>
      </c>
      <c r="F118" s="7">
        <v>30</v>
      </c>
      <c r="G118" s="7">
        <v>2018</v>
      </c>
      <c r="H118" s="8">
        <v>43130</v>
      </c>
      <c r="I118" s="8" t="s">
        <v>919</v>
      </c>
      <c r="J118" s="7" t="s">
        <v>412</v>
      </c>
      <c r="K118" s="7" t="s">
        <v>11</v>
      </c>
      <c r="L118" s="7" t="s">
        <v>11</v>
      </c>
      <c r="M118" s="7">
        <v>304</v>
      </c>
      <c r="N118" s="7">
        <v>6</v>
      </c>
      <c r="O118" s="7">
        <v>97</v>
      </c>
      <c r="P118" s="7">
        <v>1921</v>
      </c>
      <c r="Q118" s="7">
        <v>1824</v>
      </c>
      <c r="R118" s="7" t="s">
        <v>884</v>
      </c>
      <c r="S118" s="9">
        <v>5.3179824561403508E-2</v>
      </c>
      <c r="T118" s="10">
        <v>2.6242458674891108E-3</v>
      </c>
    </row>
    <row r="119" spans="1:20" x14ac:dyDescent="0.25">
      <c r="A119" s="7" t="s">
        <v>501</v>
      </c>
      <c r="B119" s="7" t="s">
        <v>899</v>
      </c>
      <c r="C119" s="7" t="s">
        <v>907</v>
      </c>
      <c r="D119" s="7" t="s">
        <v>891</v>
      </c>
      <c r="E119" s="7" t="s">
        <v>935</v>
      </c>
      <c r="F119" s="7">
        <v>31</v>
      </c>
      <c r="G119" s="7">
        <v>2018</v>
      </c>
      <c r="H119" s="8">
        <v>43131</v>
      </c>
      <c r="I119" s="8" t="s">
        <v>919</v>
      </c>
      <c r="J119" s="7" t="s">
        <v>502</v>
      </c>
      <c r="K119" s="7" t="s">
        <v>11</v>
      </c>
      <c r="L119" s="7" t="s">
        <v>11</v>
      </c>
      <c r="M119" s="7">
        <v>299</v>
      </c>
      <c r="N119" s="7">
        <v>6</v>
      </c>
      <c r="O119" s="7">
        <v>0</v>
      </c>
      <c r="P119" s="7">
        <v>1794</v>
      </c>
      <c r="Q119" s="7">
        <v>1794</v>
      </c>
      <c r="R119" s="7" t="s">
        <v>916</v>
      </c>
      <c r="S119" s="9">
        <v>0</v>
      </c>
      <c r="T119" s="10">
        <v>0</v>
      </c>
    </row>
    <row r="120" spans="1:20" x14ac:dyDescent="0.25">
      <c r="A120" s="7" t="s">
        <v>501</v>
      </c>
      <c r="B120" s="7" t="s">
        <v>899</v>
      </c>
      <c r="C120" s="7" t="s">
        <v>903</v>
      </c>
      <c r="D120" s="7" t="s">
        <v>902</v>
      </c>
      <c r="E120" s="7" t="s">
        <v>935</v>
      </c>
      <c r="F120" s="7">
        <v>31</v>
      </c>
      <c r="G120" s="7">
        <v>2018</v>
      </c>
      <c r="H120" s="8">
        <v>43131</v>
      </c>
      <c r="I120" s="8" t="s">
        <v>919</v>
      </c>
      <c r="J120" s="7" t="s">
        <v>502</v>
      </c>
      <c r="K120" s="7" t="s">
        <v>11</v>
      </c>
      <c r="L120" s="7" t="s">
        <v>11</v>
      </c>
      <c r="M120" s="7">
        <v>88</v>
      </c>
      <c r="N120" s="7">
        <v>7</v>
      </c>
      <c r="O120" s="7">
        <v>11</v>
      </c>
      <c r="P120" s="7">
        <v>627</v>
      </c>
      <c r="Q120" s="7">
        <v>616</v>
      </c>
      <c r="R120" s="7" t="s">
        <v>884</v>
      </c>
      <c r="S120" s="9">
        <v>1.7857142857142856E-2</v>
      </c>
      <c r="T120" s="10">
        <v>2.9759489218948677E-4</v>
      </c>
    </row>
    <row r="121" spans="1:20" x14ac:dyDescent="0.25">
      <c r="A121" s="7" t="s">
        <v>747</v>
      </c>
      <c r="B121" s="7" t="s">
        <v>899</v>
      </c>
      <c r="C121" s="7" t="s">
        <v>905</v>
      </c>
      <c r="D121" s="7" t="s">
        <v>891</v>
      </c>
      <c r="E121" s="7" t="s">
        <v>935</v>
      </c>
      <c r="F121" s="7">
        <v>31</v>
      </c>
      <c r="G121" s="7">
        <v>2018</v>
      </c>
      <c r="H121" s="8">
        <v>43131</v>
      </c>
      <c r="I121" s="8" t="s">
        <v>919</v>
      </c>
      <c r="J121" s="7" t="s">
        <v>748</v>
      </c>
      <c r="K121" s="7" t="s">
        <v>11</v>
      </c>
      <c r="L121" s="7" t="s">
        <v>11</v>
      </c>
      <c r="M121" s="7">
        <v>79</v>
      </c>
      <c r="N121" s="7">
        <v>9</v>
      </c>
      <c r="O121" s="7">
        <v>-124</v>
      </c>
      <c r="P121" s="7">
        <v>587</v>
      </c>
      <c r="Q121" s="7">
        <v>711</v>
      </c>
      <c r="R121" s="7" t="s">
        <v>914</v>
      </c>
      <c r="S121" s="9">
        <v>-0.17440225035161744</v>
      </c>
      <c r="T121" s="10">
        <v>-3.3547060574087603E-3</v>
      </c>
    </row>
    <row r="122" spans="1:20" x14ac:dyDescent="0.25">
      <c r="A122" s="7" t="s">
        <v>469</v>
      </c>
      <c r="B122" s="7" t="s">
        <v>889</v>
      </c>
      <c r="C122" s="7" t="s">
        <v>909</v>
      </c>
      <c r="D122" s="7" t="s">
        <v>902</v>
      </c>
      <c r="E122" s="7" t="s">
        <v>936</v>
      </c>
      <c r="F122" s="7">
        <v>1</v>
      </c>
      <c r="G122" s="7">
        <v>2018</v>
      </c>
      <c r="H122" s="8">
        <v>43132</v>
      </c>
      <c r="I122" s="8" t="s">
        <v>919</v>
      </c>
      <c r="J122" s="7" t="s">
        <v>212</v>
      </c>
      <c r="K122" s="7" t="s">
        <v>11</v>
      </c>
      <c r="L122" s="7" t="s">
        <v>11</v>
      </c>
      <c r="M122" s="7">
        <v>42</v>
      </c>
      <c r="N122" s="7">
        <v>1</v>
      </c>
      <c r="O122" s="7">
        <v>15</v>
      </c>
      <c r="P122" s="7">
        <v>57</v>
      </c>
      <c r="Q122" s="7">
        <v>42</v>
      </c>
      <c r="R122" s="7" t="s">
        <v>884</v>
      </c>
      <c r="S122" s="9">
        <v>0.35714285714285715</v>
      </c>
      <c r="T122" s="10">
        <v>4.0581121662202745E-4</v>
      </c>
    </row>
    <row r="123" spans="1:20" x14ac:dyDescent="0.25">
      <c r="A123" s="7" t="s">
        <v>469</v>
      </c>
      <c r="B123" s="7" t="s">
        <v>892</v>
      </c>
      <c r="C123" s="7" t="s">
        <v>895</v>
      </c>
      <c r="D123" s="7" t="s">
        <v>897</v>
      </c>
      <c r="E123" s="7" t="s">
        <v>936</v>
      </c>
      <c r="F123" s="7">
        <v>1</v>
      </c>
      <c r="G123" s="7">
        <v>2018</v>
      </c>
      <c r="H123" s="8">
        <v>43132</v>
      </c>
      <c r="I123" s="8" t="s">
        <v>919</v>
      </c>
      <c r="J123" s="7" t="s">
        <v>212</v>
      </c>
      <c r="K123" s="7" t="s">
        <v>11</v>
      </c>
      <c r="L123" s="7" t="s">
        <v>11</v>
      </c>
      <c r="M123" s="7">
        <v>330</v>
      </c>
      <c r="N123" s="7">
        <v>1</v>
      </c>
      <c r="O123" s="7">
        <v>81</v>
      </c>
      <c r="P123" s="7">
        <v>411</v>
      </c>
      <c r="Q123" s="7">
        <v>330</v>
      </c>
      <c r="R123" s="7" t="s">
        <v>884</v>
      </c>
      <c r="S123" s="9">
        <v>0.24545454545454545</v>
      </c>
      <c r="T123" s="10">
        <v>2.1913805697589481E-3</v>
      </c>
    </row>
    <row r="124" spans="1:20" x14ac:dyDescent="0.25">
      <c r="A124" s="7" t="s">
        <v>469</v>
      </c>
      <c r="B124" s="7" t="s">
        <v>899</v>
      </c>
      <c r="C124" s="7" t="s">
        <v>903</v>
      </c>
      <c r="D124" s="7" t="s">
        <v>902</v>
      </c>
      <c r="E124" s="7" t="s">
        <v>936</v>
      </c>
      <c r="F124" s="7">
        <v>1</v>
      </c>
      <c r="G124" s="7">
        <v>2018</v>
      </c>
      <c r="H124" s="8">
        <v>43132</v>
      </c>
      <c r="I124" s="8" t="s">
        <v>919</v>
      </c>
      <c r="J124" s="7" t="s">
        <v>212</v>
      </c>
      <c r="K124" s="7" t="s">
        <v>11</v>
      </c>
      <c r="L124" s="7" t="s">
        <v>11</v>
      </c>
      <c r="M124" s="7">
        <v>338</v>
      </c>
      <c r="N124" s="7">
        <v>7</v>
      </c>
      <c r="O124" s="7">
        <v>41</v>
      </c>
      <c r="P124" s="7">
        <v>2407</v>
      </c>
      <c r="Q124" s="7">
        <v>2366</v>
      </c>
      <c r="R124" s="7" t="s">
        <v>884</v>
      </c>
      <c r="S124" s="9">
        <v>1.7328825021132713E-2</v>
      </c>
      <c r="T124" s="10">
        <v>1.1092173254335417E-3</v>
      </c>
    </row>
    <row r="125" spans="1:20" x14ac:dyDescent="0.25">
      <c r="A125" s="7" t="s">
        <v>469</v>
      </c>
      <c r="B125" s="7" t="s">
        <v>899</v>
      </c>
      <c r="C125" s="7" t="s">
        <v>903</v>
      </c>
      <c r="D125" s="7" t="s">
        <v>897</v>
      </c>
      <c r="E125" s="7" t="s">
        <v>936</v>
      </c>
      <c r="F125" s="7">
        <v>1</v>
      </c>
      <c r="G125" s="7">
        <v>2018</v>
      </c>
      <c r="H125" s="8">
        <v>43132</v>
      </c>
      <c r="I125" s="8" t="s">
        <v>919</v>
      </c>
      <c r="J125" s="7" t="s">
        <v>212</v>
      </c>
      <c r="K125" s="7" t="s">
        <v>11</v>
      </c>
      <c r="L125" s="7" t="s">
        <v>11</v>
      </c>
      <c r="M125" s="7">
        <v>44</v>
      </c>
      <c r="N125" s="7">
        <v>3</v>
      </c>
      <c r="O125" s="7">
        <v>14</v>
      </c>
      <c r="P125" s="7">
        <v>146</v>
      </c>
      <c r="Q125" s="7">
        <v>132</v>
      </c>
      <c r="R125" s="7" t="s">
        <v>884</v>
      </c>
      <c r="S125" s="9">
        <v>0.10606060606060606</v>
      </c>
      <c r="T125" s="10">
        <v>3.7875713551389228E-4</v>
      </c>
    </row>
    <row r="126" spans="1:20" x14ac:dyDescent="0.25">
      <c r="A126" s="7" t="s">
        <v>469</v>
      </c>
      <c r="B126" s="7" t="s">
        <v>899</v>
      </c>
      <c r="C126" s="7" t="s">
        <v>907</v>
      </c>
      <c r="D126" s="7" t="s">
        <v>891</v>
      </c>
      <c r="E126" s="7" t="s">
        <v>936</v>
      </c>
      <c r="F126" s="7">
        <v>1</v>
      </c>
      <c r="G126" s="7">
        <v>2018</v>
      </c>
      <c r="H126" s="8">
        <v>43132</v>
      </c>
      <c r="I126" s="8" t="s">
        <v>919</v>
      </c>
      <c r="J126" s="7" t="s">
        <v>212</v>
      </c>
      <c r="K126" s="7" t="s">
        <v>11</v>
      </c>
      <c r="L126" s="7" t="s">
        <v>11</v>
      </c>
      <c r="M126" s="7">
        <v>10</v>
      </c>
      <c r="N126" s="7">
        <v>1</v>
      </c>
      <c r="O126" s="7">
        <v>5</v>
      </c>
      <c r="P126" s="7">
        <v>15</v>
      </c>
      <c r="Q126" s="7">
        <v>10</v>
      </c>
      <c r="R126" s="7" t="s">
        <v>884</v>
      </c>
      <c r="S126" s="9">
        <v>0.5</v>
      </c>
      <c r="T126" s="10">
        <v>1.352704055406758E-4</v>
      </c>
    </row>
    <row r="127" spans="1:20" x14ac:dyDescent="0.25">
      <c r="A127" s="7" t="s">
        <v>764</v>
      </c>
      <c r="B127" s="7" t="s">
        <v>899</v>
      </c>
      <c r="C127" s="7" t="s">
        <v>901</v>
      </c>
      <c r="D127" s="7" t="s">
        <v>911</v>
      </c>
      <c r="E127" s="7" t="s">
        <v>936</v>
      </c>
      <c r="F127" s="7">
        <v>2</v>
      </c>
      <c r="G127" s="7">
        <v>2018</v>
      </c>
      <c r="H127" s="8">
        <v>43133</v>
      </c>
      <c r="I127" s="8" t="s">
        <v>919</v>
      </c>
      <c r="J127" s="7" t="s">
        <v>765</v>
      </c>
      <c r="K127" s="7" t="s">
        <v>11</v>
      </c>
      <c r="L127" s="7" t="s">
        <v>11</v>
      </c>
      <c r="M127" s="7">
        <v>71</v>
      </c>
      <c r="N127" s="7">
        <v>3</v>
      </c>
      <c r="O127" s="7">
        <v>32</v>
      </c>
      <c r="P127" s="7">
        <v>245</v>
      </c>
      <c r="Q127" s="7">
        <v>213</v>
      </c>
      <c r="R127" s="7" t="s">
        <v>884</v>
      </c>
      <c r="S127" s="9">
        <v>0.15023474178403756</v>
      </c>
      <c r="T127" s="10">
        <v>8.6573059546032514E-4</v>
      </c>
    </row>
    <row r="128" spans="1:20" x14ac:dyDescent="0.25">
      <c r="A128" s="7" t="s">
        <v>9</v>
      </c>
      <c r="B128" s="7" t="s">
        <v>889</v>
      </c>
      <c r="C128" s="7" t="s">
        <v>896</v>
      </c>
      <c r="D128" s="7" t="s">
        <v>891</v>
      </c>
      <c r="E128" s="7" t="s">
        <v>936</v>
      </c>
      <c r="F128" s="7">
        <v>3</v>
      </c>
      <c r="G128" s="7">
        <v>2018</v>
      </c>
      <c r="H128" s="8">
        <v>43134</v>
      </c>
      <c r="I128" s="8" t="s">
        <v>919</v>
      </c>
      <c r="J128" s="7" t="s">
        <v>10</v>
      </c>
      <c r="K128" s="7" t="s">
        <v>11</v>
      </c>
      <c r="L128" s="7" t="s">
        <v>11</v>
      </c>
      <c r="M128" s="7">
        <v>610</v>
      </c>
      <c r="N128" s="7">
        <v>3</v>
      </c>
      <c r="O128" s="7">
        <v>208</v>
      </c>
      <c r="P128" s="7">
        <v>2038</v>
      </c>
      <c r="Q128" s="7">
        <v>1830</v>
      </c>
      <c r="R128" s="7" t="s">
        <v>884</v>
      </c>
      <c r="S128" s="9">
        <v>0.11366120218579236</v>
      </c>
      <c r="T128" s="10">
        <v>5.6272488704921138E-3</v>
      </c>
    </row>
    <row r="129" spans="1:20" x14ac:dyDescent="0.25">
      <c r="A129" s="7" t="s">
        <v>9</v>
      </c>
      <c r="B129" s="7" t="s">
        <v>889</v>
      </c>
      <c r="C129" s="7" t="s">
        <v>898</v>
      </c>
      <c r="D129" s="7" t="s">
        <v>891</v>
      </c>
      <c r="E129" s="7" t="s">
        <v>936</v>
      </c>
      <c r="F129" s="7">
        <v>3</v>
      </c>
      <c r="G129" s="7">
        <v>2018</v>
      </c>
      <c r="H129" s="8">
        <v>43134</v>
      </c>
      <c r="I129" s="8" t="s">
        <v>919</v>
      </c>
      <c r="J129" s="7" t="s">
        <v>10</v>
      </c>
      <c r="K129" s="7" t="s">
        <v>11</v>
      </c>
      <c r="L129" s="7" t="s">
        <v>11</v>
      </c>
      <c r="M129" s="7">
        <v>414</v>
      </c>
      <c r="N129" s="7">
        <v>3</v>
      </c>
      <c r="O129" s="7">
        <v>199</v>
      </c>
      <c r="P129" s="7">
        <v>1441</v>
      </c>
      <c r="Q129" s="7">
        <v>1242</v>
      </c>
      <c r="R129" s="7" t="s">
        <v>884</v>
      </c>
      <c r="S129" s="9">
        <v>0.16022544283413848</v>
      </c>
      <c r="T129" s="10">
        <v>5.3837621405188971E-3</v>
      </c>
    </row>
    <row r="130" spans="1:20" x14ac:dyDescent="0.25">
      <c r="A130" s="7" t="s">
        <v>9</v>
      </c>
      <c r="B130" s="7" t="s">
        <v>899</v>
      </c>
      <c r="C130" s="7" t="s">
        <v>907</v>
      </c>
      <c r="D130" s="7" t="s">
        <v>891</v>
      </c>
      <c r="E130" s="7" t="s">
        <v>936</v>
      </c>
      <c r="F130" s="7">
        <v>3</v>
      </c>
      <c r="G130" s="7">
        <v>2018</v>
      </c>
      <c r="H130" s="8">
        <v>43134</v>
      </c>
      <c r="I130" s="8" t="s">
        <v>919</v>
      </c>
      <c r="J130" s="7" t="s">
        <v>10</v>
      </c>
      <c r="K130" s="7" t="s">
        <v>11</v>
      </c>
      <c r="L130" s="7" t="s">
        <v>11</v>
      </c>
      <c r="M130" s="7">
        <v>44</v>
      </c>
      <c r="N130" s="7">
        <v>2</v>
      </c>
      <c r="O130" s="7">
        <v>8</v>
      </c>
      <c r="P130" s="7">
        <v>96</v>
      </c>
      <c r="Q130" s="7">
        <v>88</v>
      </c>
      <c r="R130" s="7" t="s">
        <v>884</v>
      </c>
      <c r="S130" s="9">
        <v>9.0909090909090912E-2</v>
      </c>
      <c r="T130" s="10">
        <v>2.1643264886508128E-4</v>
      </c>
    </row>
    <row r="131" spans="1:20" x14ac:dyDescent="0.25">
      <c r="A131" s="7" t="s">
        <v>9</v>
      </c>
      <c r="B131" s="7" t="s">
        <v>889</v>
      </c>
      <c r="C131" s="7" t="s">
        <v>896</v>
      </c>
      <c r="D131" s="7" t="s">
        <v>911</v>
      </c>
      <c r="E131" s="7" t="s">
        <v>936</v>
      </c>
      <c r="F131" s="7">
        <v>3</v>
      </c>
      <c r="G131" s="7">
        <v>2018</v>
      </c>
      <c r="H131" s="8">
        <v>43134</v>
      </c>
      <c r="I131" s="8" t="s">
        <v>919</v>
      </c>
      <c r="J131" s="7" t="s">
        <v>10</v>
      </c>
      <c r="K131" s="7" t="s">
        <v>11</v>
      </c>
      <c r="L131" s="7" t="s">
        <v>11</v>
      </c>
      <c r="M131" s="7">
        <v>173</v>
      </c>
      <c r="N131" s="7">
        <v>1</v>
      </c>
      <c r="O131" s="7">
        <v>86</v>
      </c>
      <c r="P131" s="7">
        <v>259</v>
      </c>
      <c r="Q131" s="7">
        <v>173</v>
      </c>
      <c r="R131" s="7" t="s">
        <v>884</v>
      </c>
      <c r="S131" s="9">
        <v>0.49710982658959535</v>
      </c>
      <c r="T131" s="10">
        <v>2.326650975299624E-3</v>
      </c>
    </row>
    <row r="132" spans="1:20" x14ac:dyDescent="0.25">
      <c r="A132" s="7" t="s">
        <v>9</v>
      </c>
      <c r="B132" s="7" t="s">
        <v>892</v>
      </c>
      <c r="C132" s="7" t="s">
        <v>912</v>
      </c>
      <c r="D132" s="7" t="s">
        <v>891</v>
      </c>
      <c r="E132" s="7" t="s">
        <v>936</v>
      </c>
      <c r="F132" s="7">
        <v>3</v>
      </c>
      <c r="G132" s="7">
        <v>2018</v>
      </c>
      <c r="H132" s="8">
        <v>43134</v>
      </c>
      <c r="I132" s="8" t="s">
        <v>919</v>
      </c>
      <c r="J132" s="7" t="s">
        <v>10</v>
      </c>
      <c r="K132" s="7" t="s">
        <v>11</v>
      </c>
      <c r="L132" s="7" t="s">
        <v>11</v>
      </c>
      <c r="M132" s="7">
        <v>221</v>
      </c>
      <c r="N132" s="7">
        <v>7</v>
      </c>
      <c r="O132" s="7">
        <v>26</v>
      </c>
      <c r="P132" s="7">
        <v>1573</v>
      </c>
      <c r="Q132" s="7">
        <v>1547</v>
      </c>
      <c r="R132" s="7" t="s">
        <v>884</v>
      </c>
      <c r="S132" s="9">
        <v>1.680672268907563E-2</v>
      </c>
      <c r="T132" s="10">
        <v>7.0340610881151422E-4</v>
      </c>
    </row>
    <row r="133" spans="1:20" x14ac:dyDescent="0.25">
      <c r="A133" s="7" t="s">
        <v>9</v>
      </c>
      <c r="B133" s="7" t="s">
        <v>892</v>
      </c>
      <c r="C133" s="7" t="s">
        <v>912</v>
      </c>
      <c r="D133" s="7" t="s">
        <v>902</v>
      </c>
      <c r="E133" s="7" t="s">
        <v>936</v>
      </c>
      <c r="F133" s="7">
        <v>3</v>
      </c>
      <c r="G133" s="7">
        <v>2018</v>
      </c>
      <c r="H133" s="8">
        <v>43134</v>
      </c>
      <c r="I133" s="8" t="s">
        <v>919</v>
      </c>
      <c r="J133" s="7" t="s">
        <v>10</v>
      </c>
      <c r="K133" s="7" t="s">
        <v>11</v>
      </c>
      <c r="L133" s="7" t="s">
        <v>11</v>
      </c>
      <c r="M133" s="7">
        <v>201</v>
      </c>
      <c r="N133" s="7">
        <v>4</v>
      </c>
      <c r="O133" s="7">
        <v>32</v>
      </c>
      <c r="P133" s="7">
        <v>836</v>
      </c>
      <c r="Q133" s="7">
        <v>804</v>
      </c>
      <c r="R133" s="7" t="s">
        <v>884</v>
      </c>
      <c r="S133" s="9">
        <v>3.9800995024875621E-2</v>
      </c>
      <c r="T133" s="10">
        <v>8.6573059546032514E-4</v>
      </c>
    </row>
    <row r="134" spans="1:20" x14ac:dyDescent="0.25">
      <c r="A134" s="7" t="s">
        <v>9</v>
      </c>
      <c r="B134" s="7" t="s">
        <v>892</v>
      </c>
      <c r="C134" s="7" t="s">
        <v>906</v>
      </c>
      <c r="D134" s="7" t="s">
        <v>894</v>
      </c>
      <c r="E134" s="7" t="s">
        <v>936</v>
      </c>
      <c r="F134" s="7">
        <v>3</v>
      </c>
      <c r="G134" s="7">
        <v>2018</v>
      </c>
      <c r="H134" s="8">
        <v>43134</v>
      </c>
      <c r="I134" s="8" t="s">
        <v>919</v>
      </c>
      <c r="J134" s="7" t="s">
        <v>10</v>
      </c>
      <c r="K134" s="7" t="s">
        <v>11</v>
      </c>
      <c r="L134" s="7" t="s">
        <v>11</v>
      </c>
      <c r="M134" s="7">
        <v>4363</v>
      </c>
      <c r="N134" s="7">
        <v>5</v>
      </c>
      <c r="O134" s="7">
        <v>305</v>
      </c>
      <c r="P134" s="7">
        <v>22120</v>
      </c>
      <c r="Q134" s="7">
        <v>21815</v>
      </c>
      <c r="R134" s="7" t="s">
        <v>884</v>
      </c>
      <c r="S134" s="9">
        <v>1.3981205592482237E-2</v>
      </c>
      <c r="T134" s="10">
        <v>8.2514947379812246E-3</v>
      </c>
    </row>
    <row r="135" spans="1:20" x14ac:dyDescent="0.25">
      <c r="A135" s="7" t="s">
        <v>564</v>
      </c>
      <c r="B135" s="7" t="s">
        <v>889</v>
      </c>
      <c r="C135" s="7" t="s">
        <v>898</v>
      </c>
      <c r="D135" s="7" t="s">
        <v>891</v>
      </c>
      <c r="E135" s="7" t="s">
        <v>936</v>
      </c>
      <c r="F135" s="7">
        <v>3</v>
      </c>
      <c r="G135" s="7">
        <v>2018</v>
      </c>
      <c r="H135" s="8">
        <v>43134</v>
      </c>
      <c r="I135" s="8" t="s">
        <v>919</v>
      </c>
      <c r="J135" s="7" t="s">
        <v>565</v>
      </c>
      <c r="K135" s="7" t="s">
        <v>11</v>
      </c>
      <c r="L135" s="7" t="s">
        <v>11</v>
      </c>
      <c r="M135" s="7">
        <v>196</v>
      </c>
      <c r="N135" s="7">
        <v>5</v>
      </c>
      <c r="O135" s="7">
        <v>-7</v>
      </c>
      <c r="P135" s="7">
        <v>973</v>
      </c>
      <c r="Q135" s="7">
        <v>980</v>
      </c>
      <c r="R135" s="7" t="s">
        <v>914</v>
      </c>
      <c r="S135" s="9">
        <v>-7.1428571428571426E-3</v>
      </c>
      <c r="T135" s="10">
        <v>-1.8937856775694614E-4</v>
      </c>
    </row>
    <row r="136" spans="1:20" x14ac:dyDescent="0.25">
      <c r="A136" s="7" t="s">
        <v>478</v>
      </c>
      <c r="B136" s="7" t="s">
        <v>899</v>
      </c>
      <c r="C136" s="7" t="s">
        <v>903</v>
      </c>
      <c r="D136" s="7" t="s">
        <v>891</v>
      </c>
      <c r="E136" s="7" t="s">
        <v>936</v>
      </c>
      <c r="F136" s="7">
        <v>4</v>
      </c>
      <c r="G136" s="7">
        <v>2018</v>
      </c>
      <c r="H136" s="8">
        <v>43135</v>
      </c>
      <c r="I136" s="8" t="s">
        <v>919</v>
      </c>
      <c r="J136" s="7" t="s">
        <v>479</v>
      </c>
      <c r="K136" s="7" t="s">
        <v>11</v>
      </c>
      <c r="L136" s="7" t="s">
        <v>11</v>
      </c>
      <c r="M136" s="7">
        <v>31</v>
      </c>
      <c r="N136" s="7">
        <v>2</v>
      </c>
      <c r="O136" s="7">
        <v>2</v>
      </c>
      <c r="P136" s="7">
        <v>64</v>
      </c>
      <c r="Q136" s="7">
        <v>62</v>
      </c>
      <c r="R136" s="7" t="s">
        <v>884</v>
      </c>
      <c r="S136" s="9">
        <v>3.2258064516129031E-2</v>
      </c>
      <c r="T136" s="10">
        <v>5.4108162216270321E-5</v>
      </c>
    </row>
    <row r="137" spans="1:20" x14ac:dyDescent="0.25">
      <c r="A137" s="7" t="s">
        <v>478</v>
      </c>
      <c r="B137" s="7" t="s">
        <v>889</v>
      </c>
      <c r="C137" s="7" t="s">
        <v>898</v>
      </c>
      <c r="D137" s="7" t="s">
        <v>891</v>
      </c>
      <c r="E137" s="7" t="s">
        <v>936</v>
      </c>
      <c r="F137" s="7">
        <v>4</v>
      </c>
      <c r="G137" s="7">
        <v>2018</v>
      </c>
      <c r="H137" s="8">
        <v>43135</v>
      </c>
      <c r="I137" s="8" t="s">
        <v>919</v>
      </c>
      <c r="J137" s="7" t="s">
        <v>479</v>
      </c>
      <c r="K137" s="7" t="s">
        <v>11</v>
      </c>
      <c r="L137" s="7" t="s">
        <v>11</v>
      </c>
      <c r="M137" s="7">
        <v>333</v>
      </c>
      <c r="N137" s="7">
        <v>2</v>
      </c>
      <c r="O137" s="7">
        <v>50</v>
      </c>
      <c r="P137" s="7">
        <v>716</v>
      </c>
      <c r="Q137" s="7">
        <v>666</v>
      </c>
      <c r="R137" s="7" t="s">
        <v>884</v>
      </c>
      <c r="S137" s="9">
        <v>7.5075075075075076E-2</v>
      </c>
      <c r="T137" s="10">
        <v>1.3527040554067581E-3</v>
      </c>
    </row>
    <row r="138" spans="1:20" x14ac:dyDescent="0.25">
      <c r="A138" s="7" t="s">
        <v>478</v>
      </c>
      <c r="B138" s="7" t="s">
        <v>899</v>
      </c>
      <c r="C138" s="7" t="s">
        <v>905</v>
      </c>
      <c r="D138" s="7" t="s">
        <v>891</v>
      </c>
      <c r="E138" s="7" t="s">
        <v>936</v>
      </c>
      <c r="F138" s="7">
        <v>4</v>
      </c>
      <c r="G138" s="7">
        <v>2018</v>
      </c>
      <c r="H138" s="8">
        <v>43135</v>
      </c>
      <c r="I138" s="8" t="s">
        <v>919</v>
      </c>
      <c r="J138" s="7" t="s">
        <v>479</v>
      </c>
      <c r="K138" s="7" t="s">
        <v>11</v>
      </c>
      <c r="L138" s="7" t="s">
        <v>11</v>
      </c>
      <c r="M138" s="7">
        <v>62</v>
      </c>
      <c r="N138" s="7">
        <v>6</v>
      </c>
      <c r="O138" s="7">
        <v>6</v>
      </c>
      <c r="P138" s="7">
        <v>378</v>
      </c>
      <c r="Q138" s="7">
        <v>372</v>
      </c>
      <c r="R138" s="7" t="s">
        <v>884</v>
      </c>
      <c r="S138" s="9">
        <v>1.6129032258064516E-2</v>
      </c>
      <c r="T138" s="10">
        <v>1.6232448664881097E-4</v>
      </c>
    </row>
    <row r="139" spans="1:20" x14ac:dyDescent="0.25">
      <c r="A139" s="7" t="s">
        <v>478</v>
      </c>
      <c r="B139" s="7" t="s">
        <v>899</v>
      </c>
      <c r="C139" s="7" t="s">
        <v>901</v>
      </c>
      <c r="D139" s="7" t="s">
        <v>902</v>
      </c>
      <c r="E139" s="7" t="s">
        <v>936</v>
      </c>
      <c r="F139" s="7">
        <v>4</v>
      </c>
      <c r="G139" s="7">
        <v>2018</v>
      </c>
      <c r="H139" s="8">
        <v>43135</v>
      </c>
      <c r="I139" s="8" t="s">
        <v>919</v>
      </c>
      <c r="J139" s="7" t="s">
        <v>479</v>
      </c>
      <c r="K139" s="7" t="s">
        <v>11</v>
      </c>
      <c r="L139" s="7" t="s">
        <v>11</v>
      </c>
      <c r="M139" s="7">
        <v>189</v>
      </c>
      <c r="N139" s="7">
        <v>1</v>
      </c>
      <c r="O139" s="7">
        <v>4</v>
      </c>
      <c r="P139" s="7">
        <v>193</v>
      </c>
      <c r="Q139" s="7">
        <v>189</v>
      </c>
      <c r="R139" s="7" t="s">
        <v>884</v>
      </c>
      <c r="S139" s="9">
        <v>2.1164021164021163E-2</v>
      </c>
      <c r="T139" s="10">
        <v>1.0821632443254064E-4</v>
      </c>
    </row>
    <row r="140" spans="1:20" x14ac:dyDescent="0.25">
      <c r="A140" s="7" t="s">
        <v>478</v>
      </c>
      <c r="B140" s="7" t="s">
        <v>899</v>
      </c>
      <c r="C140" s="7" t="s">
        <v>907</v>
      </c>
      <c r="D140" s="7" t="s">
        <v>891</v>
      </c>
      <c r="E140" s="7" t="s">
        <v>936</v>
      </c>
      <c r="F140" s="7">
        <v>4</v>
      </c>
      <c r="G140" s="7">
        <v>2018</v>
      </c>
      <c r="H140" s="8">
        <v>43135</v>
      </c>
      <c r="I140" s="8" t="s">
        <v>919</v>
      </c>
      <c r="J140" s="7" t="s">
        <v>479</v>
      </c>
      <c r="K140" s="7" t="s">
        <v>11</v>
      </c>
      <c r="L140" s="7" t="s">
        <v>11</v>
      </c>
      <c r="M140" s="7">
        <v>47</v>
      </c>
      <c r="N140" s="7">
        <v>2</v>
      </c>
      <c r="O140" s="7">
        <v>1</v>
      </c>
      <c r="P140" s="7">
        <v>95</v>
      </c>
      <c r="Q140" s="7">
        <v>94</v>
      </c>
      <c r="R140" s="7" t="s">
        <v>884</v>
      </c>
      <c r="S140" s="9">
        <v>1.0638297872340425E-2</v>
      </c>
      <c r="T140" s="10">
        <v>2.7054081108135161E-5</v>
      </c>
    </row>
    <row r="141" spans="1:20" x14ac:dyDescent="0.25">
      <c r="A141" s="7" t="s">
        <v>478</v>
      </c>
      <c r="B141" s="7" t="s">
        <v>899</v>
      </c>
      <c r="C141" s="7" t="s">
        <v>913</v>
      </c>
      <c r="D141" s="7" t="s">
        <v>911</v>
      </c>
      <c r="E141" s="7" t="s">
        <v>936</v>
      </c>
      <c r="F141" s="7">
        <v>4</v>
      </c>
      <c r="G141" s="7">
        <v>2018</v>
      </c>
      <c r="H141" s="8">
        <v>43135</v>
      </c>
      <c r="I141" s="8" t="s">
        <v>919</v>
      </c>
      <c r="J141" s="7" t="s">
        <v>479</v>
      </c>
      <c r="K141" s="7" t="s">
        <v>11</v>
      </c>
      <c r="L141" s="7" t="s">
        <v>11</v>
      </c>
      <c r="M141" s="7">
        <v>286</v>
      </c>
      <c r="N141" s="7">
        <v>6</v>
      </c>
      <c r="O141" s="7">
        <v>140</v>
      </c>
      <c r="P141" s="7">
        <v>1856</v>
      </c>
      <c r="Q141" s="7">
        <v>1716</v>
      </c>
      <c r="R141" s="7" t="s">
        <v>884</v>
      </c>
      <c r="S141" s="9">
        <v>8.1585081585081584E-2</v>
      </c>
      <c r="T141" s="10">
        <v>3.7875713551389226E-3</v>
      </c>
    </row>
    <row r="142" spans="1:20" x14ac:dyDescent="0.25">
      <c r="A142" s="7" t="s">
        <v>478</v>
      </c>
      <c r="B142" s="7" t="s">
        <v>892</v>
      </c>
      <c r="C142" s="7" t="s">
        <v>912</v>
      </c>
      <c r="D142" s="7" t="s">
        <v>891</v>
      </c>
      <c r="E142" s="7" t="s">
        <v>936</v>
      </c>
      <c r="F142" s="7">
        <v>4</v>
      </c>
      <c r="G142" s="7">
        <v>2018</v>
      </c>
      <c r="H142" s="8">
        <v>43135</v>
      </c>
      <c r="I142" s="8" t="s">
        <v>919</v>
      </c>
      <c r="J142" s="7" t="s">
        <v>479</v>
      </c>
      <c r="K142" s="7" t="s">
        <v>11</v>
      </c>
      <c r="L142" s="7" t="s">
        <v>11</v>
      </c>
      <c r="M142" s="7">
        <v>217</v>
      </c>
      <c r="N142" s="7">
        <v>2</v>
      </c>
      <c r="O142" s="7">
        <v>72</v>
      </c>
      <c r="P142" s="7">
        <v>506</v>
      </c>
      <c r="Q142" s="7">
        <v>434</v>
      </c>
      <c r="R142" s="7" t="s">
        <v>884</v>
      </c>
      <c r="S142" s="9">
        <v>0.16589861751152074</v>
      </c>
      <c r="T142" s="10">
        <v>1.9478938397857316E-3</v>
      </c>
    </row>
    <row r="143" spans="1:20" x14ac:dyDescent="0.25">
      <c r="A143" s="7" t="s">
        <v>148</v>
      </c>
      <c r="B143" s="7" t="s">
        <v>892</v>
      </c>
      <c r="C143" s="7" t="s">
        <v>895</v>
      </c>
      <c r="D143" s="7" t="s">
        <v>897</v>
      </c>
      <c r="E143" s="7" t="s">
        <v>936</v>
      </c>
      <c r="F143" s="7">
        <v>4</v>
      </c>
      <c r="G143" s="7">
        <v>2018</v>
      </c>
      <c r="H143" s="8">
        <v>43135</v>
      </c>
      <c r="I143" s="8" t="s">
        <v>919</v>
      </c>
      <c r="J143" s="7" t="s">
        <v>149</v>
      </c>
      <c r="K143" s="7" t="s">
        <v>11</v>
      </c>
      <c r="L143" s="7" t="s">
        <v>11</v>
      </c>
      <c r="M143" s="7">
        <v>1314</v>
      </c>
      <c r="N143" s="7">
        <v>3</v>
      </c>
      <c r="O143" s="7">
        <v>342</v>
      </c>
      <c r="P143" s="7">
        <v>4284</v>
      </c>
      <c r="Q143" s="7">
        <v>3942</v>
      </c>
      <c r="R143" s="7" t="s">
        <v>884</v>
      </c>
      <c r="S143" s="9">
        <v>8.6757990867579904E-2</v>
      </c>
      <c r="T143" s="10">
        <v>9.2524957389822256E-3</v>
      </c>
    </row>
    <row r="144" spans="1:20" x14ac:dyDescent="0.25">
      <c r="A144" s="7" t="s">
        <v>271</v>
      </c>
      <c r="B144" s="7" t="s">
        <v>899</v>
      </c>
      <c r="C144" s="7" t="s">
        <v>913</v>
      </c>
      <c r="D144" s="7" t="s">
        <v>891</v>
      </c>
      <c r="E144" s="7" t="s">
        <v>936</v>
      </c>
      <c r="F144" s="7">
        <v>5</v>
      </c>
      <c r="G144" s="7">
        <v>2018</v>
      </c>
      <c r="H144" s="8">
        <v>43136</v>
      </c>
      <c r="I144" s="8" t="s">
        <v>919</v>
      </c>
      <c r="J144" s="7" t="s">
        <v>272</v>
      </c>
      <c r="K144" s="7" t="s">
        <v>11</v>
      </c>
      <c r="L144" s="7" t="s">
        <v>11</v>
      </c>
      <c r="M144" s="7">
        <v>223</v>
      </c>
      <c r="N144" s="7">
        <v>7</v>
      </c>
      <c r="O144" s="7">
        <v>62</v>
      </c>
      <c r="P144" s="7">
        <v>1623</v>
      </c>
      <c r="Q144" s="7">
        <v>1561</v>
      </c>
      <c r="R144" s="7" t="s">
        <v>884</v>
      </c>
      <c r="S144" s="9">
        <v>3.9718129404228059E-2</v>
      </c>
      <c r="T144" s="10">
        <v>1.6773530287043802E-3</v>
      </c>
    </row>
    <row r="145" spans="1:20" x14ac:dyDescent="0.25">
      <c r="A145" s="7" t="s">
        <v>271</v>
      </c>
      <c r="B145" s="7" t="s">
        <v>899</v>
      </c>
      <c r="C145" s="7" t="s">
        <v>901</v>
      </c>
      <c r="D145" s="7" t="s">
        <v>891</v>
      </c>
      <c r="E145" s="7" t="s">
        <v>936</v>
      </c>
      <c r="F145" s="7">
        <v>5</v>
      </c>
      <c r="G145" s="7">
        <v>2018</v>
      </c>
      <c r="H145" s="8">
        <v>43136</v>
      </c>
      <c r="I145" s="8" t="s">
        <v>919</v>
      </c>
      <c r="J145" s="7" t="s">
        <v>272</v>
      </c>
      <c r="K145" s="7" t="s">
        <v>11</v>
      </c>
      <c r="L145" s="7" t="s">
        <v>11</v>
      </c>
      <c r="M145" s="7">
        <v>215</v>
      </c>
      <c r="N145" s="7">
        <v>2</v>
      </c>
      <c r="O145" s="7">
        <v>-30</v>
      </c>
      <c r="P145" s="7">
        <v>400</v>
      </c>
      <c r="Q145" s="7">
        <v>430</v>
      </c>
      <c r="R145" s="7" t="s">
        <v>914</v>
      </c>
      <c r="S145" s="9">
        <v>-6.9767441860465115E-2</v>
      </c>
      <c r="T145" s="10">
        <v>-8.1162243324405491E-4</v>
      </c>
    </row>
    <row r="146" spans="1:20" x14ac:dyDescent="0.25">
      <c r="A146" s="7" t="s">
        <v>271</v>
      </c>
      <c r="B146" s="7" t="s">
        <v>899</v>
      </c>
      <c r="C146" s="7" t="s">
        <v>907</v>
      </c>
      <c r="D146" s="7" t="s">
        <v>902</v>
      </c>
      <c r="E146" s="7" t="s">
        <v>936</v>
      </c>
      <c r="F146" s="7">
        <v>5</v>
      </c>
      <c r="G146" s="7">
        <v>2018</v>
      </c>
      <c r="H146" s="8">
        <v>43136</v>
      </c>
      <c r="I146" s="8" t="s">
        <v>919</v>
      </c>
      <c r="J146" s="7" t="s">
        <v>272</v>
      </c>
      <c r="K146" s="7" t="s">
        <v>11</v>
      </c>
      <c r="L146" s="7" t="s">
        <v>11</v>
      </c>
      <c r="M146" s="7">
        <v>93</v>
      </c>
      <c r="N146" s="7">
        <v>4</v>
      </c>
      <c r="O146" s="7">
        <v>-65</v>
      </c>
      <c r="P146" s="7">
        <v>307</v>
      </c>
      <c r="Q146" s="7">
        <v>372</v>
      </c>
      <c r="R146" s="7" t="s">
        <v>914</v>
      </c>
      <c r="S146" s="9">
        <v>-0.17473118279569894</v>
      </c>
      <c r="T146" s="10">
        <v>-1.7585152720287856E-3</v>
      </c>
    </row>
    <row r="147" spans="1:20" x14ac:dyDescent="0.25">
      <c r="A147" s="7" t="s">
        <v>271</v>
      </c>
      <c r="B147" s="7" t="s">
        <v>892</v>
      </c>
      <c r="C147" s="7" t="s">
        <v>912</v>
      </c>
      <c r="D147" s="7" t="s">
        <v>891</v>
      </c>
      <c r="E147" s="7" t="s">
        <v>936</v>
      </c>
      <c r="F147" s="7">
        <v>5</v>
      </c>
      <c r="G147" s="7">
        <v>2018</v>
      </c>
      <c r="H147" s="8">
        <v>43136</v>
      </c>
      <c r="I147" s="8" t="s">
        <v>919</v>
      </c>
      <c r="J147" s="7" t="s">
        <v>272</v>
      </c>
      <c r="K147" s="7" t="s">
        <v>11</v>
      </c>
      <c r="L147" s="7" t="s">
        <v>11</v>
      </c>
      <c r="M147" s="7">
        <v>109</v>
      </c>
      <c r="N147" s="7">
        <v>1</v>
      </c>
      <c r="O147" s="7">
        <v>40</v>
      </c>
      <c r="P147" s="7">
        <v>149</v>
      </c>
      <c r="Q147" s="7">
        <v>109</v>
      </c>
      <c r="R147" s="7" t="s">
        <v>884</v>
      </c>
      <c r="S147" s="9">
        <v>0.3669724770642202</v>
      </c>
      <c r="T147" s="10">
        <v>1.0821632443254064E-3</v>
      </c>
    </row>
    <row r="148" spans="1:20" x14ac:dyDescent="0.25">
      <c r="A148" s="7" t="s">
        <v>271</v>
      </c>
      <c r="B148" s="7" t="s">
        <v>899</v>
      </c>
      <c r="C148" s="7" t="s">
        <v>901</v>
      </c>
      <c r="D148" s="7" t="s">
        <v>891</v>
      </c>
      <c r="E148" s="7" t="s">
        <v>936</v>
      </c>
      <c r="F148" s="7">
        <v>5</v>
      </c>
      <c r="G148" s="7">
        <v>2018</v>
      </c>
      <c r="H148" s="8">
        <v>43136</v>
      </c>
      <c r="I148" s="8" t="s">
        <v>919</v>
      </c>
      <c r="J148" s="7" t="s">
        <v>272</v>
      </c>
      <c r="K148" s="7" t="s">
        <v>11</v>
      </c>
      <c r="L148" s="7" t="s">
        <v>11</v>
      </c>
      <c r="M148" s="7">
        <v>152</v>
      </c>
      <c r="N148" s="7">
        <v>5</v>
      </c>
      <c r="O148" s="7">
        <v>-3</v>
      </c>
      <c r="P148" s="7">
        <v>757</v>
      </c>
      <c r="Q148" s="7">
        <v>760</v>
      </c>
      <c r="R148" s="7" t="s">
        <v>914</v>
      </c>
      <c r="S148" s="9">
        <v>-3.9473684210526317E-3</v>
      </c>
      <c r="T148" s="10">
        <v>-8.1162243324405485E-5</v>
      </c>
    </row>
    <row r="149" spans="1:20" x14ac:dyDescent="0.25">
      <c r="A149" s="7" t="s">
        <v>271</v>
      </c>
      <c r="B149" s="7" t="s">
        <v>899</v>
      </c>
      <c r="C149" s="7" t="s">
        <v>907</v>
      </c>
      <c r="D149" s="7" t="s">
        <v>891</v>
      </c>
      <c r="E149" s="7" t="s">
        <v>936</v>
      </c>
      <c r="F149" s="7">
        <v>5</v>
      </c>
      <c r="G149" s="7">
        <v>2018</v>
      </c>
      <c r="H149" s="8">
        <v>43136</v>
      </c>
      <c r="I149" s="8" t="s">
        <v>919</v>
      </c>
      <c r="J149" s="7" t="s">
        <v>272</v>
      </c>
      <c r="K149" s="7" t="s">
        <v>11</v>
      </c>
      <c r="L149" s="7" t="s">
        <v>11</v>
      </c>
      <c r="M149" s="7">
        <v>26</v>
      </c>
      <c r="N149" s="7">
        <v>1</v>
      </c>
      <c r="O149" s="7">
        <v>-17</v>
      </c>
      <c r="P149" s="7">
        <v>9</v>
      </c>
      <c r="Q149" s="7">
        <v>26</v>
      </c>
      <c r="R149" s="7" t="s">
        <v>914</v>
      </c>
      <c r="S149" s="9">
        <v>-0.65384615384615385</v>
      </c>
      <c r="T149" s="10">
        <v>-4.5991937883829774E-4</v>
      </c>
    </row>
    <row r="150" spans="1:20" x14ac:dyDescent="0.25">
      <c r="A150" s="7" t="s">
        <v>271</v>
      </c>
      <c r="B150" s="7" t="s">
        <v>889</v>
      </c>
      <c r="C150" s="7" t="s">
        <v>890</v>
      </c>
      <c r="D150" s="7" t="s">
        <v>891</v>
      </c>
      <c r="E150" s="7" t="s">
        <v>936</v>
      </c>
      <c r="F150" s="7">
        <v>5</v>
      </c>
      <c r="G150" s="7">
        <v>2018</v>
      </c>
      <c r="H150" s="8">
        <v>43136</v>
      </c>
      <c r="I150" s="8" t="s">
        <v>919</v>
      </c>
      <c r="J150" s="7" t="s">
        <v>272</v>
      </c>
      <c r="K150" s="7" t="s">
        <v>11</v>
      </c>
      <c r="L150" s="7" t="s">
        <v>11</v>
      </c>
      <c r="M150" s="7">
        <v>51</v>
      </c>
      <c r="N150" s="7">
        <v>2</v>
      </c>
      <c r="O150" s="7">
        <v>-49</v>
      </c>
      <c r="P150" s="7">
        <v>53</v>
      </c>
      <c r="Q150" s="7">
        <v>102</v>
      </c>
      <c r="R150" s="7" t="s">
        <v>914</v>
      </c>
      <c r="S150" s="9">
        <v>-0.48039215686274511</v>
      </c>
      <c r="T150" s="10">
        <v>-1.325649974298623E-3</v>
      </c>
    </row>
    <row r="151" spans="1:20" x14ac:dyDescent="0.25">
      <c r="A151" s="7" t="s">
        <v>271</v>
      </c>
      <c r="B151" s="7" t="s">
        <v>889</v>
      </c>
      <c r="C151" s="7" t="s">
        <v>898</v>
      </c>
      <c r="D151" s="7" t="s">
        <v>902</v>
      </c>
      <c r="E151" s="7" t="s">
        <v>936</v>
      </c>
      <c r="F151" s="7">
        <v>5</v>
      </c>
      <c r="G151" s="7">
        <v>2018</v>
      </c>
      <c r="H151" s="8">
        <v>43136</v>
      </c>
      <c r="I151" s="8" t="s">
        <v>919</v>
      </c>
      <c r="J151" s="7" t="s">
        <v>272</v>
      </c>
      <c r="K151" s="7" t="s">
        <v>11</v>
      </c>
      <c r="L151" s="7" t="s">
        <v>11</v>
      </c>
      <c r="M151" s="7">
        <v>129</v>
      </c>
      <c r="N151" s="7">
        <v>2</v>
      </c>
      <c r="O151" s="7">
        <v>11</v>
      </c>
      <c r="P151" s="7">
        <v>269</v>
      </c>
      <c r="Q151" s="7">
        <v>258</v>
      </c>
      <c r="R151" s="7" t="s">
        <v>884</v>
      </c>
      <c r="S151" s="9">
        <v>4.2635658914728682E-2</v>
      </c>
      <c r="T151" s="10">
        <v>2.9759489218948677E-4</v>
      </c>
    </row>
    <row r="152" spans="1:20" x14ac:dyDescent="0.25">
      <c r="A152" s="7" t="s">
        <v>271</v>
      </c>
      <c r="B152" s="7" t="s">
        <v>899</v>
      </c>
      <c r="C152" s="7" t="s">
        <v>903</v>
      </c>
      <c r="D152" s="7" t="s">
        <v>891</v>
      </c>
      <c r="E152" s="7" t="s">
        <v>936</v>
      </c>
      <c r="F152" s="7">
        <v>5</v>
      </c>
      <c r="G152" s="7">
        <v>2018</v>
      </c>
      <c r="H152" s="8">
        <v>43136</v>
      </c>
      <c r="I152" s="8" t="s">
        <v>919</v>
      </c>
      <c r="J152" s="7" t="s">
        <v>272</v>
      </c>
      <c r="K152" s="7" t="s">
        <v>11</v>
      </c>
      <c r="L152" s="7" t="s">
        <v>11</v>
      </c>
      <c r="M152" s="7">
        <v>222</v>
      </c>
      <c r="N152" s="7">
        <v>5</v>
      </c>
      <c r="O152" s="7">
        <v>74</v>
      </c>
      <c r="P152" s="7">
        <v>1184</v>
      </c>
      <c r="Q152" s="7">
        <v>1110</v>
      </c>
      <c r="R152" s="7" t="s">
        <v>884</v>
      </c>
      <c r="S152" s="9">
        <v>6.6666666666666666E-2</v>
      </c>
      <c r="T152" s="10">
        <v>2.002002002002002E-3</v>
      </c>
    </row>
    <row r="153" spans="1:20" x14ac:dyDescent="0.25">
      <c r="A153" s="7" t="s">
        <v>271</v>
      </c>
      <c r="B153" s="7" t="s">
        <v>899</v>
      </c>
      <c r="C153" s="7" t="s">
        <v>907</v>
      </c>
      <c r="D153" s="7" t="s">
        <v>911</v>
      </c>
      <c r="E153" s="7" t="s">
        <v>936</v>
      </c>
      <c r="F153" s="7">
        <v>5</v>
      </c>
      <c r="G153" s="7">
        <v>2018</v>
      </c>
      <c r="H153" s="8">
        <v>43136</v>
      </c>
      <c r="I153" s="8" t="s">
        <v>919</v>
      </c>
      <c r="J153" s="7" t="s">
        <v>272</v>
      </c>
      <c r="K153" s="7" t="s">
        <v>11</v>
      </c>
      <c r="L153" s="7" t="s">
        <v>11</v>
      </c>
      <c r="M153" s="7">
        <v>352</v>
      </c>
      <c r="N153" s="7">
        <v>8</v>
      </c>
      <c r="O153" s="7">
        <v>74</v>
      </c>
      <c r="P153" s="7">
        <v>2890</v>
      </c>
      <c r="Q153" s="7">
        <v>2816</v>
      </c>
      <c r="R153" s="7" t="s">
        <v>884</v>
      </c>
      <c r="S153" s="9">
        <v>2.6278409090909092E-2</v>
      </c>
      <c r="T153" s="10">
        <v>2.002002002002002E-3</v>
      </c>
    </row>
    <row r="154" spans="1:20" x14ac:dyDescent="0.25">
      <c r="A154" s="7" t="s">
        <v>271</v>
      </c>
      <c r="B154" s="7" t="s">
        <v>889</v>
      </c>
      <c r="C154" s="7" t="s">
        <v>909</v>
      </c>
      <c r="D154" s="7" t="s">
        <v>891</v>
      </c>
      <c r="E154" s="7" t="s">
        <v>936</v>
      </c>
      <c r="F154" s="7">
        <v>5</v>
      </c>
      <c r="G154" s="7">
        <v>2018</v>
      </c>
      <c r="H154" s="8">
        <v>43136</v>
      </c>
      <c r="I154" s="8" t="s">
        <v>919</v>
      </c>
      <c r="J154" s="7" t="s">
        <v>272</v>
      </c>
      <c r="K154" s="7" t="s">
        <v>11</v>
      </c>
      <c r="L154" s="7" t="s">
        <v>11</v>
      </c>
      <c r="M154" s="7">
        <v>770</v>
      </c>
      <c r="N154" s="7">
        <v>3</v>
      </c>
      <c r="O154" s="7">
        <v>323</v>
      </c>
      <c r="P154" s="7">
        <v>2633</v>
      </c>
      <c r="Q154" s="7">
        <v>2310</v>
      </c>
      <c r="R154" s="7" t="s">
        <v>884</v>
      </c>
      <c r="S154" s="9">
        <v>0.13982683982683983</v>
      </c>
      <c r="T154" s="10">
        <v>8.7384681979276579E-3</v>
      </c>
    </row>
    <row r="155" spans="1:20" x14ac:dyDescent="0.25">
      <c r="A155" s="7" t="s">
        <v>313</v>
      </c>
      <c r="B155" s="7" t="s">
        <v>889</v>
      </c>
      <c r="C155" s="7" t="s">
        <v>896</v>
      </c>
      <c r="D155" s="7" t="s">
        <v>897</v>
      </c>
      <c r="E155" s="7" t="s">
        <v>936</v>
      </c>
      <c r="F155" s="7">
        <v>6</v>
      </c>
      <c r="G155" s="7">
        <v>2018</v>
      </c>
      <c r="H155" s="8">
        <v>43137</v>
      </c>
      <c r="I155" s="8" t="s">
        <v>919</v>
      </c>
      <c r="J155" s="7" t="s">
        <v>314</v>
      </c>
      <c r="K155" s="7" t="s">
        <v>11</v>
      </c>
      <c r="L155" s="7" t="s">
        <v>11</v>
      </c>
      <c r="M155" s="7">
        <v>676</v>
      </c>
      <c r="N155" s="7">
        <v>3</v>
      </c>
      <c r="O155" s="7">
        <v>151</v>
      </c>
      <c r="P155" s="7">
        <v>2179</v>
      </c>
      <c r="Q155" s="7">
        <v>2028</v>
      </c>
      <c r="R155" s="7" t="s">
        <v>884</v>
      </c>
      <c r="S155" s="9">
        <v>7.4457593688362925E-2</v>
      </c>
      <c r="T155" s="10">
        <v>4.0851662473284098E-3</v>
      </c>
    </row>
    <row r="156" spans="1:20" x14ac:dyDescent="0.25">
      <c r="A156" s="7" t="s">
        <v>313</v>
      </c>
      <c r="B156" s="7" t="s">
        <v>899</v>
      </c>
      <c r="C156" s="7" t="s">
        <v>905</v>
      </c>
      <c r="D156" s="7" t="s">
        <v>891</v>
      </c>
      <c r="E156" s="7" t="s">
        <v>936</v>
      </c>
      <c r="F156" s="7">
        <v>6</v>
      </c>
      <c r="G156" s="7">
        <v>2018</v>
      </c>
      <c r="H156" s="8">
        <v>43137</v>
      </c>
      <c r="I156" s="8" t="s">
        <v>919</v>
      </c>
      <c r="J156" s="7" t="s">
        <v>314</v>
      </c>
      <c r="K156" s="7" t="s">
        <v>11</v>
      </c>
      <c r="L156" s="7" t="s">
        <v>11</v>
      </c>
      <c r="M156" s="7">
        <v>43</v>
      </c>
      <c r="N156" s="7">
        <v>4</v>
      </c>
      <c r="O156" s="7">
        <v>-10</v>
      </c>
      <c r="P156" s="7">
        <v>162</v>
      </c>
      <c r="Q156" s="7">
        <v>172</v>
      </c>
      <c r="R156" s="7" t="s">
        <v>914</v>
      </c>
      <c r="S156" s="9">
        <v>-5.8139534883720929E-2</v>
      </c>
      <c r="T156" s="10">
        <v>-2.705408110813516E-4</v>
      </c>
    </row>
    <row r="157" spans="1:20" x14ac:dyDescent="0.25">
      <c r="A157" s="7" t="s">
        <v>313</v>
      </c>
      <c r="B157" s="7" t="s">
        <v>892</v>
      </c>
      <c r="C157" s="7" t="s">
        <v>893</v>
      </c>
      <c r="D157" s="7" t="s">
        <v>911</v>
      </c>
      <c r="E157" s="7" t="s">
        <v>936</v>
      </c>
      <c r="F157" s="7">
        <v>6</v>
      </c>
      <c r="G157" s="7">
        <v>2018</v>
      </c>
      <c r="H157" s="8">
        <v>43137</v>
      </c>
      <c r="I157" s="8" t="s">
        <v>919</v>
      </c>
      <c r="J157" s="7" t="s">
        <v>314</v>
      </c>
      <c r="K157" s="7" t="s">
        <v>11</v>
      </c>
      <c r="L157" s="7" t="s">
        <v>11</v>
      </c>
      <c r="M157" s="7">
        <v>597</v>
      </c>
      <c r="N157" s="7">
        <v>4</v>
      </c>
      <c r="O157" s="7">
        <v>93</v>
      </c>
      <c r="P157" s="7">
        <v>2481</v>
      </c>
      <c r="Q157" s="7">
        <v>2388</v>
      </c>
      <c r="R157" s="7" t="s">
        <v>884</v>
      </c>
      <c r="S157" s="9">
        <v>3.8944723618090454E-2</v>
      </c>
      <c r="T157" s="10">
        <v>2.5160295430565701E-3</v>
      </c>
    </row>
    <row r="158" spans="1:20" x14ac:dyDescent="0.25">
      <c r="A158" s="7" t="s">
        <v>627</v>
      </c>
      <c r="B158" s="7" t="s">
        <v>899</v>
      </c>
      <c r="C158" s="7" t="s">
        <v>905</v>
      </c>
      <c r="D158" s="7" t="s">
        <v>902</v>
      </c>
      <c r="E158" s="7" t="s">
        <v>936</v>
      </c>
      <c r="F158" s="7">
        <v>7</v>
      </c>
      <c r="G158" s="7">
        <v>2018</v>
      </c>
      <c r="H158" s="8">
        <v>43138</v>
      </c>
      <c r="I158" s="8" t="s">
        <v>919</v>
      </c>
      <c r="J158" s="7" t="s">
        <v>628</v>
      </c>
      <c r="K158" s="7" t="s">
        <v>11</v>
      </c>
      <c r="L158" s="7" t="s">
        <v>11</v>
      </c>
      <c r="M158" s="7">
        <v>8</v>
      </c>
      <c r="N158" s="7">
        <v>2</v>
      </c>
      <c r="O158" s="7">
        <v>2</v>
      </c>
      <c r="P158" s="7">
        <v>18</v>
      </c>
      <c r="Q158" s="7">
        <v>16</v>
      </c>
      <c r="R158" s="7" t="s">
        <v>884</v>
      </c>
      <c r="S158" s="9">
        <v>0.125</v>
      </c>
      <c r="T158" s="10">
        <v>5.4108162216270321E-5</v>
      </c>
    </row>
    <row r="159" spans="1:20" x14ac:dyDescent="0.25">
      <c r="A159" s="7" t="s">
        <v>627</v>
      </c>
      <c r="B159" s="7" t="s">
        <v>899</v>
      </c>
      <c r="C159" s="7" t="s">
        <v>905</v>
      </c>
      <c r="D159" s="7" t="s">
        <v>911</v>
      </c>
      <c r="E159" s="7" t="s">
        <v>936</v>
      </c>
      <c r="F159" s="7">
        <v>7</v>
      </c>
      <c r="G159" s="7">
        <v>2018</v>
      </c>
      <c r="H159" s="8">
        <v>43138</v>
      </c>
      <c r="I159" s="8" t="s">
        <v>919</v>
      </c>
      <c r="J159" s="7" t="s">
        <v>628</v>
      </c>
      <c r="K159" s="7" t="s">
        <v>11</v>
      </c>
      <c r="L159" s="7" t="s">
        <v>11</v>
      </c>
      <c r="M159" s="7">
        <v>50</v>
      </c>
      <c r="N159" s="7">
        <v>6</v>
      </c>
      <c r="O159" s="7">
        <v>-10</v>
      </c>
      <c r="P159" s="7">
        <v>290</v>
      </c>
      <c r="Q159" s="7">
        <v>300</v>
      </c>
      <c r="R159" s="7" t="s">
        <v>914</v>
      </c>
      <c r="S159" s="9">
        <v>-3.3333333333333333E-2</v>
      </c>
      <c r="T159" s="10">
        <v>-2.705408110813516E-4</v>
      </c>
    </row>
    <row r="160" spans="1:20" x14ac:dyDescent="0.25">
      <c r="A160" s="7" t="s">
        <v>627</v>
      </c>
      <c r="B160" s="7" t="s">
        <v>892</v>
      </c>
      <c r="C160" s="7" t="s">
        <v>912</v>
      </c>
      <c r="D160" s="7" t="s">
        <v>891</v>
      </c>
      <c r="E160" s="7" t="s">
        <v>936</v>
      </c>
      <c r="F160" s="7">
        <v>7</v>
      </c>
      <c r="G160" s="7">
        <v>2018</v>
      </c>
      <c r="H160" s="8">
        <v>43138</v>
      </c>
      <c r="I160" s="8" t="s">
        <v>919</v>
      </c>
      <c r="J160" s="7" t="s">
        <v>628</v>
      </c>
      <c r="K160" s="7" t="s">
        <v>11</v>
      </c>
      <c r="L160" s="7" t="s">
        <v>11</v>
      </c>
      <c r="M160" s="7">
        <v>149</v>
      </c>
      <c r="N160" s="7">
        <v>4</v>
      </c>
      <c r="O160" s="7">
        <v>17</v>
      </c>
      <c r="P160" s="7">
        <v>613</v>
      </c>
      <c r="Q160" s="7">
        <v>596</v>
      </c>
      <c r="R160" s="7" t="s">
        <v>884</v>
      </c>
      <c r="S160" s="9">
        <v>2.8523489932885907E-2</v>
      </c>
      <c r="T160" s="10">
        <v>4.5991937883829774E-4</v>
      </c>
    </row>
    <row r="161" spans="1:20" x14ac:dyDescent="0.25">
      <c r="A161" s="7" t="s">
        <v>627</v>
      </c>
      <c r="B161" s="7" t="s">
        <v>899</v>
      </c>
      <c r="C161" s="7" t="s">
        <v>903</v>
      </c>
      <c r="D161" s="7" t="s">
        <v>891</v>
      </c>
      <c r="E161" s="7" t="s">
        <v>936</v>
      </c>
      <c r="F161" s="7">
        <v>7</v>
      </c>
      <c r="G161" s="7">
        <v>2018</v>
      </c>
      <c r="H161" s="8">
        <v>43138</v>
      </c>
      <c r="I161" s="8" t="s">
        <v>919</v>
      </c>
      <c r="J161" s="7" t="s">
        <v>628</v>
      </c>
      <c r="K161" s="7" t="s">
        <v>11</v>
      </c>
      <c r="L161" s="7" t="s">
        <v>11</v>
      </c>
      <c r="M161" s="7">
        <v>13</v>
      </c>
      <c r="N161" s="7">
        <v>2</v>
      </c>
      <c r="O161" s="7">
        <v>0</v>
      </c>
      <c r="P161" s="7">
        <v>26</v>
      </c>
      <c r="Q161" s="7">
        <v>26</v>
      </c>
      <c r="R161" s="7" t="s">
        <v>916</v>
      </c>
      <c r="S161" s="9">
        <v>0</v>
      </c>
      <c r="T161" s="10">
        <v>0</v>
      </c>
    </row>
    <row r="162" spans="1:20" x14ac:dyDescent="0.25">
      <c r="A162" s="7" t="s">
        <v>518</v>
      </c>
      <c r="B162" s="7" t="s">
        <v>899</v>
      </c>
      <c r="C162" s="7" t="s">
        <v>901</v>
      </c>
      <c r="D162" s="7" t="s">
        <v>894</v>
      </c>
      <c r="E162" s="7" t="s">
        <v>936</v>
      </c>
      <c r="F162" s="7">
        <v>8</v>
      </c>
      <c r="G162" s="7">
        <v>2018</v>
      </c>
      <c r="H162" s="8">
        <v>43139</v>
      </c>
      <c r="I162" s="8" t="s">
        <v>919</v>
      </c>
      <c r="J162" s="7" t="s">
        <v>243</v>
      </c>
      <c r="K162" s="7" t="s">
        <v>11</v>
      </c>
      <c r="L162" s="7" t="s">
        <v>11</v>
      </c>
      <c r="M162" s="7">
        <v>276</v>
      </c>
      <c r="N162" s="7">
        <v>5</v>
      </c>
      <c r="O162" s="7">
        <v>52</v>
      </c>
      <c r="P162" s="7">
        <v>1432</v>
      </c>
      <c r="Q162" s="7">
        <v>1380</v>
      </c>
      <c r="R162" s="7" t="s">
        <v>884</v>
      </c>
      <c r="S162" s="9">
        <v>3.7681159420289857E-2</v>
      </c>
      <c r="T162" s="10">
        <v>1.4068122176230284E-3</v>
      </c>
    </row>
    <row r="163" spans="1:20" x14ac:dyDescent="0.25">
      <c r="A163" s="7" t="s">
        <v>518</v>
      </c>
      <c r="B163" s="7" t="s">
        <v>899</v>
      </c>
      <c r="C163" s="7" t="s">
        <v>910</v>
      </c>
      <c r="D163" s="7" t="s">
        <v>891</v>
      </c>
      <c r="E163" s="7" t="s">
        <v>936</v>
      </c>
      <c r="F163" s="7">
        <v>8</v>
      </c>
      <c r="G163" s="7">
        <v>2018</v>
      </c>
      <c r="H163" s="8">
        <v>43139</v>
      </c>
      <c r="I163" s="8" t="s">
        <v>919</v>
      </c>
      <c r="J163" s="7" t="s">
        <v>243</v>
      </c>
      <c r="K163" s="7" t="s">
        <v>11</v>
      </c>
      <c r="L163" s="7" t="s">
        <v>11</v>
      </c>
      <c r="M163" s="7">
        <v>71</v>
      </c>
      <c r="N163" s="7">
        <v>3</v>
      </c>
      <c r="O163" s="7">
        <v>19</v>
      </c>
      <c r="P163" s="7">
        <v>232</v>
      </c>
      <c r="Q163" s="7">
        <v>213</v>
      </c>
      <c r="R163" s="7" t="s">
        <v>884</v>
      </c>
      <c r="S163" s="9">
        <v>8.9201877934272297E-2</v>
      </c>
      <c r="T163" s="10">
        <v>5.1402754105456814E-4</v>
      </c>
    </row>
    <row r="164" spans="1:20" x14ac:dyDescent="0.25">
      <c r="A164" s="7" t="s">
        <v>518</v>
      </c>
      <c r="B164" s="7" t="s">
        <v>899</v>
      </c>
      <c r="C164" s="7" t="s">
        <v>907</v>
      </c>
      <c r="D164" s="7" t="s">
        <v>911</v>
      </c>
      <c r="E164" s="7" t="s">
        <v>936</v>
      </c>
      <c r="F164" s="7">
        <v>8</v>
      </c>
      <c r="G164" s="7">
        <v>2018</v>
      </c>
      <c r="H164" s="8">
        <v>43139</v>
      </c>
      <c r="I164" s="8" t="s">
        <v>919</v>
      </c>
      <c r="J164" s="7" t="s">
        <v>243</v>
      </c>
      <c r="K164" s="7" t="s">
        <v>11</v>
      </c>
      <c r="L164" s="7" t="s">
        <v>11</v>
      </c>
      <c r="M164" s="7">
        <v>80</v>
      </c>
      <c r="N164" s="7">
        <v>3</v>
      </c>
      <c r="O164" s="7">
        <v>22</v>
      </c>
      <c r="P164" s="7">
        <v>262</v>
      </c>
      <c r="Q164" s="7">
        <v>240</v>
      </c>
      <c r="R164" s="7" t="s">
        <v>884</v>
      </c>
      <c r="S164" s="9">
        <v>9.166666666666666E-2</v>
      </c>
      <c r="T164" s="10">
        <v>5.9518978437897354E-4</v>
      </c>
    </row>
    <row r="165" spans="1:20" x14ac:dyDescent="0.25">
      <c r="A165" s="7" t="s">
        <v>518</v>
      </c>
      <c r="B165" s="7" t="s">
        <v>899</v>
      </c>
      <c r="C165" s="7" t="s">
        <v>901</v>
      </c>
      <c r="D165" s="7" t="s">
        <v>891</v>
      </c>
      <c r="E165" s="7" t="s">
        <v>936</v>
      </c>
      <c r="F165" s="7">
        <v>8</v>
      </c>
      <c r="G165" s="7">
        <v>2018</v>
      </c>
      <c r="H165" s="8">
        <v>43139</v>
      </c>
      <c r="I165" s="8" t="s">
        <v>919</v>
      </c>
      <c r="J165" s="7" t="s">
        <v>243</v>
      </c>
      <c r="K165" s="7" t="s">
        <v>11</v>
      </c>
      <c r="L165" s="7" t="s">
        <v>11</v>
      </c>
      <c r="M165" s="7">
        <v>141</v>
      </c>
      <c r="N165" s="7">
        <v>7</v>
      </c>
      <c r="O165" s="7">
        <v>7</v>
      </c>
      <c r="P165" s="7">
        <v>994</v>
      </c>
      <c r="Q165" s="7">
        <v>987</v>
      </c>
      <c r="R165" s="7" t="s">
        <v>884</v>
      </c>
      <c r="S165" s="9">
        <v>7.0921985815602835E-3</v>
      </c>
      <c r="T165" s="10">
        <v>1.8937856775694614E-4</v>
      </c>
    </row>
    <row r="166" spans="1:20" x14ac:dyDescent="0.25">
      <c r="A166" s="7" t="s">
        <v>518</v>
      </c>
      <c r="B166" s="7" t="s">
        <v>899</v>
      </c>
      <c r="C166" s="7" t="s">
        <v>901</v>
      </c>
      <c r="D166" s="7" t="s">
        <v>902</v>
      </c>
      <c r="E166" s="7" t="s">
        <v>936</v>
      </c>
      <c r="F166" s="7">
        <v>8</v>
      </c>
      <c r="G166" s="7">
        <v>2018</v>
      </c>
      <c r="H166" s="8">
        <v>43139</v>
      </c>
      <c r="I166" s="8" t="s">
        <v>919</v>
      </c>
      <c r="J166" s="7" t="s">
        <v>243</v>
      </c>
      <c r="K166" s="7" t="s">
        <v>11</v>
      </c>
      <c r="L166" s="7" t="s">
        <v>11</v>
      </c>
      <c r="M166" s="7">
        <v>113</v>
      </c>
      <c r="N166" s="7">
        <v>2</v>
      </c>
      <c r="O166" s="7">
        <v>28</v>
      </c>
      <c r="P166" s="7">
        <v>254</v>
      </c>
      <c r="Q166" s="7">
        <v>226</v>
      </c>
      <c r="R166" s="7" t="s">
        <v>884</v>
      </c>
      <c r="S166" s="9">
        <v>0.12389380530973451</v>
      </c>
      <c r="T166" s="10">
        <v>7.5751427102778456E-4</v>
      </c>
    </row>
    <row r="167" spans="1:20" x14ac:dyDescent="0.25">
      <c r="A167" s="7" t="s">
        <v>244</v>
      </c>
      <c r="B167" s="7" t="s">
        <v>892</v>
      </c>
      <c r="C167" s="7" t="s">
        <v>893</v>
      </c>
      <c r="D167" s="7" t="s">
        <v>891</v>
      </c>
      <c r="E167" s="7" t="s">
        <v>934</v>
      </c>
      <c r="F167" s="7">
        <v>10</v>
      </c>
      <c r="G167" s="7">
        <v>2018</v>
      </c>
      <c r="H167" s="8">
        <v>43444</v>
      </c>
      <c r="I167" s="8" t="s">
        <v>922</v>
      </c>
      <c r="J167" s="7" t="s">
        <v>245</v>
      </c>
      <c r="K167" s="7" t="s">
        <v>11</v>
      </c>
      <c r="L167" s="7" t="s">
        <v>11</v>
      </c>
      <c r="M167" s="7">
        <v>83</v>
      </c>
      <c r="N167" s="7">
        <v>2</v>
      </c>
      <c r="O167" s="7">
        <v>12</v>
      </c>
      <c r="P167" s="7">
        <v>178</v>
      </c>
      <c r="Q167" s="7">
        <v>166</v>
      </c>
      <c r="R167" s="7" t="s">
        <v>884</v>
      </c>
      <c r="S167" s="9">
        <v>7.2289156626506021E-2</v>
      </c>
      <c r="T167" s="10">
        <v>3.2464897329762194E-4</v>
      </c>
    </row>
    <row r="168" spans="1:20" x14ac:dyDescent="0.25">
      <c r="A168" s="7" t="s">
        <v>244</v>
      </c>
      <c r="B168" s="7" t="s">
        <v>892</v>
      </c>
      <c r="C168" s="7" t="s">
        <v>895</v>
      </c>
      <c r="D168" s="7" t="s">
        <v>902</v>
      </c>
      <c r="E168" s="7" t="s">
        <v>934</v>
      </c>
      <c r="F168" s="7">
        <v>10</v>
      </c>
      <c r="G168" s="7">
        <v>2018</v>
      </c>
      <c r="H168" s="8">
        <v>43444</v>
      </c>
      <c r="I168" s="8" t="s">
        <v>922</v>
      </c>
      <c r="J168" s="7" t="s">
        <v>245</v>
      </c>
      <c r="K168" s="7" t="s">
        <v>11</v>
      </c>
      <c r="L168" s="7" t="s">
        <v>11</v>
      </c>
      <c r="M168" s="7">
        <v>871</v>
      </c>
      <c r="N168" s="7">
        <v>2</v>
      </c>
      <c r="O168" s="7">
        <v>131</v>
      </c>
      <c r="P168" s="7">
        <v>1873</v>
      </c>
      <c r="Q168" s="7">
        <v>1742</v>
      </c>
      <c r="R168" s="7" t="s">
        <v>884</v>
      </c>
      <c r="S168" s="9">
        <v>7.520091848450057E-2</v>
      </c>
      <c r="T168" s="10">
        <v>3.5440846251657064E-3</v>
      </c>
    </row>
    <row r="169" spans="1:20" x14ac:dyDescent="0.25">
      <c r="A169" s="7" t="s">
        <v>749</v>
      </c>
      <c r="B169" s="7" t="s">
        <v>899</v>
      </c>
      <c r="C169" s="7" t="s">
        <v>907</v>
      </c>
      <c r="D169" s="7" t="s">
        <v>891</v>
      </c>
      <c r="E169" s="7" t="s">
        <v>934</v>
      </c>
      <c r="F169" s="7">
        <v>11</v>
      </c>
      <c r="G169" s="7">
        <v>2018</v>
      </c>
      <c r="H169" s="8">
        <v>43445</v>
      </c>
      <c r="I169" s="8" t="s">
        <v>922</v>
      </c>
      <c r="J169" s="7" t="s">
        <v>750</v>
      </c>
      <c r="K169" s="7" t="s">
        <v>11</v>
      </c>
      <c r="L169" s="7" t="s">
        <v>11</v>
      </c>
      <c r="M169" s="7">
        <v>78</v>
      </c>
      <c r="N169" s="7">
        <v>3</v>
      </c>
      <c r="O169" s="7">
        <v>27</v>
      </c>
      <c r="P169" s="7">
        <v>261</v>
      </c>
      <c r="Q169" s="7">
        <v>234</v>
      </c>
      <c r="R169" s="7" t="s">
        <v>884</v>
      </c>
      <c r="S169" s="9">
        <v>0.11538461538461539</v>
      </c>
      <c r="T169" s="10">
        <v>7.3046018991964939E-4</v>
      </c>
    </row>
    <row r="170" spans="1:20" x14ac:dyDescent="0.25">
      <c r="A170" s="7" t="s">
        <v>620</v>
      </c>
      <c r="B170" s="7" t="s">
        <v>899</v>
      </c>
      <c r="C170" s="7" t="s">
        <v>907</v>
      </c>
      <c r="D170" s="7" t="s">
        <v>902</v>
      </c>
      <c r="E170" s="7" t="s">
        <v>934</v>
      </c>
      <c r="F170" s="7">
        <v>11</v>
      </c>
      <c r="G170" s="7">
        <v>2018</v>
      </c>
      <c r="H170" s="8">
        <v>43445</v>
      </c>
      <c r="I170" s="8" t="s">
        <v>922</v>
      </c>
      <c r="J170" s="7" t="s">
        <v>621</v>
      </c>
      <c r="K170" s="7" t="s">
        <v>11</v>
      </c>
      <c r="L170" s="7" t="s">
        <v>11</v>
      </c>
      <c r="M170" s="7">
        <v>152</v>
      </c>
      <c r="N170" s="7">
        <v>6</v>
      </c>
      <c r="O170" s="7">
        <v>50</v>
      </c>
      <c r="P170" s="7">
        <v>962</v>
      </c>
      <c r="Q170" s="7">
        <v>912</v>
      </c>
      <c r="R170" s="7" t="s">
        <v>884</v>
      </c>
      <c r="S170" s="9">
        <v>5.4824561403508769E-2</v>
      </c>
      <c r="T170" s="10">
        <v>1.3527040554067581E-3</v>
      </c>
    </row>
    <row r="171" spans="1:20" x14ac:dyDescent="0.25">
      <c r="A171" s="7" t="s">
        <v>582</v>
      </c>
      <c r="B171" s="7" t="s">
        <v>899</v>
      </c>
      <c r="C171" s="7" t="s">
        <v>904</v>
      </c>
      <c r="D171" s="7" t="s">
        <v>891</v>
      </c>
      <c r="E171" s="7" t="s">
        <v>934</v>
      </c>
      <c r="F171" s="7">
        <v>12</v>
      </c>
      <c r="G171" s="7">
        <v>2018</v>
      </c>
      <c r="H171" s="8">
        <v>43446</v>
      </c>
      <c r="I171" s="8" t="s">
        <v>922</v>
      </c>
      <c r="J171" s="7" t="s">
        <v>583</v>
      </c>
      <c r="K171" s="7" t="s">
        <v>11</v>
      </c>
      <c r="L171" s="7" t="s">
        <v>11</v>
      </c>
      <c r="M171" s="7">
        <v>179</v>
      </c>
      <c r="N171" s="7">
        <v>5</v>
      </c>
      <c r="O171" s="7">
        <v>-25</v>
      </c>
      <c r="P171" s="7">
        <v>870</v>
      </c>
      <c r="Q171" s="7">
        <v>895</v>
      </c>
      <c r="R171" s="7" t="s">
        <v>914</v>
      </c>
      <c r="S171" s="9">
        <v>-2.7932960893854747E-2</v>
      </c>
      <c r="T171" s="10">
        <v>-6.7635202770337905E-4</v>
      </c>
    </row>
    <row r="172" spans="1:20" x14ac:dyDescent="0.25">
      <c r="A172" s="7" t="s">
        <v>91</v>
      </c>
      <c r="B172" s="7" t="s">
        <v>892</v>
      </c>
      <c r="C172" s="7" t="s">
        <v>906</v>
      </c>
      <c r="D172" s="7" t="s">
        <v>897</v>
      </c>
      <c r="E172" s="7" t="s">
        <v>934</v>
      </c>
      <c r="F172" s="7">
        <v>14</v>
      </c>
      <c r="G172" s="7">
        <v>2018</v>
      </c>
      <c r="H172" s="8">
        <v>43448</v>
      </c>
      <c r="I172" s="8" t="s">
        <v>922</v>
      </c>
      <c r="J172" s="7" t="s">
        <v>92</v>
      </c>
      <c r="K172" s="7" t="s">
        <v>11</v>
      </c>
      <c r="L172" s="7" t="s">
        <v>11</v>
      </c>
      <c r="M172" s="7">
        <v>1622</v>
      </c>
      <c r="N172" s="7">
        <v>5</v>
      </c>
      <c r="O172" s="7">
        <v>-624</v>
      </c>
      <c r="P172" s="7">
        <v>7486</v>
      </c>
      <c r="Q172" s="7">
        <v>8110</v>
      </c>
      <c r="R172" s="7" t="s">
        <v>914</v>
      </c>
      <c r="S172" s="9">
        <v>-7.6942046855733665E-2</v>
      </c>
      <c r="T172" s="10">
        <v>-1.6881746611476341E-2</v>
      </c>
    </row>
    <row r="173" spans="1:20" x14ac:dyDescent="0.25">
      <c r="A173" s="7" t="s">
        <v>91</v>
      </c>
      <c r="B173" s="7" t="s">
        <v>899</v>
      </c>
      <c r="C173" s="7" t="s">
        <v>903</v>
      </c>
      <c r="D173" s="7" t="s">
        <v>897</v>
      </c>
      <c r="E173" s="7" t="s">
        <v>934</v>
      </c>
      <c r="F173" s="7">
        <v>14</v>
      </c>
      <c r="G173" s="7">
        <v>2018</v>
      </c>
      <c r="H173" s="8">
        <v>43448</v>
      </c>
      <c r="I173" s="8" t="s">
        <v>922</v>
      </c>
      <c r="J173" s="7" t="s">
        <v>92</v>
      </c>
      <c r="K173" s="7" t="s">
        <v>11</v>
      </c>
      <c r="L173" s="7" t="s">
        <v>11</v>
      </c>
      <c r="M173" s="7">
        <v>259</v>
      </c>
      <c r="N173" s="7">
        <v>5</v>
      </c>
      <c r="O173" s="7">
        <v>47</v>
      </c>
      <c r="P173" s="7">
        <v>1342</v>
      </c>
      <c r="Q173" s="7">
        <v>1295</v>
      </c>
      <c r="R173" s="7" t="s">
        <v>884</v>
      </c>
      <c r="S173" s="9">
        <v>3.6293436293436294E-2</v>
      </c>
      <c r="T173" s="10">
        <v>1.2715418120823527E-3</v>
      </c>
    </row>
    <row r="174" spans="1:20" x14ac:dyDescent="0.25">
      <c r="A174" s="7" t="s">
        <v>91</v>
      </c>
      <c r="B174" s="7" t="s">
        <v>899</v>
      </c>
      <c r="C174" s="7" t="s">
        <v>900</v>
      </c>
      <c r="D174" s="7" t="s">
        <v>902</v>
      </c>
      <c r="E174" s="7" t="s">
        <v>934</v>
      </c>
      <c r="F174" s="7">
        <v>14</v>
      </c>
      <c r="G174" s="7">
        <v>2018</v>
      </c>
      <c r="H174" s="8">
        <v>43448</v>
      </c>
      <c r="I174" s="8" t="s">
        <v>922</v>
      </c>
      <c r="J174" s="7" t="s">
        <v>92</v>
      </c>
      <c r="K174" s="7" t="s">
        <v>11</v>
      </c>
      <c r="L174" s="7" t="s">
        <v>11</v>
      </c>
      <c r="M174" s="7">
        <v>685</v>
      </c>
      <c r="N174" s="7">
        <v>7</v>
      </c>
      <c r="O174" s="7">
        <v>7</v>
      </c>
      <c r="P174" s="7">
        <v>4802</v>
      </c>
      <c r="Q174" s="7">
        <v>4795</v>
      </c>
      <c r="R174" s="7" t="s">
        <v>884</v>
      </c>
      <c r="S174" s="9">
        <v>1.4598540145985401E-3</v>
      </c>
      <c r="T174" s="10">
        <v>1.8937856775694614E-4</v>
      </c>
    </row>
    <row r="175" spans="1:20" x14ac:dyDescent="0.25">
      <c r="A175" s="7" t="s">
        <v>91</v>
      </c>
      <c r="B175" s="7" t="s">
        <v>899</v>
      </c>
      <c r="C175" s="7" t="s">
        <v>913</v>
      </c>
      <c r="D175" s="7" t="s">
        <v>894</v>
      </c>
      <c r="E175" s="7" t="s">
        <v>934</v>
      </c>
      <c r="F175" s="7">
        <v>14</v>
      </c>
      <c r="G175" s="7">
        <v>2018</v>
      </c>
      <c r="H175" s="8">
        <v>43448</v>
      </c>
      <c r="I175" s="8" t="s">
        <v>922</v>
      </c>
      <c r="J175" s="7" t="s">
        <v>92</v>
      </c>
      <c r="K175" s="7" t="s">
        <v>11</v>
      </c>
      <c r="L175" s="7" t="s">
        <v>11</v>
      </c>
      <c r="M175" s="7">
        <v>125</v>
      </c>
      <c r="N175" s="7">
        <v>5</v>
      </c>
      <c r="O175" s="7">
        <v>15</v>
      </c>
      <c r="P175" s="7">
        <v>640</v>
      </c>
      <c r="Q175" s="7">
        <v>625</v>
      </c>
      <c r="R175" s="7" t="s">
        <v>884</v>
      </c>
      <c r="S175" s="9">
        <v>2.4E-2</v>
      </c>
      <c r="T175" s="10">
        <v>4.0581121662202745E-4</v>
      </c>
    </row>
    <row r="176" spans="1:20" x14ac:dyDescent="0.25">
      <c r="A176" s="7" t="s">
        <v>91</v>
      </c>
      <c r="B176" s="7" t="s">
        <v>899</v>
      </c>
      <c r="C176" s="7" t="s">
        <v>913</v>
      </c>
      <c r="D176" s="7" t="s">
        <v>891</v>
      </c>
      <c r="E176" s="7" t="s">
        <v>934</v>
      </c>
      <c r="F176" s="7">
        <v>14</v>
      </c>
      <c r="G176" s="7">
        <v>2018</v>
      </c>
      <c r="H176" s="8">
        <v>43448</v>
      </c>
      <c r="I176" s="8" t="s">
        <v>922</v>
      </c>
      <c r="J176" s="7" t="s">
        <v>92</v>
      </c>
      <c r="K176" s="7" t="s">
        <v>11</v>
      </c>
      <c r="L176" s="7" t="s">
        <v>11</v>
      </c>
      <c r="M176" s="7">
        <v>33</v>
      </c>
      <c r="N176" s="7">
        <v>2</v>
      </c>
      <c r="O176" s="7">
        <v>1</v>
      </c>
      <c r="P176" s="7">
        <v>67</v>
      </c>
      <c r="Q176" s="7">
        <v>66</v>
      </c>
      <c r="R176" s="7" t="s">
        <v>884</v>
      </c>
      <c r="S176" s="9">
        <v>1.5151515151515152E-2</v>
      </c>
      <c r="T176" s="10">
        <v>2.7054081108135161E-5</v>
      </c>
    </row>
    <row r="177" spans="1:20" x14ac:dyDescent="0.25">
      <c r="A177" s="7" t="s">
        <v>91</v>
      </c>
      <c r="B177" s="7" t="s">
        <v>889</v>
      </c>
      <c r="C177" s="7" t="s">
        <v>890</v>
      </c>
      <c r="D177" s="7" t="s">
        <v>891</v>
      </c>
      <c r="E177" s="7" t="s">
        <v>934</v>
      </c>
      <c r="F177" s="7">
        <v>14</v>
      </c>
      <c r="G177" s="7">
        <v>2018</v>
      </c>
      <c r="H177" s="8">
        <v>43448</v>
      </c>
      <c r="I177" s="8" t="s">
        <v>922</v>
      </c>
      <c r="J177" s="7" t="s">
        <v>92</v>
      </c>
      <c r="K177" s="7" t="s">
        <v>11</v>
      </c>
      <c r="L177" s="7" t="s">
        <v>11</v>
      </c>
      <c r="M177" s="7">
        <v>850</v>
      </c>
      <c r="N177" s="7">
        <v>5</v>
      </c>
      <c r="O177" s="7">
        <v>-289</v>
      </c>
      <c r="P177" s="7">
        <v>3961</v>
      </c>
      <c r="Q177" s="7">
        <v>4250</v>
      </c>
      <c r="R177" s="7" t="s">
        <v>914</v>
      </c>
      <c r="S177" s="9">
        <v>-6.8000000000000005E-2</v>
      </c>
      <c r="T177" s="10">
        <v>-7.8186294402510619E-3</v>
      </c>
    </row>
    <row r="178" spans="1:20" x14ac:dyDescent="0.25">
      <c r="A178" s="7" t="s">
        <v>707</v>
      </c>
      <c r="B178" s="7" t="s">
        <v>899</v>
      </c>
      <c r="C178" s="7" t="s">
        <v>910</v>
      </c>
      <c r="D178" s="7" t="s">
        <v>891</v>
      </c>
      <c r="E178" s="7" t="s">
        <v>934</v>
      </c>
      <c r="F178" s="7">
        <v>16</v>
      </c>
      <c r="G178" s="7">
        <v>2018</v>
      </c>
      <c r="H178" s="8">
        <v>43450</v>
      </c>
      <c r="I178" s="8" t="s">
        <v>922</v>
      </c>
      <c r="J178" s="7" t="s">
        <v>708</v>
      </c>
      <c r="K178" s="7" t="s">
        <v>11</v>
      </c>
      <c r="L178" s="7" t="s">
        <v>11</v>
      </c>
      <c r="M178" s="7">
        <v>102</v>
      </c>
      <c r="N178" s="7">
        <v>6</v>
      </c>
      <c r="O178" s="7">
        <v>11</v>
      </c>
      <c r="P178" s="7">
        <v>623</v>
      </c>
      <c r="Q178" s="7">
        <v>612</v>
      </c>
      <c r="R178" s="7" t="s">
        <v>884</v>
      </c>
      <c r="S178" s="9">
        <v>1.7973856209150325E-2</v>
      </c>
      <c r="T178" s="10">
        <v>2.9759489218948677E-4</v>
      </c>
    </row>
    <row r="179" spans="1:20" x14ac:dyDescent="0.25">
      <c r="A179" s="7" t="s">
        <v>705</v>
      </c>
      <c r="B179" s="7" t="s">
        <v>899</v>
      </c>
      <c r="C179" s="7" t="s">
        <v>907</v>
      </c>
      <c r="D179" s="7" t="s">
        <v>902</v>
      </c>
      <c r="E179" s="7" t="s">
        <v>934</v>
      </c>
      <c r="F179" s="7">
        <v>17</v>
      </c>
      <c r="G179" s="7">
        <v>2018</v>
      </c>
      <c r="H179" s="8">
        <v>43451</v>
      </c>
      <c r="I179" s="8" t="s">
        <v>922</v>
      </c>
      <c r="J179" s="7" t="s">
        <v>706</v>
      </c>
      <c r="K179" s="7" t="s">
        <v>11</v>
      </c>
      <c r="L179" s="7" t="s">
        <v>11</v>
      </c>
      <c r="M179" s="7">
        <v>103</v>
      </c>
      <c r="N179" s="7">
        <v>7</v>
      </c>
      <c r="O179" s="7">
        <v>21</v>
      </c>
      <c r="P179" s="7">
        <v>742</v>
      </c>
      <c r="Q179" s="7">
        <v>721</v>
      </c>
      <c r="R179" s="7" t="s">
        <v>884</v>
      </c>
      <c r="S179" s="9">
        <v>2.9126213592233011E-2</v>
      </c>
      <c r="T179" s="10">
        <v>5.6813570327083837E-4</v>
      </c>
    </row>
    <row r="180" spans="1:20" x14ac:dyDescent="0.25">
      <c r="A180" s="7" t="s">
        <v>411</v>
      </c>
      <c r="B180" s="7" t="s">
        <v>899</v>
      </c>
      <c r="C180" s="7" t="s">
        <v>907</v>
      </c>
      <c r="D180" s="7" t="s">
        <v>894</v>
      </c>
      <c r="E180" s="7" t="s">
        <v>934</v>
      </c>
      <c r="F180" s="7">
        <v>18</v>
      </c>
      <c r="G180" s="7">
        <v>2018</v>
      </c>
      <c r="H180" s="8">
        <v>43452</v>
      </c>
      <c r="I180" s="8" t="s">
        <v>922</v>
      </c>
      <c r="J180" s="7" t="s">
        <v>412</v>
      </c>
      <c r="K180" s="7" t="s">
        <v>11</v>
      </c>
      <c r="L180" s="7" t="s">
        <v>11</v>
      </c>
      <c r="M180" s="7">
        <v>125</v>
      </c>
      <c r="N180" s="7">
        <v>3</v>
      </c>
      <c r="O180" s="7">
        <v>22</v>
      </c>
      <c r="P180" s="7">
        <v>397</v>
      </c>
      <c r="Q180" s="7">
        <v>375</v>
      </c>
      <c r="R180" s="7" t="s">
        <v>884</v>
      </c>
      <c r="S180" s="9">
        <v>5.8666666666666666E-2</v>
      </c>
      <c r="T180" s="10">
        <v>5.9518978437897354E-4</v>
      </c>
    </row>
    <row r="181" spans="1:20" x14ac:dyDescent="0.25">
      <c r="A181" s="7" t="s">
        <v>411</v>
      </c>
      <c r="B181" s="7" t="s">
        <v>892</v>
      </c>
      <c r="C181" s="7" t="s">
        <v>893</v>
      </c>
      <c r="D181" s="7" t="s">
        <v>911</v>
      </c>
      <c r="E181" s="7" t="s">
        <v>934</v>
      </c>
      <c r="F181" s="7">
        <v>18</v>
      </c>
      <c r="G181" s="7">
        <v>2018</v>
      </c>
      <c r="H181" s="8">
        <v>43452</v>
      </c>
      <c r="I181" s="8" t="s">
        <v>922</v>
      </c>
      <c r="J181" s="7" t="s">
        <v>412</v>
      </c>
      <c r="K181" s="7" t="s">
        <v>11</v>
      </c>
      <c r="L181" s="7" t="s">
        <v>11</v>
      </c>
      <c r="M181" s="7">
        <v>460</v>
      </c>
      <c r="N181" s="7">
        <v>3</v>
      </c>
      <c r="O181" s="7">
        <v>-143</v>
      </c>
      <c r="P181" s="7">
        <v>1237</v>
      </c>
      <c r="Q181" s="7">
        <v>1380</v>
      </c>
      <c r="R181" s="7" t="s">
        <v>914</v>
      </c>
      <c r="S181" s="9">
        <v>-0.1036231884057971</v>
      </c>
      <c r="T181" s="10">
        <v>-3.868733598463328E-3</v>
      </c>
    </row>
    <row r="182" spans="1:20" x14ac:dyDescent="0.25">
      <c r="A182" s="7" t="s">
        <v>787</v>
      </c>
      <c r="B182" s="7" t="s">
        <v>899</v>
      </c>
      <c r="C182" s="7" t="s">
        <v>903</v>
      </c>
      <c r="D182" s="7" t="s">
        <v>891</v>
      </c>
      <c r="E182" s="7" t="s">
        <v>935</v>
      </c>
      <c r="F182" s="7">
        <v>6</v>
      </c>
      <c r="G182" s="7">
        <v>2018</v>
      </c>
      <c r="H182" s="8">
        <v>43106</v>
      </c>
      <c r="I182" s="8" t="s">
        <v>919</v>
      </c>
      <c r="J182" s="7" t="s">
        <v>788</v>
      </c>
      <c r="K182" s="7" t="s">
        <v>193</v>
      </c>
      <c r="L182" s="7" t="s">
        <v>193</v>
      </c>
      <c r="M182" s="7">
        <v>13</v>
      </c>
      <c r="N182" s="7">
        <v>2</v>
      </c>
      <c r="O182" s="7">
        <v>3</v>
      </c>
      <c r="P182" s="7">
        <v>29</v>
      </c>
      <c r="Q182" s="7">
        <v>26</v>
      </c>
      <c r="R182" s="7" t="s">
        <v>884</v>
      </c>
      <c r="S182" s="9">
        <v>0.11538461538461539</v>
      </c>
      <c r="T182" s="10">
        <v>8.1162243324405485E-5</v>
      </c>
    </row>
    <row r="183" spans="1:20" x14ac:dyDescent="0.25">
      <c r="A183" s="7" t="s">
        <v>787</v>
      </c>
      <c r="B183" s="7" t="s">
        <v>899</v>
      </c>
      <c r="C183" s="7" t="s">
        <v>907</v>
      </c>
      <c r="D183" s="7" t="s">
        <v>891</v>
      </c>
      <c r="E183" s="7" t="s">
        <v>935</v>
      </c>
      <c r="F183" s="7">
        <v>6</v>
      </c>
      <c r="G183" s="7">
        <v>2018</v>
      </c>
      <c r="H183" s="8">
        <v>43106</v>
      </c>
      <c r="I183" s="8" t="s">
        <v>919</v>
      </c>
      <c r="J183" s="7" t="s">
        <v>788</v>
      </c>
      <c r="K183" s="7" t="s">
        <v>193</v>
      </c>
      <c r="L183" s="7" t="s">
        <v>193</v>
      </c>
      <c r="M183" s="7">
        <v>55</v>
      </c>
      <c r="N183" s="7">
        <v>2</v>
      </c>
      <c r="O183" s="7">
        <v>4</v>
      </c>
      <c r="P183" s="7">
        <v>114</v>
      </c>
      <c r="Q183" s="7">
        <v>110</v>
      </c>
      <c r="R183" s="7" t="s">
        <v>884</v>
      </c>
      <c r="S183" s="9">
        <v>3.6363636363636362E-2</v>
      </c>
      <c r="T183" s="10">
        <v>1.0821632443254064E-4</v>
      </c>
    </row>
    <row r="184" spans="1:20" x14ac:dyDescent="0.25">
      <c r="A184" s="7" t="s">
        <v>787</v>
      </c>
      <c r="B184" s="7" t="s">
        <v>899</v>
      </c>
      <c r="C184" s="7" t="s">
        <v>908</v>
      </c>
      <c r="D184" s="7" t="s">
        <v>891</v>
      </c>
      <c r="E184" s="7" t="s">
        <v>935</v>
      </c>
      <c r="F184" s="7">
        <v>6</v>
      </c>
      <c r="G184" s="7">
        <v>2018</v>
      </c>
      <c r="H184" s="8">
        <v>43106</v>
      </c>
      <c r="I184" s="8" t="s">
        <v>919</v>
      </c>
      <c r="J184" s="7" t="s">
        <v>788</v>
      </c>
      <c r="K184" s="7" t="s">
        <v>193</v>
      </c>
      <c r="L184" s="7" t="s">
        <v>193</v>
      </c>
      <c r="M184" s="7">
        <v>46</v>
      </c>
      <c r="N184" s="7">
        <v>4</v>
      </c>
      <c r="O184" s="7">
        <v>0</v>
      </c>
      <c r="P184" s="7">
        <v>184</v>
      </c>
      <c r="Q184" s="7">
        <v>184</v>
      </c>
      <c r="R184" s="7" t="s">
        <v>916</v>
      </c>
      <c r="S184" s="9">
        <v>0</v>
      </c>
      <c r="T184" s="10">
        <v>0</v>
      </c>
    </row>
    <row r="185" spans="1:20" x14ac:dyDescent="0.25">
      <c r="A185" s="7" t="s">
        <v>528</v>
      </c>
      <c r="B185" s="7" t="s">
        <v>899</v>
      </c>
      <c r="C185" s="7" t="s">
        <v>903</v>
      </c>
      <c r="D185" s="7" t="s">
        <v>891</v>
      </c>
      <c r="E185" s="7" t="s">
        <v>936</v>
      </c>
      <c r="F185" s="7">
        <v>19</v>
      </c>
      <c r="G185" s="7">
        <v>2018</v>
      </c>
      <c r="H185" s="8">
        <v>43150</v>
      </c>
      <c r="I185" s="8" t="s">
        <v>919</v>
      </c>
      <c r="J185" s="7" t="s">
        <v>529</v>
      </c>
      <c r="K185" s="7" t="s">
        <v>193</v>
      </c>
      <c r="L185" s="7" t="s">
        <v>193</v>
      </c>
      <c r="M185" s="7">
        <v>255</v>
      </c>
      <c r="N185" s="7">
        <v>9</v>
      </c>
      <c r="O185" s="7">
        <v>76</v>
      </c>
      <c r="P185" s="7">
        <v>2371</v>
      </c>
      <c r="Q185" s="7">
        <v>2295</v>
      </c>
      <c r="R185" s="7" t="s">
        <v>884</v>
      </c>
      <c r="S185" s="9">
        <v>3.3115468409586055E-2</v>
      </c>
      <c r="T185" s="10">
        <v>2.0561101642182725E-3</v>
      </c>
    </row>
    <row r="186" spans="1:20" x14ac:dyDescent="0.25">
      <c r="A186" s="7" t="s">
        <v>528</v>
      </c>
      <c r="B186" s="7" t="s">
        <v>899</v>
      </c>
      <c r="C186" s="7" t="s">
        <v>904</v>
      </c>
      <c r="D186" s="7" t="s">
        <v>897</v>
      </c>
      <c r="E186" s="7" t="s">
        <v>936</v>
      </c>
      <c r="F186" s="7">
        <v>19</v>
      </c>
      <c r="G186" s="7">
        <v>2018</v>
      </c>
      <c r="H186" s="8">
        <v>43150</v>
      </c>
      <c r="I186" s="8" t="s">
        <v>919</v>
      </c>
      <c r="J186" s="7" t="s">
        <v>529</v>
      </c>
      <c r="K186" s="7" t="s">
        <v>193</v>
      </c>
      <c r="L186" s="7" t="s">
        <v>193</v>
      </c>
      <c r="M186" s="7">
        <v>25</v>
      </c>
      <c r="N186" s="7">
        <v>3</v>
      </c>
      <c r="O186" s="7">
        <v>2</v>
      </c>
      <c r="P186" s="7">
        <v>77</v>
      </c>
      <c r="Q186" s="7">
        <v>75</v>
      </c>
      <c r="R186" s="7" t="s">
        <v>884</v>
      </c>
      <c r="S186" s="9">
        <v>2.6666666666666668E-2</v>
      </c>
      <c r="T186" s="10">
        <v>5.4108162216270321E-5</v>
      </c>
    </row>
    <row r="187" spans="1:20" x14ac:dyDescent="0.25">
      <c r="A187" s="7" t="s">
        <v>842</v>
      </c>
      <c r="B187" s="7" t="s">
        <v>899</v>
      </c>
      <c r="C187" s="7" t="s">
        <v>905</v>
      </c>
      <c r="D187" s="7" t="s">
        <v>891</v>
      </c>
      <c r="E187" s="7" t="s">
        <v>944</v>
      </c>
      <c r="F187" s="7">
        <v>2</v>
      </c>
      <c r="G187" s="7">
        <v>2018</v>
      </c>
      <c r="H187" s="8">
        <v>43161</v>
      </c>
      <c r="I187" s="8" t="s">
        <v>919</v>
      </c>
      <c r="J187" s="7" t="s">
        <v>441</v>
      </c>
      <c r="K187" s="7" t="s">
        <v>193</v>
      </c>
      <c r="L187" s="7" t="s">
        <v>193</v>
      </c>
      <c r="M187" s="7">
        <v>28</v>
      </c>
      <c r="N187" s="7">
        <v>3</v>
      </c>
      <c r="O187" s="7">
        <v>-10</v>
      </c>
      <c r="P187" s="7">
        <v>74</v>
      </c>
      <c r="Q187" s="7">
        <v>84</v>
      </c>
      <c r="R187" s="7" t="s">
        <v>914</v>
      </c>
      <c r="S187" s="9">
        <v>-0.11904761904761904</v>
      </c>
      <c r="T187" s="10">
        <v>-2.705408110813516E-4</v>
      </c>
    </row>
    <row r="188" spans="1:20" x14ac:dyDescent="0.25">
      <c r="A188" s="7" t="s">
        <v>802</v>
      </c>
      <c r="B188" s="7" t="s">
        <v>899</v>
      </c>
      <c r="C188" s="7" t="s">
        <v>907</v>
      </c>
      <c r="D188" s="7" t="s">
        <v>891</v>
      </c>
      <c r="E188" s="7" t="s">
        <v>944</v>
      </c>
      <c r="F188" s="7">
        <v>15</v>
      </c>
      <c r="G188" s="7">
        <v>2018</v>
      </c>
      <c r="H188" s="8">
        <v>43174</v>
      </c>
      <c r="I188" s="8" t="s">
        <v>919</v>
      </c>
      <c r="J188" s="7" t="s">
        <v>556</v>
      </c>
      <c r="K188" s="7" t="s">
        <v>193</v>
      </c>
      <c r="L188" s="7" t="s">
        <v>193</v>
      </c>
      <c r="M188" s="7">
        <v>44</v>
      </c>
      <c r="N188" s="7">
        <v>3</v>
      </c>
      <c r="O188" s="7">
        <v>-40</v>
      </c>
      <c r="P188" s="7">
        <v>92</v>
      </c>
      <c r="Q188" s="7">
        <v>132</v>
      </c>
      <c r="R188" s="7" t="s">
        <v>914</v>
      </c>
      <c r="S188" s="9">
        <v>-0.30303030303030304</v>
      </c>
      <c r="T188" s="10">
        <v>-1.0821632443254064E-3</v>
      </c>
    </row>
    <row r="189" spans="1:20" x14ac:dyDescent="0.25">
      <c r="A189" s="7" t="s">
        <v>802</v>
      </c>
      <c r="B189" s="7" t="s">
        <v>899</v>
      </c>
      <c r="C189" s="7" t="s">
        <v>907</v>
      </c>
      <c r="D189" s="7" t="s">
        <v>891</v>
      </c>
      <c r="E189" s="7" t="s">
        <v>944</v>
      </c>
      <c r="F189" s="7">
        <v>15</v>
      </c>
      <c r="G189" s="7">
        <v>2018</v>
      </c>
      <c r="H189" s="8">
        <v>43174</v>
      </c>
      <c r="I189" s="8" t="s">
        <v>919</v>
      </c>
      <c r="J189" s="7" t="s">
        <v>556</v>
      </c>
      <c r="K189" s="7" t="s">
        <v>193</v>
      </c>
      <c r="L189" s="7" t="s">
        <v>193</v>
      </c>
      <c r="M189" s="7">
        <v>50</v>
      </c>
      <c r="N189" s="7">
        <v>2</v>
      </c>
      <c r="O189" s="7">
        <v>-17</v>
      </c>
      <c r="P189" s="7">
        <v>83</v>
      </c>
      <c r="Q189" s="7">
        <v>100</v>
      </c>
      <c r="R189" s="7" t="s">
        <v>914</v>
      </c>
      <c r="S189" s="9">
        <v>-0.17</v>
      </c>
      <c r="T189" s="10">
        <v>-4.5991937883829774E-4</v>
      </c>
    </row>
    <row r="190" spans="1:20" x14ac:dyDescent="0.25">
      <c r="A190" s="7" t="s">
        <v>802</v>
      </c>
      <c r="B190" s="7" t="s">
        <v>899</v>
      </c>
      <c r="C190" s="7" t="s">
        <v>907</v>
      </c>
      <c r="D190" s="7" t="s">
        <v>891</v>
      </c>
      <c r="E190" s="7" t="s">
        <v>944</v>
      </c>
      <c r="F190" s="7">
        <v>15</v>
      </c>
      <c r="G190" s="7">
        <v>2018</v>
      </c>
      <c r="H190" s="8">
        <v>43174</v>
      </c>
      <c r="I190" s="8" t="s">
        <v>919</v>
      </c>
      <c r="J190" s="7" t="s">
        <v>556</v>
      </c>
      <c r="K190" s="7" t="s">
        <v>193</v>
      </c>
      <c r="L190" s="7" t="s">
        <v>193</v>
      </c>
      <c r="M190" s="7">
        <v>13</v>
      </c>
      <c r="N190" s="7">
        <v>1</v>
      </c>
      <c r="O190" s="7">
        <v>-2</v>
      </c>
      <c r="P190" s="7">
        <v>11</v>
      </c>
      <c r="Q190" s="7">
        <v>13</v>
      </c>
      <c r="R190" s="7" t="s">
        <v>914</v>
      </c>
      <c r="S190" s="9">
        <v>-0.15384615384615385</v>
      </c>
      <c r="T190" s="10">
        <v>-5.4108162216270321E-5</v>
      </c>
    </row>
    <row r="191" spans="1:20" x14ac:dyDescent="0.25">
      <c r="A191" s="7" t="s">
        <v>652</v>
      </c>
      <c r="B191" s="7" t="s">
        <v>899</v>
      </c>
      <c r="C191" s="7" t="s">
        <v>903</v>
      </c>
      <c r="D191" s="7" t="s">
        <v>891</v>
      </c>
      <c r="E191" s="7" t="s">
        <v>944</v>
      </c>
      <c r="F191" s="7">
        <v>26</v>
      </c>
      <c r="G191" s="7">
        <v>2018</v>
      </c>
      <c r="H191" s="8">
        <v>43185</v>
      </c>
      <c r="I191" s="8" t="s">
        <v>919</v>
      </c>
      <c r="J191" s="7" t="s">
        <v>529</v>
      </c>
      <c r="K191" s="7" t="s">
        <v>193</v>
      </c>
      <c r="L191" s="7" t="s">
        <v>193</v>
      </c>
      <c r="M191" s="7">
        <v>27</v>
      </c>
      <c r="N191" s="7">
        <v>1</v>
      </c>
      <c r="O191" s="7">
        <v>4</v>
      </c>
      <c r="P191" s="7">
        <v>31</v>
      </c>
      <c r="Q191" s="7">
        <v>27</v>
      </c>
      <c r="R191" s="7" t="s">
        <v>884</v>
      </c>
      <c r="S191" s="9">
        <v>0.14814814814814814</v>
      </c>
      <c r="T191" s="10">
        <v>1.0821632443254064E-4</v>
      </c>
    </row>
    <row r="192" spans="1:20" x14ac:dyDescent="0.25">
      <c r="A192" s="7" t="s">
        <v>652</v>
      </c>
      <c r="B192" s="7" t="s">
        <v>899</v>
      </c>
      <c r="C192" s="7" t="s">
        <v>904</v>
      </c>
      <c r="D192" s="7" t="s">
        <v>911</v>
      </c>
      <c r="E192" s="7" t="s">
        <v>944</v>
      </c>
      <c r="F192" s="7">
        <v>26</v>
      </c>
      <c r="G192" s="7">
        <v>2018</v>
      </c>
      <c r="H192" s="8">
        <v>43185</v>
      </c>
      <c r="I192" s="8" t="s">
        <v>919</v>
      </c>
      <c r="J192" s="7" t="s">
        <v>529</v>
      </c>
      <c r="K192" s="7" t="s">
        <v>193</v>
      </c>
      <c r="L192" s="7" t="s">
        <v>193</v>
      </c>
      <c r="M192" s="7">
        <v>59</v>
      </c>
      <c r="N192" s="7">
        <v>6</v>
      </c>
      <c r="O192" s="7">
        <v>24</v>
      </c>
      <c r="P192" s="7">
        <v>378</v>
      </c>
      <c r="Q192" s="7">
        <v>354</v>
      </c>
      <c r="R192" s="7" t="s">
        <v>884</v>
      </c>
      <c r="S192" s="9">
        <v>6.7796610169491525E-2</v>
      </c>
      <c r="T192" s="10">
        <v>6.4929794659524388E-4</v>
      </c>
    </row>
    <row r="193" spans="1:20" x14ac:dyDescent="0.25">
      <c r="A193" s="7" t="s">
        <v>652</v>
      </c>
      <c r="B193" s="7" t="s">
        <v>899</v>
      </c>
      <c r="C193" s="7" t="s">
        <v>904</v>
      </c>
      <c r="D193" s="7" t="s">
        <v>891</v>
      </c>
      <c r="E193" s="7" t="s">
        <v>944</v>
      </c>
      <c r="F193" s="7">
        <v>26</v>
      </c>
      <c r="G193" s="7">
        <v>2018</v>
      </c>
      <c r="H193" s="8">
        <v>43185</v>
      </c>
      <c r="I193" s="8" t="s">
        <v>919</v>
      </c>
      <c r="J193" s="7" t="s">
        <v>529</v>
      </c>
      <c r="K193" s="7" t="s">
        <v>193</v>
      </c>
      <c r="L193" s="7" t="s">
        <v>193</v>
      </c>
      <c r="M193" s="7">
        <v>139</v>
      </c>
      <c r="N193" s="7">
        <v>3</v>
      </c>
      <c r="O193" s="7">
        <v>14</v>
      </c>
      <c r="P193" s="7">
        <v>431</v>
      </c>
      <c r="Q193" s="7">
        <v>417</v>
      </c>
      <c r="R193" s="7" t="s">
        <v>884</v>
      </c>
      <c r="S193" s="9">
        <v>3.3573141486810551E-2</v>
      </c>
      <c r="T193" s="10">
        <v>3.7875713551389228E-4</v>
      </c>
    </row>
    <row r="194" spans="1:20" x14ac:dyDescent="0.25">
      <c r="A194" s="7" t="s">
        <v>691</v>
      </c>
      <c r="B194" s="7" t="s">
        <v>899</v>
      </c>
      <c r="C194" s="7" t="s">
        <v>903</v>
      </c>
      <c r="D194" s="7" t="s">
        <v>902</v>
      </c>
      <c r="E194" s="7" t="s">
        <v>945</v>
      </c>
      <c r="F194" s="7">
        <v>15</v>
      </c>
      <c r="G194" s="7">
        <v>2018</v>
      </c>
      <c r="H194" s="8">
        <v>43205</v>
      </c>
      <c r="I194" s="8" t="s">
        <v>920</v>
      </c>
      <c r="J194" s="7" t="s">
        <v>529</v>
      </c>
      <c r="K194" s="7" t="s">
        <v>193</v>
      </c>
      <c r="L194" s="7" t="s">
        <v>193</v>
      </c>
      <c r="M194" s="7">
        <v>14</v>
      </c>
      <c r="N194" s="7">
        <v>3</v>
      </c>
      <c r="O194" s="7">
        <v>-2</v>
      </c>
      <c r="P194" s="7">
        <v>40</v>
      </c>
      <c r="Q194" s="7">
        <v>42</v>
      </c>
      <c r="R194" s="7" t="s">
        <v>914</v>
      </c>
      <c r="S194" s="9">
        <v>-4.7619047619047616E-2</v>
      </c>
      <c r="T194" s="10">
        <v>-5.4108162216270321E-5</v>
      </c>
    </row>
    <row r="195" spans="1:20" x14ac:dyDescent="0.25">
      <c r="A195" s="7" t="s">
        <v>691</v>
      </c>
      <c r="B195" s="7" t="s">
        <v>899</v>
      </c>
      <c r="C195" s="7" t="s">
        <v>907</v>
      </c>
      <c r="D195" s="7" t="s">
        <v>897</v>
      </c>
      <c r="E195" s="7" t="s">
        <v>945</v>
      </c>
      <c r="F195" s="7">
        <v>15</v>
      </c>
      <c r="G195" s="7">
        <v>2018</v>
      </c>
      <c r="H195" s="8">
        <v>43205</v>
      </c>
      <c r="I195" s="8" t="s">
        <v>920</v>
      </c>
      <c r="J195" s="7" t="s">
        <v>529</v>
      </c>
      <c r="K195" s="7" t="s">
        <v>193</v>
      </c>
      <c r="L195" s="7" t="s">
        <v>193</v>
      </c>
      <c r="M195" s="7">
        <v>116</v>
      </c>
      <c r="N195" s="7">
        <v>5</v>
      </c>
      <c r="O195" s="7">
        <v>-56</v>
      </c>
      <c r="P195" s="7">
        <v>524</v>
      </c>
      <c r="Q195" s="7">
        <v>580</v>
      </c>
      <c r="R195" s="7" t="s">
        <v>914</v>
      </c>
      <c r="S195" s="9">
        <v>-9.6551724137931033E-2</v>
      </c>
      <c r="T195" s="10">
        <v>-1.5150285420555691E-3</v>
      </c>
    </row>
    <row r="196" spans="1:20" x14ac:dyDescent="0.25">
      <c r="A196" s="7" t="s">
        <v>691</v>
      </c>
      <c r="B196" s="7" t="s">
        <v>899</v>
      </c>
      <c r="C196" s="7" t="s">
        <v>903</v>
      </c>
      <c r="D196" s="7" t="s">
        <v>891</v>
      </c>
      <c r="E196" s="7" t="s">
        <v>945</v>
      </c>
      <c r="F196" s="7">
        <v>15</v>
      </c>
      <c r="G196" s="7">
        <v>2018</v>
      </c>
      <c r="H196" s="8">
        <v>43205</v>
      </c>
      <c r="I196" s="8" t="s">
        <v>920</v>
      </c>
      <c r="J196" s="7" t="s">
        <v>529</v>
      </c>
      <c r="K196" s="7" t="s">
        <v>193</v>
      </c>
      <c r="L196" s="7" t="s">
        <v>193</v>
      </c>
      <c r="M196" s="7">
        <v>42</v>
      </c>
      <c r="N196" s="7">
        <v>5</v>
      </c>
      <c r="O196" s="7">
        <v>12</v>
      </c>
      <c r="P196" s="7">
        <v>222</v>
      </c>
      <c r="Q196" s="7">
        <v>210</v>
      </c>
      <c r="R196" s="7" t="s">
        <v>884</v>
      </c>
      <c r="S196" s="9">
        <v>5.7142857142857141E-2</v>
      </c>
      <c r="T196" s="10">
        <v>3.2464897329762194E-4</v>
      </c>
    </row>
    <row r="197" spans="1:20" x14ac:dyDescent="0.25">
      <c r="A197" s="7" t="s">
        <v>691</v>
      </c>
      <c r="B197" s="7" t="s">
        <v>899</v>
      </c>
      <c r="C197" s="7" t="s">
        <v>903</v>
      </c>
      <c r="D197" s="7" t="s">
        <v>891</v>
      </c>
      <c r="E197" s="7" t="s">
        <v>945</v>
      </c>
      <c r="F197" s="7">
        <v>15</v>
      </c>
      <c r="G197" s="7">
        <v>2018</v>
      </c>
      <c r="H197" s="8">
        <v>43205</v>
      </c>
      <c r="I197" s="8" t="s">
        <v>920</v>
      </c>
      <c r="J197" s="7" t="s">
        <v>529</v>
      </c>
      <c r="K197" s="7" t="s">
        <v>193</v>
      </c>
      <c r="L197" s="7" t="s">
        <v>193</v>
      </c>
      <c r="M197" s="7">
        <v>22</v>
      </c>
      <c r="N197" s="7">
        <v>3</v>
      </c>
      <c r="O197" s="7">
        <v>-2</v>
      </c>
      <c r="P197" s="7">
        <v>64</v>
      </c>
      <c r="Q197" s="7">
        <v>66</v>
      </c>
      <c r="R197" s="7" t="s">
        <v>914</v>
      </c>
      <c r="S197" s="9">
        <v>-3.0303030303030304E-2</v>
      </c>
      <c r="T197" s="10">
        <v>-5.4108162216270321E-5</v>
      </c>
    </row>
    <row r="198" spans="1:20" x14ac:dyDescent="0.25">
      <c r="A198" s="7" t="s">
        <v>440</v>
      </c>
      <c r="B198" s="7" t="s">
        <v>892</v>
      </c>
      <c r="C198" s="7" t="s">
        <v>893</v>
      </c>
      <c r="D198" s="7" t="s">
        <v>902</v>
      </c>
      <c r="E198" s="7" t="s">
        <v>945</v>
      </c>
      <c r="F198" s="7">
        <v>26</v>
      </c>
      <c r="G198" s="7">
        <v>2018</v>
      </c>
      <c r="H198" s="8">
        <v>43216</v>
      </c>
      <c r="I198" s="8" t="s">
        <v>920</v>
      </c>
      <c r="J198" s="7" t="s">
        <v>441</v>
      </c>
      <c r="K198" s="7" t="s">
        <v>193</v>
      </c>
      <c r="L198" s="7" t="s">
        <v>193</v>
      </c>
      <c r="M198" s="7">
        <v>389</v>
      </c>
      <c r="N198" s="7">
        <v>3</v>
      </c>
      <c r="O198" s="7">
        <v>-83</v>
      </c>
      <c r="P198" s="7">
        <v>1084</v>
      </c>
      <c r="Q198" s="7">
        <v>1167</v>
      </c>
      <c r="R198" s="7" t="s">
        <v>914</v>
      </c>
      <c r="S198" s="9">
        <v>-7.1122536418166238E-2</v>
      </c>
      <c r="T198" s="10">
        <v>-2.2454887319752186E-3</v>
      </c>
    </row>
    <row r="199" spans="1:20" x14ac:dyDescent="0.25">
      <c r="A199" s="7" t="s">
        <v>555</v>
      </c>
      <c r="B199" s="7" t="s">
        <v>899</v>
      </c>
      <c r="C199" s="7" t="s">
        <v>901</v>
      </c>
      <c r="D199" s="7" t="s">
        <v>891</v>
      </c>
      <c r="E199" s="7" t="s">
        <v>929</v>
      </c>
      <c r="F199" s="7">
        <v>8</v>
      </c>
      <c r="G199" s="7">
        <v>2018</v>
      </c>
      <c r="H199" s="8">
        <v>43228</v>
      </c>
      <c r="I199" s="8" t="s">
        <v>920</v>
      </c>
      <c r="J199" s="7" t="s">
        <v>556</v>
      </c>
      <c r="K199" s="7" t="s">
        <v>193</v>
      </c>
      <c r="L199" s="7" t="s">
        <v>193</v>
      </c>
      <c r="M199" s="7">
        <v>206</v>
      </c>
      <c r="N199" s="7">
        <v>3</v>
      </c>
      <c r="O199" s="7">
        <v>-206</v>
      </c>
      <c r="P199" s="7">
        <v>412</v>
      </c>
      <c r="Q199" s="7">
        <v>618</v>
      </c>
      <c r="R199" s="7" t="s">
        <v>914</v>
      </c>
      <c r="S199" s="9">
        <v>-0.33333333333333331</v>
      </c>
      <c r="T199" s="10">
        <v>-5.5731407082758432E-3</v>
      </c>
    </row>
    <row r="200" spans="1:20" x14ac:dyDescent="0.25">
      <c r="A200" s="7" t="s">
        <v>555</v>
      </c>
      <c r="B200" s="7" t="s">
        <v>889</v>
      </c>
      <c r="C200" s="7" t="s">
        <v>909</v>
      </c>
      <c r="D200" s="7" t="s">
        <v>891</v>
      </c>
      <c r="E200" s="7" t="s">
        <v>929</v>
      </c>
      <c r="F200" s="7">
        <v>8</v>
      </c>
      <c r="G200" s="7">
        <v>2018</v>
      </c>
      <c r="H200" s="8">
        <v>43228</v>
      </c>
      <c r="I200" s="8" t="s">
        <v>920</v>
      </c>
      <c r="J200" s="7" t="s">
        <v>556</v>
      </c>
      <c r="K200" s="7" t="s">
        <v>193</v>
      </c>
      <c r="L200" s="7" t="s">
        <v>193</v>
      </c>
      <c r="M200" s="7">
        <v>174</v>
      </c>
      <c r="N200" s="7">
        <v>3</v>
      </c>
      <c r="O200" s="7">
        <v>-70</v>
      </c>
      <c r="P200" s="7">
        <v>452</v>
      </c>
      <c r="Q200" s="7">
        <v>522</v>
      </c>
      <c r="R200" s="7" t="s">
        <v>914</v>
      </c>
      <c r="S200" s="9">
        <v>-0.13409961685823754</v>
      </c>
      <c r="T200" s="10">
        <v>-1.8937856775694613E-3</v>
      </c>
    </row>
    <row r="201" spans="1:20" x14ac:dyDescent="0.25">
      <c r="A201" s="7" t="s">
        <v>555</v>
      </c>
      <c r="B201" s="7" t="s">
        <v>899</v>
      </c>
      <c r="C201" s="7" t="s">
        <v>908</v>
      </c>
      <c r="D201" s="7" t="s">
        <v>891</v>
      </c>
      <c r="E201" s="7" t="s">
        <v>929</v>
      </c>
      <c r="F201" s="7">
        <v>8</v>
      </c>
      <c r="G201" s="7">
        <v>2018</v>
      </c>
      <c r="H201" s="8">
        <v>43228</v>
      </c>
      <c r="I201" s="8" t="s">
        <v>920</v>
      </c>
      <c r="J201" s="7" t="s">
        <v>556</v>
      </c>
      <c r="K201" s="7" t="s">
        <v>193</v>
      </c>
      <c r="L201" s="7" t="s">
        <v>193</v>
      </c>
      <c r="M201" s="7">
        <v>34</v>
      </c>
      <c r="N201" s="7">
        <v>4</v>
      </c>
      <c r="O201" s="7">
        <v>-6</v>
      </c>
      <c r="P201" s="7">
        <v>130</v>
      </c>
      <c r="Q201" s="7">
        <v>136</v>
      </c>
      <c r="R201" s="7" t="s">
        <v>914</v>
      </c>
      <c r="S201" s="9">
        <v>-4.4117647058823532E-2</v>
      </c>
      <c r="T201" s="10">
        <v>-1.6232448664881097E-4</v>
      </c>
    </row>
    <row r="202" spans="1:20" x14ac:dyDescent="0.25">
      <c r="A202" s="7" t="s">
        <v>555</v>
      </c>
      <c r="B202" s="7" t="s">
        <v>899</v>
      </c>
      <c r="C202" s="7" t="s">
        <v>908</v>
      </c>
      <c r="D202" s="7" t="s">
        <v>902</v>
      </c>
      <c r="E202" s="7" t="s">
        <v>929</v>
      </c>
      <c r="F202" s="7">
        <v>8</v>
      </c>
      <c r="G202" s="7">
        <v>2018</v>
      </c>
      <c r="H202" s="8">
        <v>43228</v>
      </c>
      <c r="I202" s="8" t="s">
        <v>920</v>
      </c>
      <c r="J202" s="7" t="s">
        <v>556</v>
      </c>
      <c r="K202" s="7" t="s">
        <v>193</v>
      </c>
      <c r="L202" s="7" t="s">
        <v>193</v>
      </c>
      <c r="M202" s="7">
        <v>21</v>
      </c>
      <c r="N202" s="7">
        <v>3</v>
      </c>
      <c r="O202" s="7">
        <v>-13</v>
      </c>
      <c r="P202" s="7">
        <v>50</v>
      </c>
      <c r="Q202" s="7">
        <v>63</v>
      </c>
      <c r="R202" s="7" t="s">
        <v>914</v>
      </c>
      <c r="S202" s="9">
        <v>-0.20634920634920634</v>
      </c>
      <c r="T202" s="10">
        <v>-3.5170305440575711E-4</v>
      </c>
    </row>
    <row r="203" spans="1:20" x14ac:dyDescent="0.25">
      <c r="A203" s="7" t="s">
        <v>555</v>
      </c>
      <c r="B203" s="7" t="s">
        <v>899</v>
      </c>
      <c r="C203" s="7" t="s">
        <v>905</v>
      </c>
      <c r="D203" s="7" t="s">
        <v>891</v>
      </c>
      <c r="E203" s="7" t="s">
        <v>929</v>
      </c>
      <c r="F203" s="7">
        <v>8</v>
      </c>
      <c r="G203" s="7">
        <v>2018</v>
      </c>
      <c r="H203" s="8">
        <v>43228</v>
      </c>
      <c r="I203" s="8" t="s">
        <v>920</v>
      </c>
      <c r="J203" s="7" t="s">
        <v>556</v>
      </c>
      <c r="K203" s="7" t="s">
        <v>193</v>
      </c>
      <c r="L203" s="7" t="s">
        <v>193</v>
      </c>
      <c r="M203" s="7">
        <v>24</v>
      </c>
      <c r="N203" s="7">
        <v>7</v>
      </c>
      <c r="O203" s="7">
        <v>-21</v>
      </c>
      <c r="P203" s="7">
        <v>147</v>
      </c>
      <c r="Q203" s="7">
        <v>168</v>
      </c>
      <c r="R203" s="7" t="s">
        <v>914</v>
      </c>
      <c r="S203" s="9">
        <v>-0.125</v>
      </c>
      <c r="T203" s="10">
        <v>-5.6813570327083837E-4</v>
      </c>
    </row>
    <row r="204" spans="1:20" x14ac:dyDescent="0.25">
      <c r="A204" s="7" t="s">
        <v>555</v>
      </c>
      <c r="B204" s="7" t="s">
        <v>899</v>
      </c>
      <c r="C204" s="7" t="s">
        <v>903</v>
      </c>
      <c r="D204" s="7" t="s">
        <v>902</v>
      </c>
      <c r="E204" s="7" t="s">
        <v>929</v>
      </c>
      <c r="F204" s="7">
        <v>8</v>
      </c>
      <c r="G204" s="7">
        <v>2018</v>
      </c>
      <c r="H204" s="8">
        <v>43228</v>
      </c>
      <c r="I204" s="8" t="s">
        <v>920</v>
      </c>
      <c r="J204" s="7" t="s">
        <v>556</v>
      </c>
      <c r="K204" s="7" t="s">
        <v>193</v>
      </c>
      <c r="L204" s="7" t="s">
        <v>193</v>
      </c>
      <c r="M204" s="7">
        <v>25</v>
      </c>
      <c r="N204" s="7">
        <v>5</v>
      </c>
      <c r="O204" s="7">
        <v>-2</v>
      </c>
      <c r="P204" s="7">
        <v>123</v>
      </c>
      <c r="Q204" s="7">
        <v>125</v>
      </c>
      <c r="R204" s="7" t="s">
        <v>914</v>
      </c>
      <c r="S204" s="9">
        <v>-1.6E-2</v>
      </c>
      <c r="T204" s="10">
        <v>-5.4108162216270321E-5</v>
      </c>
    </row>
    <row r="205" spans="1:20" x14ac:dyDescent="0.25">
      <c r="A205" s="7" t="s">
        <v>555</v>
      </c>
      <c r="B205" s="7" t="s">
        <v>899</v>
      </c>
      <c r="C205" s="7" t="s">
        <v>903</v>
      </c>
      <c r="D205" s="7" t="s">
        <v>891</v>
      </c>
      <c r="E205" s="7" t="s">
        <v>929</v>
      </c>
      <c r="F205" s="7">
        <v>8</v>
      </c>
      <c r="G205" s="7">
        <v>2018</v>
      </c>
      <c r="H205" s="8">
        <v>43228</v>
      </c>
      <c r="I205" s="8" t="s">
        <v>920</v>
      </c>
      <c r="J205" s="7" t="s">
        <v>556</v>
      </c>
      <c r="K205" s="7" t="s">
        <v>193</v>
      </c>
      <c r="L205" s="7" t="s">
        <v>193</v>
      </c>
      <c r="M205" s="7">
        <v>9</v>
      </c>
      <c r="N205" s="7">
        <v>2</v>
      </c>
      <c r="O205" s="7">
        <v>-6</v>
      </c>
      <c r="P205" s="7">
        <v>12</v>
      </c>
      <c r="Q205" s="7">
        <v>18</v>
      </c>
      <c r="R205" s="7" t="s">
        <v>914</v>
      </c>
      <c r="S205" s="9">
        <v>-0.33333333333333331</v>
      </c>
      <c r="T205" s="10">
        <v>-1.6232448664881097E-4</v>
      </c>
    </row>
    <row r="206" spans="1:20" x14ac:dyDescent="0.25">
      <c r="A206" s="7" t="s">
        <v>320</v>
      </c>
      <c r="B206" s="7" t="s">
        <v>899</v>
      </c>
      <c r="C206" s="7" t="s">
        <v>903</v>
      </c>
      <c r="D206" s="7" t="s">
        <v>902</v>
      </c>
      <c r="E206" s="7" t="s">
        <v>929</v>
      </c>
      <c r="F206" s="7">
        <v>25</v>
      </c>
      <c r="G206" s="7">
        <v>2018</v>
      </c>
      <c r="H206" s="8">
        <v>43245</v>
      </c>
      <c r="I206" s="8" t="s">
        <v>920</v>
      </c>
      <c r="J206" s="7" t="s">
        <v>321</v>
      </c>
      <c r="K206" s="7" t="s">
        <v>193</v>
      </c>
      <c r="L206" s="7" t="s">
        <v>193</v>
      </c>
      <c r="M206" s="7">
        <v>24</v>
      </c>
      <c r="N206" s="7">
        <v>2</v>
      </c>
      <c r="O206" s="7">
        <v>1</v>
      </c>
      <c r="P206" s="7">
        <v>49</v>
      </c>
      <c r="Q206" s="7">
        <v>48</v>
      </c>
      <c r="R206" s="7" t="s">
        <v>884</v>
      </c>
      <c r="S206" s="9">
        <v>2.0833333333333332E-2</v>
      </c>
      <c r="T206" s="10">
        <v>2.7054081108135161E-5</v>
      </c>
    </row>
    <row r="207" spans="1:20" x14ac:dyDescent="0.25">
      <c r="A207" s="7" t="s">
        <v>320</v>
      </c>
      <c r="B207" s="7" t="s">
        <v>892</v>
      </c>
      <c r="C207" s="7" t="s">
        <v>895</v>
      </c>
      <c r="D207" s="7" t="s">
        <v>897</v>
      </c>
      <c r="E207" s="7" t="s">
        <v>929</v>
      </c>
      <c r="F207" s="7">
        <v>25</v>
      </c>
      <c r="G207" s="7">
        <v>2018</v>
      </c>
      <c r="H207" s="8">
        <v>43245</v>
      </c>
      <c r="I207" s="8" t="s">
        <v>920</v>
      </c>
      <c r="J207" s="7" t="s">
        <v>321</v>
      </c>
      <c r="K207" s="7" t="s">
        <v>193</v>
      </c>
      <c r="L207" s="7" t="s">
        <v>193</v>
      </c>
      <c r="M207" s="7">
        <v>656</v>
      </c>
      <c r="N207" s="7">
        <v>2</v>
      </c>
      <c r="O207" s="7">
        <v>-36</v>
      </c>
      <c r="P207" s="7">
        <v>1276</v>
      </c>
      <c r="Q207" s="7">
        <v>1312</v>
      </c>
      <c r="R207" s="7" t="s">
        <v>914</v>
      </c>
      <c r="S207" s="9">
        <v>-2.7439024390243903E-2</v>
      </c>
      <c r="T207" s="10">
        <v>-9.7394691989286582E-4</v>
      </c>
    </row>
    <row r="208" spans="1:20" x14ac:dyDescent="0.25">
      <c r="A208" s="7" t="s">
        <v>320</v>
      </c>
      <c r="B208" s="7" t="s">
        <v>899</v>
      </c>
      <c r="C208" s="7" t="s">
        <v>907</v>
      </c>
      <c r="D208" s="7" t="s">
        <v>891</v>
      </c>
      <c r="E208" s="7" t="s">
        <v>929</v>
      </c>
      <c r="F208" s="7">
        <v>25</v>
      </c>
      <c r="G208" s="7">
        <v>2018</v>
      </c>
      <c r="H208" s="8">
        <v>43245</v>
      </c>
      <c r="I208" s="8" t="s">
        <v>920</v>
      </c>
      <c r="J208" s="7" t="s">
        <v>321</v>
      </c>
      <c r="K208" s="7" t="s">
        <v>193</v>
      </c>
      <c r="L208" s="7" t="s">
        <v>193</v>
      </c>
      <c r="M208" s="7">
        <v>74</v>
      </c>
      <c r="N208" s="7">
        <v>3</v>
      </c>
      <c r="O208" s="7">
        <v>29</v>
      </c>
      <c r="P208" s="7">
        <v>251</v>
      </c>
      <c r="Q208" s="7">
        <v>222</v>
      </c>
      <c r="R208" s="7" t="s">
        <v>884</v>
      </c>
      <c r="S208" s="9">
        <v>0.13063063063063063</v>
      </c>
      <c r="T208" s="10">
        <v>7.8456835213591973E-4</v>
      </c>
    </row>
    <row r="209" spans="1:20" x14ac:dyDescent="0.25">
      <c r="A209" s="7" t="s">
        <v>320</v>
      </c>
      <c r="B209" s="7" t="s">
        <v>899</v>
      </c>
      <c r="C209" s="7" t="s">
        <v>903</v>
      </c>
      <c r="D209" s="7" t="s">
        <v>891</v>
      </c>
      <c r="E209" s="7" t="s">
        <v>929</v>
      </c>
      <c r="F209" s="7">
        <v>25</v>
      </c>
      <c r="G209" s="7">
        <v>2018</v>
      </c>
      <c r="H209" s="8">
        <v>43245</v>
      </c>
      <c r="I209" s="8" t="s">
        <v>920</v>
      </c>
      <c r="J209" s="7" t="s">
        <v>321</v>
      </c>
      <c r="K209" s="7" t="s">
        <v>193</v>
      </c>
      <c r="L209" s="7" t="s">
        <v>193</v>
      </c>
      <c r="M209" s="7">
        <v>14</v>
      </c>
      <c r="N209" s="7">
        <v>1</v>
      </c>
      <c r="O209" s="7">
        <v>2</v>
      </c>
      <c r="P209" s="7">
        <v>16</v>
      </c>
      <c r="Q209" s="7">
        <v>14</v>
      </c>
      <c r="R209" s="7" t="s">
        <v>884</v>
      </c>
      <c r="S209" s="9">
        <v>0.14285714285714285</v>
      </c>
      <c r="T209" s="10">
        <v>5.4108162216270321E-5</v>
      </c>
    </row>
    <row r="210" spans="1:20" x14ac:dyDescent="0.25">
      <c r="A210" s="7" t="s">
        <v>832</v>
      </c>
      <c r="B210" s="7" t="s">
        <v>899</v>
      </c>
      <c r="C210" s="7" t="s">
        <v>907</v>
      </c>
      <c r="D210" s="7" t="s">
        <v>891</v>
      </c>
      <c r="E210" s="7" t="s">
        <v>947</v>
      </c>
      <c r="F210" s="7">
        <v>1</v>
      </c>
      <c r="G210" s="7">
        <v>2018</v>
      </c>
      <c r="H210" s="8">
        <v>43282</v>
      </c>
      <c r="I210" s="8" t="s">
        <v>921</v>
      </c>
      <c r="J210" s="7" t="s">
        <v>833</v>
      </c>
      <c r="K210" s="7" t="s">
        <v>193</v>
      </c>
      <c r="L210" s="7" t="s">
        <v>193</v>
      </c>
      <c r="M210" s="7">
        <v>31</v>
      </c>
      <c r="N210" s="7">
        <v>4</v>
      </c>
      <c r="O210" s="7">
        <v>-11</v>
      </c>
      <c r="P210" s="7">
        <v>113</v>
      </c>
      <c r="Q210" s="7">
        <v>124</v>
      </c>
      <c r="R210" s="7" t="s">
        <v>914</v>
      </c>
      <c r="S210" s="9">
        <v>-8.8709677419354843E-2</v>
      </c>
      <c r="T210" s="10">
        <v>-2.9759489218948677E-4</v>
      </c>
    </row>
    <row r="211" spans="1:20" x14ac:dyDescent="0.25">
      <c r="A211" s="7" t="s">
        <v>877</v>
      </c>
      <c r="B211" s="7" t="s">
        <v>899</v>
      </c>
      <c r="C211" s="7" t="s">
        <v>905</v>
      </c>
      <c r="D211" s="7" t="s">
        <v>902</v>
      </c>
      <c r="E211" s="7" t="s">
        <v>930</v>
      </c>
      <c r="F211" s="7">
        <v>3</v>
      </c>
      <c r="G211" s="7">
        <v>2018</v>
      </c>
      <c r="H211" s="8">
        <v>43315</v>
      </c>
      <c r="I211" s="8" t="s">
        <v>921</v>
      </c>
      <c r="J211" s="7" t="s">
        <v>878</v>
      </c>
      <c r="K211" s="7" t="s">
        <v>193</v>
      </c>
      <c r="L211" s="7" t="s">
        <v>193</v>
      </c>
      <c r="M211" s="7">
        <v>11</v>
      </c>
      <c r="N211" s="7">
        <v>2</v>
      </c>
      <c r="O211" s="7">
        <v>-8</v>
      </c>
      <c r="P211" s="7">
        <v>14</v>
      </c>
      <c r="Q211" s="7">
        <v>22</v>
      </c>
      <c r="R211" s="7" t="s">
        <v>914</v>
      </c>
      <c r="S211" s="9">
        <v>-0.36363636363636365</v>
      </c>
      <c r="T211" s="10">
        <v>-2.1643264886508128E-4</v>
      </c>
    </row>
    <row r="212" spans="1:20" x14ac:dyDescent="0.25">
      <c r="A212" s="7" t="s">
        <v>485</v>
      </c>
      <c r="B212" s="7" t="s">
        <v>889</v>
      </c>
      <c r="C212" s="7" t="s">
        <v>896</v>
      </c>
      <c r="D212" s="7" t="s">
        <v>902</v>
      </c>
      <c r="E212" s="7" t="s">
        <v>930</v>
      </c>
      <c r="F212" s="7">
        <v>24</v>
      </c>
      <c r="G212" s="7">
        <v>2018</v>
      </c>
      <c r="H212" s="8">
        <v>43336</v>
      </c>
      <c r="I212" s="8" t="s">
        <v>921</v>
      </c>
      <c r="J212" s="7" t="s">
        <v>65</v>
      </c>
      <c r="K212" s="7" t="s">
        <v>193</v>
      </c>
      <c r="L212" s="7" t="s">
        <v>193</v>
      </c>
      <c r="M212" s="7">
        <v>322</v>
      </c>
      <c r="N212" s="7">
        <v>5</v>
      </c>
      <c r="O212" s="7">
        <v>-193</v>
      </c>
      <c r="P212" s="7">
        <v>1417</v>
      </c>
      <c r="Q212" s="7">
        <v>1610</v>
      </c>
      <c r="R212" s="7" t="s">
        <v>914</v>
      </c>
      <c r="S212" s="9">
        <v>-0.11987577639751552</v>
      </c>
      <c r="T212" s="10">
        <v>-5.2214376538700863E-3</v>
      </c>
    </row>
    <row r="213" spans="1:20" x14ac:dyDescent="0.25">
      <c r="A213" s="7" t="s">
        <v>230</v>
      </c>
      <c r="B213" s="7" t="s">
        <v>889</v>
      </c>
      <c r="C213" s="7" t="s">
        <v>898</v>
      </c>
      <c r="D213" s="7" t="s">
        <v>891</v>
      </c>
      <c r="E213" s="7" t="s">
        <v>933</v>
      </c>
      <c r="F213" s="7">
        <v>5</v>
      </c>
      <c r="G213" s="7">
        <v>2018</v>
      </c>
      <c r="H213" s="8">
        <v>43409</v>
      </c>
      <c r="I213" s="8" t="s">
        <v>922</v>
      </c>
      <c r="J213" s="7" t="s">
        <v>231</v>
      </c>
      <c r="K213" s="7" t="s">
        <v>193</v>
      </c>
      <c r="L213" s="7" t="s">
        <v>193</v>
      </c>
      <c r="M213" s="7">
        <v>916</v>
      </c>
      <c r="N213" s="7">
        <v>11</v>
      </c>
      <c r="O213" s="7">
        <v>192</v>
      </c>
      <c r="P213" s="7">
        <v>10268</v>
      </c>
      <c r="Q213" s="7">
        <v>10076</v>
      </c>
      <c r="R213" s="7" t="s">
        <v>884</v>
      </c>
      <c r="S213" s="9">
        <v>1.9055180627233027E-2</v>
      </c>
      <c r="T213" s="10">
        <v>5.194383572761951E-3</v>
      </c>
    </row>
    <row r="214" spans="1:20" x14ac:dyDescent="0.25">
      <c r="A214" s="7" t="s">
        <v>230</v>
      </c>
      <c r="B214" s="7" t="s">
        <v>899</v>
      </c>
      <c r="C214" s="7" t="s">
        <v>903</v>
      </c>
      <c r="D214" s="7" t="s">
        <v>891</v>
      </c>
      <c r="E214" s="7" t="s">
        <v>933</v>
      </c>
      <c r="F214" s="7">
        <v>5</v>
      </c>
      <c r="G214" s="7">
        <v>2018</v>
      </c>
      <c r="H214" s="8">
        <v>43409</v>
      </c>
      <c r="I214" s="8" t="s">
        <v>922</v>
      </c>
      <c r="J214" s="7" t="s">
        <v>231</v>
      </c>
      <c r="K214" s="7" t="s">
        <v>193</v>
      </c>
      <c r="L214" s="7" t="s">
        <v>193</v>
      </c>
      <c r="M214" s="7">
        <v>93</v>
      </c>
      <c r="N214" s="7">
        <v>2</v>
      </c>
      <c r="O214" s="7">
        <v>-1</v>
      </c>
      <c r="P214" s="7">
        <v>185</v>
      </c>
      <c r="Q214" s="7">
        <v>186</v>
      </c>
      <c r="R214" s="7" t="s">
        <v>914</v>
      </c>
      <c r="S214" s="9">
        <v>-5.3763440860215058E-3</v>
      </c>
      <c r="T214" s="10">
        <v>-2.7054081108135161E-5</v>
      </c>
    </row>
    <row r="215" spans="1:20" x14ac:dyDescent="0.25">
      <c r="A215" s="7" t="s">
        <v>230</v>
      </c>
      <c r="B215" s="7" t="s">
        <v>899</v>
      </c>
      <c r="C215" s="7" t="s">
        <v>903</v>
      </c>
      <c r="D215" s="7" t="s">
        <v>891</v>
      </c>
      <c r="E215" s="7" t="s">
        <v>933</v>
      </c>
      <c r="F215" s="7">
        <v>5</v>
      </c>
      <c r="G215" s="7">
        <v>2018</v>
      </c>
      <c r="H215" s="8">
        <v>43409</v>
      </c>
      <c r="I215" s="8" t="s">
        <v>922</v>
      </c>
      <c r="J215" s="7" t="s">
        <v>231</v>
      </c>
      <c r="K215" s="7" t="s">
        <v>193</v>
      </c>
      <c r="L215" s="7" t="s">
        <v>193</v>
      </c>
      <c r="M215" s="7">
        <v>24</v>
      </c>
      <c r="N215" s="7">
        <v>4</v>
      </c>
      <c r="O215" s="7">
        <v>1</v>
      </c>
      <c r="P215" s="7">
        <v>97</v>
      </c>
      <c r="Q215" s="7">
        <v>96</v>
      </c>
      <c r="R215" s="7" t="s">
        <v>884</v>
      </c>
      <c r="S215" s="9">
        <v>1.0416666666666666E-2</v>
      </c>
      <c r="T215" s="10">
        <v>2.7054081108135161E-5</v>
      </c>
    </row>
    <row r="216" spans="1:20" x14ac:dyDescent="0.25">
      <c r="A216" s="7" t="s">
        <v>230</v>
      </c>
      <c r="B216" s="7" t="s">
        <v>899</v>
      </c>
      <c r="C216" s="7" t="s">
        <v>901</v>
      </c>
      <c r="D216" s="7" t="s">
        <v>894</v>
      </c>
      <c r="E216" s="7" t="s">
        <v>933</v>
      </c>
      <c r="F216" s="7">
        <v>5</v>
      </c>
      <c r="G216" s="7">
        <v>2018</v>
      </c>
      <c r="H216" s="8">
        <v>43409</v>
      </c>
      <c r="I216" s="8" t="s">
        <v>922</v>
      </c>
      <c r="J216" s="7" t="s">
        <v>231</v>
      </c>
      <c r="K216" s="7" t="s">
        <v>193</v>
      </c>
      <c r="L216" s="7" t="s">
        <v>193</v>
      </c>
      <c r="M216" s="7">
        <v>485</v>
      </c>
      <c r="N216" s="7">
        <v>4</v>
      </c>
      <c r="O216" s="7">
        <v>199</v>
      </c>
      <c r="P216" s="7">
        <v>2139</v>
      </c>
      <c r="Q216" s="7">
        <v>1940</v>
      </c>
      <c r="R216" s="7" t="s">
        <v>884</v>
      </c>
      <c r="S216" s="9">
        <v>0.10257731958762886</v>
      </c>
      <c r="T216" s="10">
        <v>5.3837621405188971E-3</v>
      </c>
    </row>
    <row r="217" spans="1:20" x14ac:dyDescent="0.25">
      <c r="A217" s="7" t="s">
        <v>230</v>
      </c>
      <c r="B217" s="7" t="s">
        <v>899</v>
      </c>
      <c r="C217" s="7" t="s">
        <v>910</v>
      </c>
      <c r="D217" s="7" t="s">
        <v>911</v>
      </c>
      <c r="E217" s="7" t="s">
        <v>933</v>
      </c>
      <c r="F217" s="7">
        <v>5</v>
      </c>
      <c r="G217" s="7">
        <v>2018</v>
      </c>
      <c r="H217" s="8">
        <v>43409</v>
      </c>
      <c r="I217" s="8" t="s">
        <v>922</v>
      </c>
      <c r="J217" s="7" t="s">
        <v>231</v>
      </c>
      <c r="K217" s="7" t="s">
        <v>193</v>
      </c>
      <c r="L217" s="7" t="s">
        <v>193</v>
      </c>
      <c r="M217" s="7">
        <v>45</v>
      </c>
      <c r="N217" s="7">
        <v>3</v>
      </c>
      <c r="O217" s="7">
        <v>1</v>
      </c>
      <c r="P217" s="7">
        <v>136</v>
      </c>
      <c r="Q217" s="7">
        <v>135</v>
      </c>
      <c r="R217" s="7" t="s">
        <v>884</v>
      </c>
      <c r="S217" s="9">
        <v>7.4074074074074077E-3</v>
      </c>
      <c r="T217" s="10">
        <v>2.7054081108135161E-5</v>
      </c>
    </row>
    <row r="218" spans="1:20" x14ac:dyDescent="0.25">
      <c r="A218" s="7" t="s">
        <v>230</v>
      </c>
      <c r="B218" s="7" t="s">
        <v>899</v>
      </c>
      <c r="C218" s="7" t="s">
        <v>907</v>
      </c>
      <c r="D218" s="7" t="s">
        <v>891</v>
      </c>
      <c r="E218" s="7" t="s">
        <v>933</v>
      </c>
      <c r="F218" s="7">
        <v>5</v>
      </c>
      <c r="G218" s="7">
        <v>2018</v>
      </c>
      <c r="H218" s="8">
        <v>43409</v>
      </c>
      <c r="I218" s="8" t="s">
        <v>922</v>
      </c>
      <c r="J218" s="7" t="s">
        <v>231</v>
      </c>
      <c r="K218" s="7" t="s">
        <v>193</v>
      </c>
      <c r="L218" s="7" t="s">
        <v>193</v>
      </c>
      <c r="M218" s="7">
        <v>148</v>
      </c>
      <c r="N218" s="7">
        <v>3</v>
      </c>
      <c r="O218" s="7">
        <v>24</v>
      </c>
      <c r="P218" s="7">
        <v>468</v>
      </c>
      <c r="Q218" s="7">
        <v>444</v>
      </c>
      <c r="R218" s="7" t="s">
        <v>884</v>
      </c>
      <c r="S218" s="9">
        <v>5.4054054054054057E-2</v>
      </c>
      <c r="T218" s="10">
        <v>6.4929794659524388E-4</v>
      </c>
    </row>
    <row r="219" spans="1:20" x14ac:dyDescent="0.25">
      <c r="A219" s="7" t="s">
        <v>230</v>
      </c>
      <c r="B219" s="7" t="s">
        <v>899</v>
      </c>
      <c r="C219" s="7" t="s">
        <v>908</v>
      </c>
      <c r="D219" s="7" t="s">
        <v>911</v>
      </c>
      <c r="E219" s="7" t="s">
        <v>933</v>
      </c>
      <c r="F219" s="7">
        <v>5</v>
      </c>
      <c r="G219" s="7">
        <v>2018</v>
      </c>
      <c r="H219" s="8">
        <v>43409</v>
      </c>
      <c r="I219" s="8" t="s">
        <v>922</v>
      </c>
      <c r="J219" s="7" t="s">
        <v>231</v>
      </c>
      <c r="K219" s="7" t="s">
        <v>193</v>
      </c>
      <c r="L219" s="7" t="s">
        <v>193</v>
      </c>
      <c r="M219" s="7">
        <v>52</v>
      </c>
      <c r="N219" s="7">
        <v>5</v>
      </c>
      <c r="O219" s="7">
        <v>18</v>
      </c>
      <c r="P219" s="7">
        <v>278</v>
      </c>
      <c r="Q219" s="7">
        <v>260</v>
      </c>
      <c r="R219" s="7" t="s">
        <v>884</v>
      </c>
      <c r="S219" s="9">
        <v>6.9230769230769235E-2</v>
      </c>
      <c r="T219" s="10">
        <v>4.8697345994643291E-4</v>
      </c>
    </row>
    <row r="220" spans="1:20" x14ac:dyDescent="0.25">
      <c r="A220" s="7" t="s">
        <v>230</v>
      </c>
      <c r="B220" s="7" t="s">
        <v>899</v>
      </c>
      <c r="C220" s="7" t="s">
        <v>900</v>
      </c>
      <c r="D220" s="7" t="s">
        <v>911</v>
      </c>
      <c r="E220" s="7" t="s">
        <v>933</v>
      </c>
      <c r="F220" s="7">
        <v>5</v>
      </c>
      <c r="G220" s="7">
        <v>2018</v>
      </c>
      <c r="H220" s="8">
        <v>43409</v>
      </c>
      <c r="I220" s="8" t="s">
        <v>922</v>
      </c>
      <c r="J220" s="7" t="s">
        <v>231</v>
      </c>
      <c r="K220" s="7" t="s">
        <v>193</v>
      </c>
      <c r="L220" s="7" t="s">
        <v>193</v>
      </c>
      <c r="M220" s="7">
        <v>117</v>
      </c>
      <c r="N220" s="7">
        <v>2</v>
      </c>
      <c r="O220" s="7">
        <v>36</v>
      </c>
      <c r="P220" s="7">
        <v>270</v>
      </c>
      <c r="Q220" s="7">
        <v>234</v>
      </c>
      <c r="R220" s="7" t="s">
        <v>884</v>
      </c>
      <c r="S220" s="9">
        <v>0.15384615384615385</v>
      </c>
      <c r="T220" s="10">
        <v>9.7394691989286582E-4</v>
      </c>
    </row>
    <row r="221" spans="1:20" x14ac:dyDescent="0.25">
      <c r="A221" s="7" t="s">
        <v>230</v>
      </c>
      <c r="B221" s="7" t="s">
        <v>889</v>
      </c>
      <c r="C221" s="7" t="s">
        <v>909</v>
      </c>
      <c r="D221" s="7" t="s">
        <v>891</v>
      </c>
      <c r="E221" s="7" t="s">
        <v>933</v>
      </c>
      <c r="F221" s="7">
        <v>5</v>
      </c>
      <c r="G221" s="7">
        <v>2018</v>
      </c>
      <c r="H221" s="8">
        <v>43409</v>
      </c>
      <c r="I221" s="8" t="s">
        <v>922</v>
      </c>
      <c r="J221" s="7" t="s">
        <v>231</v>
      </c>
      <c r="K221" s="7" t="s">
        <v>193</v>
      </c>
      <c r="L221" s="7" t="s">
        <v>193</v>
      </c>
      <c r="M221" s="7">
        <v>513</v>
      </c>
      <c r="N221" s="7">
        <v>2</v>
      </c>
      <c r="O221" s="7">
        <v>215</v>
      </c>
      <c r="P221" s="7">
        <v>1241</v>
      </c>
      <c r="Q221" s="7">
        <v>1026</v>
      </c>
      <c r="R221" s="7" t="s">
        <v>884</v>
      </c>
      <c r="S221" s="9">
        <v>0.20955165692007796</v>
      </c>
      <c r="T221" s="10">
        <v>5.8166274382490599E-3</v>
      </c>
    </row>
    <row r="222" spans="1:20" x14ac:dyDescent="0.25">
      <c r="A222" s="7" t="s">
        <v>191</v>
      </c>
      <c r="B222" s="7" t="s">
        <v>892</v>
      </c>
      <c r="C222" s="7" t="s">
        <v>906</v>
      </c>
      <c r="D222" s="7" t="s">
        <v>897</v>
      </c>
      <c r="E222" s="7" t="s">
        <v>933</v>
      </c>
      <c r="F222" s="7">
        <v>18</v>
      </c>
      <c r="G222" s="7">
        <v>2018</v>
      </c>
      <c r="H222" s="8">
        <v>43422</v>
      </c>
      <c r="I222" s="8" t="s">
        <v>922</v>
      </c>
      <c r="J222" s="7" t="s">
        <v>192</v>
      </c>
      <c r="K222" s="7" t="s">
        <v>193</v>
      </c>
      <c r="L222" s="7" t="s">
        <v>193</v>
      </c>
      <c r="M222" s="7">
        <v>1118</v>
      </c>
      <c r="N222" s="7">
        <v>2</v>
      </c>
      <c r="O222" s="7">
        <v>206</v>
      </c>
      <c r="P222" s="7">
        <v>2442</v>
      </c>
      <c r="Q222" s="7">
        <v>2236</v>
      </c>
      <c r="R222" s="7" t="s">
        <v>884</v>
      </c>
      <c r="S222" s="9">
        <v>9.2128801431127019E-2</v>
      </c>
      <c r="T222" s="10">
        <v>5.5731407082758432E-3</v>
      </c>
    </row>
    <row r="223" spans="1:20" x14ac:dyDescent="0.25">
      <c r="A223" s="7" t="s">
        <v>191</v>
      </c>
      <c r="B223" s="7" t="s">
        <v>889</v>
      </c>
      <c r="C223" s="7" t="s">
        <v>909</v>
      </c>
      <c r="D223" s="7" t="s">
        <v>902</v>
      </c>
      <c r="E223" s="7" t="s">
        <v>933</v>
      </c>
      <c r="F223" s="7">
        <v>18</v>
      </c>
      <c r="G223" s="7">
        <v>2018</v>
      </c>
      <c r="H223" s="8">
        <v>43422</v>
      </c>
      <c r="I223" s="8" t="s">
        <v>922</v>
      </c>
      <c r="J223" s="7" t="s">
        <v>192</v>
      </c>
      <c r="K223" s="7" t="s">
        <v>193</v>
      </c>
      <c r="L223" s="7" t="s">
        <v>193</v>
      </c>
      <c r="M223" s="7">
        <v>170</v>
      </c>
      <c r="N223" s="7">
        <v>2</v>
      </c>
      <c r="O223" s="7">
        <v>73</v>
      </c>
      <c r="P223" s="7">
        <v>413</v>
      </c>
      <c r="Q223" s="7">
        <v>340</v>
      </c>
      <c r="R223" s="7" t="s">
        <v>884</v>
      </c>
      <c r="S223" s="9">
        <v>0.21470588235294116</v>
      </c>
      <c r="T223" s="10">
        <v>1.9749479208938667E-3</v>
      </c>
    </row>
    <row r="224" spans="1:20" x14ac:dyDescent="0.25">
      <c r="A224" s="7" t="s">
        <v>191</v>
      </c>
      <c r="B224" s="7" t="s">
        <v>889</v>
      </c>
      <c r="C224" s="7" t="s">
        <v>898</v>
      </c>
      <c r="D224" s="7" t="s">
        <v>902</v>
      </c>
      <c r="E224" s="7" t="s">
        <v>933</v>
      </c>
      <c r="F224" s="7">
        <v>18</v>
      </c>
      <c r="G224" s="7">
        <v>2018</v>
      </c>
      <c r="H224" s="8">
        <v>43422</v>
      </c>
      <c r="I224" s="8" t="s">
        <v>922</v>
      </c>
      <c r="J224" s="7" t="s">
        <v>192</v>
      </c>
      <c r="K224" s="7" t="s">
        <v>193</v>
      </c>
      <c r="L224" s="7" t="s">
        <v>193</v>
      </c>
      <c r="M224" s="7">
        <v>62</v>
      </c>
      <c r="N224" s="7">
        <v>1</v>
      </c>
      <c r="O224" s="7">
        <v>-1</v>
      </c>
      <c r="P224" s="7">
        <v>61</v>
      </c>
      <c r="Q224" s="7">
        <v>62</v>
      </c>
      <c r="R224" s="7" t="s">
        <v>914</v>
      </c>
      <c r="S224" s="9">
        <v>-1.6129032258064516E-2</v>
      </c>
      <c r="T224" s="10">
        <v>-2.7054081108135161E-5</v>
      </c>
    </row>
    <row r="225" spans="1:20" x14ac:dyDescent="0.25">
      <c r="A225" s="7" t="s">
        <v>110</v>
      </c>
      <c r="B225" s="7" t="s">
        <v>889</v>
      </c>
      <c r="C225" s="7" t="s">
        <v>909</v>
      </c>
      <c r="D225" s="7" t="s">
        <v>894</v>
      </c>
      <c r="E225" s="7" t="s">
        <v>935</v>
      </c>
      <c r="F225" s="7">
        <v>9</v>
      </c>
      <c r="G225" s="7">
        <v>2018</v>
      </c>
      <c r="H225" s="8">
        <v>43109</v>
      </c>
      <c r="I225" s="8" t="s">
        <v>919</v>
      </c>
      <c r="J225" s="7" t="s">
        <v>111</v>
      </c>
      <c r="K225" s="7" t="s">
        <v>40</v>
      </c>
      <c r="L225" s="7" t="s">
        <v>54</v>
      </c>
      <c r="M225" s="7">
        <v>1547</v>
      </c>
      <c r="N225" s="7">
        <v>6</v>
      </c>
      <c r="O225" s="7">
        <v>340</v>
      </c>
      <c r="P225" s="7">
        <v>9622</v>
      </c>
      <c r="Q225" s="7">
        <v>9282</v>
      </c>
      <c r="R225" s="7" t="s">
        <v>884</v>
      </c>
      <c r="S225" s="9">
        <v>3.6630036630036632E-2</v>
      </c>
      <c r="T225" s="10">
        <v>9.198387576765955E-3</v>
      </c>
    </row>
    <row r="226" spans="1:20" x14ac:dyDescent="0.25">
      <c r="A226" s="7" t="s">
        <v>110</v>
      </c>
      <c r="B226" s="7" t="s">
        <v>899</v>
      </c>
      <c r="C226" s="7" t="s">
        <v>907</v>
      </c>
      <c r="D226" s="7" t="s">
        <v>902</v>
      </c>
      <c r="E226" s="7" t="s">
        <v>935</v>
      </c>
      <c r="F226" s="7">
        <v>9</v>
      </c>
      <c r="G226" s="7">
        <v>2018</v>
      </c>
      <c r="H226" s="8">
        <v>43109</v>
      </c>
      <c r="I226" s="8" t="s">
        <v>919</v>
      </c>
      <c r="J226" s="7" t="s">
        <v>111</v>
      </c>
      <c r="K226" s="7" t="s">
        <v>40</v>
      </c>
      <c r="L226" s="7" t="s">
        <v>54</v>
      </c>
      <c r="M226" s="7">
        <v>48</v>
      </c>
      <c r="N226" s="7">
        <v>4</v>
      </c>
      <c r="O226" s="7">
        <v>20</v>
      </c>
      <c r="P226" s="7">
        <v>212</v>
      </c>
      <c r="Q226" s="7">
        <v>192</v>
      </c>
      <c r="R226" s="7" t="s">
        <v>884</v>
      </c>
      <c r="S226" s="9">
        <v>0.10416666666666667</v>
      </c>
      <c r="T226" s="10">
        <v>5.410816221627032E-4</v>
      </c>
    </row>
    <row r="227" spans="1:20" x14ac:dyDescent="0.25">
      <c r="A227" s="7" t="s">
        <v>110</v>
      </c>
      <c r="B227" s="7" t="s">
        <v>899</v>
      </c>
      <c r="C227" s="7" t="s">
        <v>903</v>
      </c>
      <c r="D227" s="7" t="s">
        <v>911</v>
      </c>
      <c r="E227" s="7" t="s">
        <v>935</v>
      </c>
      <c r="F227" s="7">
        <v>9</v>
      </c>
      <c r="G227" s="7">
        <v>2018</v>
      </c>
      <c r="H227" s="8">
        <v>43109</v>
      </c>
      <c r="I227" s="8" t="s">
        <v>919</v>
      </c>
      <c r="J227" s="7" t="s">
        <v>111</v>
      </c>
      <c r="K227" s="7" t="s">
        <v>40</v>
      </c>
      <c r="L227" s="7" t="s">
        <v>54</v>
      </c>
      <c r="M227" s="7">
        <v>137</v>
      </c>
      <c r="N227" s="7">
        <v>5</v>
      </c>
      <c r="O227" s="7">
        <v>38</v>
      </c>
      <c r="P227" s="7">
        <v>723</v>
      </c>
      <c r="Q227" s="7">
        <v>685</v>
      </c>
      <c r="R227" s="7" t="s">
        <v>884</v>
      </c>
      <c r="S227" s="9">
        <v>5.5474452554744529E-2</v>
      </c>
      <c r="T227" s="10">
        <v>1.0280550821091363E-3</v>
      </c>
    </row>
    <row r="228" spans="1:20" x14ac:dyDescent="0.25">
      <c r="A228" s="7" t="s">
        <v>110</v>
      </c>
      <c r="B228" s="7" t="s">
        <v>899</v>
      </c>
      <c r="C228" s="7" t="s">
        <v>901</v>
      </c>
      <c r="D228" s="7" t="s">
        <v>911</v>
      </c>
      <c r="E228" s="7" t="s">
        <v>935</v>
      </c>
      <c r="F228" s="7">
        <v>9</v>
      </c>
      <c r="G228" s="7">
        <v>2018</v>
      </c>
      <c r="H228" s="8">
        <v>43109</v>
      </c>
      <c r="I228" s="8" t="s">
        <v>919</v>
      </c>
      <c r="J228" s="7" t="s">
        <v>111</v>
      </c>
      <c r="K228" s="7" t="s">
        <v>40</v>
      </c>
      <c r="L228" s="7" t="s">
        <v>54</v>
      </c>
      <c r="M228" s="7">
        <v>149</v>
      </c>
      <c r="N228" s="7">
        <v>3</v>
      </c>
      <c r="O228" s="7">
        <v>15</v>
      </c>
      <c r="P228" s="7">
        <v>462</v>
      </c>
      <c r="Q228" s="7">
        <v>447</v>
      </c>
      <c r="R228" s="7" t="s">
        <v>884</v>
      </c>
      <c r="S228" s="9">
        <v>3.3557046979865772E-2</v>
      </c>
      <c r="T228" s="10">
        <v>4.0581121662202745E-4</v>
      </c>
    </row>
    <row r="229" spans="1:20" x14ac:dyDescent="0.25">
      <c r="A229" s="7" t="s">
        <v>110</v>
      </c>
      <c r="B229" s="7" t="s">
        <v>899</v>
      </c>
      <c r="C229" s="7" t="s">
        <v>903</v>
      </c>
      <c r="D229" s="7" t="s">
        <v>891</v>
      </c>
      <c r="E229" s="7" t="s">
        <v>935</v>
      </c>
      <c r="F229" s="7">
        <v>9</v>
      </c>
      <c r="G229" s="7">
        <v>2018</v>
      </c>
      <c r="H229" s="8">
        <v>43109</v>
      </c>
      <c r="I229" s="8" t="s">
        <v>919</v>
      </c>
      <c r="J229" s="7" t="s">
        <v>111</v>
      </c>
      <c r="K229" s="7" t="s">
        <v>40</v>
      </c>
      <c r="L229" s="7" t="s">
        <v>54</v>
      </c>
      <c r="M229" s="7">
        <v>26</v>
      </c>
      <c r="N229" s="7">
        <v>4</v>
      </c>
      <c r="O229" s="7">
        <v>7</v>
      </c>
      <c r="P229" s="7">
        <v>111</v>
      </c>
      <c r="Q229" s="7">
        <v>104</v>
      </c>
      <c r="R229" s="7" t="s">
        <v>884</v>
      </c>
      <c r="S229" s="9">
        <v>6.7307692307692304E-2</v>
      </c>
      <c r="T229" s="10">
        <v>1.8937856775694614E-4</v>
      </c>
    </row>
    <row r="230" spans="1:20" x14ac:dyDescent="0.25">
      <c r="A230" s="7" t="s">
        <v>507</v>
      </c>
      <c r="B230" s="7" t="s">
        <v>899</v>
      </c>
      <c r="C230" s="7" t="s">
        <v>903</v>
      </c>
      <c r="D230" s="7" t="s">
        <v>891</v>
      </c>
      <c r="E230" s="7" t="s">
        <v>935</v>
      </c>
      <c r="F230" s="7">
        <v>13</v>
      </c>
      <c r="G230" s="7">
        <v>2018</v>
      </c>
      <c r="H230" s="8">
        <v>43113</v>
      </c>
      <c r="I230" s="8" t="s">
        <v>919</v>
      </c>
      <c r="J230" s="7" t="s">
        <v>508</v>
      </c>
      <c r="K230" s="7" t="s">
        <v>40</v>
      </c>
      <c r="L230" s="7" t="s">
        <v>54</v>
      </c>
      <c r="M230" s="7">
        <v>290</v>
      </c>
      <c r="N230" s="7">
        <v>6</v>
      </c>
      <c r="O230" s="7">
        <v>35</v>
      </c>
      <c r="P230" s="7">
        <v>1775</v>
      </c>
      <c r="Q230" s="7">
        <v>1740</v>
      </c>
      <c r="R230" s="7" t="s">
        <v>884</v>
      </c>
      <c r="S230" s="9">
        <v>2.0114942528735632E-2</v>
      </c>
      <c r="T230" s="10">
        <v>9.4689283878473065E-4</v>
      </c>
    </row>
    <row r="231" spans="1:20" x14ac:dyDescent="0.25">
      <c r="A231" s="7" t="s">
        <v>507</v>
      </c>
      <c r="B231" s="7" t="s">
        <v>889</v>
      </c>
      <c r="C231" s="7" t="s">
        <v>909</v>
      </c>
      <c r="D231" s="7" t="s">
        <v>902</v>
      </c>
      <c r="E231" s="7" t="s">
        <v>935</v>
      </c>
      <c r="F231" s="7">
        <v>13</v>
      </c>
      <c r="G231" s="7">
        <v>2018</v>
      </c>
      <c r="H231" s="8">
        <v>43113</v>
      </c>
      <c r="I231" s="8" t="s">
        <v>919</v>
      </c>
      <c r="J231" s="7" t="s">
        <v>508</v>
      </c>
      <c r="K231" s="7" t="s">
        <v>40</v>
      </c>
      <c r="L231" s="7" t="s">
        <v>54</v>
      </c>
      <c r="M231" s="7">
        <v>207</v>
      </c>
      <c r="N231" s="7">
        <v>2</v>
      </c>
      <c r="O231" s="7">
        <v>33</v>
      </c>
      <c r="P231" s="7">
        <v>447</v>
      </c>
      <c r="Q231" s="7">
        <v>414</v>
      </c>
      <c r="R231" s="7" t="s">
        <v>884</v>
      </c>
      <c r="S231" s="9">
        <v>7.9710144927536225E-2</v>
      </c>
      <c r="T231" s="10">
        <v>8.9278467656846031E-4</v>
      </c>
    </row>
    <row r="232" spans="1:20" x14ac:dyDescent="0.25">
      <c r="A232" s="7" t="s">
        <v>237</v>
      </c>
      <c r="B232" s="7" t="s">
        <v>899</v>
      </c>
      <c r="C232" s="7" t="s">
        <v>908</v>
      </c>
      <c r="D232" s="7" t="s">
        <v>891</v>
      </c>
      <c r="E232" s="7" t="s">
        <v>935</v>
      </c>
      <c r="F232" s="7">
        <v>14</v>
      </c>
      <c r="G232" s="7">
        <v>2018</v>
      </c>
      <c r="H232" s="8">
        <v>43114</v>
      </c>
      <c r="I232" s="8" t="s">
        <v>919</v>
      </c>
      <c r="J232" s="7" t="s">
        <v>238</v>
      </c>
      <c r="K232" s="7" t="s">
        <v>40</v>
      </c>
      <c r="L232" s="7" t="s">
        <v>54</v>
      </c>
      <c r="M232" s="7">
        <v>27</v>
      </c>
      <c r="N232" s="7">
        <v>2</v>
      </c>
      <c r="O232" s="7">
        <v>0</v>
      </c>
      <c r="P232" s="7">
        <v>54</v>
      </c>
      <c r="Q232" s="7">
        <v>54</v>
      </c>
      <c r="R232" s="7" t="s">
        <v>916</v>
      </c>
      <c r="S232" s="9">
        <v>0</v>
      </c>
      <c r="T232" s="10">
        <v>0</v>
      </c>
    </row>
    <row r="233" spans="1:20" x14ac:dyDescent="0.25">
      <c r="A233" s="7" t="s">
        <v>237</v>
      </c>
      <c r="B233" s="7" t="s">
        <v>889</v>
      </c>
      <c r="C233" s="7" t="s">
        <v>890</v>
      </c>
      <c r="D233" s="7" t="s">
        <v>902</v>
      </c>
      <c r="E233" s="7" t="s">
        <v>935</v>
      </c>
      <c r="F233" s="7">
        <v>14</v>
      </c>
      <c r="G233" s="7">
        <v>2018</v>
      </c>
      <c r="H233" s="8">
        <v>43114</v>
      </c>
      <c r="I233" s="8" t="s">
        <v>919</v>
      </c>
      <c r="J233" s="7" t="s">
        <v>238</v>
      </c>
      <c r="K233" s="7" t="s">
        <v>40</v>
      </c>
      <c r="L233" s="7" t="s">
        <v>54</v>
      </c>
      <c r="M233" s="7">
        <v>148</v>
      </c>
      <c r="N233" s="7">
        <v>1</v>
      </c>
      <c r="O233" s="7">
        <v>9</v>
      </c>
      <c r="P233" s="7">
        <v>157</v>
      </c>
      <c r="Q233" s="7">
        <v>148</v>
      </c>
      <c r="R233" s="7" t="s">
        <v>884</v>
      </c>
      <c r="S233" s="9">
        <v>6.0810810810810814E-2</v>
      </c>
      <c r="T233" s="10">
        <v>2.4348672997321646E-4</v>
      </c>
    </row>
    <row r="234" spans="1:20" x14ac:dyDescent="0.25">
      <c r="A234" s="7" t="s">
        <v>237</v>
      </c>
      <c r="B234" s="7" t="s">
        <v>889</v>
      </c>
      <c r="C234" s="7" t="s">
        <v>898</v>
      </c>
      <c r="D234" s="7" t="s">
        <v>902</v>
      </c>
      <c r="E234" s="7" t="s">
        <v>935</v>
      </c>
      <c r="F234" s="7">
        <v>14</v>
      </c>
      <c r="G234" s="7">
        <v>2018</v>
      </c>
      <c r="H234" s="8">
        <v>43114</v>
      </c>
      <c r="I234" s="8" t="s">
        <v>919</v>
      </c>
      <c r="J234" s="7" t="s">
        <v>238</v>
      </c>
      <c r="K234" s="7" t="s">
        <v>40</v>
      </c>
      <c r="L234" s="7" t="s">
        <v>54</v>
      </c>
      <c r="M234" s="7">
        <v>146</v>
      </c>
      <c r="N234" s="7">
        <v>1</v>
      </c>
      <c r="O234" s="7">
        <v>66</v>
      </c>
      <c r="P234" s="7">
        <v>212</v>
      </c>
      <c r="Q234" s="7">
        <v>146</v>
      </c>
      <c r="R234" s="7" t="s">
        <v>884</v>
      </c>
      <c r="S234" s="9">
        <v>0.45205479452054792</v>
      </c>
      <c r="T234" s="10">
        <v>1.7855693531369206E-3</v>
      </c>
    </row>
    <row r="235" spans="1:20" x14ac:dyDescent="0.25">
      <c r="A235" s="7" t="s">
        <v>237</v>
      </c>
      <c r="B235" s="7" t="s">
        <v>899</v>
      </c>
      <c r="C235" s="7" t="s">
        <v>901</v>
      </c>
      <c r="D235" s="7" t="s">
        <v>891</v>
      </c>
      <c r="E235" s="7" t="s">
        <v>935</v>
      </c>
      <c r="F235" s="7">
        <v>14</v>
      </c>
      <c r="G235" s="7">
        <v>2018</v>
      </c>
      <c r="H235" s="8">
        <v>43114</v>
      </c>
      <c r="I235" s="8" t="s">
        <v>919</v>
      </c>
      <c r="J235" s="7" t="s">
        <v>238</v>
      </c>
      <c r="K235" s="7" t="s">
        <v>40</v>
      </c>
      <c r="L235" s="7" t="s">
        <v>54</v>
      </c>
      <c r="M235" s="7">
        <v>891</v>
      </c>
      <c r="N235" s="7">
        <v>5</v>
      </c>
      <c r="O235" s="7">
        <v>0</v>
      </c>
      <c r="P235" s="7">
        <v>4455</v>
      </c>
      <c r="Q235" s="7">
        <v>4455</v>
      </c>
      <c r="R235" s="7" t="s">
        <v>916</v>
      </c>
      <c r="S235" s="9">
        <v>0</v>
      </c>
      <c r="T235" s="10">
        <v>0</v>
      </c>
    </row>
    <row r="236" spans="1:20" x14ac:dyDescent="0.25">
      <c r="A236" s="7" t="s">
        <v>237</v>
      </c>
      <c r="B236" s="7" t="s">
        <v>892</v>
      </c>
      <c r="C236" s="7" t="s">
        <v>912</v>
      </c>
      <c r="D236" s="7" t="s">
        <v>911</v>
      </c>
      <c r="E236" s="7" t="s">
        <v>935</v>
      </c>
      <c r="F236" s="7">
        <v>14</v>
      </c>
      <c r="G236" s="7">
        <v>2018</v>
      </c>
      <c r="H236" s="8">
        <v>43114</v>
      </c>
      <c r="I236" s="8" t="s">
        <v>919</v>
      </c>
      <c r="J236" s="7" t="s">
        <v>238</v>
      </c>
      <c r="K236" s="7" t="s">
        <v>40</v>
      </c>
      <c r="L236" s="7" t="s">
        <v>54</v>
      </c>
      <c r="M236" s="7">
        <v>189</v>
      </c>
      <c r="N236" s="7">
        <v>4</v>
      </c>
      <c r="O236" s="7">
        <v>60</v>
      </c>
      <c r="P236" s="7">
        <v>816</v>
      </c>
      <c r="Q236" s="7">
        <v>756</v>
      </c>
      <c r="R236" s="7" t="s">
        <v>884</v>
      </c>
      <c r="S236" s="9">
        <v>7.9365079365079361E-2</v>
      </c>
      <c r="T236" s="10">
        <v>1.6232448664881098E-3</v>
      </c>
    </row>
    <row r="237" spans="1:20" x14ac:dyDescent="0.25">
      <c r="A237" s="7" t="s">
        <v>237</v>
      </c>
      <c r="B237" s="7" t="s">
        <v>899</v>
      </c>
      <c r="C237" s="7" t="s">
        <v>913</v>
      </c>
      <c r="D237" s="7" t="s">
        <v>891</v>
      </c>
      <c r="E237" s="7" t="s">
        <v>935</v>
      </c>
      <c r="F237" s="7">
        <v>14</v>
      </c>
      <c r="G237" s="7">
        <v>2018</v>
      </c>
      <c r="H237" s="8">
        <v>43114</v>
      </c>
      <c r="I237" s="8" t="s">
        <v>919</v>
      </c>
      <c r="J237" s="7" t="s">
        <v>238</v>
      </c>
      <c r="K237" s="7" t="s">
        <v>40</v>
      </c>
      <c r="L237" s="7" t="s">
        <v>54</v>
      </c>
      <c r="M237" s="7">
        <v>48</v>
      </c>
      <c r="N237" s="7">
        <v>2</v>
      </c>
      <c r="O237" s="7">
        <v>11</v>
      </c>
      <c r="P237" s="7">
        <v>107</v>
      </c>
      <c r="Q237" s="7">
        <v>96</v>
      </c>
      <c r="R237" s="7" t="s">
        <v>884</v>
      </c>
      <c r="S237" s="9">
        <v>0.11458333333333333</v>
      </c>
      <c r="T237" s="10">
        <v>2.9759489218948677E-4</v>
      </c>
    </row>
    <row r="238" spans="1:20" x14ac:dyDescent="0.25">
      <c r="A238" s="7" t="s">
        <v>237</v>
      </c>
      <c r="B238" s="7" t="s">
        <v>899</v>
      </c>
      <c r="C238" s="7" t="s">
        <v>907</v>
      </c>
      <c r="D238" s="7" t="s">
        <v>891</v>
      </c>
      <c r="E238" s="7" t="s">
        <v>935</v>
      </c>
      <c r="F238" s="7">
        <v>14</v>
      </c>
      <c r="G238" s="7">
        <v>2018</v>
      </c>
      <c r="H238" s="8">
        <v>43114</v>
      </c>
      <c r="I238" s="8" t="s">
        <v>919</v>
      </c>
      <c r="J238" s="7" t="s">
        <v>238</v>
      </c>
      <c r="K238" s="7" t="s">
        <v>40</v>
      </c>
      <c r="L238" s="7" t="s">
        <v>54</v>
      </c>
      <c r="M238" s="7">
        <v>44</v>
      </c>
      <c r="N238" s="7">
        <v>3</v>
      </c>
      <c r="O238" s="7">
        <v>10</v>
      </c>
      <c r="P238" s="7">
        <v>142</v>
      </c>
      <c r="Q238" s="7">
        <v>132</v>
      </c>
      <c r="R238" s="7" t="s">
        <v>884</v>
      </c>
      <c r="S238" s="9">
        <v>7.575757575757576E-2</v>
      </c>
      <c r="T238" s="10">
        <v>2.705408110813516E-4</v>
      </c>
    </row>
    <row r="239" spans="1:20" x14ac:dyDescent="0.25">
      <c r="A239" s="7" t="s">
        <v>237</v>
      </c>
      <c r="B239" s="7" t="s">
        <v>889</v>
      </c>
      <c r="C239" s="7" t="s">
        <v>890</v>
      </c>
      <c r="D239" s="7" t="s">
        <v>911</v>
      </c>
      <c r="E239" s="7" t="s">
        <v>935</v>
      </c>
      <c r="F239" s="7">
        <v>14</v>
      </c>
      <c r="G239" s="7">
        <v>2018</v>
      </c>
      <c r="H239" s="8">
        <v>43114</v>
      </c>
      <c r="I239" s="8" t="s">
        <v>919</v>
      </c>
      <c r="J239" s="7" t="s">
        <v>238</v>
      </c>
      <c r="K239" s="7" t="s">
        <v>40</v>
      </c>
      <c r="L239" s="7" t="s">
        <v>54</v>
      </c>
      <c r="M239" s="7">
        <v>524</v>
      </c>
      <c r="N239" s="7">
        <v>2</v>
      </c>
      <c r="O239" s="7">
        <v>-25</v>
      </c>
      <c r="P239" s="7">
        <v>1023</v>
      </c>
      <c r="Q239" s="7">
        <v>1048</v>
      </c>
      <c r="R239" s="7" t="s">
        <v>914</v>
      </c>
      <c r="S239" s="9">
        <v>-2.385496183206107E-2</v>
      </c>
      <c r="T239" s="10">
        <v>-6.7635202770337905E-4</v>
      </c>
    </row>
    <row r="240" spans="1:20" x14ac:dyDescent="0.25">
      <c r="A240" s="7" t="s">
        <v>419</v>
      </c>
      <c r="B240" s="7" t="s">
        <v>889</v>
      </c>
      <c r="C240" s="7" t="s">
        <v>896</v>
      </c>
      <c r="D240" s="7" t="s">
        <v>891</v>
      </c>
      <c r="E240" s="7" t="s">
        <v>935</v>
      </c>
      <c r="F240" s="7">
        <v>18</v>
      </c>
      <c r="G240" s="7">
        <v>2018</v>
      </c>
      <c r="H240" s="8">
        <v>43118</v>
      </c>
      <c r="I240" s="8" t="s">
        <v>919</v>
      </c>
      <c r="J240" s="7" t="s">
        <v>420</v>
      </c>
      <c r="K240" s="7" t="s">
        <v>40</v>
      </c>
      <c r="L240" s="7" t="s">
        <v>54</v>
      </c>
      <c r="M240" s="7">
        <v>446</v>
      </c>
      <c r="N240" s="7">
        <v>3</v>
      </c>
      <c r="O240" s="7">
        <v>53</v>
      </c>
      <c r="P240" s="7">
        <v>1391</v>
      </c>
      <c r="Q240" s="7">
        <v>1338</v>
      </c>
      <c r="R240" s="7" t="s">
        <v>884</v>
      </c>
      <c r="S240" s="9">
        <v>3.9611360239162931E-2</v>
      </c>
      <c r="T240" s="10">
        <v>1.4338662987311635E-3</v>
      </c>
    </row>
    <row r="241" spans="1:20" x14ac:dyDescent="0.25">
      <c r="A241" s="7" t="s">
        <v>419</v>
      </c>
      <c r="B241" s="7" t="s">
        <v>892</v>
      </c>
      <c r="C241" s="7" t="s">
        <v>895</v>
      </c>
      <c r="D241" s="7" t="s">
        <v>891</v>
      </c>
      <c r="E241" s="7" t="s">
        <v>935</v>
      </c>
      <c r="F241" s="7">
        <v>18</v>
      </c>
      <c r="G241" s="7">
        <v>2018</v>
      </c>
      <c r="H241" s="8">
        <v>43118</v>
      </c>
      <c r="I241" s="8" t="s">
        <v>919</v>
      </c>
      <c r="J241" s="7" t="s">
        <v>420</v>
      </c>
      <c r="K241" s="7" t="s">
        <v>40</v>
      </c>
      <c r="L241" s="7" t="s">
        <v>54</v>
      </c>
      <c r="M241" s="7">
        <v>366</v>
      </c>
      <c r="N241" s="7">
        <v>3</v>
      </c>
      <c r="O241" s="7">
        <v>84</v>
      </c>
      <c r="P241" s="7">
        <v>1182</v>
      </c>
      <c r="Q241" s="7">
        <v>1098</v>
      </c>
      <c r="R241" s="7" t="s">
        <v>884</v>
      </c>
      <c r="S241" s="9">
        <v>7.650273224043716E-2</v>
      </c>
      <c r="T241" s="10">
        <v>2.2725428130833535E-3</v>
      </c>
    </row>
    <row r="242" spans="1:20" x14ac:dyDescent="0.25">
      <c r="A242" s="7" t="s">
        <v>419</v>
      </c>
      <c r="B242" s="7" t="s">
        <v>899</v>
      </c>
      <c r="C242" s="7" t="s">
        <v>913</v>
      </c>
      <c r="D242" s="7" t="s">
        <v>891</v>
      </c>
      <c r="E242" s="7" t="s">
        <v>935</v>
      </c>
      <c r="F242" s="7">
        <v>18</v>
      </c>
      <c r="G242" s="7">
        <v>2018</v>
      </c>
      <c r="H242" s="8">
        <v>43118</v>
      </c>
      <c r="I242" s="8" t="s">
        <v>919</v>
      </c>
      <c r="J242" s="7" t="s">
        <v>420</v>
      </c>
      <c r="K242" s="7" t="s">
        <v>40</v>
      </c>
      <c r="L242" s="7" t="s">
        <v>54</v>
      </c>
      <c r="M242" s="7">
        <v>48</v>
      </c>
      <c r="N242" s="7">
        <v>3</v>
      </c>
      <c r="O242" s="7">
        <v>16</v>
      </c>
      <c r="P242" s="7">
        <v>160</v>
      </c>
      <c r="Q242" s="7">
        <v>144</v>
      </c>
      <c r="R242" s="7" t="s">
        <v>884</v>
      </c>
      <c r="S242" s="9">
        <v>0.1111111111111111</v>
      </c>
      <c r="T242" s="10">
        <v>4.3286529773016257E-4</v>
      </c>
    </row>
    <row r="243" spans="1:20" x14ac:dyDescent="0.25">
      <c r="A243" s="7" t="s">
        <v>419</v>
      </c>
      <c r="B243" s="7" t="s">
        <v>899</v>
      </c>
      <c r="C243" s="7" t="s">
        <v>905</v>
      </c>
      <c r="D243" s="7" t="s">
        <v>891</v>
      </c>
      <c r="E243" s="7" t="s">
        <v>935</v>
      </c>
      <c r="F243" s="7">
        <v>18</v>
      </c>
      <c r="G243" s="7">
        <v>2018</v>
      </c>
      <c r="H243" s="8">
        <v>43118</v>
      </c>
      <c r="I243" s="8" t="s">
        <v>919</v>
      </c>
      <c r="J243" s="7" t="s">
        <v>420</v>
      </c>
      <c r="K243" s="7" t="s">
        <v>40</v>
      </c>
      <c r="L243" s="7" t="s">
        <v>54</v>
      </c>
      <c r="M243" s="7">
        <v>34</v>
      </c>
      <c r="N243" s="7">
        <v>3</v>
      </c>
      <c r="O243" s="7">
        <v>-10</v>
      </c>
      <c r="P243" s="7">
        <v>92</v>
      </c>
      <c r="Q243" s="7">
        <v>102</v>
      </c>
      <c r="R243" s="7" t="s">
        <v>914</v>
      </c>
      <c r="S243" s="9">
        <v>-9.8039215686274508E-2</v>
      </c>
      <c r="T243" s="10">
        <v>-2.705408110813516E-4</v>
      </c>
    </row>
    <row r="244" spans="1:20" x14ac:dyDescent="0.25">
      <c r="A244" s="7" t="s">
        <v>419</v>
      </c>
      <c r="B244" s="7" t="s">
        <v>899</v>
      </c>
      <c r="C244" s="7" t="s">
        <v>908</v>
      </c>
      <c r="D244" s="7" t="s">
        <v>891</v>
      </c>
      <c r="E244" s="7" t="s">
        <v>935</v>
      </c>
      <c r="F244" s="7">
        <v>18</v>
      </c>
      <c r="G244" s="7">
        <v>2018</v>
      </c>
      <c r="H244" s="8">
        <v>43118</v>
      </c>
      <c r="I244" s="8" t="s">
        <v>919</v>
      </c>
      <c r="J244" s="7" t="s">
        <v>420</v>
      </c>
      <c r="K244" s="7" t="s">
        <v>40</v>
      </c>
      <c r="L244" s="7" t="s">
        <v>54</v>
      </c>
      <c r="M244" s="7">
        <v>34</v>
      </c>
      <c r="N244" s="7">
        <v>5</v>
      </c>
      <c r="O244" s="7">
        <v>-12</v>
      </c>
      <c r="P244" s="7">
        <v>158</v>
      </c>
      <c r="Q244" s="7">
        <v>170</v>
      </c>
      <c r="R244" s="7" t="s">
        <v>914</v>
      </c>
      <c r="S244" s="9">
        <v>-7.0588235294117646E-2</v>
      </c>
      <c r="T244" s="10">
        <v>-3.2464897329762194E-4</v>
      </c>
    </row>
    <row r="245" spans="1:20" x14ac:dyDescent="0.25">
      <c r="A245" s="7" t="s">
        <v>419</v>
      </c>
      <c r="B245" s="7" t="s">
        <v>899</v>
      </c>
      <c r="C245" s="7" t="s">
        <v>905</v>
      </c>
      <c r="D245" s="7" t="s">
        <v>902</v>
      </c>
      <c r="E245" s="7" t="s">
        <v>935</v>
      </c>
      <c r="F245" s="7">
        <v>18</v>
      </c>
      <c r="G245" s="7">
        <v>2018</v>
      </c>
      <c r="H245" s="8">
        <v>43118</v>
      </c>
      <c r="I245" s="8" t="s">
        <v>919</v>
      </c>
      <c r="J245" s="7" t="s">
        <v>420</v>
      </c>
      <c r="K245" s="7" t="s">
        <v>40</v>
      </c>
      <c r="L245" s="7" t="s">
        <v>54</v>
      </c>
      <c r="M245" s="7">
        <v>26</v>
      </c>
      <c r="N245" s="7">
        <v>3</v>
      </c>
      <c r="O245" s="7">
        <v>3</v>
      </c>
      <c r="P245" s="7">
        <v>81</v>
      </c>
      <c r="Q245" s="7">
        <v>78</v>
      </c>
      <c r="R245" s="7" t="s">
        <v>884</v>
      </c>
      <c r="S245" s="9">
        <v>3.8461538461538464E-2</v>
      </c>
      <c r="T245" s="10">
        <v>8.1162243324405485E-5</v>
      </c>
    </row>
    <row r="246" spans="1:20" x14ac:dyDescent="0.25">
      <c r="A246" s="7" t="s">
        <v>730</v>
      </c>
      <c r="B246" s="7" t="s">
        <v>899</v>
      </c>
      <c r="C246" s="7" t="s">
        <v>907</v>
      </c>
      <c r="D246" s="7" t="s">
        <v>897</v>
      </c>
      <c r="E246" s="7" t="s">
        <v>936</v>
      </c>
      <c r="F246" s="7">
        <v>12</v>
      </c>
      <c r="G246" s="7">
        <v>2018</v>
      </c>
      <c r="H246" s="8">
        <v>43143</v>
      </c>
      <c r="I246" s="8" t="s">
        <v>919</v>
      </c>
      <c r="J246" s="7" t="s">
        <v>161</v>
      </c>
      <c r="K246" s="7" t="s">
        <v>40</v>
      </c>
      <c r="L246" s="7" t="s">
        <v>54</v>
      </c>
      <c r="M246" s="7">
        <v>93</v>
      </c>
      <c r="N246" s="7">
        <v>2</v>
      </c>
      <c r="O246" s="7">
        <v>44</v>
      </c>
      <c r="P246" s="7">
        <v>230</v>
      </c>
      <c r="Q246" s="7">
        <v>186</v>
      </c>
      <c r="R246" s="7" t="s">
        <v>884</v>
      </c>
      <c r="S246" s="9">
        <v>0.23655913978494625</v>
      </c>
      <c r="T246" s="10">
        <v>1.1903795687579471E-3</v>
      </c>
    </row>
    <row r="247" spans="1:20" x14ac:dyDescent="0.25">
      <c r="A247" s="7" t="s">
        <v>856</v>
      </c>
      <c r="B247" s="7" t="s">
        <v>899</v>
      </c>
      <c r="C247" s="7" t="s">
        <v>910</v>
      </c>
      <c r="D247" s="7" t="s">
        <v>911</v>
      </c>
      <c r="E247" s="7" t="s">
        <v>936</v>
      </c>
      <c r="F247" s="7">
        <v>20</v>
      </c>
      <c r="G247" s="7">
        <v>2018</v>
      </c>
      <c r="H247" s="8">
        <v>43151</v>
      </c>
      <c r="I247" s="8" t="s">
        <v>919</v>
      </c>
      <c r="J247" s="7" t="s">
        <v>461</v>
      </c>
      <c r="K247" s="7" t="s">
        <v>40</v>
      </c>
      <c r="L247" s="7" t="s">
        <v>54</v>
      </c>
      <c r="M247" s="7">
        <v>21</v>
      </c>
      <c r="N247" s="7">
        <v>1</v>
      </c>
      <c r="O247" s="7">
        <v>10</v>
      </c>
      <c r="P247" s="7">
        <v>31</v>
      </c>
      <c r="Q247" s="7">
        <v>21</v>
      </c>
      <c r="R247" s="7" t="s">
        <v>884</v>
      </c>
      <c r="S247" s="9">
        <v>0.47619047619047616</v>
      </c>
      <c r="T247" s="10">
        <v>2.705408110813516E-4</v>
      </c>
    </row>
    <row r="248" spans="1:20" x14ac:dyDescent="0.25">
      <c r="A248" s="7" t="s">
        <v>785</v>
      </c>
      <c r="B248" s="7" t="s">
        <v>899</v>
      </c>
      <c r="C248" s="7" t="s">
        <v>908</v>
      </c>
      <c r="D248" s="7" t="s">
        <v>891</v>
      </c>
      <c r="E248" s="7" t="s">
        <v>944</v>
      </c>
      <c r="F248" s="7">
        <v>21</v>
      </c>
      <c r="G248" s="7">
        <v>2018</v>
      </c>
      <c r="H248" s="8">
        <v>43180</v>
      </c>
      <c r="I248" s="8" t="s">
        <v>919</v>
      </c>
      <c r="J248" s="7" t="s">
        <v>161</v>
      </c>
      <c r="K248" s="7" t="s">
        <v>40</v>
      </c>
      <c r="L248" s="7" t="s">
        <v>54</v>
      </c>
      <c r="M248" s="7">
        <v>57</v>
      </c>
      <c r="N248" s="7">
        <v>4</v>
      </c>
      <c r="O248" s="7">
        <v>21</v>
      </c>
      <c r="P248" s="7">
        <v>249</v>
      </c>
      <c r="Q248" s="7">
        <v>228</v>
      </c>
      <c r="R248" s="7" t="s">
        <v>884</v>
      </c>
      <c r="S248" s="9">
        <v>9.2105263157894732E-2</v>
      </c>
      <c r="T248" s="10">
        <v>5.6813570327083837E-4</v>
      </c>
    </row>
    <row r="249" spans="1:20" x14ac:dyDescent="0.25">
      <c r="A249" s="7" t="s">
        <v>724</v>
      </c>
      <c r="B249" s="7" t="s">
        <v>899</v>
      </c>
      <c r="C249" s="7" t="s">
        <v>910</v>
      </c>
      <c r="D249" s="7" t="s">
        <v>897</v>
      </c>
      <c r="E249" s="7" t="s">
        <v>944</v>
      </c>
      <c r="F249" s="7">
        <v>27</v>
      </c>
      <c r="G249" s="7">
        <v>2018</v>
      </c>
      <c r="H249" s="8">
        <v>43186</v>
      </c>
      <c r="I249" s="8" t="s">
        <v>919</v>
      </c>
      <c r="J249" s="7" t="s">
        <v>461</v>
      </c>
      <c r="K249" s="7" t="s">
        <v>40</v>
      </c>
      <c r="L249" s="7" t="s">
        <v>54</v>
      </c>
      <c r="M249" s="7">
        <v>97</v>
      </c>
      <c r="N249" s="7">
        <v>2</v>
      </c>
      <c r="O249" s="7">
        <v>14</v>
      </c>
      <c r="P249" s="7">
        <v>208</v>
      </c>
      <c r="Q249" s="7">
        <v>194</v>
      </c>
      <c r="R249" s="7" t="s">
        <v>884</v>
      </c>
      <c r="S249" s="9">
        <v>7.2164948453608241E-2</v>
      </c>
      <c r="T249" s="10">
        <v>3.7875713551389228E-4</v>
      </c>
    </row>
    <row r="250" spans="1:20" x14ac:dyDescent="0.25">
      <c r="A250" s="7" t="s">
        <v>160</v>
      </c>
      <c r="B250" s="7" t="s">
        <v>889</v>
      </c>
      <c r="C250" s="7" t="s">
        <v>890</v>
      </c>
      <c r="D250" s="7" t="s">
        <v>902</v>
      </c>
      <c r="E250" s="7" t="s">
        <v>945</v>
      </c>
      <c r="F250" s="7">
        <v>1</v>
      </c>
      <c r="G250" s="7">
        <v>2018</v>
      </c>
      <c r="H250" s="8">
        <v>43191</v>
      </c>
      <c r="I250" s="8" t="s">
        <v>920</v>
      </c>
      <c r="J250" s="7" t="s">
        <v>161</v>
      </c>
      <c r="K250" s="7" t="s">
        <v>40</v>
      </c>
      <c r="L250" s="7" t="s">
        <v>54</v>
      </c>
      <c r="M250" s="7">
        <v>80</v>
      </c>
      <c r="N250" s="7">
        <v>4</v>
      </c>
      <c r="O250" s="7">
        <v>-56</v>
      </c>
      <c r="P250" s="7">
        <v>264</v>
      </c>
      <c r="Q250" s="7">
        <v>320</v>
      </c>
      <c r="R250" s="7" t="s">
        <v>914</v>
      </c>
      <c r="S250" s="9">
        <v>-0.17499999999999999</v>
      </c>
      <c r="T250" s="10">
        <v>-1.5150285420555691E-3</v>
      </c>
    </row>
    <row r="251" spans="1:20" x14ac:dyDescent="0.25">
      <c r="A251" s="7" t="s">
        <v>160</v>
      </c>
      <c r="B251" s="7" t="s">
        <v>899</v>
      </c>
      <c r="C251" s="7" t="s">
        <v>907</v>
      </c>
      <c r="D251" s="7" t="s">
        <v>902</v>
      </c>
      <c r="E251" s="7" t="s">
        <v>945</v>
      </c>
      <c r="F251" s="7">
        <v>1</v>
      </c>
      <c r="G251" s="7">
        <v>2018</v>
      </c>
      <c r="H251" s="8">
        <v>43191</v>
      </c>
      <c r="I251" s="8" t="s">
        <v>920</v>
      </c>
      <c r="J251" s="7" t="s">
        <v>161</v>
      </c>
      <c r="K251" s="7" t="s">
        <v>40</v>
      </c>
      <c r="L251" s="7" t="s">
        <v>54</v>
      </c>
      <c r="M251" s="7">
        <v>66</v>
      </c>
      <c r="N251" s="7">
        <v>5</v>
      </c>
      <c r="O251" s="7">
        <v>-12</v>
      </c>
      <c r="P251" s="7">
        <v>318</v>
      </c>
      <c r="Q251" s="7">
        <v>330</v>
      </c>
      <c r="R251" s="7" t="s">
        <v>914</v>
      </c>
      <c r="S251" s="9">
        <v>-3.6363636363636362E-2</v>
      </c>
      <c r="T251" s="10">
        <v>-3.2464897329762194E-4</v>
      </c>
    </row>
    <row r="252" spans="1:20" x14ac:dyDescent="0.25">
      <c r="A252" s="7" t="s">
        <v>160</v>
      </c>
      <c r="B252" s="7" t="s">
        <v>892</v>
      </c>
      <c r="C252" s="7" t="s">
        <v>895</v>
      </c>
      <c r="D252" s="7" t="s">
        <v>894</v>
      </c>
      <c r="E252" s="7" t="s">
        <v>945</v>
      </c>
      <c r="F252" s="7">
        <v>1</v>
      </c>
      <c r="G252" s="7">
        <v>2018</v>
      </c>
      <c r="H252" s="8">
        <v>43191</v>
      </c>
      <c r="I252" s="8" t="s">
        <v>920</v>
      </c>
      <c r="J252" s="7" t="s">
        <v>161</v>
      </c>
      <c r="K252" s="7" t="s">
        <v>40</v>
      </c>
      <c r="L252" s="7" t="s">
        <v>54</v>
      </c>
      <c r="M252" s="7">
        <v>1275</v>
      </c>
      <c r="N252" s="7">
        <v>7</v>
      </c>
      <c r="O252" s="7">
        <v>1148</v>
      </c>
      <c r="P252" s="7">
        <v>10073</v>
      </c>
      <c r="Q252" s="7">
        <v>8925</v>
      </c>
      <c r="R252" s="7" t="s">
        <v>884</v>
      </c>
      <c r="S252" s="9">
        <v>0.12862745098039216</v>
      </c>
      <c r="T252" s="10">
        <v>3.1058085112139165E-2</v>
      </c>
    </row>
    <row r="253" spans="1:20" x14ac:dyDescent="0.25">
      <c r="A253" s="7" t="s">
        <v>160</v>
      </c>
      <c r="B253" s="7" t="s">
        <v>899</v>
      </c>
      <c r="C253" s="7" t="s">
        <v>903</v>
      </c>
      <c r="D253" s="7" t="s">
        <v>897</v>
      </c>
      <c r="E253" s="7" t="s">
        <v>945</v>
      </c>
      <c r="F253" s="7">
        <v>1</v>
      </c>
      <c r="G253" s="7">
        <v>2018</v>
      </c>
      <c r="H253" s="8">
        <v>43191</v>
      </c>
      <c r="I253" s="8" t="s">
        <v>920</v>
      </c>
      <c r="J253" s="7" t="s">
        <v>161</v>
      </c>
      <c r="K253" s="7" t="s">
        <v>40</v>
      </c>
      <c r="L253" s="7" t="s">
        <v>54</v>
      </c>
      <c r="M253" s="7">
        <v>8</v>
      </c>
      <c r="N253" s="7">
        <v>3</v>
      </c>
      <c r="O253" s="7">
        <v>-2</v>
      </c>
      <c r="P253" s="7">
        <v>22</v>
      </c>
      <c r="Q253" s="7">
        <v>24</v>
      </c>
      <c r="R253" s="7" t="s">
        <v>914</v>
      </c>
      <c r="S253" s="9">
        <v>-8.3333333333333329E-2</v>
      </c>
      <c r="T253" s="10">
        <v>-5.4108162216270321E-5</v>
      </c>
    </row>
    <row r="254" spans="1:20" x14ac:dyDescent="0.25">
      <c r="A254" s="7" t="s">
        <v>460</v>
      </c>
      <c r="B254" s="7" t="s">
        <v>899</v>
      </c>
      <c r="C254" s="7" t="s">
        <v>901</v>
      </c>
      <c r="D254" s="7" t="s">
        <v>891</v>
      </c>
      <c r="E254" s="7" t="s">
        <v>945</v>
      </c>
      <c r="F254" s="7">
        <v>18</v>
      </c>
      <c r="G254" s="7">
        <v>2018</v>
      </c>
      <c r="H254" s="8">
        <v>43208</v>
      </c>
      <c r="I254" s="8" t="s">
        <v>920</v>
      </c>
      <c r="J254" s="7" t="s">
        <v>461</v>
      </c>
      <c r="K254" s="7" t="s">
        <v>40</v>
      </c>
      <c r="L254" s="7" t="s">
        <v>54</v>
      </c>
      <c r="M254" s="7">
        <v>353</v>
      </c>
      <c r="N254" s="7">
        <v>8</v>
      </c>
      <c r="O254" s="7">
        <v>90</v>
      </c>
      <c r="P254" s="7">
        <v>2914</v>
      </c>
      <c r="Q254" s="7">
        <v>2824</v>
      </c>
      <c r="R254" s="7" t="s">
        <v>884</v>
      </c>
      <c r="S254" s="9">
        <v>3.1869688385269122E-2</v>
      </c>
      <c r="T254" s="10">
        <v>2.4348672997321647E-3</v>
      </c>
    </row>
    <row r="255" spans="1:20" x14ac:dyDescent="0.25">
      <c r="A255" s="7" t="s">
        <v>644</v>
      </c>
      <c r="B255" s="7" t="s">
        <v>899</v>
      </c>
      <c r="C255" s="7" t="s">
        <v>901</v>
      </c>
      <c r="D255" s="7" t="s">
        <v>902</v>
      </c>
      <c r="E255" s="7" t="s">
        <v>929</v>
      </c>
      <c r="F255" s="7">
        <v>28</v>
      </c>
      <c r="G255" s="7">
        <v>2018</v>
      </c>
      <c r="H255" s="8">
        <v>43248</v>
      </c>
      <c r="I255" s="8" t="s">
        <v>920</v>
      </c>
      <c r="J255" s="7" t="s">
        <v>645</v>
      </c>
      <c r="K255" s="7" t="s">
        <v>40</v>
      </c>
      <c r="L255" s="7" t="s">
        <v>54</v>
      </c>
      <c r="M255" s="7">
        <v>143</v>
      </c>
      <c r="N255" s="7">
        <v>5</v>
      </c>
      <c r="O255" s="7">
        <v>-124</v>
      </c>
      <c r="P255" s="7">
        <v>591</v>
      </c>
      <c r="Q255" s="7">
        <v>715</v>
      </c>
      <c r="R255" s="7" t="s">
        <v>914</v>
      </c>
      <c r="S255" s="9">
        <v>-0.17342657342657342</v>
      </c>
      <c r="T255" s="10">
        <v>-3.3547060574087603E-3</v>
      </c>
    </row>
    <row r="256" spans="1:20" x14ac:dyDescent="0.25">
      <c r="A256" s="7" t="s">
        <v>644</v>
      </c>
      <c r="B256" s="7" t="s">
        <v>899</v>
      </c>
      <c r="C256" s="7" t="s">
        <v>910</v>
      </c>
      <c r="D256" s="7" t="s">
        <v>911</v>
      </c>
      <c r="E256" s="7" t="s">
        <v>929</v>
      </c>
      <c r="F256" s="7">
        <v>28</v>
      </c>
      <c r="G256" s="7">
        <v>2018</v>
      </c>
      <c r="H256" s="8">
        <v>43248</v>
      </c>
      <c r="I256" s="8" t="s">
        <v>920</v>
      </c>
      <c r="J256" s="7" t="s">
        <v>645</v>
      </c>
      <c r="K256" s="7" t="s">
        <v>40</v>
      </c>
      <c r="L256" s="7" t="s">
        <v>54</v>
      </c>
      <c r="M256" s="7">
        <v>37</v>
      </c>
      <c r="N256" s="7">
        <v>3</v>
      </c>
      <c r="O256" s="7">
        <v>-5</v>
      </c>
      <c r="P256" s="7">
        <v>106</v>
      </c>
      <c r="Q256" s="7">
        <v>111</v>
      </c>
      <c r="R256" s="7" t="s">
        <v>914</v>
      </c>
      <c r="S256" s="9">
        <v>-4.5045045045045043E-2</v>
      </c>
      <c r="T256" s="10">
        <v>-1.352704055406758E-4</v>
      </c>
    </row>
    <row r="257" spans="1:20" x14ac:dyDescent="0.25">
      <c r="A257" s="7" t="s">
        <v>644</v>
      </c>
      <c r="B257" s="7" t="s">
        <v>899</v>
      </c>
      <c r="C257" s="7" t="s">
        <v>913</v>
      </c>
      <c r="D257" s="7" t="s">
        <v>891</v>
      </c>
      <c r="E257" s="7" t="s">
        <v>929</v>
      </c>
      <c r="F257" s="7">
        <v>28</v>
      </c>
      <c r="G257" s="7">
        <v>2018</v>
      </c>
      <c r="H257" s="8">
        <v>43248</v>
      </c>
      <c r="I257" s="8" t="s">
        <v>920</v>
      </c>
      <c r="J257" s="7" t="s">
        <v>645</v>
      </c>
      <c r="K257" s="7" t="s">
        <v>40</v>
      </c>
      <c r="L257" s="7" t="s">
        <v>54</v>
      </c>
      <c r="M257" s="7">
        <v>45</v>
      </c>
      <c r="N257" s="7">
        <v>4</v>
      </c>
      <c r="O257" s="7">
        <v>-2</v>
      </c>
      <c r="P257" s="7">
        <v>178</v>
      </c>
      <c r="Q257" s="7">
        <v>180</v>
      </c>
      <c r="R257" s="7" t="s">
        <v>914</v>
      </c>
      <c r="S257" s="9">
        <v>-1.1111111111111112E-2</v>
      </c>
      <c r="T257" s="10">
        <v>-5.4108162216270321E-5</v>
      </c>
    </row>
    <row r="258" spans="1:20" x14ac:dyDescent="0.25">
      <c r="A258" s="7" t="s">
        <v>644</v>
      </c>
      <c r="B258" s="7" t="s">
        <v>899</v>
      </c>
      <c r="C258" s="7" t="s">
        <v>901</v>
      </c>
      <c r="D258" s="7" t="s">
        <v>891</v>
      </c>
      <c r="E258" s="7" t="s">
        <v>929</v>
      </c>
      <c r="F258" s="7">
        <v>28</v>
      </c>
      <c r="G258" s="7">
        <v>2018</v>
      </c>
      <c r="H258" s="8">
        <v>43248</v>
      </c>
      <c r="I258" s="8" t="s">
        <v>920</v>
      </c>
      <c r="J258" s="7" t="s">
        <v>645</v>
      </c>
      <c r="K258" s="7" t="s">
        <v>40</v>
      </c>
      <c r="L258" s="7" t="s">
        <v>54</v>
      </c>
      <c r="M258" s="7">
        <v>149</v>
      </c>
      <c r="N258" s="7">
        <v>1</v>
      </c>
      <c r="O258" s="7">
        <v>-1</v>
      </c>
      <c r="P258" s="7">
        <v>148</v>
      </c>
      <c r="Q258" s="7">
        <v>149</v>
      </c>
      <c r="R258" s="7" t="s">
        <v>914</v>
      </c>
      <c r="S258" s="9">
        <v>-6.7114093959731542E-3</v>
      </c>
      <c r="T258" s="10">
        <v>-2.7054081108135161E-5</v>
      </c>
    </row>
    <row r="259" spans="1:20" x14ac:dyDescent="0.25">
      <c r="A259" s="7" t="s">
        <v>644</v>
      </c>
      <c r="B259" s="7" t="s">
        <v>899</v>
      </c>
      <c r="C259" s="7" t="s">
        <v>901</v>
      </c>
      <c r="D259" s="7" t="s">
        <v>902</v>
      </c>
      <c r="E259" s="7" t="s">
        <v>929</v>
      </c>
      <c r="F259" s="7">
        <v>28</v>
      </c>
      <c r="G259" s="7">
        <v>2018</v>
      </c>
      <c r="H259" s="8">
        <v>43248</v>
      </c>
      <c r="I259" s="8" t="s">
        <v>920</v>
      </c>
      <c r="J259" s="7" t="s">
        <v>645</v>
      </c>
      <c r="K259" s="7" t="s">
        <v>40</v>
      </c>
      <c r="L259" s="7" t="s">
        <v>54</v>
      </c>
      <c r="M259" s="7">
        <v>44</v>
      </c>
      <c r="N259" s="7">
        <v>5</v>
      </c>
      <c r="O259" s="7">
        <v>-17</v>
      </c>
      <c r="P259" s="7">
        <v>203</v>
      </c>
      <c r="Q259" s="7">
        <v>220</v>
      </c>
      <c r="R259" s="7" t="s">
        <v>914</v>
      </c>
      <c r="S259" s="9">
        <v>-7.7272727272727271E-2</v>
      </c>
      <c r="T259" s="10">
        <v>-4.5991937883829774E-4</v>
      </c>
    </row>
    <row r="260" spans="1:20" x14ac:dyDescent="0.25">
      <c r="A260" s="7" t="s">
        <v>317</v>
      </c>
      <c r="B260" s="7" t="s">
        <v>899</v>
      </c>
      <c r="C260" s="7" t="s">
        <v>901</v>
      </c>
      <c r="D260" s="7" t="s">
        <v>891</v>
      </c>
      <c r="E260" s="7" t="s">
        <v>930</v>
      </c>
      <c r="F260" s="7">
        <v>9</v>
      </c>
      <c r="G260" s="7">
        <v>2018</v>
      </c>
      <c r="H260" s="8">
        <v>43321</v>
      </c>
      <c r="I260" s="8" t="s">
        <v>921</v>
      </c>
      <c r="J260" s="7" t="s">
        <v>236</v>
      </c>
      <c r="K260" s="7" t="s">
        <v>40</v>
      </c>
      <c r="L260" s="7" t="s">
        <v>54</v>
      </c>
      <c r="M260" s="7">
        <v>296</v>
      </c>
      <c r="N260" s="7">
        <v>11</v>
      </c>
      <c r="O260" s="7">
        <v>225</v>
      </c>
      <c r="P260" s="7">
        <v>3481</v>
      </c>
      <c r="Q260" s="7">
        <v>3256</v>
      </c>
      <c r="R260" s="7" t="s">
        <v>884</v>
      </c>
      <c r="S260" s="9">
        <v>6.9103194103194099E-2</v>
      </c>
      <c r="T260" s="10">
        <v>6.0871682493304118E-3</v>
      </c>
    </row>
    <row r="261" spans="1:20" x14ac:dyDescent="0.25">
      <c r="A261" s="7" t="s">
        <v>317</v>
      </c>
      <c r="B261" s="7" t="s">
        <v>892</v>
      </c>
      <c r="C261" s="7" t="s">
        <v>912</v>
      </c>
      <c r="D261" s="7" t="s">
        <v>891</v>
      </c>
      <c r="E261" s="7" t="s">
        <v>930</v>
      </c>
      <c r="F261" s="7">
        <v>9</v>
      </c>
      <c r="G261" s="7">
        <v>2018</v>
      </c>
      <c r="H261" s="8">
        <v>43321</v>
      </c>
      <c r="I261" s="8" t="s">
        <v>921</v>
      </c>
      <c r="J261" s="7" t="s">
        <v>236</v>
      </c>
      <c r="K261" s="7" t="s">
        <v>40</v>
      </c>
      <c r="L261" s="7" t="s">
        <v>54</v>
      </c>
      <c r="M261" s="7">
        <v>132</v>
      </c>
      <c r="N261" s="7">
        <v>5</v>
      </c>
      <c r="O261" s="7">
        <v>-79</v>
      </c>
      <c r="P261" s="7">
        <v>581</v>
      </c>
      <c r="Q261" s="7">
        <v>660</v>
      </c>
      <c r="R261" s="7" t="s">
        <v>914</v>
      </c>
      <c r="S261" s="9">
        <v>-0.11969696969696969</v>
      </c>
      <c r="T261" s="10">
        <v>-2.1372724075426779E-3</v>
      </c>
    </row>
    <row r="262" spans="1:20" x14ac:dyDescent="0.25">
      <c r="A262" s="7" t="s">
        <v>317</v>
      </c>
      <c r="B262" s="7" t="s">
        <v>899</v>
      </c>
      <c r="C262" s="7" t="s">
        <v>907</v>
      </c>
      <c r="D262" s="7" t="s">
        <v>897</v>
      </c>
      <c r="E262" s="7" t="s">
        <v>930</v>
      </c>
      <c r="F262" s="7">
        <v>9</v>
      </c>
      <c r="G262" s="7">
        <v>2018</v>
      </c>
      <c r="H262" s="8">
        <v>43321</v>
      </c>
      <c r="I262" s="8" t="s">
        <v>921</v>
      </c>
      <c r="J262" s="7" t="s">
        <v>236</v>
      </c>
      <c r="K262" s="7" t="s">
        <v>40</v>
      </c>
      <c r="L262" s="7" t="s">
        <v>54</v>
      </c>
      <c r="M262" s="7">
        <v>44</v>
      </c>
      <c r="N262" s="7">
        <v>3</v>
      </c>
      <c r="O262" s="7">
        <v>-8</v>
      </c>
      <c r="P262" s="7">
        <v>124</v>
      </c>
      <c r="Q262" s="7">
        <v>132</v>
      </c>
      <c r="R262" s="7" t="s">
        <v>914</v>
      </c>
      <c r="S262" s="9">
        <v>-6.0606060606060608E-2</v>
      </c>
      <c r="T262" s="10">
        <v>-2.1643264886508128E-4</v>
      </c>
    </row>
    <row r="263" spans="1:20" x14ac:dyDescent="0.25">
      <c r="A263" s="7" t="s">
        <v>317</v>
      </c>
      <c r="B263" s="7" t="s">
        <v>892</v>
      </c>
      <c r="C263" s="7" t="s">
        <v>895</v>
      </c>
      <c r="D263" s="7" t="s">
        <v>911</v>
      </c>
      <c r="E263" s="7" t="s">
        <v>930</v>
      </c>
      <c r="F263" s="7">
        <v>9</v>
      </c>
      <c r="G263" s="7">
        <v>2018</v>
      </c>
      <c r="H263" s="8">
        <v>43321</v>
      </c>
      <c r="I263" s="8" t="s">
        <v>921</v>
      </c>
      <c r="J263" s="7" t="s">
        <v>236</v>
      </c>
      <c r="K263" s="7" t="s">
        <v>40</v>
      </c>
      <c r="L263" s="7" t="s">
        <v>54</v>
      </c>
      <c r="M263" s="7">
        <v>670</v>
      </c>
      <c r="N263" s="7">
        <v>5</v>
      </c>
      <c r="O263" s="7">
        <v>15</v>
      </c>
      <c r="P263" s="7">
        <v>3365</v>
      </c>
      <c r="Q263" s="7">
        <v>3350</v>
      </c>
      <c r="R263" s="7" t="s">
        <v>884</v>
      </c>
      <c r="S263" s="9">
        <v>4.4776119402985077E-3</v>
      </c>
      <c r="T263" s="10">
        <v>4.0581121662202745E-4</v>
      </c>
    </row>
    <row r="264" spans="1:20" x14ac:dyDescent="0.25">
      <c r="A264" s="7" t="s">
        <v>779</v>
      </c>
      <c r="B264" s="7" t="s">
        <v>892</v>
      </c>
      <c r="C264" s="7" t="s">
        <v>893</v>
      </c>
      <c r="D264" s="7" t="s">
        <v>891</v>
      </c>
      <c r="E264" s="7" t="s">
        <v>930</v>
      </c>
      <c r="F264" s="7">
        <v>27</v>
      </c>
      <c r="G264" s="7">
        <v>2018</v>
      </c>
      <c r="H264" s="8">
        <v>43339</v>
      </c>
      <c r="I264" s="8" t="s">
        <v>921</v>
      </c>
      <c r="J264" s="7" t="s">
        <v>780</v>
      </c>
      <c r="K264" s="7" t="s">
        <v>40</v>
      </c>
      <c r="L264" s="7" t="s">
        <v>54</v>
      </c>
      <c r="M264" s="7">
        <v>58</v>
      </c>
      <c r="N264" s="7">
        <v>3</v>
      </c>
      <c r="O264" s="7">
        <v>-52</v>
      </c>
      <c r="P264" s="7">
        <v>122</v>
      </c>
      <c r="Q264" s="7">
        <v>174</v>
      </c>
      <c r="R264" s="7" t="s">
        <v>914</v>
      </c>
      <c r="S264" s="9">
        <v>-0.2988505747126437</v>
      </c>
      <c r="T264" s="10">
        <v>-1.4068122176230284E-3</v>
      </c>
    </row>
    <row r="265" spans="1:20" x14ac:dyDescent="0.25">
      <c r="A265" s="7" t="s">
        <v>273</v>
      </c>
      <c r="B265" s="7" t="s">
        <v>899</v>
      </c>
      <c r="C265" s="7" t="s">
        <v>907</v>
      </c>
      <c r="D265" s="7" t="s">
        <v>911</v>
      </c>
      <c r="E265" s="7" t="s">
        <v>931</v>
      </c>
      <c r="F265" s="7">
        <v>14</v>
      </c>
      <c r="G265" s="7">
        <v>2018</v>
      </c>
      <c r="H265" s="8">
        <v>43357</v>
      </c>
      <c r="I265" s="8" t="s">
        <v>921</v>
      </c>
      <c r="J265" s="7" t="s">
        <v>274</v>
      </c>
      <c r="K265" s="7" t="s">
        <v>40</v>
      </c>
      <c r="L265" s="7" t="s">
        <v>54</v>
      </c>
      <c r="M265" s="7">
        <v>45</v>
      </c>
      <c r="N265" s="7">
        <v>2</v>
      </c>
      <c r="O265" s="7">
        <v>-28</v>
      </c>
      <c r="P265" s="7">
        <v>62</v>
      </c>
      <c r="Q265" s="7">
        <v>90</v>
      </c>
      <c r="R265" s="7" t="s">
        <v>914</v>
      </c>
      <c r="S265" s="9">
        <v>-0.31111111111111112</v>
      </c>
      <c r="T265" s="10">
        <v>-7.5751427102778456E-4</v>
      </c>
    </row>
    <row r="266" spans="1:20" x14ac:dyDescent="0.25">
      <c r="A266" s="7" t="s">
        <v>273</v>
      </c>
      <c r="B266" s="7" t="s">
        <v>899</v>
      </c>
      <c r="C266" s="7" t="s">
        <v>904</v>
      </c>
      <c r="D266" s="7" t="s">
        <v>891</v>
      </c>
      <c r="E266" s="7" t="s">
        <v>931</v>
      </c>
      <c r="F266" s="7">
        <v>14</v>
      </c>
      <c r="G266" s="7">
        <v>2018</v>
      </c>
      <c r="H266" s="8">
        <v>43357</v>
      </c>
      <c r="I266" s="8" t="s">
        <v>921</v>
      </c>
      <c r="J266" s="7" t="s">
        <v>274</v>
      </c>
      <c r="K266" s="7" t="s">
        <v>40</v>
      </c>
      <c r="L266" s="7" t="s">
        <v>54</v>
      </c>
      <c r="M266" s="7">
        <v>25</v>
      </c>
      <c r="N266" s="7">
        <v>4</v>
      </c>
      <c r="O266" s="7">
        <v>-1</v>
      </c>
      <c r="P266" s="7">
        <v>99</v>
      </c>
      <c r="Q266" s="7">
        <v>100</v>
      </c>
      <c r="R266" s="7" t="s">
        <v>914</v>
      </c>
      <c r="S266" s="9">
        <v>-0.01</v>
      </c>
      <c r="T266" s="10">
        <v>-2.7054081108135161E-5</v>
      </c>
    </row>
    <row r="267" spans="1:20" x14ac:dyDescent="0.25">
      <c r="A267" s="7" t="s">
        <v>273</v>
      </c>
      <c r="B267" s="7" t="s">
        <v>899</v>
      </c>
      <c r="C267" s="7" t="s">
        <v>903</v>
      </c>
      <c r="D267" s="7" t="s">
        <v>891</v>
      </c>
      <c r="E267" s="7" t="s">
        <v>931</v>
      </c>
      <c r="F267" s="7">
        <v>14</v>
      </c>
      <c r="G267" s="7">
        <v>2018</v>
      </c>
      <c r="H267" s="8">
        <v>43357</v>
      </c>
      <c r="I267" s="8" t="s">
        <v>921</v>
      </c>
      <c r="J267" s="7" t="s">
        <v>274</v>
      </c>
      <c r="K267" s="7" t="s">
        <v>40</v>
      </c>
      <c r="L267" s="7" t="s">
        <v>54</v>
      </c>
      <c r="M267" s="7">
        <v>60</v>
      </c>
      <c r="N267" s="7">
        <v>8</v>
      </c>
      <c r="O267" s="7">
        <v>-49</v>
      </c>
      <c r="P267" s="7">
        <v>431</v>
      </c>
      <c r="Q267" s="7">
        <v>480</v>
      </c>
      <c r="R267" s="7" t="s">
        <v>914</v>
      </c>
      <c r="S267" s="9">
        <v>-0.10208333333333333</v>
      </c>
      <c r="T267" s="10">
        <v>-1.325649974298623E-3</v>
      </c>
    </row>
    <row r="268" spans="1:20" x14ac:dyDescent="0.25">
      <c r="A268" s="7" t="s">
        <v>273</v>
      </c>
      <c r="B268" s="7" t="s">
        <v>899</v>
      </c>
      <c r="C268" s="7" t="s">
        <v>910</v>
      </c>
      <c r="D268" s="7" t="s">
        <v>891</v>
      </c>
      <c r="E268" s="7" t="s">
        <v>931</v>
      </c>
      <c r="F268" s="7">
        <v>14</v>
      </c>
      <c r="G268" s="7">
        <v>2018</v>
      </c>
      <c r="H268" s="8">
        <v>43357</v>
      </c>
      <c r="I268" s="8" t="s">
        <v>921</v>
      </c>
      <c r="J268" s="7" t="s">
        <v>274</v>
      </c>
      <c r="K268" s="7" t="s">
        <v>40</v>
      </c>
      <c r="L268" s="7" t="s">
        <v>54</v>
      </c>
      <c r="M268" s="7">
        <v>30</v>
      </c>
      <c r="N268" s="7">
        <v>2</v>
      </c>
      <c r="O268" s="7">
        <v>-25</v>
      </c>
      <c r="P268" s="7">
        <v>35</v>
      </c>
      <c r="Q268" s="7">
        <v>60</v>
      </c>
      <c r="R268" s="7" t="s">
        <v>914</v>
      </c>
      <c r="S268" s="9">
        <v>-0.41666666666666669</v>
      </c>
      <c r="T268" s="10">
        <v>-6.7635202770337905E-4</v>
      </c>
    </row>
    <row r="269" spans="1:20" x14ac:dyDescent="0.25">
      <c r="A269" s="7" t="s">
        <v>273</v>
      </c>
      <c r="B269" s="7" t="s">
        <v>889</v>
      </c>
      <c r="C269" s="7" t="s">
        <v>896</v>
      </c>
      <c r="D269" s="7" t="s">
        <v>902</v>
      </c>
      <c r="E269" s="7" t="s">
        <v>931</v>
      </c>
      <c r="F269" s="7">
        <v>14</v>
      </c>
      <c r="G269" s="7">
        <v>2018</v>
      </c>
      <c r="H269" s="8">
        <v>43357</v>
      </c>
      <c r="I269" s="8" t="s">
        <v>921</v>
      </c>
      <c r="J269" s="7" t="s">
        <v>274</v>
      </c>
      <c r="K269" s="7" t="s">
        <v>40</v>
      </c>
      <c r="L269" s="7" t="s">
        <v>54</v>
      </c>
      <c r="M269" s="7">
        <v>584</v>
      </c>
      <c r="N269" s="7">
        <v>7</v>
      </c>
      <c r="O269" s="7">
        <v>-444</v>
      </c>
      <c r="P269" s="7">
        <v>3644</v>
      </c>
      <c r="Q269" s="7">
        <v>4088</v>
      </c>
      <c r="R269" s="7" t="s">
        <v>914</v>
      </c>
      <c r="S269" s="9">
        <v>-0.1086105675146771</v>
      </c>
      <c r="T269" s="10">
        <v>-1.2012012012012012E-2</v>
      </c>
    </row>
    <row r="270" spans="1:20" x14ac:dyDescent="0.25">
      <c r="A270" s="7" t="s">
        <v>273</v>
      </c>
      <c r="B270" s="7" t="s">
        <v>899</v>
      </c>
      <c r="C270" s="7" t="s">
        <v>900</v>
      </c>
      <c r="D270" s="7" t="s">
        <v>891</v>
      </c>
      <c r="E270" s="7" t="s">
        <v>931</v>
      </c>
      <c r="F270" s="7">
        <v>14</v>
      </c>
      <c r="G270" s="7">
        <v>2018</v>
      </c>
      <c r="H270" s="8">
        <v>43357</v>
      </c>
      <c r="I270" s="8" t="s">
        <v>921</v>
      </c>
      <c r="J270" s="7" t="s">
        <v>274</v>
      </c>
      <c r="K270" s="7" t="s">
        <v>40</v>
      </c>
      <c r="L270" s="7" t="s">
        <v>54</v>
      </c>
      <c r="M270" s="7">
        <v>767</v>
      </c>
      <c r="N270" s="7">
        <v>5</v>
      </c>
      <c r="O270" s="7">
        <v>-353</v>
      </c>
      <c r="P270" s="7">
        <v>3482</v>
      </c>
      <c r="Q270" s="7">
        <v>3835</v>
      </c>
      <c r="R270" s="7" t="s">
        <v>914</v>
      </c>
      <c r="S270" s="9">
        <v>-9.2046936114732719E-2</v>
      </c>
      <c r="T270" s="10">
        <v>-9.5500906311717128E-3</v>
      </c>
    </row>
    <row r="271" spans="1:20" x14ac:dyDescent="0.25">
      <c r="A271" s="7" t="s">
        <v>559</v>
      </c>
      <c r="B271" s="7" t="s">
        <v>892</v>
      </c>
      <c r="C271" s="7" t="s">
        <v>893</v>
      </c>
      <c r="D271" s="7" t="s">
        <v>891</v>
      </c>
      <c r="E271" s="7" t="s">
        <v>932</v>
      </c>
      <c r="F271" s="7">
        <v>1</v>
      </c>
      <c r="G271" s="7">
        <v>2018</v>
      </c>
      <c r="H271" s="8">
        <v>43374</v>
      </c>
      <c r="I271" s="8" t="s">
        <v>922</v>
      </c>
      <c r="J271" s="7" t="s">
        <v>560</v>
      </c>
      <c r="K271" s="7" t="s">
        <v>40</v>
      </c>
      <c r="L271" s="7" t="s">
        <v>54</v>
      </c>
      <c r="M271" s="7">
        <v>45</v>
      </c>
      <c r="N271" s="7">
        <v>2</v>
      </c>
      <c r="O271" s="7">
        <v>-15</v>
      </c>
      <c r="P271" s="7">
        <v>75</v>
      </c>
      <c r="Q271" s="7">
        <v>90</v>
      </c>
      <c r="R271" s="7" t="s">
        <v>914</v>
      </c>
      <c r="S271" s="9">
        <v>-0.16666666666666666</v>
      </c>
      <c r="T271" s="10">
        <v>-4.0581121662202745E-4</v>
      </c>
    </row>
    <row r="272" spans="1:20" x14ac:dyDescent="0.25">
      <c r="A272" s="7" t="s">
        <v>559</v>
      </c>
      <c r="B272" s="7" t="s">
        <v>899</v>
      </c>
      <c r="C272" s="7" t="s">
        <v>901</v>
      </c>
      <c r="D272" s="7" t="s">
        <v>911</v>
      </c>
      <c r="E272" s="7" t="s">
        <v>932</v>
      </c>
      <c r="F272" s="7">
        <v>1</v>
      </c>
      <c r="G272" s="7">
        <v>2018</v>
      </c>
      <c r="H272" s="8">
        <v>43374</v>
      </c>
      <c r="I272" s="8" t="s">
        <v>922</v>
      </c>
      <c r="J272" s="7" t="s">
        <v>560</v>
      </c>
      <c r="K272" s="7" t="s">
        <v>40</v>
      </c>
      <c r="L272" s="7" t="s">
        <v>54</v>
      </c>
      <c r="M272" s="7">
        <v>205</v>
      </c>
      <c r="N272" s="7">
        <v>3</v>
      </c>
      <c r="O272" s="7">
        <v>-119</v>
      </c>
      <c r="P272" s="7">
        <v>496</v>
      </c>
      <c r="Q272" s="7">
        <v>615</v>
      </c>
      <c r="R272" s="7" t="s">
        <v>914</v>
      </c>
      <c r="S272" s="9">
        <v>-0.19349593495934958</v>
      </c>
      <c r="T272" s="10">
        <v>-3.2194356518680843E-3</v>
      </c>
    </row>
    <row r="273" spans="1:20" x14ac:dyDescent="0.25">
      <c r="A273" s="7" t="s">
        <v>559</v>
      </c>
      <c r="B273" s="7" t="s">
        <v>899</v>
      </c>
      <c r="C273" s="7" t="s">
        <v>907</v>
      </c>
      <c r="D273" s="7" t="s">
        <v>902</v>
      </c>
      <c r="E273" s="7" t="s">
        <v>932</v>
      </c>
      <c r="F273" s="7">
        <v>1</v>
      </c>
      <c r="G273" s="7">
        <v>2018</v>
      </c>
      <c r="H273" s="8">
        <v>43374</v>
      </c>
      <c r="I273" s="8" t="s">
        <v>922</v>
      </c>
      <c r="J273" s="7" t="s">
        <v>560</v>
      </c>
      <c r="K273" s="7" t="s">
        <v>40</v>
      </c>
      <c r="L273" s="7" t="s">
        <v>54</v>
      </c>
      <c r="M273" s="7">
        <v>70</v>
      </c>
      <c r="N273" s="7">
        <v>5</v>
      </c>
      <c r="O273" s="7">
        <v>-64</v>
      </c>
      <c r="P273" s="7">
        <v>286</v>
      </c>
      <c r="Q273" s="7">
        <v>350</v>
      </c>
      <c r="R273" s="7" t="s">
        <v>914</v>
      </c>
      <c r="S273" s="9">
        <v>-0.18285714285714286</v>
      </c>
      <c r="T273" s="10">
        <v>-1.7314611909206503E-3</v>
      </c>
    </row>
    <row r="274" spans="1:20" x14ac:dyDescent="0.25">
      <c r="A274" s="7" t="s">
        <v>559</v>
      </c>
      <c r="B274" s="7" t="s">
        <v>899</v>
      </c>
      <c r="C274" s="7" t="s">
        <v>901</v>
      </c>
      <c r="D274" s="7" t="s">
        <v>894</v>
      </c>
      <c r="E274" s="7" t="s">
        <v>932</v>
      </c>
      <c r="F274" s="7">
        <v>1</v>
      </c>
      <c r="G274" s="7">
        <v>2018</v>
      </c>
      <c r="H274" s="8">
        <v>43374</v>
      </c>
      <c r="I274" s="8" t="s">
        <v>922</v>
      </c>
      <c r="J274" s="7" t="s">
        <v>560</v>
      </c>
      <c r="K274" s="7" t="s">
        <v>40</v>
      </c>
      <c r="L274" s="7" t="s">
        <v>54</v>
      </c>
      <c r="M274" s="7">
        <v>47</v>
      </c>
      <c r="N274" s="7">
        <v>4</v>
      </c>
      <c r="O274" s="7">
        <v>-27</v>
      </c>
      <c r="P274" s="7">
        <v>161</v>
      </c>
      <c r="Q274" s="7">
        <v>188</v>
      </c>
      <c r="R274" s="7" t="s">
        <v>914</v>
      </c>
      <c r="S274" s="9">
        <v>-0.14361702127659576</v>
      </c>
      <c r="T274" s="10">
        <v>-7.3046018991964939E-4</v>
      </c>
    </row>
    <row r="275" spans="1:20" x14ac:dyDescent="0.25">
      <c r="A275" s="7" t="s">
        <v>614</v>
      </c>
      <c r="B275" s="7" t="s">
        <v>899</v>
      </c>
      <c r="C275" s="7" t="s">
        <v>908</v>
      </c>
      <c r="D275" s="7" t="s">
        <v>891</v>
      </c>
      <c r="E275" s="7" t="s">
        <v>932</v>
      </c>
      <c r="F275" s="7">
        <v>29</v>
      </c>
      <c r="G275" s="7">
        <v>2018</v>
      </c>
      <c r="H275" s="8">
        <v>43402</v>
      </c>
      <c r="I275" s="8" t="s">
        <v>922</v>
      </c>
      <c r="J275" s="7" t="s">
        <v>615</v>
      </c>
      <c r="K275" s="7" t="s">
        <v>40</v>
      </c>
      <c r="L275" s="7" t="s">
        <v>54</v>
      </c>
      <c r="M275" s="7">
        <v>52</v>
      </c>
      <c r="N275" s="7">
        <v>5</v>
      </c>
      <c r="O275" s="7">
        <v>11</v>
      </c>
      <c r="P275" s="7">
        <v>271</v>
      </c>
      <c r="Q275" s="7">
        <v>260</v>
      </c>
      <c r="R275" s="7" t="s">
        <v>884</v>
      </c>
      <c r="S275" s="9">
        <v>4.230769230769231E-2</v>
      </c>
      <c r="T275" s="10">
        <v>2.9759489218948677E-4</v>
      </c>
    </row>
    <row r="276" spans="1:20" x14ac:dyDescent="0.25">
      <c r="A276" s="7" t="s">
        <v>614</v>
      </c>
      <c r="B276" s="7" t="s">
        <v>899</v>
      </c>
      <c r="C276" s="7" t="s">
        <v>908</v>
      </c>
      <c r="D276" s="7" t="s">
        <v>902</v>
      </c>
      <c r="E276" s="7" t="s">
        <v>932</v>
      </c>
      <c r="F276" s="7">
        <v>29</v>
      </c>
      <c r="G276" s="7">
        <v>2018</v>
      </c>
      <c r="H276" s="8">
        <v>43402</v>
      </c>
      <c r="I276" s="8" t="s">
        <v>922</v>
      </c>
      <c r="J276" s="7" t="s">
        <v>615</v>
      </c>
      <c r="K276" s="7" t="s">
        <v>40</v>
      </c>
      <c r="L276" s="7" t="s">
        <v>54</v>
      </c>
      <c r="M276" s="7">
        <v>27</v>
      </c>
      <c r="N276" s="7">
        <v>2</v>
      </c>
      <c r="O276" s="7">
        <v>2</v>
      </c>
      <c r="P276" s="7">
        <v>56</v>
      </c>
      <c r="Q276" s="7">
        <v>54</v>
      </c>
      <c r="R276" s="7" t="s">
        <v>884</v>
      </c>
      <c r="S276" s="9">
        <v>3.7037037037037035E-2</v>
      </c>
      <c r="T276" s="10">
        <v>5.4108162216270321E-5</v>
      </c>
    </row>
    <row r="277" spans="1:20" x14ac:dyDescent="0.25">
      <c r="A277" s="7" t="s">
        <v>614</v>
      </c>
      <c r="B277" s="7" t="s">
        <v>899</v>
      </c>
      <c r="C277" s="7" t="s">
        <v>907</v>
      </c>
      <c r="D277" s="7" t="s">
        <v>894</v>
      </c>
      <c r="E277" s="7" t="s">
        <v>932</v>
      </c>
      <c r="F277" s="7">
        <v>29</v>
      </c>
      <c r="G277" s="7">
        <v>2018</v>
      </c>
      <c r="H277" s="8">
        <v>43402</v>
      </c>
      <c r="I277" s="8" t="s">
        <v>922</v>
      </c>
      <c r="J277" s="7" t="s">
        <v>615</v>
      </c>
      <c r="K277" s="7" t="s">
        <v>40</v>
      </c>
      <c r="L277" s="7" t="s">
        <v>54</v>
      </c>
      <c r="M277" s="7">
        <v>155</v>
      </c>
      <c r="N277" s="7">
        <v>3</v>
      </c>
      <c r="O277" s="7">
        <v>26</v>
      </c>
      <c r="P277" s="7">
        <v>491</v>
      </c>
      <c r="Q277" s="7">
        <v>465</v>
      </c>
      <c r="R277" s="7" t="s">
        <v>884</v>
      </c>
      <c r="S277" s="9">
        <v>5.5913978494623658E-2</v>
      </c>
      <c r="T277" s="10">
        <v>7.0340610881151422E-4</v>
      </c>
    </row>
    <row r="278" spans="1:20" x14ac:dyDescent="0.25">
      <c r="A278" s="7" t="s">
        <v>52</v>
      </c>
      <c r="B278" s="7" t="s">
        <v>892</v>
      </c>
      <c r="C278" s="7" t="s">
        <v>893</v>
      </c>
      <c r="D278" s="7" t="s">
        <v>897</v>
      </c>
      <c r="E278" s="7" t="s">
        <v>933</v>
      </c>
      <c r="F278" s="7">
        <v>8</v>
      </c>
      <c r="G278" s="7">
        <v>2018</v>
      </c>
      <c r="H278" s="8">
        <v>43412</v>
      </c>
      <c r="I278" s="8" t="s">
        <v>922</v>
      </c>
      <c r="J278" s="7" t="s">
        <v>53</v>
      </c>
      <c r="K278" s="7" t="s">
        <v>40</v>
      </c>
      <c r="L278" s="7" t="s">
        <v>54</v>
      </c>
      <c r="M278" s="7">
        <v>2093</v>
      </c>
      <c r="N278" s="7">
        <v>5</v>
      </c>
      <c r="O278" s="7">
        <v>721</v>
      </c>
      <c r="P278" s="7">
        <v>11186</v>
      </c>
      <c r="Q278" s="7">
        <v>10465</v>
      </c>
      <c r="R278" s="7" t="s">
        <v>884</v>
      </c>
      <c r="S278" s="9">
        <v>6.8896321070234121E-2</v>
      </c>
      <c r="T278" s="10">
        <v>1.950599247896545E-2</v>
      </c>
    </row>
    <row r="279" spans="1:20" x14ac:dyDescent="0.25">
      <c r="A279" s="7" t="s">
        <v>52</v>
      </c>
      <c r="B279" s="7" t="s">
        <v>899</v>
      </c>
      <c r="C279" s="7" t="s">
        <v>905</v>
      </c>
      <c r="D279" s="7" t="s">
        <v>902</v>
      </c>
      <c r="E279" s="7" t="s">
        <v>933</v>
      </c>
      <c r="F279" s="7">
        <v>8</v>
      </c>
      <c r="G279" s="7">
        <v>2018</v>
      </c>
      <c r="H279" s="8">
        <v>43412</v>
      </c>
      <c r="I279" s="8" t="s">
        <v>922</v>
      </c>
      <c r="J279" s="7" t="s">
        <v>53</v>
      </c>
      <c r="K279" s="7" t="s">
        <v>40</v>
      </c>
      <c r="L279" s="7" t="s">
        <v>54</v>
      </c>
      <c r="M279" s="7">
        <v>39</v>
      </c>
      <c r="N279" s="7">
        <v>6</v>
      </c>
      <c r="O279" s="7">
        <v>16</v>
      </c>
      <c r="P279" s="7">
        <v>250</v>
      </c>
      <c r="Q279" s="7">
        <v>234</v>
      </c>
      <c r="R279" s="7" t="s">
        <v>884</v>
      </c>
      <c r="S279" s="9">
        <v>6.8376068376068383E-2</v>
      </c>
      <c r="T279" s="10">
        <v>4.3286529773016257E-4</v>
      </c>
    </row>
    <row r="280" spans="1:20" x14ac:dyDescent="0.25">
      <c r="A280" s="7" t="s">
        <v>52</v>
      </c>
      <c r="B280" s="7" t="s">
        <v>899</v>
      </c>
      <c r="C280" s="7" t="s">
        <v>907</v>
      </c>
      <c r="D280" s="7" t="s">
        <v>902</v>
      </c>
      <c r="E280" s="7" t="s">
        <v>933</v>
      </c>
      <c r="F280" s="7">
        <v>8</v>
      </c>
      <c r="G280" s="7">
        <v>2018</v>
      </c>
      <c r="H280" s="8">
        <v>43412</v>
      </c>
      <c r="I280" s="8" t="s">
        <v>922</v>
      </c>
      <c r="J280" s="7" t="s">
        <v>53</v>
      </c>
      <c r="K280" s="7" t="s">
        <v>40</v>
      </c>
      <c r="L280" s="7" t="s">
        <v>54</v>
      </c>
      <c r="M280" s="7">
        <v>199</v>
      </c>
      <c r="N280" s="7">
        <v>4</v>
      </c>
      <c r="O280" s="7">
        <v>48</v>
      </c>
      <c r="P280" s="7">
        <v>844</v>
      </c>
      <c r="Q280" s="7">
        <v>796</v>
      </c>
      <c r="R280" s="7" t="s">
        <v>884</v>
      </c>
      <c r="S280" s="9">
        <v>6.030150753768844E-2</v>
      </c>
      <c r="T280" s="10">
        <v>1.2985958931904878E-3</v>
      </c>
    </row>
    <row r="281" spans="1:20" x14ac:dyDescent="0.25">
      <c r="A281" s="7" t="s">
        <v>52</v>
      </c>
      <c r="B281" s="7" t="s">
        <v>899</v>
      </c>
      <c r="C281" s="7" t="s">
        <v>903</v>
      </c>
      <c r="D281" s="7" t="s">
        <v>902</v>
      </c>
      <c r="E281" s="7" t="s">
        <v>933</v>
      </c>
      <c r="F281" s="7">
        <v>8</v>
      </c>
      <c r="G281" s="7">
        <v>2018</v>
      </c>
      <c r="H281" s="8">
        <v>43412</v>
      </c>
      <c r="I281" s="8" t="s">
        <v>922</v>
      </c>
      <c r="J281" s="7" t="s">
        <v>53</v>
      </c>
      <c r="K281" s="7" t="s">
        <v>40</v>
      </c>
      <c r="L281" s="7" t="s">
        <v>54</v>
      </c>
      <c r="M281" s="7">
        <v>26</v>
      </c>
      <c r="N281" s="7">
        <v>2</v>
      </c>
      <c r="O281" s="7">
        <v>11</v>
      </c>
      <c r="P281" s="7">
        <v>63</v>
      </c>
      <c r="Q281" s="7">
        <v>52</v>
      </c>
      <c r="R281" s="7" t="s">
        <v>884</v>
      </c>
      <c r="S281" s="9">
        <v>0.21153846153846154</v>
      </c>
      <c r="T281" s="10">
        <v>2.9759489218948677E-4</v>
      </c>
    </row>
    <row r="282" spans="1:20" x14ac:dyDescent="0.25">
      <c r="A282" s="7" t="s">
        <v>52</v>
      </c>
      <c r="B282" s="7" t="s">
        <v>899</v>
      </c>
      <c r="C282" s="7" t="s">
        <v>903</v>
      </c>
      <c r="D282" s="7" t="s">
        <v>902</v>
      </c>
      <c r="E282" s="7" t="s">
        <v>933</v>
      </c>
      <c r="F282" s="7">
        <v>8</v>
      </c>
      <c r="G282" s="7">
        <v>2018</v>
      </c>
      <c r="H282" s="8">
        <v>43412</v>
      </c>
      <c r="I282" s="8" t="s">
        <v>922</v>
      </c>
      <c r="J282" s="7" t="s">
        <v>53</v>
      </c>
      <c r="K282" s="7" t="s">
        <v>40</v>
      </c>
      <c r="L282" s="7" t="s">
        <v>54</v>
      </c>
      <c r="M282" s="7">
        <v>30</v>
      </c>
      <c r="N282" s="7">
        <v>3</v>
      </c>
      <c r="O282" s="7">
        <v>14</v>
      </c>
      <c r="P282" s="7">
        <v>104</v>
      </c>
      <c r="Q282" s="7">
        <v>90</v>
      </c>
      <c r="R282" s="7" t="s">
        <v>884</v>
      </c>
      <c r="S282" s="9">
        <v>0.15555555555555556</v>
      </c>
      <c r="T282" s="10">
        <v>3.7875713551389228E-4</v>
      </c>
    </row>
    <row r="283" spans="1:20" x14ac:dyDescent="0.25">
      <c r="A283" s="7" t="s">
        <v>52</v>
      </c>
      <c r="B283" s="7" t="s">
        <v>899</v>
      </c>
      <c r="C283" s="7" t="s">
        <v>901</v>
      </c>
      <c r="D283" s="7" t="s">
        <v>891</v>
      </c>
      <c r="E283" s="7" t="s">
        <v>933</v>
      </c>
      <c r="F283" s="7">
        <v>8</v>
      </c>
      <c r="G283" s="7">
        <v>2018</v>
      </c>
      <c r="H283" s="8">
        <v>43412</v>
      </c>
      <c r="I283" s="8" t="s">
        <v>922</v>
      </c>
      <c r="J283" s="7" t="s">
        <v>53</v>
      </c>
      <c r="K283" s="7" t="s">
        <v>40</v>
      </c>
      <c r="L283" s="7" t="s">
        <v>54</v>
      </c>
      <c r="M283" s="7">
        <v>128</v>
      </c>
      <c r="N283" s="7">
        <v>3</v>
      </c>
      <c r="O283" s="7">
        <v>4</v>
      </c>
      <c r="P283" s="7">
        <v>388</v>
      </c>
      <c r="Q283" s="7">
        <v>384</v>
      </c>
      <c r="R283" s="7" t="s">
        <v>884</v>
      </c>
      <c r="S283" s="9">
        <v>1.0416666666666666E-2</v>
      </c>
      <c r="T283" s="10">
        <v>1.0821632443254064E-4</v>
      </c>
    </row>
    <row r="284" spans="1:20" x14ac:dyDescent="0.25">
      <c r="A284" s="7" t="s">
        <v>52</v>
      </c>
      <c r="B284" s="7" t="s">
        <v>892</v>
      </c>
      <c r="C284" s="7" t="s">
        <v>912</v>
      </c>
      <c r="D284" s="7" t="s">
        <v>891</v>
      </c>
      <c r="E284" s="7" t="s">
        <v>933</v>
      </c>
      <c r="F284" s="7">
        <v>8</v>
      </c>
      <c r="G284" s="7">
        <v>2018</v>
      </c>
      <c r="H284" s="8">
        <v>43412</v>
      </c>
      <c r="I284" s="8" t="s">
        <v>922</v>
      </c>
      <c r="J284" s="7" t="s">
        <v>53</v>
      </c>
      <c r="K284" s="7" t="s">
        <v>40</v>
      </c>
      <c r="L284" s="7" t="s">
        <v>54</v>
      </c>
      <c r="M284" s="7">
        <v>95</v>
      </c>
      <c r="N284" s="7">
        <v>4</v>
      </c>
      <c r="O284" s="7">
        <v>11</v>
      </c>
      <c r="P284" s="7">
        <v>391</v>
      </c>
      <c r="Q284" s="7">
        <v>380</v>
      </c>
      <c r="R284" s="7" t="s">
        <v>884</v>
      </c>
      <c r="S284" s="9">
        <v>2.8947368421052631E-2</v>
      </c>
      <c r="T284" s="10">
        <v>2.9759489218948677E-4</v>
      </c>
    </row>
    <row r="285" spans="1:20" x14ac:dyDescent="0.25">
      <c r="A285" s="7" t="s">
        <v>52</v>
      </c>
      <c r="B285" s="7" t="s">
        <v>899</v>
      </c>
      <c r="C285" s="7" t="s">
        <v>901</v>
      </c>
      <c r="D285" s="7" t="s">
        <v>902</v>
      </c>
      <c r="E285" s="7" t="s">
        <v>933</v>
      </c>
      <c r="F285" s="7">
        <v>8</v>
      </c>
      <c r="G285" s="7">
        <v>2018</v>
      </c>
      <c r="H285" s="8">
        <v>43412</v>
      </c>
      <c r="I285" s="8" t="s">
        <v>922</v>
      </c>
      <c r="J285" s="7" t="s">
        <v>53</v>
      </c>
      <c r="K285" s="7" t="s">
        <v>40</v>
      </c>
      <c r="L285" s="7" t="s">
        <v>54</v>
      </c>
      <c r="M285" s="7">
        <v>199</v>
      </c>
      <c r="N285" s="7">
        <v>2</v>
      </c>
      <c r="O285" s="7">
        <v>6</v>
      </c>
      <c r="P285" s="7">
        <v>404</v>
      </c>
      <c r="Q285" s="7">
        <v>398</v>
      </c>
      <c r="R285" s="7" t="s">
        <v>884</v>
      </c>
      <c r="S285" s="9">
        <v>1.507537688442211E-2</v>
      </c>
      <c r="T285" s="10">
        <v>1.6232448664881097E-4</v>
      </c>
    </row>
    <row r="286" spans="1:20" x14ac:dyDescent="0.25">
      <c r="A286" s="7" t="s">
        <v>52</v>
      </c>
      <c r="B286" s="7" t="s">
        <v>889</v>
      </c>
      <c r="C286" s="7" t="s">
        <v>896</v>
      </c>
      <c r="D286" s="7" t="s">
        <v>911</v>
      </c>
      <c r="E286" s="7" t="s">
        <v>933</v>
      </c>
      <c r="F286" s="7">
        <v>8</v>
      </c>
      <c r="G286" s="7">
        <v>2018</v>
      </c>
      <c r="H286" s="8">
        <v>43412</v>
      </c>
      <c r="I286" s="8" t="s">
        <v>922</v>
      </c>
      <c r="J286" s="7" t="s">
        <v>53</v>
      </c>
      <c r="K286" s="7" t="s">
        <v>40</v>
      </c>
      <c r="L286" s="7" t="s">
        <v>54</v>
      </c>
      <c r="M286" s="7">
        <v>579</v>
      </c>
      <c r="N286" s="7">
        <v>3</v>
      </c>
      <c r="O286" s="7">
        <v>139</v>
      </c>
      <c r="P286" s="7">
        <v>1876</v>
      </c>
      <c r="Q286" s="7">
        <v>1737</v>
      </c>
      <c r="R286" s="7" t="s">
        <v>884</v>
      </c>
      <c r="S286" s="9">
        <v>8.0023028209556701E-2</v>
      </c>
      <c r="T286" s="10">
        <v>3.7605172740307878E-3</v>
      </c>
    </row>
    <row r="287" spans="1:20" x14ac:dyDescent="0.25">
      <c r="A287" s="7" t="s">
        <v>38</v>
      </c>
      <c r="B287" s="7" t="s">
        <v>899</v>
      </c>
      <c r="C287" s="7" t="s">
        <v>910</v>
      </c>
      <c r="D287" s="7" t="s">
        <v>902</v>
      </c>
      <c r="E287" s="7" t="s">
        <v>935</v>
      </c>
      <c r="F287" s="7">
        <v>21</v>
      </c>
      <c r="G287" s="7">
        <v>2018</v>
      </c>
      <c r="H287" s="8">
        <v>43121</v>
      </c>
      <c r="I287" s="8" t="s">
        <v>919</v>
      </c>
      <c r="J287" s="7" t="s">
        <v>39</v>
      </c>
      <c r="K287" s="7" t="s">
        <v>40</v>
      </c>
      <c r="L287" s="7" t="s">
        <v>41</v>
      </c>
      <c r="M287" s="7">
        <v>171</v>
      </c>
      <c r="N287" s="7">
        <v>6</v>
      </c>
      <c r="O287" s="7">
        <v>17</v>
      </c>
      <c r="P287" s="7">
        <v>1043</v>
      </c>
      <c r="Q287" s="7">
        <v>1026</v>
      </c>
      <c r="R287" s="7" t="s">
        <v>884</v>
      </c>
      <c r="S287" s="9">
        <v>1.6569200779727095E-2</v>
      </c>
      <c r="T287" s="10">
        <v>4.5991937883829774E-4</v>
      </c>
    </row>
    <row r="288" spans="1:20" x14ac:dyDescent="0.25">
      <c r="A288" s="7" t="s">
        <v>38</v>
      </c>
      <c r="B288" s="7" t="s">
        <v>889</v>
      </c>
      <c r="C288" s="7" t="s">
        <v>896</v>
      </c>
      <c r="D288" s="7" t="s">
        <v>902</v>
      </c>
      <c r="E288" s="7" t="s">
        <v>935</v>
      </c>
      <c r="F288" s="7">
        <v>21</v>
      </c>
      <c r="G288" s="7">
        <v>2018</v>
      </c>
      <c r="H288" s="8">
        <v>43121</v>
      </c>
      <c r="I288" s="8" t="s">
        <v>919</v>
      </c>
      <c r="J288" s="7" t="s">
        <v>39</v>
      </c>
      <c r="K288" s="7" t="s">
        <v>40</v>
      </c>
      <c r="L288" s="7" t="s">
        <v>41</v>
      </c>
      <c r="M288" s="7">
        <v>720</v>
      </c>
      <c r="N288" s="7">
        <v>2</v>
      </c>
      <c r="O288" s="7">
        <v>43</v>
      </c>
      <c r="P288" s="7">
        <v>1483</v>
      </c>
      <c r="Q288" s="7">
        <v>1440</v>
      </c>
      <c r="R288" s="7" t="s">
        <v>884</v>
      </c>
      <c r="S288" s="9">
        <v>2.9861111111111113E-2</v>
      </c>
      <c r="T288" s="10">
        <v>1.163325487649812E-3</v>
      </c>
    </row>
    <row r="289" spans="1:20" x14ac:dyDescent="0.25">
      <c r="A289" s="7" t="s">
        <v>38</v>
      </c>
      <c r="B289" s="7" t="s">
        <v>892</v>
      </c>
      <c r="C289" s="7" t="s">
        <v>895</v>
      </c>
      <c r="D289" s="7" t="s">
        <v>902</v>
      </c>
      <c r="E289" s="7" t="s">
        <v>935</v>
      </c>
      <c r="F289" s="7">
        <v>21</v>
      </c>
      <c r="G289" s="7">
        <v>2018</v>
      </c>
      <c r="H289" s="8">
        <v>43121</v>
      </c>
      <c r="I289" s="8" t="s">
        <v>919</v>
      </c>
      <c r="J289" s="7" t="s">
        <v>39</v>
      </c>
      <c r="K289" s="7" t="s">
        <v>40</v>
      </c>
      <c r="L289" s="7" t="s">
        <v>41</v>
      </c>
      <c r="M289" s="7">
        <v>2452</v>
      </c>
      <c r="N289" s="7">
        <v>7</v>
      </c>
      <c r="O289" s="7">
        <v>191</v>
      </c>
      <c r="P289" s="7">
        <v>17355</v>
      </c>
      <c r="Q289" s="7">
        <v>17164</v>
      </c>
      <c r="R289" s="7" t="s">
        <v>884</v>
      </c>
      <c r="S289" s="9">
        <v>1.1127942204614308E-2</v>
      </c>
      <c r="T289" s="10">
        <v>5.1673294916538158E-3</v>
      </c>
    </row>
    <row r="290" spans="1:20" x14ac:dyDescent="0.25">
      <c r="A290" s="7" t="s">
        <v>581</v>
      </c>
      <c r="B290" s="7" t="s">
        <v>899</v>
      </c>
      <c r="C290" s="7" t="s">
        <v>907</v>
      </c>
      <c r="D290" s="7" t="s">
        <v>902</v>
      </c>
      <c r="E290" s="7" t="s">
        <v>935</v>
      </c>
      <c r="F290" s="7">
        <v>27</v>
      </c>
      <c r="G290" s="7">
        <v>2018</v>
      </c>
      <c r="H290" s="8">
        <v>43127</v>
      </c>
      <c r="I290" s="8" t="s">
        <v>919</v>
      </c>
      <c r="J290" s="7" t="s">
        <v>475</v>
      </c>
      <c r="K290" s="7" t="s">
        <v>40</v>
      </c>
      <c r="L290" s="7" t="s">
        <v>41</v>
      </c>
      <c r="M290" s="7">
        <v>27</v>
      </c>
      <c r="N290" s="7">
        <v>1</v>
      </c>
      <c r="O290" s="7">
        <v>1</v>
      </c>
      <c r="P290" s="7">
        <v>28</v>
      </c>
      <c r="Q290" s="7">
        <v>27</v>
      </c>
      <c r="R290" s="7" t="s">
        <v>884</v>
      </c>
      <c r="S290" s="9">
        <v>3.7037037037037035E-2</v>
      </c>
      <c r="T290" s="10">
        <v>2.7054081108135161E-5</v>
      </c>
    </row>
    <row r="291" spans="1:20" x14ac:dyDescent="0.25">
      <c r="A291" s="7" t="s">
        <v>581</v>
      </c>
      <c r="B291" s="7" t="s">
        <v>899</v>
      </c>
      <c r="C291" s="7" t="s">
        <v>907</v>
      </c>
      <c r="D291" s="7" t="s">
        <v>891</v>
      </c>
      <c r="E291" s="7" t="s">
        <v>935</v>
      </c>
      <c r="F291" s="7">
        <v>27</v>
      </c>
      <c r="G291" s="7">
        <v>2018</v>
      </c>
      <c r="H291" s="8">
        <v>43127</v>
      </c>
      <c r="I291" s="8" t="s">
        <v>919</v>
      </c>
      <c r="J291" s="7" t="s">
        <v>475</v>
      </c>
      <c r="K291" s="7" t="s">
        <v>40</v>
      </c>
      <c r="L291" s="7" t="s">
        <v>41</v>
      </c>
      <c r="M291" s="7">
        <v>74</v>
      </c>
      <c r="N291" s="7">
        <v>3</v>
      </c>
      <c r="O291" s="7">
        <v>29</v>
      </c>
      <c r="P291" s="7">
        <v>251</v>
      </c>
      <c r="Q291" s="7">
        <v>222</v>
      </c>
      <c r="R291" s="7" t="s">
        <v>884</v>
      </c>
      <c r="S291" s="9">
        <v>0.13063063063063063</v>
      </c>
      <c r="T291" s="10">
        <v>7.8456835213591973E-4</v>
      </c>
    </row>
    <row r="292" spans="1:20" x14ac:dyDescent="0.25">
      <c r="A292" s="7" t="s">
        <v>581</v>
      </c>
      <c r="B292" s="7" t="s">
        <v>899</v>
      </c>
      <c r="C292" s="7" t="s">
        <v>910</v>
      </c>
      <c r="D292" s="7" t="s">
        <v>897</v>
      </c>
      <c r="E292" s="7" t="s">
        <v>935</v>
      </c>
      <c r="F292" s="7">
        <v>27</v>
      </c>
      <c r="G292" s="7">
        <v>2018</v>
      </c>
      <c r="H292" s="8">
        <v>43127</v>
      </c>
      <c r="I292" s="8" t="s">
        <v>919</v>
      </c>
      <c r="J292" s="7" t="s">
        <v>475</v>
      </c>
      <c r="K292" s="7" t="s">
        <v>40</v>
      </c>
      <c r="L292" s="7" t="s">
        <v>41</v>
      </c>
      <c r="M292" s="7">
        <v>180</v>
      </c>
      <c r="N292" s="7">
        <v>4</v>
      </c>
      <c r="O292" s="7">
        <v>54</v>
      </c>
      <c r="P292" s="7">
        <v>774</v>
      </c>
      <c r="Q292" s="7">
        <v>720</v>
      </c>
      <c r="R292" s="7" t="s">
        <v>884</v>
      </c>
      <c r="S292" s="9">
        <v>7.4999999999999997E-2</v>
      </c>
      <c r="T292" s="10">
        <v>1.4609203798392988E-3</v>
      </c>
    </row>
    <row r="293" spans="1:20" x14ac:dyDescent="0.25">
      <c r="A293" s="7" t="s">
        <v>687</v>
      </c>
      <c r="B293" s="7" t="s">
        <v>899</v>
      </c>
      <c r="C293" s="7" t="s">
        <v>903</v>
      </c>
      <c r="D293" s="7" t="s">
        <v>897</v>
      </c>
      <c r="E293" s="7" t="s">
        <v>933</v>
      </c>
      <c r="F293" s="7">
        <v>21</v>
      </c>
      <c r="G293" s="7">
        <v>2018</v>
      </c>
      <c r="H293" s="8">
        <v>43425</v>
      </c>
      <c r="I293" s="8" t="s">
        <v>922</v>
      </c>
      <c r="J293" s="7" t="s">
        <v>688</v>
      </c>
      <c r="K293" s="7" t="s">
        <v>40</v>
      </c>
      <c r="L293" s="7" t="s">
        <v>41</v>
      </c>
      <c r="M293" s="7">
        <v>118</v>
      </c>
      <c r="N293" s="7">
        <v>4</v>
      </c>
      <c r="O293" s="7">
        <v>25</v>
      </c>
      <c r="P293" s="7">
        <v>497</v>
      </c>
      <c r="Q293" s="7">
        <v>472</v>
      </c>
      <c r="R293" s="7" t="s">
        <v>884</v>
      </c>
      <c r="S293" s="9">
        <v>5.2966101694915252E-2</v>
      </c>
      <c r="T293" s="10">
        <v>6.7635202770337905E-4</v>
      </c>
    </row>
    <row r="294" spans="1:20" x14ac:dyDescent="0.25">
      <c r="A294" s="7" t="s">
        <v>185</v>
      </c>
      <c r="B294" s="7" t="s">
        <v>899</v>
      </c>
      <c r="C294" s="7" t="s">
        <v>905</v>
      </c>
      <c r="D294" s="7" t="s">
        <v>911</v>
      </c>
      <c r="E294" s="7" t="s">
        <v>933</v>
      </c>
      <c r="F294" s="7">
        <v>24</v>
      </c>
      <c r="G294" s="7">
        <v>2018</v>
      </c>
      <c r="H294" s="8">
        <v>43428</v>
      </c>
      <c r="I294" s="8" t="s">
        <v>922</v>
      </c>
      <c r="J294" s="7" t="s">
        <v>186</v>
      </c>
      <c r="K294" s="7" t="s">
        <v>40</v>
      </c>
      <c r="L294" s="7" t="s">
        <v>41</v>
      </c>
      <c r="M294" s="7">
        <v>24</v>
      </c>
      <c r="N294" s="7">
        <v>2</v>
      </c>
      <c r="O294" s="7">
        <v>8</v>
      </c>
      <c r="P294" s="7">
        <v>56</v>
      </c>
      <c r="Q294" s="7">
        <v>48</v>
      </c>
      <c r="R294" s="7" t="s">
        <v>884</v>
      </c>
      <c r="S294" s="9">
        <v>0.16666666666666666</v>
      </c>
      <c r="T294" s="10">
        <v>2.1643264886508128E-4</v>
      </c>
    </row>
    <row r="295" spans="1:20" x14ac:dyDescent="0.25">
      <c r="A295" s="7" t="s">
        <v>185</v>
      </c>
      <c r="B295" s="7" t="s">
        <v>892</v>
      </c>
      <c r="C295" s="7" t="s">
        <v>893</v>
      </c>
      <c r="D295" s="7" t="s">
        <v>911</v>
      </c>
      <c r="E295" s="7" t="s">
        <v>933</v>
      </c>
      <c r="F295" s="7">
        <v>24</v>
      </c>
      <c r="G295" s="7">
        <v>2018</v>
      </c>
      <c r="H295" s="8">
        <v>43428</v>
      </c>
      <c r="I295" s="8" t="s">
        <v>922</v>
      </c>
      <c r="J295" s="7" t="s">
        <v>186</v>
      </c>
      <c r="K295" s="7" t="s">
        <v>40</v>
      </c>
      <c r="L295" s="7" t="s">
        <v>41</v>
      </c>
      <c r="M295" s="7">
        <v>269</v>
      </c>
      <c r="N295" s="7">
        <v>5</v>
      </c>
      <c r="O295" s="7">
        <v>33</v>
      </c>
      <c r="P295" s="7">
        <v>1378</v>
      </c>
      <c r="Q295" s="7">
        <v>1345</v>
      </c>
      <c r="R295" s="7" t="s">
        <v>884</v>
      </c>
      <c r="S295" s="9">
        <v>2.4535315985130111E-2</v>
      </c>
      <c r="T295" s="10">
        <v>8.9278467656846031E-4</v>
      </c>
    </row>
    <row r="296" spans="1:20" x14ac:dyDescent="0.25">
      <c r="A296" s="7" t="s">
        <v>185</v>
      </c>
      <c r="B296" s="7" t="s">
        <v>899</v>
      </c>
      <c r="C296" s="7" t="s">
        <v>900</v>
      </c>
      <c r="D296" s="7" t="s">
        <v>894</v>
      </c>
      <c r="E296" s="7" t="s">
        <v>933</v>
      </c>
      <c r="F296" s="7">
        <v>24</v>
      </c>
      <c r="G296" s="7">
        <v>2018</v>
      </c>
      <c r="H296" s="8">
        <v>43428</v>
      </c>
      <c r="I296" s="8" t="s">
        <v>922</v>
      </c>
      <c r="J296" s="7" t="s">
        <v>186</v>
      </c>
      <c r="K296" s="7" t="s">
        <v>40</v>
      </c>
      <c r="L296" s="7" t="s">
        <v>41</v>
      </c>
      <c r="M296" s="7">
        <v>1137</v>
      </c>
      <c r="N296" s="7">
        <v>2</v>
      </c>
      <c r="O296" s="7">
        <v>568</v>
      </c>
      <c r="P296" s="7">
        <v>2842</v>
      </c>
      <c r="Q296" s="7">
        <v>2274</v>
      </c>
      <c r="R296" s="7" t="s">
        <v>884</v>
      </c>
      <c r="S296" s="9">
        <v>0.24978012313104661</v>
      </c>
      <c r="T296" s="10">
        <v>1.5366718069420773E-2</v>
      </c>
    </row>
    <row r="297" spans="1:20" x14ac:dyDescent="0.25">
      <c r="A297" s="7" t="s">
        <v>635</v>
      </c>
      <c r="B297" s="7" t="s">
        <v>899</v>
      </c>
      <c r="C297" s="7" t="s">
        <v>903</v>
      </c>
      <c r="D297" s="7" t="s">
        <v>902</v>
      </c>
      <c r="E297" s="7" t="s">
        <v>933</v>
      </c>
      <c r="F297" s="7">
        <v>27</v>
      </c>
      <c r="G297" s="7">
        <v>2018</v>
      </c>
      <c r="H297" s="8">
        <v>43431</v>
      </c>
      <c r="I297" s="8" t="s">
        <v>922</v>
      </c>
      <c r="J297" s="7" t="s">
        <v>636</v>
      </c>
      <c r="K297" s="7" t="s">
        <v>40</v>
      </c>
      <c r="L297" s="7" t="s">
        <v>41</v>
      </c>
      <c r="M297" s="7">
        <v>16</v>
      </c>
      <c r="N297" s="7">
        <v>4</v>
      </c>
      <c r="O297" s="7">
        <v>-15</v>
      </c>
      <c r="P297" s="7">
        <v>49</v>
      </c>
      <c r="Q297" s="7">
        <v>64</v>
      </c>
      <c r="R297" s="7" t="s">
        <v>914</v>
      </c>
      <c r="S297" s="9">
        <v>-0.234375</v>
      </c>
      <c r="T297" s="10">
        <v>-4.0581121662202745E-4</v>
      </c>
    </row>
    <row r="298" spans="1:20" x14ac:dyDescent="0.25">
      <c r="A298" s="7" t="s">
        <v>635</v>
      </c>
      <c r="B298" s="7" t="s">
        <v>892</v>
      </c>
      <c r="C298" s="7" t="s">
        <v>912</v>
      </c>
      <c r="D298" s="7" t="s">
        <v>891</v>
      </c>
      <c r="E298" s="7" t="s">
        <v>933</v>
      </c>
      <c r="F298" s="7">
        <v>27</v>
      </c>
      <c r="G298" s="7">
        <v>2018</v>
      </c>
      <c r="H298" s="8">
        <v>43431</v>
      </c>
      <c r="I298" s="8" t="s">
        <v>922</v>
      </c>
      <c r="J298" s="7" t="s">
        <v>636</v>
      </c>
      <c r="K298" s="7" t="s">
        <v>40</v>
      </c>
      <c r="L298" s="7" t="s">
        <v>41</v>
      </c>
      <c r="M298" s="7">
        <v>127</v>
      </c>
      <c r="N298" s="7">
        <v>3</v>
      </c>
      <c r="O298" s="7">
        <v>29</v>
      </c>
      <c r="P298" s="7">
        <v>410</v>
      </c>
      <c r="Q298" s="7">
        <v>381</v>
      </c>
      <c r="R298" s="7" t="s">
        <v>884</v>
      </c>
      <c r="S298" s="9">
        <v>7.6115485564304461E-2</v>
      </c>
      <c r="T298" s="10">
        <v>7.8456835213591973E-4</v>
      </c>
    </row>
    <row r="299" spans="1:20" x14ac:dyDescent="0.25">
      <c r="A299" s="7" t="s">
        <v>635</v>
      </c>
      <c r="B299" s="7" t="s">
        <v>899</v>
      </c>
      <c r="C299" s="7" t="s">
        <v>908</v>
      </c>
      <c r="D299" s="7" t="s">
        <v>897</v>
      </c>
      <c r="E299" s="7" t="s">
        <v>933</v>
      </c>
      <c r="F299" s="7">
        <v>27</v>
      </c>
      <c r="G299" s="7">
        <v>2018</v>
      </c>
      <c r="H299" s="8">
        <v>43431</v>
      </c>
      <c r="I299" s="8" t="s">
        <v>922</v>
      </c>
      <c r="J299" s="7" t="s">
        <v>636</v>
      </c>
      <c r="K299" s="7" t="s">
        <v>40</v>
      </c>
      <c r="L299" s="7" t="s">
        <v>41</v>
      </c>
      <c r="M299" s="7">
        <v>105</v>
      </c>
      <c r="N299" s="7">
        <v>8</v>
      </c>
      <c r="O299" s="7">
        <v>-26</v>
      </c>
      <c r="P299" s="7">
        <v>814</v>
      </c>
      <c r="Q299" s="7">
        <v>840</v>
      </c>
      <c r="R299" s="7" t="s">
        <v>914</v>
      </c>
      <c r="S299" s="9">
        <v>-3.0952380952380953E-2</v>
      </c>
      <c r="T299" s="10">
        <v>-7.0340610881151422E-4</v>
      </c>
    </row>
    <row r="300" spans="1:20" x14ac:dyDescent="0.25">
      <c r="A300" s="7" t="s">
        <v>635</v>
      </c>
      <c r="B300" s="7" t="s">
        <v>899</v>
      </c>
      <c r="C300" s="7" t="s">
        <v>903</v>
      </c>
      <c r="D300" s="7" t="s">
        <v>902</v>
      </c>
      <c r="E300" s="7" t="s">
        <v>933</v>
      </c>
      <c r="F300" s="7">
        <v>27</v>
      </c>
      <c r="G300" s="7">
        <v>2018</v>
      </c>
      <c r="H300" s="8">
        <v>43431</v>
      </c>
      <c r="I300" s="8" t="s">
        <v>922</v>
      </c>
      <c r="J300" s="7" t="s">
        <v>636</v>
      </c>
      <c r="K300" s="7" t="s">
        <v>40</v>
      </c>
      <c r="L300" s="7" t="s">
        <v>41</v>
      </c>
      <c r="M300" s="7">
        <v>146</v>
      </c>
      <c r="N300" s="7">
        <v>5</v>
      </c>
      <c r="O300" s="7">
        <v>42</v>
      </c>
      <c r="P300" s="7">
        <v>772</v>
      </c>
      <c r="Q300" s="7">
        <v>730</v>
      </c>
      <c r="R300" s="7" t="s">
        <v>884</v>
      </c>
      <c r="S300" s="9">
        <v>5.7534246575342465E-2</v>
      </c>
      <c r="T300" s="10">
        <v>1.1362714065416767E-3</v>
      </c>
    </row>
    <row r="301" spans="1:20" x14ac:dyDescent="0.25">
      <c r="A301" s="7" t="s">
        <v>635</v>
      </c>
      <c r="B301" s="7" t="s">
        <v>899</v>
      </c>
      <c r="C301" s="7" t="s">
        <v>908</v>
      </c>
      <c r="D301" s="7" t="s">
        <v>891</v>
      </c>
      <c r="E301" s="7" t="s">
        <v>933</v>
      </c>
      <c r="F301" s="7">
        <v>27</v>
      </c>
      <c r="G301" s="7">
        <v>2018</v>
      </c>
      <c r="H301" s="8">
        <v>43431</v>
      </c>
      <c r="I301" s="8" t="s">
        <v>922</v>
      </c>
      <c r="J301" s="7" t="s">
        <v>636</v>
      </c>
      <c r="K301" s="7" t="s">
        <v>40</v>
      </c>
      <c r="L301" s="7" t="s">
        <v>41</v>
      </c>
      <c r="M301" s="7">
        <v>10</v>
      </c>
      <c r="N301" s="7">
        <v>2</v>
      </c>
      <c r="O301" s="7">
        <v>-2</v>
      </c>
      <c r="P301" s="7">
        <v>18</v>
      </c>
      <c r="Q301" s="7">
        <v>20</v>
      </c>
      <c r="R301" s="7" t="s">
        <v>914</v>
      </c>
      <c r="S301" s="9">
        <v>-0.1</v>
      </c>
      <c r="T301" s="10">
        <v>-5.4108162216270321E-5</v>
      </c>
    </row>
    <row r="302" spans="1:20" x14ac:dyDescent="0.25">
      <c r="A302" s="7" t="s">
        <v>686</v>
      </c>
      <c r="B302" s="7" t="s">
        <v>899</v>
      </c>
      <c r="C302" s="7" t="s">
        <v>910</v>
      </c>
      <c r="D302" s="7" t="s">
        <v>911</v>
      </c>
      <c r="E302" s="7" t="s">
        <v>934</v>
      </c>
      <c r="F302" s="7">
        <v>3</v>
      </c>
      <c r="G302" s="7">
        <v>2018</v>
      </c>
      <c r="H302" s="8">
        <v>43437</v>
      </c>
      <c r="I302" s="8" t="s">
        <v>922</v>
      </c>
      <c r="J302" s="7" t="s">
        <v>231</v>
      </c>
      <c r="K302" s="7" t="s">
        <v>40</v>
      </c>
      <c r="L302" s="7" t="s">
        <v>41</v>
      </c>
      <c r="M302" s="7">
        <v>114</v>
      </c>
      <c r="N302" s="7">
        <v>4</v>
      </c>
      <c r="O302" s="7">
        <v>11</v>
      </c>
      <c r="P302" s="7">
        <v>467</v>
      </c>
      <c r="Q302" s="7">
        <v>456</v>
      </c>
      <c r="R302" s="7" t="s">
        <v>884</v>
      </c>
      <c r="S302" s="9">
        <v>2.4122807017543858E-2</v>
      </c>
      <c r="T302" s="10">
        <v>2.9759489218948677E-4</v>
      </c>
    </row>
    <row r="303" spans="1:20" x14ac:dyDescent="0.25">
      <c r="A303" s="7" t="s">
        <v>686</v>
      </c>
      <c r="B303" s="7" t="s">
        <v>899</v>
      </c>
      <c r="C303" s="7" t="s">
        <v>904</v>
      </c>
      <c r="D303" s="7" t="s">
        <v>897</v>
      </c>
      <c r="E303" s="7" t="s">
        <v>934</v>
      </c>
      <c r="F303" s="7">
        <v>3</v>
      </c>
      <c r="G303" s="7">
        <v>2018</v>
      </c>
      <c r="H303" s="8">
        <v>43437</v>
      </c>
      <c r="I303" s="8" t="s">
        <v>922</v>
      </c>
      <c r="J303" s="7" t="s">
        <v>231</v>
      </c>
      <c r="K303" s="7" t="s">
        <v>40</v>
      </c>
      <c r="L303" s="7" t="s">
        <v>41</v>
      </c>
      <c r="M303" s="7">
        <v>119</v>
      </c>
      <c r="N303" s="7">
        <v>7</v>
      </c>
      <c r="O303" s="7">
        <v>-43</v>
      </c>
      <c r="P303" s="7">
        <v>790</v>
      </c>
      <c r="Q303" s="7">
        <v>833</v>
      </c>
      <c r="R303" s="7" t="s">
        <v>914</v>
      </c>
      <c r="S303" s="9">
        <v>-5.1620648259303722E-2</v>
      </c>
      <c r="T303" s="10">
        <v>-1.163325487649812E-3</v>
      </c>
    </row>
    <row r="304" spans="1:20" x14ac:dyDescent="0.25">
      <c r="A304" s="7" t="s">
        <v>686</v>
      </c>
      <c r="B304" s="7" t="s">
        <v>899</v>
      </c>
      <c r="C304" s="7" t="s">
        <v>904</v>
      </c>
      <c r="D304" s="7" t="s">
        <v>891</v>
      </c>
      <c r="E304" s="7" t="s">
        <v>934</v>
      </c>
      <c r="F304" s="7">
        <v>3</v>
      </c>
      <c r="G304" s="7">
        <v>2018</v>
      </c>
      <c r="H304" s="8">
        <v>43437</v>
      </c>
      <c r="I304" s="8" t="s">
        <v>922</v>
      </c>
      <c r="J304" s="7" t="s">
        <v>231</v>
      </c>
      <c r="K304" s="7" t="s">
        <v>40</v>
      </c>
      <c r="L304" s="7" t="s">
        <v>41</v>
      </c>
      <c r="M304" s="7">
        <v>31</v>
      </c>
      <c r="N304" s="7">
        <v>1</v>
      </c>
      <c r="O304" s="7">
        <v>10</v>
      </c>
      <c r="P304" s="7">
        <v>41</v>
      </c>
      <c r="Q304" s="7">
        <v>31</v>
      </c>
      <c r="R304" s="7" t="s">
        <v>884</v>
      </c>
      <c r="S304" s="9">
        <v>0.32258064516129031</v>
      </c>
      <c r="T304" s="10">
        <v>2.705408110813516E-4</v>
      </c>
    </row>
    <row r="305" spans="1:20" x14ac:dyDescent="0.25">
      <c r="A305" s="7" t="s">
        <v>442</v>
      </c>
      <c r="B305" s="7" t="s">
        <v>892</v>
      </c>
      <c r="C305" s="7" t="s">
        <v>895</v>
      </c>
      <c r="D305" s="7" t="s">
        <v>891</v>
      </c>
      <c r="E305" s="7" t="s">
        <v>934</v>
      </c>
      <c r="F305" s="7">
        <v>4</v>
      </c>
      <c r="G305" s="7">
        <v>2018</v>
      </c>
      <c r="H305" s="8">
        <v>43438</v>
      </c>
      <c r="I305" s="8" t="s">
        <v>922</v>
      </c>
      <c r="J305" s="7" t="s">
        <v>443</v>
      </c>
      <c r="K305" s="7" t="s">
        <v>40</v>
      </c>
      <c r="L305" s="7" t="s">
        <v>41</v>
      </c>
      <c r="M305" s="7">
        <v>388</v>
      </c>
      <c r="N305" s="7">
        <v>2</v>
      </c>
      <c r="O305" s="7">
        <v>93</v>
      </c>
      <c r="P305" s="7">
        <v>869</v>
      </c>
      <c r="Q305" s="7">
        <v>776</v>
      </c>
      <c r="R305" s="7" t="s">
        <v>884</v>
      </c>
      <c r="S305" s="9">
        <v>0.11984536082474227</v>
      </c>
      <c r="T305" s="10">
        <v>2.5160295430565701E-3</v>
      </c>
    </row>
    <row r="306" spans="1:20" x14ac:dyDescent="0.25">
      <c r="A306" s="7" t="s">
        <v>606</v>
      </c>
      <c r="B306" s="7" t="s">
        <v>892</v>
      </c>
      <c r="C306" s="7" t="s">
        <v>912</v>
      </c>
      <c r="D306" s="7" t="s">
        <v>894</v>
      </c>
      <c r="E306" s="7" t="s">
        <v>934</v>
      </c>
      <c r="F306" s="7">
        <v>10</v>
      </c>
      <c r="G306" s="7">
        <v>2018</v>
      </c>
      <c r="H306" s="8">
        <v>43444</v>
      </c>
      <c r="I306" s="8" t="s">
        <v>922</v>
      </c>
      <c r="J306" s="7" t="s">
        <v>607</v>
      </c>
      <c r="K306" s="7" t="s">
        <v>40</v>
      </c>
      <c r="L306" s="7" t="s">
        <v>41</v>
      </c>
      <c r="M306" s="7">
        <v>159</v>
      </c>
      <c r="N306" s="7">
        <v>3</v>
      </c>
      <c r="O306" s="7">
        <v>2</v>
      </c>
      <c r="P306" s="7">
        <v>479</v>
      </c>
      <c r="Q306" s="7">
        <v>477</v>
      </c>
      <c r="R306" s="7" t="s">
        <v>884</v>
      </c>
      <c r="S306" s="9">
        <v>4.1928721174004195E-3</v>
      </c>
      <c r="T306" s="10">
        <v>5.4108162216270321E-5</v>
      </c>
    </row>
    <row r="307" spans="1:20" x14ac:dyDescent="0.25">
      <c r="A307" s="7" t="s">
        <v>606</v>
      </c>
      <c r="B307" s="7" t="s">
        <v>899</v>
      </c>
      <c r="C307" s="7" t="s">
        <v>910</v>
      </c>
      <c r="D307" s="7" t="s">
        <v>891</v>
      </c>
      <c r="E307" s="7" t="s">
        <v>934</v>
      </c>
      <c r="F307" s="7">
        <v>10</v>
      </c>
      <c r="G307" s="7">
        <v>2018</v>
      </c>
      <c r="H307" s="8">
        <v>43444</v>
      </c>
      <c r="I307" s="8" t="s">
        <v>922</v>
      </c>
      <c r="J307" s="7" t="s">
        <v>607</v>
      </c>
      <c r="K307" s="7" t="s">
        <v>40</v>
      </c>
      <c r="L307" s="7" t="s">
        <v>41</v>
      </c>
      <c r="M307" s="7">
        <v>90</v>
      </c>
      <c r="N307" s="7">
        <v>2</v>
      </c>
      <c r="O307" s="7">
        <v>27</v>
      </c>
      <c r="P307" s="7">
        <v>207</v>
      </c>
      <c r="Q307" s="7">
        <v>180</v>
      </c>
      <c r="R307" s="7" t="s">
        <v>884</v>
      </c>
      <c r="S307" s="9">
        <v>0.15</v>
      </c>
      <c r="T307" s="10">
        <v>7.3046018991964939E-4</v>
      </c>
    </row>
    <row r="308" spans="1:20" x14ac:dyDescent="0.25">
      <c r="A308" s="7" t="s">
        <v>606</v>
      </c>
      <c r="B308" s="7" t="s">
        <v>899</v>
      </c>
      <c r="C308" s="7" t="s">
        <v>903</v>
      </c>
      <c r="D308" s="7" t="s">
        <v>902</v>
      </c>
      <c r="E308" s="7" t="s">
        <v>934</v>
      </c>
      <c r="F308" s="7">
        <v>10</v>
      </c>
      <c r="G308" s="7">
        <v>2018</v>
      </c>
      <c r="H308" s="8">
        <v>43444</v>
      </c>
      <c r="I308" s="8" t="s">
        <v>922</v>
      </c>
      <c r="J308" s="7" t="s">
        <v>607</v>
      </c>
      <c r="K308" s="7" t="s">
        <v>40</v>
      </c>
      <c r="L308" s="7" t="s">
        <v>41</v>
      </c>
      <c r="M308" s="7">
        <v>61</v>
      </c>
      <c r="N308" s="7">
        <v>2</v>
      </c>
      <c r="O308" s="7">
        <v>28</v>
      </c>
      <c r="P308" s="7">
        <v>150</v>
      </c>
      <c r="Q308" s="7">
        <v>122</v>
      </c>
      <c r="R308" s="7" t="s">
        <v>884</v>
      </c>
      <c r="S308" s="9">
        <v>0.22950819672131148</v>
      </c>
      <c r="T308" s="10">
        <v>7.5751427102778456E-4</v>
      </c>
    </row>
    <row r="309" spans="1:20" x14ac:dyDescent="0.25">
      <c r="A309" s="7" t="s">
        <v>606</v>
      </c>
      <c r="B309" s="7" t="s">
        <v>899</v>
      </c>
      <c r="C309" s="7" t="s">
        <v>903</v>
      </c>
      <c r="D309" s="7" t="s">
        <v>902</v>
      </c>
      <c r="E309" s="7" t="s">
        <v>934</v>
      </c>
      <c r="F309" s="7">
        <v>10</v>
      </c>
      <c r="G309" s="7">
        <v>2018</v>
      </c>
      <c r="H309" s="8">
        <v>43444</v>
      </c>
      <c r="I309" s="8" t="s">
        <v>922</v>
      </c>
      <c r="J309" s="7" t="s">
        <v>607</v>
      </c>
      <c r="K309" s="7" t="s">
        <v>40</v>
      </c>
      <c r="L309" s="7" t="s">
        <v>41</v>
      </c>
      <c r="M309" s="7">
        <v>158</v>
      </c>
      <c r="N309" s="7">
        <v>3</v>
      </c>
      <c r="O309" s="7">
        <v>38</v>
      </c>
      <c r="P309" s="7">
        <v>512</v>
      </c>
      <c r="Q309" s="7">
        <v>474</v>
      </c>
      <c r="R309" s="7" t="s">
        <v>884</v>
      </c>
      <c r="S309" s="9">
        <v>8.0168776371308023E-2</v>
      </c>
      <c r="T309" s="10">
        <v>1.0280550821091363E-3</v>
      </c>
    </row>
    <row r="310" spans="1:20" x14ac:dyDescent="0.25">
      <c r="A310" s="7" t="s">
        <v>744</v>
      </c>
      <c r="B310" s="7" t="s">
        <v>899</v>
      </c>
      <c r="C310" s="7" t="s">
        <v>905</v>
      </c>
      <c r="D310" s="7" t="s">
        <v>894</v>
      </c>
      <c r="E310" s="7" t="s">
        <v>934</v>
      </c>
      <c r="F310" s="7">
        <v>20</v>
      </c>
      <c r="G310" s="7">
        <v>2018</v>
      </c>
      <c r="H310" s="8">
        <v>43454</v>
      </c>
      <c r="I310" s="8" t="s">
        <v>922</v>
      </c>
      <c r="J310" s="7" t="s">
        <v>745</v>
      </c>
      <c r="K310" s="7" t="s">
        <v>40</v>
      </c>
      <c r="L310" s="7" t="s">
        <v>41</v>
      </c>
      <c r="M310" s="7">
        <v>80</v>
      </c>
      <c r="N310" s="7">
        <v>9</v>
      </c>
      <c r="O310" s="7">
        <v>-26</v>
      </c>
      <c r="P310" s="7">
        <v>694</v>
      </c>
      <c r="Q310" s="7">
        <v>720</v>
      </c>
      <c r="R310" s="7" t="s">
        <v>914</v>
      </c>
      <c r="S310" s="9">
        <v>-3.6111111111111108E-2</v>
      </c>
      <c r="T310" s="10">
        <v>-7.0340610881151422E-4</v>
      </c>
    </row>
    <row r="311" spans="1:20" x14ac:dyDescent="0.25">
      <c r="A311" s="7" t="s">
        <v>794</v>
      </c>
      <c r="B311" s="7" t="s">
        <v>899</v>
      </c>
      <c r="C311" s="7" t="s">
        <v>907</v>
      </c>
      <c r="D311" s="7" t="s">
        <v>891</v>
      </c>
      <c r="E311" s="7" t="s">
        <v>934</v>
      </c>
      <c r="F311" s="7">
        <v>26</v>
      </c>
      <c r="G311" s="7">
        <v>2018</v>
      </c>
      <c r="H311" s="8">
        <v>43460</v>
      </c>
      <c r="I311" s="8" t="s">
        <v>922</v>
      </c>
      <c r="J311" s="7" t="s">
        <v>795</v>
      </c>
      <c r="K311" s="7" t="s">
        <v>40</v>
      </c>
      <c r="L311" s="7" t="s">
        <v>41</v>
      </c>
      <c r="M311" s="7">
        <v>52</v>
      </c>
      <c r="N311" s="7">
        <v>2</v>
      </c>
      <c r="O311" s="7">
        <v>18</v>
      </c>
      <c r="P311" s="7">
        <v>122</v>
      </c>
      <c r="Q311" s="7">
        <v>104</v>
      </c>
      <c r="R311" s="7" t="s">
        <v>884</v>
      </c>
      <c r="S311" s="9">
        <v>0.17307692307692307</v>
      </c>
      <c r="T311" s="10">
        <v>4.8697345994643291E-4</v>
      </c>
    </row>
    <row r="312" spans="1:20" x14ac:dyDescent="0.25">
      <c r="A312" s="7" t="s">
        <v>197</v>
      </c>
      <c r="B312" s="7" t="s">
        <v>892</v>
      </c>
      <c r="C312" s="7" t="s">
        <v>895</v>
      </c>
      <c r="D312" s="7" t="s">
        <v>902</v>
      </c>
      <c r="E312" s="7" t="s">
        <v>935</v>
      </c>
      <c r="F312" s="7">
        <v>5</v>
      </c>
      <c r="G312" s="7">
        <v>2018</v>
      </c>
      <c r="H312" s="8">
        <v>43105</v>
      </c>
      <c r="I312" s="8" t="s">
        <v>919</v>
      </c>
      <c r="J312" s="7" t="s">
        <v>198</v>
      </c>
      <c r="K312" s="7" t="s">
        <v>97</v>
      </c>
      <c r="L312" s="7" t="s">
        <v>69</v>
      </c>
      <c r="M312" s="7">
        <v>1101</v>
      </c>
      <c r="N312" s="7">
        <v>3</v>
      </c>
      <c r="O312" s="7">
        <v>352</v>
      </c>
      <c r="P312" s="7">
        <v>3655</v>
      </c>
      <c r="Q312" s="7">
        <v>3303</v>
      </c>
      <c r="R312" s="7" t="s">
        <v>884</v>
      </c>
      <c r="S312" s="9">
        <v>0.10656978504389948</v>
      </c>
      <c r="T312" s="10">
        <v>9.5230365500635766E-3</v>
      </c>
    </row>
    <row r="313" spans="1:20" x14ac:dyDescent="0.25">
      <c r="A313" s="7" t="s">
        <v>194</v>
      </c>
      <c r="B313" s="7" t="s">
        <v>899</v>
      </c>
      <c r="C313" s="7" t="s">
        <v>907</v>
      </c>
      <c r="D313" s="7" t="s">
        <v>902</v>
      </c>
      <c r="E313" s="7" t="s">
        <v>936</v>
      </c>
      <c r="F313" s="7">
        <v>19</v>
      </c>
      <c r="G313" s="7">
        <v>2018</v>
      </c>
      <c r="H313" s="8">
        <v>43150</v>
      </c>
      <c r="I313" s="8" t="s">
        <v>919</v>
      </c>
      <c r="J313" s="7" t="s">
        <v>195</v>
      </c>
      <c r="K313" s="7" t="s">
        <v>97</v>
      </c>
      <c r="L313" s="7" t="s">
        <v>69</v>
      </c>
      <c r="M313" s="7">
        <v>66</v>
      </c>
      <c r="N313" s="7">
        <v>3</v>
      </c>
      <c r="O313" s="7">
        <v>22</v>
      </c>
      <c r="P313" s="7">
        <v>220</v>
      </c>
      <c r="Q313" s="7">
        <v>198</v>
      </c>
      <c r="R313" s="7" t="s">
        <v>884</v>
      </c>
      <c r="S313" s="9">
        <v>0.1111111111111111</v>
      </c>
      <c r="T313" s="10">
        <v>5.9518978437897354E-4</v>
      </c>
    </row>
    <row r="314" spans="1:20" x14ac:dyDescent="0.25">
      <c r="A314" s="7" t="s">
        <v>194</v>
      </c>
      <c r="B314" s="7" t="s">
        <v>899</v>
      </c>
      <c r="C314" s="7" t="s">
        <v>907</v>
      </c>
      <c r="D314" s="7" t="s">
        <v>911</v>
      </c>
      <c r="E314" s="7" t="s">
        <v>936</v>
      </c>
      <c r="F314" s="7">
        <v>19</v>
      </c>
      <c r="G314" s="7">
        <v>2018</v>
      </c>
      <c r="H314" s="8">
        <v>43150</v>
      </c>
      <c r="I314" s="8" t="s">
        <v>919</v>
      </c>
      <c r="J314" s="7" t="s">
        <v>195</v>
      </c>
      <c r="K314" s="7" t="s">
        <v>97</v>
      </c>
      <c r="L314" s="7" t="s">
        <v>69</v>
      </c>
      <c r="M314" s="7">
        <v>59</v>
      </c>
      <c r="N314" s="7">
        <v>2</v>
      </c>
      <c r="O314" s="7">
        <v>21</v>
      </c>
      <c r="P314" s="7">
        <v>139</v>
      </c>
      <c r="Q314" s="7">
        <v>118</v>
      </c>
      <c r="R314" s="7" t="s">
        <v>884</v>
      </c>
      <c r="S314" s="9">
        <v>0.17796610169491525</v>
      </c>
      <c r="T314" s="10">
        <v>5.6813570327083837E-4</v>
      </c>
    </row>
    <row r="315" spans="1:20" x14ac:dyDescent="0.25">
      <c r="A315" s="7" t="s">
        <v>194</v>
      </c>
      <c r="B315" s="7" t="s">
        <v>892</v>
      </c>
      <c r="C315" s="7" t="s">
        <v>912</v>
      </c>
      <c r="D315" s="7" t="s">
        <v>891</v>
      </c>
      <c r="E315" s="7" t="s">
        <v>936</v>
      </c>
      <c r="F315" s="7">
        <v>19</v>
      </c>
      <c r="G315" s="7">
        <v>2018</v>
      </c>
      <c r="H315" s="8">
        <v>43150</v>
      </c>
      <c r="I315" s="8" t="s">
        <v>919</v>
      </c>
      <c r="J315" s="7" t="s">
        <v>195</v>
      </c>
      <c r="K315" s="7" t="s">
        <v>97</v>
      </c>
      <c r="L315" s="7" t="s">
        <v>69</v>
      </c>
      <c r="M315" s="7">
        <v>29</v>
      </c>
      <c r="N315" s="7">
        <v>3</v>
      </c>
      <c r="O315" s="7">
        <v>0</v>
      </c>
      <c r="P315" s="7">
        <v>87</v>
      </c>
      <c r="Q315" s="7">
        <v>87</v>
      </c>
      <c r="R315" s="7" t="s">
        <v>916</v>
      </c>
      <c r="S315" s="9">
        <v>0</v>
      </c>
      <c r="T315" s="10">
        <v>0</v>
      </c>
    </row>
    <row r="316" spans="1:20" x14ac:dyDescent="0.25">
      <c r="A316" s="7" t="s">
        <v>194</v>
      </c>
      <c r="B316" s="7" t="s">
        <v>892</v>
      </c>
      <c r="C316" s="7" t="s">
        <v>895</v>
      </c>
      <c r="D316" s="7" t="s">
        <v>894</v>
      </c>
      <c r="E316" s="7" t="s">
        <v>936</v>
      </c>
      <c r="F316" s="7">
        <v>19</v>
      </c>
      <c r="G316" s="7">
        <v>2018</v>
      </c>
      <c r="H316" s="8">
        <v>43150</v>
      </c>
      <c r="I316" s="8" t="s">
        <v>919</v>
      </c>
      <c r="J316" s="7" t="s">
        <v>195</v>
      </c>
      <c r="K316" s="7" t="s">
        <v>97</v>
      </c>
      <c r="L316" s="7" t="s">
        <v>69</v>
      </c>
      <c r="M316" s="7">
        <v>1117</v>
      </c>
      <c r="N316" s="7">
        <v>10</v>
      </c>
      <c r="O316" s="7">
        <v>447</v>
      </c>
      <c r="P316" s="7">
        <v>11617</v>
      </c>
      <c r="Q316" s="7">
        <v>11170</v>
      </c>
      <c r="R316" s="7" t="s">
        <v>884</v>
      </c>
      <c r="S316" s="9">
        <v>4.0017905102954339E-2</v>
      </c>
      <c r="T316" s="10">
        <v>1.2093174255336417E-2</v>
      </c>
    </row>
    <row r="317" spans="1:20" x14ac:dyDescent="0.25">
      <c r="A317" s="7" t="s">
        <v>587</v>
      </c>
      <c r="B317" s="7" t="s">
        <v>892</v>
      </c>
      <c r="C317" s="7" t="s">
        <v>912</v>
      </c>
      <c r="D317" s="7" t="s">
        <v>891</v>
      </c>
      <c r="E317" s="7" t="s">
        <v>936</v>
      </c>
      <c r="F317" s="7">
        <v>27</v>
      </c>
      <c r="G317" s="7">
        <v>2018</v>
      </c>
      <c r="H317" s="8">
        <v>43158</v>
      </c>
      <c r="I317" s="8" t="s">
        <v>919</v>
      </c>
      <c r="J317" s="7" t="s">
        <v>588</v>
      </c>
      <c r="K317" s="7" t="s">
        <v>97</v>
      </c>
      <c r="L317" s="7" t="s">
        <v>69</v>
      </c>
      <c r="M317" s="7">
        <v>176</v>
      </c>
      <c r="N317" s="7">
        <v>5</v>
      </c>
      <c r="O317" s="7">
        <v>-28</v>
      </c>
      <c r="P317" s="7">
        <v>852</v>
      </c>
      <c r="Q317" s="7">
        <v>880</v>
      </c>
      <c r="R317" s="7" t="s">
        <v>914</v>
      </c>
      <c r="S317" s="9">
        <v>-3.1818181818181815E-2</v>
      </c>
      <c r="T317" s="10">
        <v>-7.5751427102778456E-4</v>
      </c>
    </row>
    <row r="318" spans="1:20" x14ac:dyDescent="0.25">
      <c r="A318" s="7" t="s">
        <v>861</v>
      </c>
      <c r="B318" s="7" t="s">
        <v>899</v>
      </c>
      <c r="C318" s="7" t="s">
        <v>910</v>
      </c>
      <c r="D318" s="7" t="s">
        <v>891</v>
      </c>
      <c r="E318" s="7" t="s">
        <v>944</v>
      </c>
      <c r="F318" s="7">
        <v>12</v>
      </c>
      <c r="G318" s="7">
        <v>2018</v>
      </c>
      <c r="H318" s="8">
        <v>43171</v>
      </c>
      <c r="I318" s="8" t="s">
        <v>919</v>
      </c>
      <c r="J318" s="7" t="s">
        <v>844</v>
      </c>
      <c r="K318" s="7" t="s">
        <v>97</v>
      </c>
      <c r="L318" s="7" t="s">
        <v>69</v>
      </c>
      <c r="M318" s="7">
        <v>20</v>
      </c>
      <c r="N318" s="7">
        <v>1</v>
      </c>
      <c r="O318" s="7">
        <v>6</v>
      </c>
      <c r="P318" s="7">
        <v>26</v>
      </c>
      <c r="Q318" s="7">
        <v>20</v>
      </c>
      <c r="R318" s="7" t="s">
        <v>884</v>
      </c>
      <c r="S318" s="9">
        <v>0.3</v>
      </c>
      <c r="T318" s="10">
        <v>1.6232448664881097E-4</v>
      </c>
    </row>
    <row r="319" spans="1:20" x14ac:dyDescent="0.25">
      <c r="A319" s="7" t="s">
        <v>281</v>
      </c>
      <c r="B319" s="7" t="s">
        <v>889</v>
      </c>
      <c r="C319" s="7" t="s">
        <v>896</v>
      </c>
      <c r="D319" s="7" t="s">
        <v>891</v>
      </c>
      <c r="E319" s="7" t="s">
        <v>944</v>
      </c>
      <c r="F319" s="7">
        <v>26</v>
      </c>
      <c r="G319" s="7">
        <v>2018</v>
      </c>
      <c r="H319" s="8">
        <v>43185</v>
      </c>
      <c r="I319" s="8" t="s">
        <v>919</v>
      </c>
      <c r="J319" s="7" t="s">
        <v>195</v>
      </c>
      <c r="K319" s="7" t="s">
        <v>97</v>
      </c>
      <c r="L319" s="7" t="s">
        <v>69</v>
      </c>
      <c r="M319" s="7">
        <v>762</v>
      </c>
      <c r="N319" s="7">
        <v>6</v>
      </c>
      <c r="O319" s="7">
        <v>101</v>
      </c>
      <c r="P319" s="7">
        <v>4673</v>
      </c>
      <c r="Q319" s="7">
        <v>4572</v>
      </c>
      <c r="R319" s="7" t="s">
        <v>884</v>
      </c>
      <c r="S319" s="9">
        <v>2.2090988626421698E-2</v>
      </c>
      <c r="T319" s="10">
        <v>2.7324621919216515E-3</v>
      </c>
    </row>
    <row r="320" spans="1:20" x14ac:dyDescent="0.25">
      <c r="A320" s="7" t="s">
        <v>281</v>
      </c>
      <c r="B320" s="7" t="s">
        <v>899</v>
      </c>
      <c r="C320" s="7" t="s">
        <v>903</v>
      </c>
      <c r="D320" s="7" t="s">
        <v>911</v>
      </c>
      <c r="E320" s="7" t="s">
        <v>944</v>
      </c>
      <c r="F320" s="7">
        <v>26</v>
      </c>
      <c r="G320" s="7">
        <v>2018</v>
      </c>
      <c r="H320" s="8">
        <v>43185</v>
      </c>
      <c r="I320" s="8" t="s">
        <v>919</v>
      </c>
      <c r="J320" s="7" t="s">
        <v>195</v>
      </c>
      <c r="K320" s="7" t="s">
        <v>97</v>
      </c>
      <c r="L320" s="7" t="s">
        <v>69</v>
      </c>
      <c r="M320" s="7">
        <v>25</v>
      </c>
      <c r="N320" s="7">
        <v>2</v>
      </c>
      <c r="O320" s="7">
        <v>2</v>
      </c>
      <c r="P320" s="7">
        <v>52</v>
      </c>
      <c r="Q320" s="7">
        <v>50</v>
      </c>
      <c r="R320" s="7" t="s">
        <v>884</v>
      </c>
      <c r="S320" s="9">
        <v>0.04</v>
      </c>
      <c r="T320" s="10">
        <v>5.4108162216270321E-5</v>
      </c>
    </row>
    <row r="321" spans="1:20" x14ac:dyDescent="0.25">
      <c r="A321" s="7" t="s">
        <v>281</v>
      </c>
      <c r="B321" s="7" t="s">
        <v>899</v>
      </c>
      <c r="C321" s="7" t="s">
        <v>910</v>
      </c>
      <c r="D321" s="7" t="s">
        <v>902</v>
      </c>
      <c r="E321" s="7" t="s">
        <v>944</v>
      </c>
      <c r="F321" s="7">
        <v>26</v>
      </c>
      <c r="G321" s="7">
        <v>2018</v>
      </c>
      <c r="H321" s="8">
        <v>43185</v>
      </c>
      <c r="I321" s="8" t="s">
        <v>919</v>
      </c>
      <c r="J321" s="7" t="s">
        <v>195</v>
      </c>
      <c r="K321" s="7" t="s">
        <v>97</v>
      </c>
      <c r="L321" s="7" t="s">
        <v>69</v>
      </c>
      <c r="M321" s="7">
        <v>43</v>
      </c>
      <c r="N321" s="7">
        <v>2</v>
      </c>
      <c r="O321" s="7">
        <v>17</v>
      </c>
      <c r="P321" s="7">
        <v>103</v>
      </c>
      <c r="Q321" s="7">
        <v>86</v>
      </c>
      <c r="R321" s="7" t="s">
        <v>884</v>
      </c>
      <c r="S321" s="9">
        <v>0.19767441860465115</v>
      </c>
      <c r="T321" s="10">
        <v>4.5991937883829774E-4</v>
      </c>
    </row>
    <row r="322" spans="1:20" x14ac:dyDescent="0.25">
      <c r="A322" s="7" t="s">
        <v>95</v>
      </c>
      <c r="B322" s="7" t="s">
        <v>899</v>
      </c>
      <c r="C322" s="7" t="s">
        <v>901</v>
      </c>
      <c r="D322" s="7" t="s">
        <v>897</v>
      </c>
      <c r="E322" s="7" t="s">
        <v>945</v>
      </c>
      <c r="F322" s="7">
        <v>12</v>
      </c>
      <c r="G322" s="7">
        <v>2018</v>
      </c>
      <c r="H322" s="8">
        <v>43202</v>
      </c>
      <c r="I322" s="8" t="s">
        <v>920</v>
      </c>
      <c r="J322" s="7" t="s">
        <v>96</v>
      </c>
      <c r="K322" s="7" t="s">
        <v>97</v>
      </c>
      <c r="L322" s="7" t="s">
        <v>69</v>
      </c>
      <c r="M322" s="7">
        <v>1603</v>
      </c>
      <c r="N322" s="7">
        <v>9</v>
      </c>
      <c r="O322" s="7">
        <v>0</v>
      </c>
      <c r="P322" s="7">
        <v>14427</v>
      </c>
      <c r="Q322" s="7">
        <v>14427</v>
      </c>
      <c r="R322" s="7" t="s">
        <v>916</v>
      </c>
      <c r="S322" s="9">
        <v>0</v>
      </c>
      <c r="T322" s="10">
        <v>0</v>
      </c>
    </row>
    <row r="323" spans="1:20" x14ac:dyDescent="0.25">
      <c r="A323" s="7" t="s">
        <v>731</v>
      </c>
      <c r="B323" s="7" t="s">
        <v>892</v>
      </c>
      <c r="C323" s="7" t="s">
        <v>912</v>
      </c>
      <c r="D323" s="7" t="s">
        <v>891</v>
      </c>
      <c r="E323" s="7" t="s">
        <v>945</v>
      </c>
      <c r="F323" s="7">
        <v>24</v>
      </c>
      <c r="G323" s="7">
        <v>2018</v>
      </c>
      <c r="H323" s="8">
        <v>43214</v>
      </c>
      <c r="I323" s="8" t="s">
        <v>920</v>
      </c>
      <c r="J323" s="7" t="s">
        <v>588</v>
      </c>
      <c r="K323" s="7" t="s">
        <v>97</v>
      </c>
      <c r="L323" s="7" t="s">
        <v>69</v>
      </c>
      <c r="M323" s="7">
        <v>89</v>
      </c>
      <c r="N323" s="7">
        <v>2</v>
      </c>
      <c r="O323" s="7">
        <v>-89</v>
      </c>
      <c r="P323" s="7">
        <v>89</v>
      </c>
      <c r="Q323" s="7">
        <v>178</v>
      </c>
      <c r="R323" s="7" t="s">
        <v>914</v>
      </c>
      <c r="S323" s="9">
        <v>-0.5</v>
      </c>
      <c r="T323" s="10">
        <v>-2.4078132186240294E-3</v>
      </c>
    </row>
    <row r="324" spans="1:20" x14ac:dyDescent="0.25">
      <c r="A324" s="7" t="s">
        <v>843</v>
      </c>
      <c r="B324" s="7" t="s">
        <v>899</v>
      </c>
      <c r="C324" s="7" t="s">
        <v>907</v>
      </c>
      <c r="D324" s="7" t="s">
        <v>891</v>
      </c>
      <c r="E324" s="7" t="s">
        <v>929</v>
      </c>
      <c r="F324" s="7">
        <v>5</v>
      </c>
      <c r="G324" s="7">
        <v>2018</v>
      </c>
      <c r="H324" s="8">
        <v>43225</v>
      </c>
      <c r="I324" s="8" t="s">
        <v>920</v>
      </c>
      <c r="J324" s="7" t="s">
        <v>844</v>
      </c>
      <c r="K324" s="7" t="s">
        <v>97</v>
      </c>
      <c r="L324" s="7" t="s">
        <v>69</v>
      </c>
      <c r="M324" s="7">
        <v>27</v>
      </c>
      <c r="N324" s="7">
        <v>2</v>
      </c>
      <c r="O324" s="7">
        <v>-25</v>
      </c>
      <c r="P324" s="7">
        <v>29</v>
      </c>
      <c r="Q324" s="7">
        <v>54</v>
      </c>
      <c r="R324" s="7" t="s">
        <v>914</v>
      </c>
      <c r="S324" s="9">
        <v>-0.46296296296296297</v>
      </c>
      <c r="T324" s="10">
        <v>-6.7635202770337905E-4</v>
      </c>
    </row>
    <row r="325" spans="1:20" x14ac:dyDescent="0.25">
      <c r="A325" s="7" t="s">
        <v>211</v>
      </c>
      <c r="B325" s="7" t="s">
        <v>899</v>
      </c>
      <c r="C325" s="7" t="s">
        <v>903</v>
      </c>
      <c r="D325" s="7" t="s">
        <v>891</v>
      </c>
      <c r="E325" s="7" t="s">
        <v>929</v>
      </c>
      <c r="F325" s="7">
        <v>23</v>
      </c>
      <c r="G325" s="7">
        <v>2018</v>
      </c>
      <c r="H325" s="8">
        <v>43243</v>
      </c>
      <c r="I325" s="8" t="s">
        <v>920</v>
      </c>
      <c r="J325" s="7" t="s">
        <v>212</v>
      </c>
      <c r="K325" s="7" t="s">
        <v>97</v>
      </c>
      <c r="L325" s="7" t="s">
        <v>69</v>
      </c>
      <c r="M325" s="7">
        <v>11</v>
      </c>
      <c r="N325" s="7">
        <v>4</v>
      </c>
      <c r="O325" s="7">
        <v>-2</v>
      </c>
      <c r="P325" s="7">
        <v>42</v>
      </c>
      <c r="Q325" s="7">
        <v>44</v>
      </c>
      <c r="R325" s="7" t="s">
        <v>914</v>
      </c>
      <c r="S325" s="9">
        <v>-4.5454545454545456E-2</v>
      </c>
      <c r="T325" s="10">
        <v>-5.4108162216270321E-5</v>
      </c>
    </row>
    <row r="326" spans="1:20" x14ac:dyDescent="0.25">
      <c r="A326" s="7" t="s">
        <v>211</v>
      </c>
      <c r="B326" s="7" t="s">
        <v>899</v>
      </c>
      <c r="C326" s="7" t="s">
        <v>901</v>
      </c>
      <c r="D326" s="7" t="s">
        <v>911</v>
      </c>
      <c r="E326" s="7" t="s">
        <v>929</v>
      </c>
      <c r="F326" s="7">
        <v>23</v>
      </c>
      <c r="G326" s="7">
        <v>2018</v>
      </c>
      <c r="H326" s="8">
        <v>43243</v>
      </c>
      <c r="I326" s="8" t="s">
        <v>920</v>
      </c>
      <c r="J326" s="7" t="s">
        <v>212</v>
      </c>
      <c r="K326" s="7" t="s">
        <v>97</v>
      </c>
      <c r="L326" s="7" t="s">
        <v>69</v>
      </c>
      <c r="M326" s="7">
        <v>344</v>
      </c>
      <c r="N326" s="7">
        <v>3</v>
      </c>
      <c r="O326" s="7">
        <v>-34</v>
      </c>
      <c r="P326" s="7">
        <v>998</v>
      </c>
      <c r="Q326" s="7">
        <v>1032</v>
      </c>
      <c r="R326" s="7" t="s">
        <v>914</v>
      </c>
      <c r="S326" s="9">
        <v>-3.294573643410853E-2</v>
      </c>
      <c r="T326" s="10">
        <v>-9.1983875767659548E-4</v>
      </c>
    </row>
    <row r="327" spans="1:20" x14ac:dyDescent="0.25">
      <c r="A327" s="7" t="s">
        <v>211</v>
      </c>
      <c r="B327" s="7" t="s">
        <v>899</v>
      </c>
      <c r="C327" s="7" t="s">
        <v>905</v>
      </c>
      <c r="D327" s="7" t="s">
        <v>897</v>
      </c>
      <c r="E327" s="7" t="s">
        <v>929</v>
      </c>
      <c r="F327" s="7">
        <v>23</v>
      </c>
      <c r="G327" s="7">
        <v>2018</v>
      </c>
      <c r="H327" s="8">
        <v>43243</v>
      </c>
      <c r="I327" s="8" t="s">
        <v>920</v>
      </c>
      <c r="J327" s="7" t="s">
        <v>212</v>
      </c>
      <c r="K327" s="7" t="s">
        <v>97</v>
      </c>
      <c r="L327" s="7" t="s">
        <v>69</v>
      </c>
      <c r="M327" s="7">
        <v>41</v>
      </c>
      <c r="N327" s="7">
        <v>5</v>
      </c>
      <c r="O327" s="7">
        <v>6</v>
      </c>
      <c r="P327" s="7">
        <v>211</v>
      </c>
      <c r="Q327" s="7">
        <v>205</v>
      </c>
      <c r="R327" s="7" t="s">
        <v>884</v>
      </c>
      <c r="S327" s="9">
        <v>2.9268292682926831E-2</v>
      </c>
      <c r="T327" s="10">
        <v>1.6232448664881097E-4</v>
      </c>
    </row>
    <row r="328" spans="1:20" x14ac:dyDescent="0.25">
      <c r="A328" s="7" t="s">
        <v>211</v>
      </c>
      <c r="B328" s="7" t="s">
        <v>892</v>
      </c>
      <c r="C328" s="7" t="s">
        <v>895</v>
      </c>
      <c r="D328" s="7" t="s">
        <v>902</v>
      </c>
      <c r="E328" s="7" t="s">
        <v>929</v>
      </c>
      <c r="F328" s="7">
        <v>23</v>
      </c>
      <c r="G328" s="7">
        <v>2018</v>
      </c>
      <c r="H328" s="8">
        <v>43243</v>
      </c>
      <c r="I328" s="8" t="s">
        <v>920</v>
      </c>
      <c r="J328" s="7" t="s">
        <v>212</v>
      </c>
      <c r="K328" s="7" t="s">
        <v>97</v>
      </c>
      <c r="L328" s="7" t="s">
        <v>69</v>
      </c>
      <c r="M328" s="7">
        <v>516</v>
      </c>
      <c r="N328" s="7">
        <v>4</v>
      </c>
      <c r="O328" s="7">
        <v>69</v>
      </c>
      <c r="P328" s="7">
        <v>2133</v>
      </c>
      <c r="Q328" s="7">
        <v>2064</v>
      </c>
      <c r="R328" s="7" t="s">
        <v>884</v>
      </c>
      <c r="S328" s="9">
        <v>3.3430232558139532E-2</v>
      </c>
      <c r="T328" s="10">
        <v>1.8667315964613262E-3</v>
      </c>
    </row>
    <row r="329" spans="1:20" x14ac:dyDescent="0.25">
      <c r="A329" s="7" t="s">
        <v>211</v>
      </c>
      <c r="B329" s="7" t="s">
        <v>889</v>
      </c>
      <c r="C329" s="7" t="s">
        <v>896</v>
      </c>
      <c r="D329" s="7" t="s">
        <v>902</v>
      </c>
      <c r="E329" s="7" t="s">
        <v>929</v>
      </c>
      <c r="F329" s="7">
        <v>23</v>
      </c>
      <c r="G329" s="7">
        <v>2018</v>
      </c>
      <c r="H329" s="8">
        <v>43243</v>
      </c>
      <c r="I329" s="8" t="s">
        <v>920</v>
      </c>
      <c r="J329" s="7" t="s">
        <v>212</v>
      </c>
      <c r="K329" s="7" t="s">
        <v>97</v>
      </c>
      <c r="L329" s="7" t="s">
        <v>69</v>
      </c>
      <c r="M329" s="7">
        <v>1030</v>
      </c>
      <c r="N329" s="7">
        <v>8</v>
      </c>
      <c r="O329" s="7">
        <v>206</v>
      </c>
      <c r="P329" s="7">
        <v>8446</v>
      </c>
      <c r="Q329" s="7">
        <v>8240</v>
      </c>
      <c r="R329" s="7" t="s">
        <v>884</v>
      </c>
      <c r="S329" s="9">
        <v>2.5000000000000001E-2</v>
      </c>
      <c r="T329" s="10">
        <v>5.5731407082758432E-3</v>
      </c>
    </row>
    <row r="330" spans="1:20" x14ac:dyDescent="0.25">
      <c r="A330" s="7" t="s">
        <v>573</v>
      </c>
      <c r="B330" s="7" t="s">
        <v>889</v>
      </c>
      <c r="C330" s="7" t="s">
        <v>898</v>
      </c>
      <c r="D330" s="7" t="s">
        <v>891</v>
      </c>
      <c r="E330" s="7" t="s">
        <v>947</v>
      </c>
      <c r="F330" s="7">
        <v>16</v>
      </c>
      <c r="G330" s="7">
        <v>2018</v>
      </c>
      <c r="H330" s="8">
        <v>43297</v>
      </c>
      <c r="I330" s="8" t="s">
        <v>921</v>
      </c>
      <c r="J330" s="7" t="s">
        <v>574</v>
      </c>
      <c r="K330" s="7" t="s">
        <v>97</v>
      </c>
      <c r="L330" s="7" t="s">
        <v>69</v>
      </c>
      <c r="M330" s="7">
        <v>149</v>
      </c>
      <c r="N330" s="7">
        <v>2</v>
      </c>
      <c r="O330" s="7">
        <v>-40</v>
      </c>
      <c r="P330" s="7">
        <v>258</v>
      </c>
      <c r="Q330" s="7">
        <v>298</v>
      </c>
      <c r="R330" s="7" t="s">
        <v>914</v>
      </c>
      <c r="S330" s="9">
        <v>-0.13422818791946309</v>
      </c>
      <c r="T330" s="10">
        <v>-1.0821632443254064E-3</v>
      </c>
    </row>
    <row r="331" spans="1:20" x14ac:dyDescent="0.25">
      <c r="A331" s="7" t="s">
        <v>573</v>
      </c>
      <c r="B331" s="7" t="s">
        <v>899</v>
      </c>
      <c r="C331" s="7" t="s">
        <v>905</v>
      </c>
      <c r="D331" s="7" t="s">
        <v>902</v>
      </c>
      <c r="E331" s="7" t="s">
        <v>947</v>
      </c>
      <c r="F331" s="7">
        <v>16</v>
      </c>
      <c r="G331" s="7">
        <v>2018</v>
      </c>
      <c r="H331" s="8">
        <v>43297</v>
      </c>
      <c r="I331" s="8" t="s">
        <v>921</v>
      </c>
      <c r="J331" s="7" t="s">
        <v>574</v>
      </c>
      <c r="K331" s="7" t="s">
        <v>97</v>
      </c>
      <c r="L331" s="7" t="s">
        <v>69</v>
      </c>
      <c r="M331" s="7">
        <v>29</v>
      </c>
      <c r="N331" s="7">
        <v>7</v>
      </c>
      <c r="O331" s="7">
        <v>-18</v>
      </c>
      <c r="P331" s="7">
        <v>185</v>
      </c>
      <c r="Q331" s="7">
        <v>203</v>
      </c>
      <c r="R331" s="7" t="s">
        <v>914</v>
      </c>
      <c r="S331" s="9">
        <v>-8.8669950738916259E-2</v>
      </c>
      <c r="T331" s="10">
        <v>-4.8697345994643291E-4</v>
      </c>
    </row>
    <row r="332" spans="1:20" x14ac:dyDescent="0.25">
      <c r="A332" s="7" t="s">
        <v>573</v>
      </c>
      <c r="B332" s="7" t="s">
        <v>899</v>
      </c>
      <c r="C332" s="7" t="s">
        <v>913</v>
      </c>
      <c r="D332" s="7" t="s">
        <v>902</v>
      </c>
      <c r="E332" s="7" t="s">
        <v>947</v>
      </c>
      <c r="F332" s="7">
        <v>16</v>
      </c>
      <c r="G332" s="7">
        <v>2018</v>
      </c>
      <c r="H332" s="8">
        <v>43297</v>
      </c>
      <c r="I332" s="8" t="s">
        <v>921</v>
      </c>
      <c r="J332" s="7" t="s">
        <v>574</v>
      </c>
      <c r="K332" s="7" t="s">
        <v>97</v>
      </c>
      <c r="L332" s="7" t="s">
        <v>69</v>
      </c>
      <c r="M332" s="7">
        <v>191</v>
      </c>
      <c r="N332" s="7">
        <v>5</v>
      </c>
      <c r="O332" s="7">
        <v>51</v>
      </c>
      <c r="P332" s="7">
        <v>1006</v>
      </c>
      <c r="Q332" s="7">
        <v>955</v>
      </c>
      <c r="R332" s="7" t="s">
        <v>884</v>
      </c>
      <c r="S332" s="9">
        <v>5.3403141361256547E-2</v>
      </c>
      <c r="T332" s="10">
        <v>1.3797581365148932E-3</v>
      </c>
    </row>
    <row r="333" spans="1:20" x14ac:dyDescent="0.25">
      <c r="A333" s="7" t="s">
        <v>657</v>
      </c>
      <c r="B333" s="7" t="s">
        <v>892</v>
      </c>
      <c r="C333" s="7" t="s">
        <v>893</v>
      </c>
      <c r="D333" s="7" t="s">
        <v>891</v>
      </c>
      <c r="E333" s="7" t="s">
        <v>930</v>
      </c>
      <c r="F333" s="7">
        <v>3</v>
      </c>
      <c r="G333" s="7">
        <v>2018</v>
      </c>
      <c r="H333" s="8">
        <v>43315</v>
      </c>
      <c r="I333" s="8" t="s">
        <v>921</v>
      </c>
      <c r="J333" s="7" t="s">
        <v>658</v>
      </c>
      <c r="K333" s="7" t="s">
        <v>97</v>
      </c>
      <c r="L333" s="7" t="s">
        <v>69</v>
      </c>
      <c r="M333" s="7">
        <v>133</v>
      </c>
      <c r="N333" s="7">
        <v>2</v>
      </c>
      <c r="O333" s="7">
        <v>-56</v>
      </c>
      <c r="P333" s="7">
        <v>210</v>
      </c>
      <c r="Q333" s="7">
        <v>266</v>
      </c>
      <c r="R333" s="7" t="s">
        <v>914</v>
      </c>
      <c r="S333" s="9">
        <v>-0.21052631578947367</v>
      </c>
      <c r="T333" s="10">
        <v>-1.5150285420555691E-3</v>
      </c>
    </row>
    <row r="334" spans="1:20" x14ac:dyDescent="0.25">
      <c r="A334" s="7" t="s">
        <v>798</v>
      </c>
      <c r="B334" s="7" t="s">
        <v>899</v>
      </c>
      <c r="C334" s="7" t="s">
        <v>907</v>
      </c>
      <c r="D334" s="7" t="s">
        <v>891</v>
      </c>
      <c r="E334" s="7" t="s">
        <v>931</v>
      </c>
      <c r="F334" s="7">
        <v>8</v>
      </c>
      <c r="G334" s="7">
        <v>2018</v>
      </c>
      <c r="H334" s="8">
        <v>43351</v>
      </c>
      <c r="I334" s="8" t="s">
        <v>921</v>
      </c>
      <c r="J334" s="7" t="s">
        <v>799</v>
      </c>
      <c r="K334" s="7" t="s">
        <v>97</v>
      </c>
      <c r="L334" s="7" t="s">
        <v>69</v>
      </c>
      <c r="M334" s="7">
        <v>50</v>
      </c>
      <c r="N334" s="7">
        <v>2</v>
      </c>
      <c r="O334" s="7">
        <v>-17</v>
      </c>
      <c r="P334" s="7">
        <v>83</v>
      </c>
      <c r="Q334" s="7">
        <v>100</v>
      </c>
      <c r="R334" s="7" t="s">
        <v>914</v>
      </c>
      <c r="S334" s="9">
        <v>-0.17</v>
      </c>
      <c r="T334" s="10">
        <v>-4.5991937883829774E-4</v>
      </c>
    </row>
    <row r="335" spans="1:20" x14ac:dyDescent="0.25">
      <c r="A335" s="7" t="s">
        <v>464</v>
      </c>
      <c r="B335" s="7" t="s">
        <v>899</v>
      </c>
      <c r="C335" s="7" t="s">
        <v>903</v>
      </c>
      <c r="D335" s="7" t="s">
        <v>911</v>
      </c>
      <c r="E335" s="7" t="s">
        <v>932</v>
      </c>
      <c r="F335" s="7">
        <v>25</v>
      </c>
      <c r="G335" s="7">
        <v>2018</v>
      </c>
      <c r="H335" s="8">
        <v>43398</v>
      </c>
      <c r="I335" s="8" t="s">
        <v>922</v>
      </c>
      <c r="J335" s="7" t="s">
        <v>465</v>
      </c>
      <c r="K335" s="7" t="s">
        <v>97</v>
      </c>
      <c r="L335" s="7" t="s">
        <v>69</v>
      </c>
      <c r="M335" s="7">
        <v>345</v>
      </c>
      <c r="N335" s="7">
        <v>7</v>
      </c>
      <c r="O335" s="7">
        <v>38</v>
      </c>
      <c r="P335" s="7">
        <v>2453</v>
      </c>
      <c r="Q335" s="7">
        <v>2415</v>
      </c>
      <c r="R335" s="7" t="s">
        <v>884</v>
      </c>
      <c r="S335" s="9">
        <v>1.5734989648033125E-2</v>
      </c>
      <c r="T335" s="10">
        <v>1.0280550821091363E-3</v>
      </c>
    </row>
    <row r="336" spans="1:20" x14ac:dyDescent="0.25">
      <c r="A336" s="7" t="s">
        <v>326</v>
      </c>
      <c r="B336" s="7" t="s">
        <v>889</v>
      </c>
      <c r="C336" s="7" t="s">
        <v>896</v>
      </c>
      <c r="D336" s="7" t="s">
        <v>891</v>
      </c>
      <c r="E336" s="7" t="s">
        <v>933</v>
      </c>
      <c r="F336" s="7">
        <v>3</v>
      </c>
      <c r="G336" s="7">
        <v>2018</v>
      </c>
      <c r="H336" s="8">
        <v>43407</v>
      </c>
      <c r="I336" s="8" t="s">
        <v>922</v>
      </c>
      <c r="J336" s="7" t="s">
        <v>327</v>
      </c>
      <c r="K336" s="7" t="s">
        <v>97</v>
      </c>
      <c r="L336" s="7" t="s">
        <v>69</v>
      </c>
      <c r="M336" s="7">
        <v>643</v>
      </c>
      <c r="N336" s="7">
        <v>2</v>
      </c>
      <c r="O336" s="7">
        <v>225</v>
      </c>
      <c r="P336" s="7">
        <v>1511</v>
      </c>
      <c r="Q336" s="7">
        <v>1286</v>
      </c>
      <c r="R336" s="7" t="s">
        <v>884</v>
      </c>
      <c r="S336" s="9">
        <v>0.17496111975116641</v>
      </c>
      <c r="T336" s="10">
        <v>6.0871682493304118E-3</v>
      </c>
    </row>
    <row r="337" spans="1:20" x14ac:dyDescent="0.25">
      <c r="A337" s="7" t="s">
        <v>326</v>
      </c>
      <c r="B337" s="7" t="s">
        <v>892</v>
      </c>
      <c r="C337" s="7" t="s">
        <v>912</v>
      </c>
      <c r="D337" s="7" t="s">
        <v>911</v>
      </c>
      <c r="E337" s="7" t="s">
        <v>933</v>
      </c>
      <c r="F337" s="7">
        <v>3</v>
      </c>
      <c r="G337" s="7">
        <v>2018</v>
      </c>
      <c r="H337" s="8">
        <v>43407</v>
      </c>
      <c r="I337" s="8" t="s">
        <v>922</v>
      </c>
      <c r="J337" s="7" t="s">
        <v>327</v>
      </c>
      <c r="K337" s="7" t="s">
        <v>97</v>
      </c>
      <c r="L337" s="7" t="s">
        <v>69</v>
      </c>
      <c r="M337" s="7">
        <v>264</v>
      </c>
      <c r="N337" s="7">
        <v>10</v>
      </c>
      <c r="O337" s="7">
        <v>71</v>
      </c>
      <c r="P337" s="7">
        <v>2711</v>
      </c>
      <c r="Q337" s="7">
        <v>2640</v>
      </c>
      <c r="R337" s="7" t="s">
        <v>884</v>
      </c>
      <c r="S337" s="9">
        <v>2.6893939393939394E-2</v>
      </c>
      <c r="T337" s="10">
        <v>1.9208397586775966E-3</v>
      </c>
    </row>
    <row r="338" spans="1:20" x14ac:dyDescent="0.25">
      <c r="A338" s="7" t="s">
        <v>775</v>
      </c>
      <c r="B338" s="7" t="s">
        <v>892</v>
      </c>
      <c r="C338" s="7" t="s">
        <v>912</v>
      </c>
      <c r="D338" s="7" t="s">
        <v>891</v>
      </c>
      <c r="E338" s="7" t="s">
        <v>935</v>
      </c>
      <c r="F338" s="7">
        <v>5</v>
      </c>
      <c r="G338" s="7">
        <v>2018</v>
      </c>
      <c r="H338" s="8">
        <v>43105</v>
      </c>
      <c r="I338" s="8" t="s">
        <v>919</v>
      </c>
      <c r="J338" s="7" t="s">
        <v>433</v>
      </c>
      <c r="K338" s="7" t="s">
        <v>61</v>
      </c>
      <c r="L338" s="7" t="s">
        <v>62</v>
      </c>
      <c r="M338" s="7">
        <v>61</v>
      </c>
      <c r="N338" s="7">
        <v>2</v>
      </c>
      <c r="O338" s="7">
        <v>1</v>
      </c>
      <c r="P338" s="7">
        <v>123</v>
      </c>
      <c r="Q338" s="7">
        <v>122</v>
      </c>
      <c r="R338" s="7" t="s">
        <v>884</v>
      </c>
      <c r="S338" s="9">
        <v>8.1967213114754103E-3</v>
      </c>
      <c r="T338" s="10">
        <v>2.7054081108135161E-5</v>
      </c>
    </row>
    <row r="339" spans="1:20" x14ac:dyDescent="0.25">
      <c r="A339" s="7" t="s">
        <v>775</v>
      </c>
      <c r="B339" s="7" t="s">
        <v>899</v>
      </c>
      <c r="C339" s="7" t="s">
        <v>907</v>
      </c>
      <c r="D339" s="7" t="s">
        <v>891</v>
      </c>
      <c r="E339" s="7" t="s">
        <v>935</v>
      </c>
      <c r="F339" s="7">
        <v>5</v>
      </c>
      <c r="G339" s="7">
        <v>2018</v>
      </c>
      <c r="H339" s="8">
        <v>43105</v>
      </c>
      <c r="I339" s="8" t="s">
        <v>919</v>
      </c>
      <c r="J339" s="7" t="s">
        <v>433</v>
      </c>
      <c r="K339" s="7" t="s">
        <v>61</v>
      </c>
      <c r="L339" s="7" t="s">
        <v>62</v>
      </c>
      <c r="M339" s="7">
        <v>59</v>
      </c>
      <c r="N339" s="7">
        <v>3</v>
      </c>
      <c r="O339" s="7">
        <v>25</v>
      </c>
      <c r="P339" s="7">
        <v>202</v>
      </c>
      <c r="Q339" s="7">
        <v>177</v>
      </c>
      <c r="R339" s="7" t="s">
        <v>884</v>
      </c>
      <c r="S339" s="9">
        <v>0.14124293785310735</v>
      </c>
      <c r="T339" s="10">
        <v>6.7635202770337905E-4</v>
      </c>
    </row>
    <row r="340" spans="1:20" x14ac:dyDescent="0.25">
      <c r="A340" s="7" t="s">
        <v>598</v>
      </c>
      <c r="B340" s="7" t="s">
        <v>899</v>
      </c>
      <c r="C340" s="7" t="s">
        <v>907</v>
      </c>
      <c r="D340" s="7" t="s">
        <v>911</v>
      </c>
      <c r="E340" s="7" t="s">
        <v>936</v>
      </c>
      <c r="F340" s="7">
        <v>19</v>
      </c>
      <c r="G340" s="7">
        <v>2018</v>
      </c>
      <c r="H340" s="8">
        <v>43150</v>
      </c>
      <c r="I340" s="8" t="s">
        <v>919</v>
      </c>
      <c r="J340" s="7" t="s">
        <v>394</v>
      </c>
      <c r="K340" s="7" t="s">
        <v>61</v>
      </c>
      <c r="L340" s="7" t="s">
        <v>62</v>
      </c>
      <c r="M340" s="7">
        <v>168</v>
      </c>
      <c r="N340" s="7">
        <v>6</v>
      </c>
      <c r="O340" s="7">
        <v>18</v>
      </c>
      <c r="P340" s="7">
        <v>1026</v>
      </c>
      <c r="Q340" s="7">
        <v>1008</v>
      </c>
      <c r="R340" s="7" t="s">
        <v>884</v>
      </c>
      <c r="S340" s="9">
        <v>1.7857142857142856E-2</v>
      </c>
      <c r="T340" s="10">
        <v>4.8697345994643291E-4</v>
      </c>
    </row>
    <row r="341" spans="1:20" x14ac:dyDescent="0.25">
      <c r="A341" s="7" t="s">
        <v>821</v>
      </c>
      <c r="B341" s="7" t="s">
        <v>899</v>
      </c>
      <c r="C341" s="7" t="s">
        <v>907</v>
      </c>
      <c r="D341" s="7" t="s">
        <v>902</v>
      </c>
      <c r="E341" s="7" t="s">
        <v>936</v>
      </c>
      <c r="F341" s="7">
        <v>28</v>
      </c>
      <c r="G341" s="7">
        <v>2018</v>
      </c>
      <c r="H341" s="8">
        <v>43159</v>
      </c>
      <c r="I341" s="8" t="s">
        <v>919</v>
      </c>
      <c r="J341" s="7" t="s">
        <v>822</v>
      </c>
      <c r="K341" s="7" t="s">
        <v>61</v>
      </c>
      <c r="L341" s="7" t="s">
        <v>62</v>
      </c>
      <c r="M341" s="7">
        <v>36</v>
      </c>
      <c r="N341" s="7">
        <v>3</v>
      </c>
      <c r="O341" s="7">
        <v>15</v>
      </c>
      <c r="P341" s="7">
        <v>123</v>
      </c>
      <c r="Q341" s="7">
        <v>108</v>
      </c>
      <c r="R341" s="7" t="s">
        <v>884</v>
      </c>
      <c r="S341" s="9">
        <v>0.1388888888888889</v>
      </c>
      <c r="T341" s="10">
        <v>4.0581121662202745E-4</v>
      </c>
    </row>
    <row r="342" spans="1:20" x14ac:dyDescent="0.25">
      <c r="A342" s="7" t="s">
        <v>495</v>
      </c>
      <c r="B342" s="7" t="s">
        <v>899</v>
      </c>
      <c r="C342" s="7" t="s">
        <v>907</v>
      </c>
      <c r="D342" s="7" t="s">
        <v>891</v>
      </c>
      <c r="E342" s="7" t="s">
        <v>944</v>
      </c>
      <c r="F342" s="7">
        <v>26</v>
      </c>
      <c r="G342" s="7">
        <v>2018</v>
      </c>
      <c r="H342" s="8">
        <v>43185</v>
      </c>
      <c r="I342" s="8" t="s">
        <v>919</v>
      </c>
      <c r="J342" s="7" t="s">
        <v>394</v>
      </c>
      <c r="K342" s="7" t="s">
        <v>61</v>
      </c>
      <c r="L342" s="7" t="s">
        <v>62</v>
      </c>
      <c r="M342" s="7">
        <v>180</v>
      </c>
      <c r="N342" s="7">
        <v>8</v>
      </c>
      <c r="O342" s="7">
        <v>0</v>
      </c>
      <c r="P342" s="7">
        <v>1440</v>
      </c>
      <c r="Q342" s="7">
        <v>1440</v>
      </c>
      <c r="R342" s="7" t="s">
        <v>916</v>
      </c>
      <c r="S342" s="9">
        <v>0</v>
      </c>
      <c r="T342" s="10">
        <v>0</v>
      </c>
    </row>
    <row r="343" spans="1:20" x14ac:dyDescent="0.25">
      <c r="A343" s="7" t="s">
        <v>495</v>
      </c>
      <c r="B343" s="7" t="s">
        <v>889</v>
      </c>
      <c r="C343" s="7" t="s">
        <v>890</v>
      </c>
      <c r="D343" s="7" t="s">
        <v>894</v>
      </c>
      <c r="E343" s="7" t="s">
        <v>944</v>
      </c>
      <c r="F343" s="7">
        <v>26</v>
      </c>
      <c r="G343" s="7">
        <v>2018</v>
      </c>
      <c r="H343" s="8">
        <v>43185</v>
      </c>
      <c r="I343" s="8" t="s">
        <v>919</v>
      </c>
      <c r="J343" s="7" t="s">
        <v>394</v>
      </c>
      <c r="K343" s="7" t="s">
        <v>61</v>
      </c>
      <c r="L343" s="7" t="s">
        <v>62</v>
      </c>
      <c r="M343" s="7">
        <v>311</v>
      </c>
      <c r="N343" s="7">
        <v>1</v>
      </c>
      <c r="O343" s="7">
        <v>40</v>
      </c>
      <c r="P343" s="7">
        <v>351</v>
      </c>
      <c r="Q343" s="7">
        <v>311</v>
      </c>
      <c r="R343" s="7" t="s">
        <v>884</v>
      </c>
      <c r="S343" s="9">
        <v>0.12861736334405144</v>
      </c>
      <c r="T343" s="10">
        <v>1.0821632443254064E-3</v>
      </c>
    </row>
    <row r="344" spans="1:20" x14ac:dyDescent="0.25">
      <c r="A344" s="7" t="s">
        <v>495</v>
      </c>
      <c r="B344" s="7" t="s">
        <v>899</v>
      </c>
      <c r="C344" s="7" t="s">
        <v>901</v>
      </c>
      <c r="D344" s="7" t="s">
        <v>894</v>
      </c>
      <c r="E344" s="7" t="s">
        <v>944</v>
      </c>
      <c r="F344" s="7">
        <v>26</v>
      </c>
      <c r="G344" s="7">
        <v>2018</v>
      </c>
      <c r="H344" s="8">
        <v>43185</v>
      </c>
      <c r="I344" s="8" t="s">
        <v>919</v>
      </c>
      <c r="J344" s="7" t="s">
        <v>394</v>
      </c>
      <c r="K344" s="7" t="s">
        <v>61</v>
      </c>
      <c r="L344" s="7" t="s">
        <v>62</v>
      </c>
      <c r="M344" s="7">
        <v>119</v>
      </c>
      <c r="N344" s="7">
        <v>7</v>
      </c>
      <c r="O344" s="7">
        <v>56</v>
      </c>
      <c r="P344" s="7">
        <v>889</v>
      </c>
      <c r="Q344" s="7">
        <v>833</v>
      </c>
      <c r="R344" s="7" t="s">
        <v>884</v>
      </c>
      <c r="S344" s="9">
        <v>6.7226890756302518E-2</v>
      </c>
      <c r="T344" s="10">
        <v>1.5150285420555691E-3</v>
      </c>
    </row>
    <row r="345" spans="1:20" x14ac:dyDescent="0.25">
      <c r="A345" s="7" t="s">
        <v>495</v>
      </c>
      <c r="B345" s="7" t="s">
        <v>899</v>
      </c>
      <c r="C345" s="7" t="s">
        <v>903</v>
      </c>
      <c r="D345" s="7" t="s">
        <v>891</v>
      </c>
      <c r="E345" s="7" t="s">
        <v>944</v>
      </c>
      <c r="F345" s="7">
        <v>26</v>
      </c>
      <c r="G345" s="7">
        <v>2018</v>
      </c>
      <c r="H345" s="8">
        <v>43185</v>
      </c>
      <c r="I345" s="8" t="s">
        <v>919</v>
      </c>
      <c r="J345" s="7" t="s">
        <v>394</v>
      </c>
      <c r="K345" s="7" t="s">
        <v>61</v>
      </c>
      <c r="L345" s="7" t="s">
        <v>62</v>
      </c>
      <c r="M345" s="7">
        <v>46</v>
      </c>
      <c r="N345" s="7">
        <v>3</v>
      </c>
      <c r="O345" s="7">
        <v>13</v>
      </c>
      <c r="P345" s="7">
        <v>151</v>
      </c>
      <c r="Q345" s="7">
        <v>138</v>
      </c>
      <c r="R345" s="7" t="s">
        <v>884</v>
      </c>
      <c r="S345" s="9">
        <v>9.420289855072464E-2</v>
      </c>
      <c r="T345" s="10">
        <v>3.5170305440575711E-4</v>
      </c>
    </row>
    <row r="346" spans="1:20" x14ac:dyDescent="0.25">
      <c r="A346" s="7" t="s">
        <v>495</v>
      </c>
      <c r="B346" s="7" t="s">
        <v>899</v>
      </c>
      <c r="C346" s="7" t="s">
        <v>907</v>
      </c>
      <c r="D346" s="7" t="s">
        <v>891</v>
      </c>
      <c r="E346" s="7" t="s">
        <v>944</v>
      </c>
      <c r="F346" s="7">
        <v>26</v>
      </c>
      <c r="G346" s="7">
        <v>2018</v>
      </c>
      <c r="H346" s="8">
        <v>43185</v>
      </c>
      <c r="I346" s="8" t="s">
        <v>919</v>
      </c>
      <c r="J346" s="7" t="s">
        <v>394</v>
      </c>
      <c r="K346" s="7" t="s">
        <v>61</v>
      </c>
      <c r="L346" s="7" t="s">
        <v>62</v>
      </c>
      <c r="M346" s="7">
        <v>40</v>
      </c>
      <c r="N346" s="7">
        <v>2</v>
      </c>
      <c r="O346" s="7">
        <v>10</v>
      </c>
      <c r="P346" s="7">
        <v>90</v>
      </c>
      <c r="Q346" s="7">
        <v>80</v>
      </c>
      <c r="R346" s="7" t="s">
        <v>884</v>
      </c>
      <c r="S346" s="9">
        <v>0.125</v>
      </c>
      <c r="T346" s="10">
        <v>2.705408110813516E-4</v>
      </c>
    </row>
    <row r="347" spans="1:20" x14ac:dyDescent="0.25">
      <c r="A347" s="7" t="s">
        <v>393</v>
      </c>
      <c r="B347" s="7" t="s">
        <v>889</v>
      </c>
      <c r="C347" s="7" t="s">
        <v>890</v>
      </c>
      <c r="D347" s="7" t="s">
        <v>897</v>
      </c>
      <c r="E347" s="7" t="s">
        <v>945</v>
      </c>
      <c r="F347" s="7">
        <v>13</v>
      </c>
      <c r="G347" s="7">
        <v>2018</v>
      </c>
      <c r="H347" s="8">
        <v>43203</v>
      </c>
      <c r="I347" s="8" t="s">
        <v>920</v>
      </c>
      <c r="J347" s="7" t="s">
        <v>394</v>
      </c>
      <c r="K347" s="7" t="s">
        <v>61</v>
      </c>
      <c r="L347" s="7" t="s">
        <v>62</v>
      </c>
      <c r="M347" s="7">
        <v>98</v>
      </c>
      <c r="N347" s="7">
        <v>2</v>
      </c>
      <c r="O347" s="7">
        <v>-12</v>
      </c>
      <c r="P347" s="7">
        <v>184</v>
      </c>
      <c r="Q347" s="7">
        <v>196</v>
      </c>
      <c r="R347" s="7" t="s">
        <v>914</v>
      </c>
      <c r="S347" s="9">
        <v>-6.1224489795918366E-2</v>
      </c>
      <c r="T347" s="10">
        <v>-3.2464897329762194E-4</v>
      </c>
    </row>
    <row r="348" spans="1:20" x14ac:dyDescent="0.25">
      <c r="A348" s="7" t="s">
        <v>393</v>
      </c>
      <c r="B348" s="7" t="s">
        <v>892</v>
      </c>
      <c r="C348" s="7" t="s">
        <v>895</v>
      </c>
      <c r="D348" s="7" t="s">
        <v>891</v>
      </c>
      <c r="E348" s="7" t="s">
        <v>945</v>
      </c>
      <c r="F348" s="7">
        <v>13</v>
      </c>
      <c r="G348" s="7">
        <v>2018</v>
      </c>
      <c r="H348" s="8">
        <v>43203</v>
      </c>
      <c r="I348" s="8" t="s">
        <v>920</v>
      </c>
      <c r="J348" s="7" t="s">
        <v>394</v>
      </c>
      <c r="K348" s="7" t="s">
        <v>61</v>
      </c>
      <c r="L348" s="7" t="s">
        <v>62</v>
      </c>
      <c r="M348" s="7">
        <v>494</v>
      </c>
      <c r="N348" s="7">
        <v>4</v>
      </c>
      <c r="O348" s="7">
        <v>54</v>
      </c>
      <c r="P348" s="7">
        <v>2030</v>
      </c>
      <c r="Q348" s="7">
        <v>1976</v>
      </c>
      <c r="R348" s="7" t="s">
        <v>884</v>
      </c>
      <c r="S348" s="9">
        <v>2.7327935222672066E-2</v>
      </c>
      <c r="T348" s="10">
        <v>1.4609203798392988E-3</v>
      </c>
    </row>
    <row r="349" spans="1:20" x14ac:dyDescent="0.25">
      <c r="A349" s="7" t="s">
        <v>862</v>
      </c>
      <c r="B349" s="7" t="s">
        <v>899</v>
      </c>
      <c r="C349" s="7" t="s">
        <v>908</v>
      </c>
      <c r="D349" s="7" t="s">
        <v>911</v>
      </c>
      <c r="E349" s="7" t="s">
        <v>945</v>
      </c>
      <c r="F349" s="7">
        <v>25</v>
      </c>
      <c r="G349" s="7">
        <v>2018</v>
      </c>
      <c r="H349" s="8">
        <v>43215</v>
      </c>
      <c r="I349" s="8" t="s">
        <v>920</v>
      </c>
      <c r="J349" s="7" t="s">
        <v>822</v>
      </c>
      <c r="K349" s="7" t="s">
        <v>61</v>
      </c>
      <c r="L349" s="7" t="s">
        <v>62</v>
      </c>
      <c r="M349" s="7">
        <v>19</v>
      </c>
      <c r="N349" s="7">
        <v>2</v>
      </c>
      <c r="O349" s="7">
        <v>-2</v>
      </c>
      <c r="P349" s="7">
        <v>36</v>
      </c>
      <c r="Q349" s="7">
        <v>38</v>
      </c>
      <c r="R349" s="7" t="s">
        <v>914</v>
      </c>
      <c r="S349" s="9">
        <v>-5.2631578947368418E-2</v>
      </c>
      <c r="T349" s="10">
        <v>-5.4108162216270321E-5</v>
      </c>
    </row>
    <row r="350" spans="1:20" x14ac:dyDescent="0.25">
      <c r="A350" s="7" t="s">
        <v>672</v>
      </c>
      <c r="B350" s="7" t="s">
        <v>892</v>
      </c>
      <c r="C350" s="7" t="s">
        <v>912</v>
      </c>
      <c r="D350" s="7" t="s">
        <v>891</v>
      </c>
      <c r="E350" s="7" t="s">
        <v>929</v>
      </c>
      <c r="F350" s="7">
        <v>24</v>
      </c>
      <c r="G350" s="7">
        <v>2018</v>
      </c>
      <c r="H350" s="8">
        <v>43244</v>
      </c>
      <c r="I350" s="8" t="s">
        <v>920</v>
      </c>
      <c r="J350" s="7" t="s">
        <v>289</v>
      </c>
      <c r="K350" s="7" t="s">
        <v>61</v>
      </c>
      <c r="L350" s="7" t="s">
        <v>62</v>
      </c>
      <c r="M350" s="7">
        <v>123</v>
      </c>
      <c r="N350" s="7">
        <v>3</v>
      </c>
      <c r="O350" s="7">
        <v>17</v>
      </c>
      <c r="P350" s="7">
        <v>386</v>
      </c>
      <c r="Q350" s="7">
        <v>369</v>
      </c>
      <c r="R350" s="7" t="s">
        <v>884</v>
      </c>
      <c r="S350" s="9">
        <v>4.6070460704607047E-2</v>
      </c>
      <c r="T350" s="10">
        <v>4.5991937883829774E-4</v>
      </c>
    </row>
    <row r="351" spans="1:20" x14ac:dyDescent="0.25">
      <c r="A351" s="7" t="s">
        <v>64</v>
      </c>
      <c r="B351" s="7" t="s">
        <v>892</v>
      </c>
      <c r="C351" s="7" t="s">
        <v>906</v>
      </c>
      <c r="D351" s="7" t="s">
        <v>897</v>
      </c>
      <c r="E351" s="7" t="s">
        <v>946</v>
      </c>
      <c r="F351" s="7">
        <v>11</v>
      </c>
      <c r="G351" s="7">
        <v>2018</v>
      </c>
      <c r="H351" s="8">
        <v>43262</v>
      </c>
      <c r="I351" s="8" t="s">
        <v>920</v>
      </c>
      <c r="J351" s="7" t="s">
        <v>65</v>
      </c>
      <c r="K351" s="7" t="s">
        <v>61</v>
      </c>
      <c r="L351" s="7" t="s">
        <v>62</v>
      </c>
      <c r="M351" s="7">
        <v>1829</v>
      </c>
      <c r="N351" s="7">
        <v>6</v>
      </c>
      <c r="O351" s="7">
        <v>-56</v>
      </c>
      <c r="P351" s="7">
        <v>10918</v>
      </c>
      <c r="Q351" s="7">
        <v>10974</v>
      </c>
      <c r="R351" s="7" t="s">
        <v>914</v>
      </c>
      <c r="S351" s="9">
        <v>-5.102970657918717E-3</v>
      </c>
      <c r="T351" s="10">
        <v>-1.5150285420555691E-3</v>
      </c>
    </row>
    <row r="352" spans="1:20" x14ac:dyDescent="0.25">
      <c r="A352" s="7" t="s">
        <v>64</v>
      </c>
      <c r="B352" s="7" t="s">
        <v>899</v>
      </c>
      <c r="C352" s="7" t="s">
        <v>901</v>
      </c>
      <c r="D352" s="7" t="s">
        <v>891</v>
      </c>
      <c r="E352" s="7" t="s">
        <v>946</v>
      </c>
      <c r="F352" s="7">
        <v>11</v>
      </c>
      <c r="G352" s="7">
        <v>2018</v>
      </c>
      <c r="H352" s="8">
        <v>43262</v>
      </c>
      <c r="I352" s="8" t="s">
        <v>920</v>
      </c>
      <c r="J352" s="7" t="s">
        <v>65</v>
      </c>
      <c r="K352" s="7" t="s">
        <v>61</v>
      </c>
      <c r="L352" s="7" t="s">
        <v>62</v>
      </c>
      <c r="M352" s="7">
        <v>381</v>
      </c>
      <c r="N352" s="7">
        <v>2</v>
      </c>
      <c r="O352" s="7">
        <v>-13</v>
      </c>
      <c r="P352" s="7">
        <v>749</v>
      </c>
      <c r="Q352" s="7">
        <v>762</v>
      </c>
      <c r="R352" s="7" t="s">
        <v>914</v>
      </c>
      <c r="S352" s="9">
        <v>-1.7060367454068241E-2</v>
      </c>
      <c r="T352" s="10">
        <v>-3.5170305440575711E-4</v>
      </c>
    </row>
    <row r="353" spans="1:20" x14ac:dyDescent="0.25">
      <c r="A353" s="7" t="s">
        <v>64</v>
      </c>
      <c r="B353" s="7" t="s">
        <v>889</v>
      </c>
      <c r="C353" s="7" t="s">
        <v>896</v>
      </c>
      <c r="D353" s="7" t="s">
        <v>891</v>
      </c>
      <c r="E353" s="7" t="s">
        <v>946</v>
      </c>
      <c r="F353" s="7">
        <v>11</v>
      </c>
      <c r="G353" s="7">
        <v>2018</v>
      </c>
      <c r="H353" s="8">
        <v>43262</v>
      </c>
      <c r="I353" s="8" t="s">
        <v>920</v>
      </c>
      <c r="J353" s="7" t="s">
        <v>65</v>
      </c>
      <c r="K353" s="7" t="s">
        <v>61</v>
      </c>
      <c r="L353" s="7" t="s">
        <v>62</v>
      </c>
      <c r="M353" s="7">
        <v>332</v>
      </c>
      <c r="N353" s="7">
        <v>3</v>
      </c>
      <c r="O353" s="7">
        <v>503</v>
      </c>
      <c r="P353" s="7">
        <v>1499</v>
      </c>
      <c r="Q353" s="7">
        <v>996</v>
      </c>
      <c r="R353" s="7" t="s">
        <v>884</v>
      </c>
      <c r="S353" s="9">
        <v>0.50502008032128509</v>
      </c>
      <c r="T353" s="10">
        <v>1.3608202797391987E-2</v>
      </c>
    </row>
    <row r="354" spans="1:20" x14ac:dyDescent="0.25">
      <c r="A354" s="7" t="s">
        <v>803</v>
      </c>
      <c r="B354" s="7" t="s">
        <v>899</v>
      </c>
      <c r="C354" s="7" t="s">
        <v>907</v>
      </c>
      <c r="D354" s="7" t="s">
        <v>891</v>
      </c>
      <c r="E354" s="7" t="s">
        <v>947</v>
      </c>
      <c r="F354" s="7">
        <v>17</v>
      </c>
      <c r="G354" s="7">
        <v>2018</v>
      </c>
      <c r="H354" s="8">
        <v>43298</v>
      </c>
      <c r="I354" s="8" t="s">
        <v>921</v>
      </c>
      <c r="J354" s="7" t="s">
        <v>804</v>
      </c>
      <c r="K354" s="7" t="s">
        <v>61</v>
      </c>
      <c r="L354" s="7" t="s">
        <v>62</v>
      </c>
      <c r="M354" s="7">
        <v>48</v>
      </c>
      <c r="N354" s="7">
        <v>8</v>
      </c>
      <c r="O354" s="7">
        <v>-8</v>
      </c>
      <c r="P354" s="7">
        <v>376</v>
      </c>
      <c r="Q354" s="7">
        <v>384</v>
      </c>
      <c r="R354" s="7" t="s">
        <v>914</v>
      </c>
      <c r="S354" s="9">
        <v>-2.0833333333333332E-2</v>
      </c>
      <c r="T354" s="10">
        <v>-2.1643264886508128E-4</v>
      </c>
    </row>
    <row r="355" spans="1:20" x14ac:dyDescent="0.25">
      <c r="A355" s="7" t="s">
        <v>881</v>
      </c>
      <c r="B355" s="7" t="s">
        <v>899</v>
      </c>
      <c r="C355" s="7" t="s">
        <v>907</v>
      </c>
      <c r="D355" s="7" t="s">
        <v>891</v>
      </c>
      <c r="E355" s="7" t="s">
        <v>930</v>
      </c>
      <c r="F355" s="7">
        <v>22</v>
      </c>
      <c r="G355" s="7">
        <v>2018</v>
      </c>
      <c r="H355" s="8">
        <v>43334</v>
      </c>
      <c r="I355" s="8" t="s">
        <v>921</v>
      </c>
      <c r="J355" s="7" t="s">
        <v>314</v>
      </c>
      <c r="K355" s="7" t="s">
        <v>61</v>
      </c>
      <c r="L355" s="7" t="s">
        <v>62</v>
      </c>
      <c r="M355" s="7">
        <v>8</v>
      </c>
      <c r="N355" s="7">
        <v>1</v>
      </c>
      <c r="O355" s="7">
        <v>-2</v>
      </c>
      <c r="P355" s="7">
        <v>6</v>
      </c>
      <c r="Q355" s="7">
        <v>8</v>
      </c>
      <c r="R355" s="7" t="s">
        <v>914</v>
      </c>
      <c r="S355" s="9">
        <v>-0.25</v>
      </c>
      <c r="T355" s="10">
        <v>-5.4108162216270321E-5</v>
      </c>
    </row>
    <row r="356" spans="1:20" x14ac:dyDescent="0.25">
      <c r="A356" s="7" t="s">
        <v>586</v>
      </c>
      <c r="B356" s="7" t="s">
        <v>889</v>
      </c>
      <c r="C356" s="7" t="s">
        <v>909</v>
      </c>
      <c r="D356" s="7" t="s">
        <v>891</v>
      </c>
      <c r="E356" s="7" t="s">
        <v>931</v>
      </c>
      <c r="F356" s="7">
        <v>24</v>
      </c>
      <c r="G356" s="7">
        <v>2018</v>
      </c>
      <c r="H356" s="8">
        <v>43367</v>
      </c>
      <c r="I356" s="8" t="s">
        <v>921</v>
      </c>
      <c r="J356" s="7" t="s">
        <v>549</v>
      </c>
      <c r="K356" s="7" t="s">
        <v>61</v>
      </c>
      <c r="L356" s="7" t="s">
        <v>62</v>
      </c>
      <c r="M356" s="7">
        <v>176</v>
      </c>
      <c r="N356" s="7">
        <v>6</v>
      </c>
      <c r="O356" s="7">
        <v>37</v>
      </c>
      <c r="P356" s="7">
        <v>1093</v>
      </c>
      <c r="Q356" s="7">
        <v>1056</v>
      </c>
      <c r="R356" s="7" t="s">
        <v>884</v>
      </c>
      <c r="S356" s="9">
        <v>3.5037878787878785E-2</v>
      </c>
      <c r="T356" s="10">
        <v>1.001001001001001E-3</v>
      </c>
    </row>
    <row r="357" spans="1:20" x14ac:dyDescent="0.25">
      <c r="A357" s="7" t="s">
        <v>59</v>
      </c>
      <c r="B357" s="7" t="s">
        <v>889</v>
      </c>
      <c r="C357" s="7" t="s">
        <v>898</v>
      </c>
      <c r="D357" s="7" t="s">
        <v>897</v>
      </c>
      <c r="E357" s="7" t="s">
        <v>932</v>
      </c>
      <c r="F357" s="7">
        <v>26</v>
      </c>
      <c r="G357" s="7">
        <v>2018</v>
      </c>
      <c r="H357" s="8">
        <v>43399</v>
      </c>
      <c r="I357" s="8" t="s">
        <v>922</v>
      </c>
      <c r="J357" s="7" t="s">
        <v>60</v>
      </c>
      <c r="K357" s="7" t="s">
        <v>61</v>
      </c>
      <c r="L357" s="7" t="s">
        <v>62</v>
      </c>
      <c r="M357" s="7">
        <v>1954</v>
      </c>
      <c r="N357" s="7">
        <v>3</v>
      </c>
      <c r="O357" s="7">
        <v>782</v>
      </c>
      <c r="P357" s="7">
        <v>6644</v>
      </c>
      <c r="Q357" s="7">
        <v>5862</v>
      </c>
      <c r="R357" s="7" t="s">
        <v>884</v>
      </c>
      <c r="S357" s="9">
        <v>0.1334015694302286</v>
      </c>
      <c r="T357" s="10">
        <v>2.1156291426561696E-2</v>
      </c>
    </row>
    <row r="358" spans="1:20" x14ac:dyDescent="0.25">
      <c r="A358" s="7" t="s">
        <v>59</v>
      </c>
      <c r="B358" s="7" t="s">
        <v>889</v>
      </c>
      <c r="C358" s="7" t="s">
        <v>909</v>
      </c>
      <c r="D358" s="7" t="s">
        <v>891</v>
      </c>
      <c r="E358" s="7" t="s">
        <v>932</v>
      </c>
      <c r="F358" s="7">
        <v>26</v>
      </c>
      <c r="G358" s="7">
        <v>2018</v>
      </c>
      <c r="H358" s="8">
        <v>43399</v>
      </c>
      <c r="I358" s="8" t="s">
        <v>922</v>
      </c>
      <c r="J358" s="7" t="s">
        <v>60</v>
      </c>
      <c r="K358" s="7" t="s">
        <v>61</v>
      </c>
      <c r="L358" s="7" t="s">
        <v>62</v>
      </c>
      <c r="M358" s="7">
        <v>93</v>
      </c>
      <c r="N358" s="7">
        <v>2</v>
      </c>
      <c r="O358" s="7">
        <v>15</v>
      </c>
      <c r="P358" s="7">
        <v>201</v>
      </c>
      <c r="Q358" s="7">
        <v>186</v>
      </c>
      <c r="R358" s="7" t="s">
        <v>884</v>
      </c>
      <c r="S358" s="9">
        <v>8.0645161290322578E-2</v>
      </c>
      <c r="T358" s="10">
        <v>4.0581121662202745E-4</v>
      </c>
    </row>
    <row r="359" spans="1:20" x14ac:dyDescent="0.25">
      <c r="A359" s="7" t="s">
        <v>59</v>
      </c>
      <c r="B359" s="7" t="s">
        <v>899</v>
      </c>
      <c r="C359" s="7" t="s">
        <v>905</v>
      </c>
      <c r="D359" s="7" t="s">
        <v>891</v>
      </c>
      <c r="E359" s="7" t="s">
        <v>932</v>
      </c>
      <c r="F359" s="7">
        <v>26</v>
      </c>
      <c r="G359" s="7">
        <v>2018</v>
      </c>
      <c r="H359" s="8">
        <v>43399</v>
      </c>
      <c r="I359" s="8" t="s">
        <v>922</v>
      </c>
      <c r="J359" s="7" t="s">
        <v>60</v>
      </c>
      <c r="K359" s="7" t="s">
        <v>61</v>
      </c>
      <c r="L359" s="7" t="s">
        <v>62</v>
      </c>
      <c r="M359" s="7">
        <v>71</v>
      </c>
      <c r="N359" s="7">
        <v>8</v>
      </c>
      <c r="O359" s="7">
        <v>0</v>
      </c>
      <c r="P359" s="7">
        <v>568</v>
      </c>
      <c r="Q359" s="7">
        <v>568</v>
      </c>
      <c r="R359" s="7" t="s">
        <v>916</v>
      </c>
      <c r="S359" s="9">
        <v>0</v>
      </c>
      <c r="T359" s="10">
        <v>0</v>
      </c>
    </row>
    <row r="360" spans="1:20" x14ac:dyDescent="0.25">
      <c r="A360" s="7" t="s">
        <v>59</v>
      </c>
      <c r="B360" s="7" t="s">
        <v>899</v>
      </c>
      <c r="C360" s="7" t="s">
        <v>901</v>
      </c>
      <c r="D360" s="7" t="s">
        <v>902</v>
      </c>
      <c r="E360" s="7" t="s">
        <v>932</v>
      </c>
      <c r="F360" s="7">
        <v>26</v>
      </c>
      <c r="G360" s="7">
        <v>2018</v>
      </c>
      <c r="H360" s="8">
        <v>43399</v>
      </c>
      <c r="I360" s="8" t="s">
        <v>922</v>
      </c>
      <c r="J360" s="7" t="s">
        <v>60</v>
      </c>
      <c r="K360" s="7" t="s">
        <v>61</v>
      </c>
      <c r="L360" s="7" t="s">
        <v>62</v>
      </c>
      <c r="M360" s="7">
        <v>54</v>
      </c>
      <c r="N360" s="7">
        <v>2</v>
      </c>
      <c r="O360" s="7">
        <v>1</v>
      </c>
      <c r="P360" s="7">
        <v>109</v>
      </c>
      <c r="Q360" s="7">
        <v>108</v>
      </c>
      <c r="R360" s="7" t="s">
        <v>884</v>
      </c>
      <c r="S360" s="9">
        <v>9.2592592592592587E-3</v>
      </c>
      <c r="T360" s="10">
        <v>2.7054081108135161E-5</v>
      </c>
    </row>
    <row r="361" spans="1:20" x14ac:dyDescent="0.25">
      <c r="A361" s="7" t="s">
        <v>59</v>
      </c>
      <c r="B361" s="7" t="s">
        <v>899</v>
      </c>
      <c r="C361" s="7" t="s">
        <v>903</v>
      </c>
      <c r="D361" s="7" t="s">
        <v>891</v>
      </c>
      <c r="E361" s="7" t="s">
        <v>932</v>
      </c>
      <c r="F361" s="7">
        <v>26</v>
      </c>
      <c r="G361" s="7">
        <v>2018</v>
      </c>
      <c r="H361" s="8">
        <v>43399</v>
      </c>
      <c r="I361" s="8" t="s">
        <v>922</v>
      </c>
      <c r="J361" s="7" t="s">
        <v>60</v>
      </c>
      <c r="K361" s="7" t="s">
        <v>61</v>
      </c>
      <c r="L361" s="7" t="s">
        <v>62</v>
      </c>
      <c r="M361" s="7">
        <v>41</v>
      </c>
      <c r="N361" s="7">
        <v>6</v>
      </c>
      <c r="O361" s="7">
        <v>11</v>
      </c>
      <c r="P361" s="7">
        <v>257</v>
      </c>
      <c r="Q361" s="7">
        <v>246</v>
      </c>
      <c r="R361" s="7" t="s">
        <v>884</v>
      </c>
      <c r="S361" s="9">
        <v>4.4715447154471545E-2</v>
      </c>
      <c r="T361" s="10">
        <v>2.9759489218948677E-4</v>
      </c>
    </row>
    <row r="362" spans="1:20" x14ac:dyDescent="0.25">
      <c r="A362" s="7" t="s">
        <v>59</v>
      </c>
      <c r="B362" s="7" t="s">
        <v>889</v>
      </c>
      <c r="C362" s="7" t="s">
        <v>898</v>
      </c>
      <c r="D362" s="7" t="s">
        <v>894</v>
      </c>
      <c r="E362" s="7" t="s">
        <v>932</v>
      </c>
      <c r="F362" s="7">
        <v>26</v>
      </c>
      <c r="G362" s="7">
        <v>2018</v>
      </c>
      <c r="H362" s="8">
        <v>43399</v>
      </c>
      <c r="I362" s="8" t="s">
        <v>922</v>
      </c>
      <c r="J362" s="7" t="s">
        <v>60</v>
      </c>
      <c r="K362" s="7" t="s">
        <v>61</v>
      </c>
      <c r="L362" s="7" t="s">
        <v>62</v>
      </c>
      <c r="M362" s="7">
        <v>1063</v>
      </c>
      <c r="N362" s="7">
        <v>7</v>
      </c>
      <c r="O362" s="7">
        <v>64</v>
      </c>
      <c r="P362" s="7">
        <v>7505</v>
      </c>
      <c r="Q362" s="7">
        <v>7441</v>
      </c>
      <c r="R362" s="7" t="s">
        <v>884</v>
      </c>
      <c r="S362" s="9">
        <v>8.6009944899879051E-3</v>
      </c>
      <c r="T362" s="10">
        <v>1.7314611909206503E-3</v>
      </c>
    </row>
    <row r="363" spans="1:20" x14ac:dyDescent="0.25">
      <c r="A363" s="7" t="s">
        <v>322</v>
      </c>
      <c r="B363" s="7" t="s">
        <v>889</v>
      </c>
      <c r="C363" s="7" t="s">
        <v>890</v>
      </c>
      <c r="D363" s="7" t="s">
        <v>897</v>
      </c>
      <c r="E363" s="7" t="s">
        <v>933</v>
      </c>
      <c r="F363" s="7">
        <v>3</v>
      </c>
      <c r="G363" s="7">
        <v>2018</v>
      </c>
      <c r="H363" s="8">
        <v>43407</v>
      </c>
      <c r="I363" s="8" t="s">
        <v>922</v>
      </c>
      <c r="J363" s="7" t="s">
        <v>51</v>
      </c>
      <c r="K363" s="7" t="s">
        <v>61</v>
      </c>
      <c r="L363" s="7" t="s">
        <v>62</v>
      </c>
      <c r="M363" s="7">
        <v>648</v>
      </c>
      <c r="N363" s="7">
        <v>6</v>
      </c>
      <c r="O363" s="7">
        <v>50</v>
      </c>
      <c r="P363" s="7">
        <v>3938</v>
      </c>
      <c r="Q363" s="7">
        <v>3888</v>
      </c>
      <c r="R363" s="7" t="s">
        <v>884</v>
      </c>
      <c r="S363" s="9">
        <v>1.2860082304526749E-2</v>
      </c>
      <c r="T363" s="10">
        <v>1.3527040554067581E-3</v>
      </c>
    </row>
    <row r="364" spans="1:20" x14ac:dyDescent="0.25">
      <c r="A364" s="7" t="s">
        <v>322</v>
      </c>
      <c r="B364" s="7" t="s">
        <v>892</v>
      </c>
      <c r="C364" s="7" t="s">
        <v>912</v>
      </c>
      <c r="D364" s="7" t="s">
        <v>911</v>
      </c>
      <c r="E364" s="7" t="s">
        <v>933</v>
      </c>
      <c r="F364" s="7">
        <v>3</v>
      </c>
      <c r="G364" s="7">
        <v>2018</v>
      </c>
      <c r="H364" s="8">
        <v>43407</v>
      </c>
      <c r="I364" s="8" t="s">
        <v>922</v>
      </c>
      <c r="J364" s="7" t="s">
        <v>51</v>
      </c>
      <c r="K364" s="7" t="s">
        <v>61</v>
      </c>
      <c r="L364" s="7" t="s">
        <v>62</v>
      </c>
      <c r="M364" s="7">
        <v>147</v>
      </c>
      <c r="N364" s="7">
        <v>3</v>
      </c>
      <c r="O364" s="7">
        <v>21</v>
      </c>
      <c r="P364" s="7">
        <v>462</v>
      </c>
      <c r="Q364" s="7">
        <v>441</v>
      </c>
      <c r="R364" s="7" t="s">
        <v>884</v>
      </c>
      <c r="S364" s="9">
        <v>4.7619047619047616E-2</v>
      </c>
      <c r="T364" s="10">
        <v>5.6813570327083837E-4</v>
      </c>
    </row>
    <row r="365" spans="1:20" x14ac:dyDescent="0.25">
      <c r="A365" s="7" t="s">
        <v>322</v>
      </c>
      <c r="B365" s="7" t="s">
        <v>899</v>
      </c>
      <c r="C365" s="7" t="s">
        <v>903</v>
      </c>
      <c r="D365" s="7" t="s">
        <v>891</v>
      </c>
      <c r="E365" s="7" t="s">
        <v>933</v>
      </c>
      <c r="F365" s="7">
        <v>3</v>
      </c>
      <c r="G365" s="7">
        <v>2018</v>
      </c>
      <c r="H365" s="8">
        <v>43407</v>
      </c>
      <c r="I365" s="8" t="s">
        <v>922</v>
      </c>
      <c r="J365" s="7" t="s">
        <v>51</v>
      </c>
      <c r="K365" s="7" t="s">
        <v>61</v>
      </c>
      <c r="L365" s="7" t="s">
        <v>62</v>
      </c>
      <c r="M365" s="7">
        <v>16</v>
      </c>
      <c r="N365" s="7">
        <v>2</v>
      </c>
      <c r="O365" s="7">
        <v>8</v>
      </c>
      <c r="P365" s="7">
        <v>40</v>
      </c>
      <c r="Q365" s="7">
        <v>32</v>
      </c>
      <c r="R365" s="7" t="s">
        <v>884</v>
      </c>
      <c r="S365" s="9">
        <v>0.25</v>
      </c>
      <c r="T365" s="10">
        <v>2.1643264886508128E-4</v>
      </c>
    </row>
    <row r="366" spans="1:20" x14ac:dyDescent="0.25">
      <c r="A366" s="7" t="s">
        <v>796</v>
      </c>
      <c r="B366" s="7" t="s">
        <v>899</v>
      </c>
      <c r="C366" s="7" t="s">
        <v>907</v>
      </c>
      <c r="D366" s="7" t="s">
        <v>891</v>
      </c>
      <c r="E366" s="7" t="s">
        <v>933</v>
      </c>
      <c r="F366" s="7">
        <v>16</v>
      </c>
      <c r="G366" s="7">
        <v>2018</v>
      </c>
      <c r="H366" s="8">
        <v>43420</v>
      </c>
      <c r="I366" s="8" t="s">
        <v>922</v>
      </c>
      <c r="J366" s="7" t="s">
        <v>511</v>
      </c>
      <c r="K366" s="7" t="s">
        <v>61</v>
      </c>
      <c r="L366" s="7" t="s">
        <v>62</v>
      </c>
      <c r="M366" s="7">
        <v>51</v>
      </c>
      <c r="N366" s="7">
        <v>2</v>
      </c>
      <c r="O366" s="7">
        <v>14</v>
      </c>
      <c r="P366" s="7">
        <v>116</v>
      </c>
      <c r="Q366" s="7">
        <v>102</v>
      </c>
      <c r="R366" s="7" t="s">
        <v>884</v>
      </c>
      <c r="S366" s="9">
        <v>0.13725490196078433</v>
      </c>
      <c r="T366" s="10">
        <v>3.7875713551389228E-4</v>
      </c>
    </row>
    <row r="367" spans="1:20" x14ac:dyDescent="0.25">
      <c r="A367" s="7" t="s">
        <v>494</v>
      </c>
      <c r="B367" s="7" t="s">
        <v>892</v>
      </c>
      <c r="C367" s="7" t="s">
        <v>895</v>
      </c>
      <c r="D367" s="7" t="s">
        <v>891</v>
      </c>
      <c r="E367" s="7" t="s">
        <v>936</v>
      </c>
      <c r="F367" s="7">
        <v>9</v>
      </c>
      <c r="G367" s="7">
        <v>2018</v>
      </c>
      <c r="H367" s="8">
        <v>43140</v>
      </c>
      <c r="I367" s="8" t="s">
        <v>919</v>
      </c>
      <c r="J367" s="7" t="s">
        <v>314</v>
      </c>
      <c r="K367" s="7" t="s">
        <v>156</v>
      </c>
      <c r="L367" s="7" t="s">
        <v>157</v>
      </c>
      <c r="M367" s="7">
        <v>311</v>
      </c>
      <c r="N367" s="7">
        <v>2</v>
      </c>
      <c r="O367" s="7">
        <v>72</v>
      </c>
      <c r="P367" s="7">
        <v>694</v>
      </c>
      <c r="Q367" s="7">
        <v>622</v>
      </c>
      <c r="R367" s="7" t="s">
        <v>884</v>
      </c>
      <c r="S367" s="9">
        <v>0.1157556270096463</v>
      </c>
      <c r="T367" s="10">
        <v>1.9478938397857316E-3</v>
      </c>
    </row>
    <row r="368" spans="1:20" x14ac:dyDescent="0.25">
      <c r="A368" s="7" t="s">
        <v>751</v>
      </c>
      <c r="B368" s="7" t="s">
        <v>892</v>
      </c>
      <c r="C368" s="7" t="s">
        <v>893</v>
      </c>
      <c r="D368" s="7" t="s">
        <v>891</v>
      </c>
      <c r="E368" s="7" t="s">
        <v>936</v>
      </c>
      <c r="F368" s="7">
        <v>14</v>
      </c>
      <c r="G368" s="7">
        <v>2018</v>
      </c>
      <c r="H368" s="8">
        <v>43145</v>
      </c>
      <c r="I368" s="8" t="s">
        <v>919</v>
      </c>
      <c r="J368" s="7" t="s">
        <v>697</v>
      </c>
      <c r="K368" s="7" t="s">
        <v>156</v>
      </c>
      <c r="L368" s="7" t="s">
        <v>157</v>
      </c>
      <c r="M368" s="7">
        <v>78</v>
      </c>
      <c r="N368" s="7">
        <v>1</v>
      </c>
      <c r="O368" s="7">
        <v>7</v>
      </c>
      <c r="P368" s="7">
        <v>85</v>
      </c>
      <c r="Q368" s="7">
        <v>78</v>
      </c>
      <c r="R368" s="7" t="s">
        <v>884</v>
      </c>
      <c r="S368" s="9">
        <v>8.9743589743589744E-2</v>
      </c>
      <c r="T368" s="10">
        <v>1.8937856775694614E-4</v>
      </c>
    </row>
    <row r="369" spans="1:20" x14ac:dyDescent="0.25">
      <c r="A369" s="7" t="s">
        <v>380</v>
      </c>
      <c r="B369" s="7" t="s">
        <v>889</v>
      </c>
      <c r="C369" s="7" t="s">
        <v>898</v>
      </c>
      <c r="D369" s="7" t="s">
        <v>897</v>
      </c>
      <c r="E369" s="7" t="s">
        <v>936</v>
      </c>
      <c r="F369" s="7">
        <v>23</v>
      </c>
      <c r="G369" s="7">
        <v>2018</v>
      </c>
      <c r="H369" s="8">
        <v>43154</v>
      </c>
      <c r="I369" s="8" t="s">
        <v>919</v>
      </c>
      <c r="J369" s="7" t="s">
        <v>334</v>
      </c>
      <c r="K369" s="7" t="s">
        <v>156</v>
      </c>
      <c r="L369" s="7" t="s">
        <v>157</v>
      </c>
      <c r="M369" s="7">
        <v>520</v>
      </c>
      <c r="N369" s="7">
        <v>3</v>
      </c>
      <c r="O369" s="7">
        <v>151</v>
      </c>
      <c r="P369" s="7">
        <v>1711</v>
      </c>
      <c r="Q369" s="7">
        <v>1560</v>
      </c>
      <c r="R369" s="7" t="s">
        <v>884</v>
      </c>
      <c r="S369" s="9">
        <v>9.6794871794871798E-2</v>
      </c>
      <c r="T369" s="10">
        <v>4.0851662473284098E-3</v>
      </c>
    </row>
    <row r="370" spans="1:20" x14ac:dyDescent="0.25">
      <c r="A370" s="7" t="s">
        <v>380</v>
      </c>
      <c r="B370" s="7" t="s">
        <v>899</v>
      </c>
      <c r="C370" s="7" t="s">
        <v>901</v>
      </c>
      <c r="D370" s="7" t="s">
        <v>891</v>
      </c>
      <c r="E370" s="7" t="s">
        <v>936</v>
      </c>
      <c r="F370" s="7">
        <v>23</v>
      </c>
      <c r="G370" s="7">
        <v>2018</v>
      </c>
      <c r="H370" s="8">
        <v>43154</v>
      </c>
      <c r="I370" s="8" t="s">
        <v>919</v>
      </c>
      <c r="J370" s="7" t="s">
        <v>334</v>
      </c>
      <c r="K370" s="7" t="s">
        <v>156</v>
      </c>
      <c r="L370" s="7" t="s">
        <v>157</v>
      </c>
      <c r="M370" s="7">
        <v>291</v>
      </c>
      <c r="N370" s="7">
        <v>11</v>
      </c>
      <c r="O370" s="7">
        <v>119</v>
      </c>
      <c r="P370" s="7">
        <v>3320</v>
      </c>
      <c r="Q370" s="7">
        <v>3201</v>
      </c>
      <c r="R370" s="7" t="s">
        <v>884</v>
      </c>
      <c r="S370" s="9">
        <v>3.7175882536707276E-2</v>
      </c>
      <c r="T370" s="10">
        <v>3.2194356518680843E-3</v>
      </c>
    </row>
    <row r="371" spans="1:20" x14ac:dyDescent="0.25">
      <c r="A371" s="7" t="s">
        <v>380</v>
      </c>
      <c r="B371" s="7" t="s">
        <v>889</v>
      </c>
      <c r="C371" s="7" t="s">
        <v>890</v>
      </c>
      <c r="D371" s="7" t="s">
        <v>911</v>
      </c>
      <c r="E371" s="7" t="s">
        <v>936</v>
      </c>
      <c r="F371" s="7">
        <v>23</v>
      </c>
      <c r="G371" s="7">
        <v>2018</v>
      </c>
      <c r="H371" s="8">
        <v>43154</v>
      </c>
      <c r="I371" s="8" t="s">
        <v>919</v>
      </c>
      <c r="J371" s="7" t="s">
        <v>334</v>
      </c>
      <c r="K371" s="7" t="s">
        <v>156</v>
      </c>
      <c r="L371" s="7" t="s">
        <v>157</v>
      </c>
      <c r="M371" s="7">
        <v>369</v>
      </c>
      <c r="N371" s="7">
        <v>3</v>
      </c>
      <c r="O371" s="7">
        <v>15</v>
      </c>
      <c r="P371" s="7">
        <v>1122</v>
      </c>
      <c r="Q371" s="7">
        <v>1107</v>
      </c>
      <c r="R371" s="7" t="s">
        <v>884</v>
      </c>
      <c r="S371" s="9">
        <v>1.3550135501355014E-2</v>
      </c>
      <c r="T371" s="10">
        <v>4.0581121662202745E-4</v>
      </c>
    </row>
    <row r="372" spans="1:20" x14ac:dyDescent="0.25">
      <c r="A372" s="7" t="s">
        <v>352</v>
      </c>
      <c r="B372" s="7" t="s">
        <v>892</v>
      </c>
      <c r="C372" s="7" t="s">
        <v>895</v>
      </c>
      <c r="D372" s="7" t="s">
        <v>891</v>
      </c>
      <c r="E372" s="7" t="s">
        <v>944</v>
      </c>
      <c r="F372" s="7">
        <v>9</v>
      </c>
      <c r="G372" s="7">
        <v>2018</v>
      </c>
      <c r="H372" s="8">
        <v>43168</v>
      </c>
      <c r="I372" s="8" t="s">
        <v>919</v>
      </c>
      <c r="J372" s="7" t="s">
        <v>207</v>
      </c>
      <c r="K372" s="7" t="s">
        <v>156</v>
      </c>
      <c r="L372" s="7" t="s">
        <v>157</v>
      </c>
      <c r="M372" s="7">
        <v>594</v>
      </c>
      <c r="N372" s="7">
        <v>3</v>
      </c>
      <c r="O372" s="7">
        <v>89</v>
      </c>
      <c r="P372" s="7">
        <v>1871</v>
      </c>
      <c r="Q372" s="7">
        <v>1782</v>
      </c>
      <c r="R372" s="7" t="s">
        <v>884</v>
      </c>
      <c r="S372" s="9">
        <v>4.9943883277216612E-2</v>
      </c>
      <c r="T372" s="10">
        <v>2.4078132186240294E-3</v>
      </c>
    </row>
    <row r="373" spans="1:20" x14ac:dyDescent="0.25">
      <c r="A373" s="7" t="s">
        <v>352</v>
      </c>
      <c r="B373" s="7" t="s">
        <v>899</v>
      </c>
      <c r="C373" s="7" t="s">
        <v>907</v>
      </c>
      <c r="D373" s="7" t="s">
        <v>891</v>
      </c>
      <c r="E373" s="7" t="s">
        <v>944</v>
      </c>
      <c r="F373" s="7">
        <v>9</v>
      </c>
      <c r="G373" s="7">
        <v>2018</v>
      </c>
      <c r="H373" s="8">
        <v>43168</v>
      </c>
      <c r="I373" s="8" t="s">
        <v>919</v>
      </c>
      <c r="J373" s="7" t="s">
        <v>207</v>
      </c>
      <c r="K373" s="7" t="s">
        <v>156</v>
      </c>
      <c r="L373" s="7" t="s">
        <v>157</v>
      </c>
      <c r="M373" s="7">
        <v>85</v>
      </c>
      <c r="N373" s="7">
        <v>6</v>
      </c>
      <c r="O373" s="7">
        <v>2</v>
      </c>
      <c r="P373" s="7">
        <v>512</v>
      </c>
      <c r="Q373" s="7">
        <v>510</v>
      </c>
      <c r="R373" s="7" t="s">
        <v>884</v>
      </c>
      <c r="S373" s="9">
        <v>3.9215686274509803E-3</v>
      </c>
      <c r="T373" s="10">
        <v>5.4108162216270321E-5</v>
      </c>
    </row>
    <row r="374" spans="1:20" x14ac:dyDescent="0.25">
      <c r="A374" s="7" t="s">
        <v>352</v>
      </c>
      <c r="B374" s="7" t="s">
        <v>892</v>
      </c>
      <c r="C374" s="7" t="s">
        <v>895</v>
      </c>
      <c r="D374" s="7" t="s">
        <v>891</v>
      </c>
      <c r="E374" s="7" t="s">
        <v>944</v>
      </c>
      <c r="F374" s="7">
        <v>9</v>
      </c>
      <c r="G374" s="7">
        <v>2018</v>
      </c>
      <c r="H374" s="8">
        <v>43168</v>
      </c>
      <c r="I374" s="8" t="s">
        <v>919</v>
      </c>
      <c r="J374" s="7" t="s">
        <v>207</v>
      </c>
      <c r="K374" s="7" t="s">
        <v>156</v>
      </c>
      <c r="L374" s="7" t="s">
        <v>157</v>
      </c>
      <c r="M374" s="7">
        <v>246</v>
      </c>
      <c r="N374" s="7">
        <v>2</v>
      </c>
      <c r="O374" s="7">
        <v>61</v>
      </c>
      <c r="P374" s="7">
        <v>553</v>
      </c>
      <c r="Q374" s="7">
        <v>492</v>
      </c>
      <c r="R374" s="7" t="s">
        <v>884</v>
      </c>
      <c r="S374" s="9">
        <v>0.12398373983739837</v>
      </c>
      <c r="T374" s="10">
        <v>1.6502989475962449E-3</v>
      </c>
    </row>
    <row r="375" spans="1:20" x14ac:dyDescent="0.25">
      <c r="A375" s="7" t="s">
        <v>352</v>
      </c>
      <c r="B375" s="7" t="s">
        <v>899</v>
      </c>
      <c r="C375" s="7" t="s">
        <v>905</v>
      </c>
      <c r="D375" s="7" t="s">
        <v>891</v>
      </c>
      <c r="E375" s="7" t="s">
        <v>944</v>
      </c>
      <c r="F375" s="7">
        <v>9</v>
      </c>
      <c r="G375" s="7">
        <v>2018</v>
      </c>
      <c r="H375" s="8">
        <v>43168</v>
      </c>
      <c r="I375" s="8" t="s">
        <v>919</v>
      </c>
      <c r="J375" s="7" t="s">
        <v>207</v>
      </c>
      <c r="K375" s="7" t="s">
        <v>156</v>
      </c>
      <c r="L375" s="7" t="s">
        <v>157</v>
      </c>
      <c r="M375" s="7">
        <v>27</v>
      </c>
      <c r="N375" s="7">
        <v>3</v>
      </c>
      <c r="O375" s="7">
        <v>6</v>
      </c>
      <c r="P375" s="7">
        <v>87</v>
      </c>
      <c r="Q375" s="7">
        <v>81</v>
      </c>
      <c r="R375" s="7" t="s">
        <v>884</v>
      </c>
      <c r="S375" s="9">
        <v>7.407407407407407E-2</v>
      </c>
      <c r="T375" s="10">
        <v>1.6232448664881097E-4</v>
      </c>
    </row>
    <row r="376" spans="1:20" x14ac:dyDescent="0.25">
      <c r="A376" s="7" t="s">
        <v>352</v>
      </c>
      <c r="B376" s="7" t="s">
        <v>899</v>
      </c>
      <c r="C376" s="7" t="s">
        <v>907</v>
      </c>
      <c r="D376" s="7" t="s">
        <v>891</v>
      </c>
      <c r="E376" s="7" t="s">
        <v>944</v>
      </c>
      <c r="F376" s="7">
        <v>9</v>
      </c>
      <c r="G376" s="7">
        <v>2018</v>
      </c>
      <c r="H376" s="8">
        <v>43168</v>
      </c>
      <c r="I376" s="8" t="s">
        <v>919</v>
      </c>
      <c r="J376" s="7" t="s">
        <v>207</v>
      </c>
      <c r="K376" s="7" t="s">
        <v>156</v>
      </c>
      <c r="L376" s="7" t="s">
        <v>157</v>
      </c>
      <c r="M376" s="7">
        <v>162</v>
      </c>
      <c r="N376" s="7">
        <v>3</v>
      </c>
      <c r="O376" s="7">
        <v>55</v>
      </c>
      <c r="P376" s="7">
        <v>541</v>
      </c>
      <c r="Q376" s="7">
        <v>486</v>
      </c>
      <c r="R376" s="7" t="s">
        <v>884</v>
      </c>
      <c r="S376" s="9">
        <v>0.11316872427983539</v>
      </c>
      <c r="T376" s="10">
        <v>1.4879744609474338E-3</v>
      </c>
    </row>
    <row r="377" spans="1:20" x14ac:dyDescent="0.25">
      <c r="A377" s="7" t="s">
        <v>352</v>
      </c>
      <c r="B377" s="7" t="s">
        <v>892</v>
      </c>
      <c r="C377" s="7" t="s">
        <v>893</v>
      </c>
      <c r="D377" s="7" t="s">
        <v>891</v>
      </c>
      <c r="E377" s="7" t="s">
        <v>944</v>
      </c>
      <c r="F377" s="7">
        <v>9</v>
      </c>
      <c r="G377" s="7">
        <v>2018</v>
      </c>
      <c r="H377" s="8">
        <v>43168</v>
      </c>
      <c r="I377" s="8" t="s">
        <v>919</v>
      </c>
      <c r="J377" s="7" t="s">
        <v>207</v>
      </c>
      <c r="K377" s="7" t="s">
        <v>156</v>
      </c>
      <c r="L377" s="7" t="s">
        <v>157</v>
      </c>
      <c r="M377" s="7">
        <v>120</v>
      </c>
      <c r="N377" s="7">
        <v>1</v>
      </c>
      <c r="O377" s="7">
        <v>1</v>
      </c>
      <c r="P377" s="7">
        <v>121</v>
      </c>
      <c r="Q377" s="7">
        <v>120</v>
      </c>
      <c r="R377" s="7" t="s">
        <v>884</v>
      </c>
      <c r="S377" s="9">
        <v>8.3333333333333332E-3</v>
      </c>
      <c r="T377" s="10">
        <v>2.7054081108135161E-5</v>
      </c>
    </row>
    <row r="378" spans="1:20" x14ac:dyDescent="0.25">
      <c r="A378" s="7" t="s">
        <v>352</v>
      </c>
      <c r="B378" s="7" t="s">
        <v>889</v>
      </c>
      <c r="C378" s="7" t="s">
        <v>909</v>
      </c>
      <c r="D378" s="7" t="s">
        <v>902</v>
      </c>
      <c r="E378" s="7" t="s">
        <v>944</v>
      </c>
      <c r="F378" s="7">
        <v>9</v>
      </c>
      <c r="G378" s="7">
        <v>2018</v>
      </c>
      <c r="H378" s="8">
        <v>43168</v>
      </c>
      <c r="I378" s="8" t="s">
        <v>919</v>
      </c>
      <c r="J378" s="7" t="s">
        <v>207</v>
      </c>
      <c r="K378" s="7" t="s">
        <v>156</v>
      </c>
      <c r="L378" s="7" t="s">
        <v>157</v>
      </c>
      <c r="M378" s="7">
        <v>93</v>
      </c>
      <c r="N378" s="7">
        <v>3</v>
      </c>
      <c r="O378" s="7">
        <v>31</v>
      </c>
      <c r="P378" s="7">
        <v>310</v>
      </c>
      <c r="Q378" s="7">
        <v>279</v>
      </c>
      <c r="R378" s="7" t="s">
        <v>884</v>
      </c>
      <c r="S378" s="9">
        <v>0.1111111111111111</v>
      </c>
      <c r="T378" s="10">
        <v>8.3867651435219008E-4</v>
      </c>
    </row>
    <row r="379" spans="1:20" x14ac:dyDescent="0.25">
      <c r="A379" s="7" t="s">
        <v>352</v>
      </c>
      <c r="B379" s="7" t="s">
        <v>899</v>
      </c>
      <c r="C379" s="7" t="s">
        <v>901</v>
      </c>
      <c r="D379" s="7" t="s">
        <v>911</v>
      </c>
      <c r="E379" s="7" t="s">
        <v>944</v>
      </c>
      <c r="F379" s="7">
        <v>9</v>
      </c>
      <c r="G379" s="7">
        <v>2018</v>
      </c>
      <c r="H379" s="8">
        <v>43168</v>
      </c>
      <c r="I379" s="8" t="s">
        <v>919</v>
      </c>
      <c r="J379" s="7" t="s">
        <v>207</v>
      </c>
      <c r="K379" s="7" t="s">
        <v>156</v>
      </c>
      <c r="L379" s="7" t="s">
        <v>157</v>
      </c>
      <c r="M379" s="7">
        <v>425</v>
      </c>
      <c r="N379" s="7">
        <v>7</v>
      </c>
      <c r="O379" s="7">
        <v>208</v>
      </c>
      <c r="P379" s="7">
        <v>3183</v>
      </c>
      <c r="Q379" s="7">
        <v>2975</v>
      </c>
      <c r="R379" s="7" t="s">
        <v>884</v>
      </c>
      <c r="S379" s="9">
        <v>6.9915966386554618E-2</v>
      </c>
      <c r="T379" s="10">
        <v>5.6272488704921138E-3</v>
      </c>
    </row>
    <row r="380" spans="1:20" x14ac:dyDescent="0.25">
      <c r="A380" s="7" t="s">
        <v>352</v>
      </c>
      <c r="B380" s="7" t="s">
        <v>899</v>
      </c>
      <c r="C380" s="7" t="s">
        <v>905</v>
      </c>
      <c r="D380" s="7" t="s">
        <v>897</v>
      </c>
      <c r="E380" s="7" t="s">
        <v>944</v>
      </c>
      <c r="F380" s="7">
        <v>9</v>
      </c>
      <c r="G380" s="7">
        <v>2018</v>
      </c>
      <c r="H380" s="8">
        <v>43168</v>
      </c>
      <c r="I380" s="8" t="s">
        <v>919</v>
      </c>
      <c r="J380" s="7" t="s">
        <v>207</v>
      </c>
      <c r="K380" s="7" t="s">
        <v>156</v>
      </c>
      <c r="L380" s="7" t="s">
        <v>157</v>
      </c>
      <c r="M380" s="7">
        <v>17</v>
      </c>
      <c r="N380" s="7">
        <v>2</v>
      </c>
      <c r="O380" s="7">
        <v>1</v>
      </c>
      <c r="P380" s="7">
        <v>35</v>
      </c>
      <c r="Q380" s="7">
        <v>34</v>
      </c>
      <c r="R380" s="7" t="s">
        <v>884</v>
      </c>
      <c r="S380" s="9">
        <v>2.9411764705882353E-2</v>
      </c>
      <c r="T380" s="10">
        <v>2.7054081108135161E-5</v>
      </c>
    </row>
    <row r="381" spans="1:20" x14ac:dyDescent="0.25">
      <c r="A381" s="7" t="s">
        <v>857</v>
      </c>
      <c r="B381" s="7" t="s">
        <v>899</v>
      </c>
      <c r="C381" s="7" t="s">
        <v>903</v>
      </c>
      <c r="D381" s="7" t="s">
        <v>897</v>
      </c>
      <c r="E381" s="7" t="s">
        <v>944</v>
      </c>
      <c r="F381" s="7">
        <v>19</v>
      </c>
      <c r="G381" s="7">
        <v>2018</v>
      </c>
      <c r="H381" s="8">
        <v>43178</v>
      </c>
      <c r="I381" s="8" t="s">
        <v>919</v>
      </c>
      <c r="J381" s="7" t="s">
        <v>542</v>
      </c>
      <c r="K381" s="7" t="s">
        <v>156</v>
      </c>
      <c r="L381" s="7" t="s">
        <v>157</v>
      </c>
      <c r="M381" s="7">
        <v>21</v>
      </c>
      <c r="N381" s="7">
        <v>3</v>
      </c>
      <c r="O381" s="7">
        <v>4</v>
      </c>
      <c r="P381" s="7">
        <v>67</v>
      </c>
      <c r="Q381" s="7">
        <v>63</v>
      </c>
      <c r="R381" s="7" t="s">
        <v>884</v>
      </c>
      <c r="S381" s="9">
        <v>6.3492063492063489E-2</v>
      </c>
      <c r="T381" s="10">
        <v>1.0821632443254064E-4</v>
      </c>
    </row>
    <row r="382" spans="1:20" x14ac:dyDescent="0.25">
      <c r="A382" s="7" t="s">
        <v>696</v>
      </c>
      <c r="B382" s="7" t="s">
        <v>899</v>
      </c>
      <c r="C382" s="7" t="s">
        <v>910</v>
      </c>
      <c r="D382" s="7" t="s">
        <v>891</v>
      </c>
      <c r="E382" s="7" t="s">
        <v>944</v>
      </c>
      <c r="F382" s="7">
        <v>22</v>
      </c>
      <c r="G382" s="7">
        <v>2018</v>
      </c>
      <c r="H382" s="8">
        <v>43181</v>
      </c>
      <c r="I382" s="8" t="s">
        <v>919</v>
      </c>
      <c r="J382" s="7" t="s">
        <v>697</v>
      </c>
      <c r="K382" s="7" t="s">
        <v>156</v>
      </c>
      <c r="L382" s="7" t="s">
        <v>157</v>
      </c>
      <c r="M382" s="7">
        <v>109</v>
      </c>
      <c r="N382" s="7">
        <v>6</v>
      </c>
      <c r="O382" s="7">
        <v>35</v>
      </c>
      <c r="P382" s="7">
        <v>689</v>
      </c>
      <c r="Q382" s="7">
        <v>654</v>
      </c>
      <c r="R382" s="7" t="s">
        <v>884</v>
      </c>
      <c r="S382" s="9">
        <v>5.3516819571865444E-2</v>
      </c>
      <c r="T382" s="10">
        <v>9.4689283878473065E-4</v>
      </c>
    </row>
    <row r="383" spans="1:20" x14ac:dyDescent="0.25">
      <c r="A383" s="7" t="s">
        <v>392</v>
      </c>
      <c r="B383" s="7" t="s">
        <v>899</v>
      </c>
      <c r="C383" s="7" t="s">
        <v>908</v>
      </c>
      <c r="D383" s="7" t="s">
        <v>902</v>
      </c>
      <c r="E383" s="7" t="s">
        <v>944</v>
      </c>
      <c r="F383" s="7">
        <v>29</v>
      </c>
      <c r="G383" s="7">
        <v>2018</v>
      </c>
      <c r="H383" s="8">
        <v>43188</v>
      </c>
      <c r="I383" s="8" t="s">
        <v>919</v>
      </c>
      <c r="J383" s="7" t="s">
        <v>334</v>
      </c>
      <c r="K383" s="7" t="s">
        <v>156</v>
      </c>
      <c r="L383" s="7" t="s">
        <v>157</v>
      </c>
      <c r="M383" s="7">
        <v>96</v>
      </c>
      <c r="N383" s="7">
        <v>5</v>
      </c>
      <c r="O383" s="7">
        <v>-48</v>
      </c>
      <c r="P383" s="7">
        <v>432</v>
      </c>
      <c r="Q383" s="7">
        <v>480</v>
      </c>
      <c r="R383" s="7" t="s">
        <v>914</v>
      </c>
      <c r="S383" s="9">
        <v>-0.1</v>
      </c>
      <c r="T383" s="10">
        <v>-1.2985958931904878E-3</v>
      </c>
    </row>
    <row r="384" spans="1:20" x14ac:dyDescent="0.25">
      <c r="A384" s="7" t="s">
        <v>392</v>
      </c>
      <c r="B384" s="7" t="s">
        <v>899</v>
      </c>
      <c r="C384" s="7" t="s">
        <v>901</v>
      </c>
      <c r="D384" s="7" t="s">
        <v>891</v>
      </c>
      <c r="E384" s="7" t="s">
        <v>944</v>
      </c>
      <c r="F384" s="7">
        <v>29</v>
      </c>
      <c r="G384" s="7">
        <v>2018</v>
      </c>
      <c r="H384" s="8">
        <v>43188</v>
      </c>
      <c r="I384" s="8" t="s">
        <v>919</v>
      </c>
      <c r="J384" s="7" t="s">
        <v>334</v>
      </c>
      <c r="K384" s="7" t="s">
        <v>156</v>
      </c>
      <c r="L384" s="7" t="s">
        <v>157</v>
      </c>
      <c r="M384" s="7">
        <v>409</v>
      </c>
      <c r="N384" s="7">
        <v>3</v>
      </c>
      <c r="O384" s="7">
        <v>86</v>
      </c>
      <c r="P384" s="7">
        <v>1313</v>
      </c>
      <c r="Q384" s="7">
        <v>1227</v>
      </c>
      <c r="R384" s="7" t="s">
        <v>884</v>
      </c>
      <c r="S384" s="9">
        <v>7.0089649551752245E-2</v>
      </c>
      <c r="T384" s="10">
        <v>2.326650975299624E-3</v>
      </c>
    </row>
    <row r="385" spans="1:20" x14ac:dyDescent="0.25">
      <c r="A385" s="7" t="s">
        <v>392</v>
      </c>
      <c r="B385" s="7" t="s">
        <v>899</v>
      </c>
      <c r="C385" s="7" t="s">
        <v>905</v>
      </c>
      <c r="D385" s="7" t="s">
        <v>891</v>
      </c>
      <c r="E385" s="7" t="s">
        <v>944</v>
      </c>
      <c r="F385" s="7">
        <v>29</v>
      </c>
      <c r="G385" s="7">
        <v>2018</v>
      </c>
      <c r="H385" s="8">
        <v>43188</v>
      </c>
      <c r="I385" s="8" t="s">
        <v>919</v>
      </c>
      <c r="J385" s="7" t="s">
        <v>334</v>
      </c>
      <c r="K385" s="7" t="s">
        <v>156</v>
      </c>
      <c r="L385" s="7" t="s">
        <v>157</v>
      </c>
      <c r="M385" s="7">
        <v>46</v>
      </c>
      <c r="N385" s="7">
        <v>5</v>
      </c>
      <c r="O385" s="7">
        <v>14</v>
      </c>
      <c r="P385" s="7">
        <v>244</v>
      </c>
      <c r="Q385" s="7">
        <v>230</v>
      </c>
      <c r="R385" s="7" t="s">
        <v>884</v>
      </c>
      <c r="S385" s="9">
        <v>6.0869565217391307E-2</v>
      </c>
      <c r="T385" s="10">
        <v>3.7875713551389228E-4</v>
      </c>
    </row>
    <row r="386" spans="1:20" x14ac:dyDescent="0.25">
      <c r="A386" s="7" t="s">
        <v>392</v>
      </c>
      <c r="B386" s="7" t="s">
        <v>899</v>
      </c>
      <c r="C386" s="7" t="s">
        <v>910</v>
      </c>
      <c r="D386" s="7" t="s">
        <v>902</v>
      </c>
      <c r="E386" s="7" t="s">
        <v>944</v>
      </c>
      <c r="F386" s="7">
        <v>29</v>
      </c>
      <c r="G386" s="7">
        <v>2018</v>
      </c>
      <c r="H386" s="8">
        <v>43188</v>
      </c>
      <c r="I386" s="8" t="s">
        <v>919</v>
      </c>
      <c r="J386" s="7" t="s">
        <v>334</v>
      </c>
      <c r="K386" s="7" t="s">
        <v>156</v>
      </c>
      <c r="L386" s="7" t="s">
        <v>157</v>
      </c>
      <c r="M386" s="7">
        <v>59</v>
      </c>
      <c r="N386" s="7">
        <v>2</v>
      </c>
      <c r="O386" s="7">
        <v>15</v>
      </c>
      <c r="P386" s="7">
        <v>133</v>
      </c>
      <c r="Q386" s="7">
        <v>118</v>
      </c>
      <c r="R386" s="7" t="s">
        <v>884</v>
      </c>
      <c r="S386" s="9">
        <v>0.1271186440677966</v>
      </c>
      <c r="T386" s="10">
        <v>4.0581121662202745E-4</v>
      </c>
    </row>
    <row r="387" spans="1:20" x14ac:dyDescent="0.25">
      <c r="A387" s="7" t="s">
        <v>392</v>
      </c>
      <c r="B387" s="7" t="s">
        <v>889</v>
      </c>
      <c r="C387" s="7" t="s">
        <v>909</v>
      </c>
      <c r="D387" s="7" t="s">
        <v>894</v>
      </c>
      <c r="E387" s="7" t="s">
        <v>944</v>
      </c>
      <c r="F387" s="7">
        <v>29</v>
      </c>
      <c r="G387" s="7">
        <v>2018</v>
      </c>
      <c r="H387" s="8">
        <v>43188</v>
      </c>
      <c r="I387" s="8" t="s">
        <v>919</v>
      </c>
      <c r="J387" s="7" t="s">
        <v>334</v>
      </c>
      <c r="K387" s="7" t="s">
        <v>156</v>
      </c>
      <c r="L387" s="7" t="s">
        <v>157</v>
      </c>
      <c r="M387" s="7">
        <v>82</v>
      </c>
      <c r="N387" s="7">
        <v>3</v>
      </c>
      <c r="O387" s="7">
        <v>8</v>
      </c>
      <c r="P387" s="7">
        <v>254</v>
      </c>
      <c r="Q387" s="7">
        <v>246</v>
      </c>
      <c r="R387" s="7" t="s">
        <v>884</v>
      </c>
      <c r="S387" s="9">
        <v>3.2520325203252036E-2</v>
      </c>
      <c r="T387" s="10">
        <v>2.1643264886508128E-4</v>
      </c>
    </row>
    <row r="388" spans="1:20" x14ac:dyDescent="0.25">
      <c r="A388" s="7" t="s">
        <v>392</v>
      </c>
      <c r="B388" s="7" t="s">
        <v>892</v>
      </c>
      <c r="C388" s="7" t="s">
        <v>893</v>
      </c>
      <c r="D388" s="7" t="s">
        <v>911</v>
      </c>
      <c r="E388" s="7" t="s">
        <v>944</v>
      </c>
      <c r="F388" s="7">
        <v>29</v>
      </c>
      <c r="G388" s="7">
        <v>2018</v>
      </c>
      <c r="H388" s="8">
        <v>43188</v>
      </c>
      <c r="I388" s="8" t="s">
        <v>919</v>
      </c>
      <c r="J388" s="7" t="s">
        <v>334</v>
      </c>
      <c r="K388" s="7" t="s">
        <v>156</v>
      </c>
      <c r="L388" s="7" t="s">
        <v>157</v>
      </c>
      <c r="M388" s="7">
        <v>497</v>
      </c>
      <c r="N388" s="7">
        <v>3</v>
      </c>
      <c r="O388" s="7">
        <v>179</v>
      </c>
      <c r="P388" s="7">
        <v>1670</v>
      </c>
      <c r="Q388" s="7">
        <v>1491</v>
      </c>
      <c r="R388" s="7" t="s">
        <v>884</v>
      </c>
      <c r="S388" s="9">
        <v>0.12005365526492287</v>
      </c>
      <c r="T388" s="10">
        <v>4.8426805183561942E-3</v>
      </c>
    </row>
    <row r="389" spans="1:20" x14ac:dyDescent="0.25">
      <c r="A389" s="7" t="s">
        <v>797</v>
      </c>
      <c r="B389" s="7" t="s">
        <v>899</v>
      </c>
      <c r="C389" s="7" t="s">
        <v>908</v>
      </c>
      <c r="D389" s="7" t="s">
        <v>891</v>
      </c>
      <c r="E389" s="7" t="s">
        <v>945</v>
      </c>
      <c r="F389" s="7">
        <v>6</v>
      </c>
      <c r="G389" s="7">
        <v>2018</v>
      </c>
      <c r="H389" s="8">
        <v>43196</v>
      </c>
      <c r="I389" s="8" t="s">
        <v>920</v>
      </c>
      <c r="J389" s="7" t="s">
        <v>697</v>
      </c>
      <c r="K389" s="7" t="s">
        <v>156</v>
      </c>
      <c r="L389" s="7" t="s">
        <v>157</v>
      </c>
      <c r="M389" s="7">
        <v>50</v>
      </c>
      <c r="N389" s="7">
        <v>4</v>
      </c>
      <c r="O389" s="7">
        <v>-15</v>
      </c>
      <c r="P389" s="7">
        <v>185</v>
      </c>
      <c r="Q389" s="7">
        <v>200</v>
      </c>
      <c r="R389" s="7" t="s">
        <v>914</v>
      </c>
      <c r="S389" s="9">
        <v>-7.4999999999999997E-2</v>
      </c>
      <c r="T389" s="10">
        <v>-4.0581121662202745E-4</v>
      </c>
    </row>
    <row r="390" spans="1:20" x14ac:dyDescent="0.25">
      <c r="A390" s="7" t="s">
        <v>333</v>
      </c>
      <c r="B390" s="7" t="s">
        <v>899</v>
      </c>
      <c r="C390" s="7" t="s">
        <v>908</v>
      </c>
      <c r="D390" s="7" t="s">
        <v>911</v>
      </c>
      <c r="E390" s="7" t="s">
        <v>945</v>
      </c>
      <c r="F390" s="7">
        <v>23</v>
      </c>
      <c r="G390" s="7">
        <v>2018</v>
      </c>
      <c r="H390" s="8">
        <v>43213</v>
      </c>
      <c r="I390" s="8" t="s">
        <v>920</v>
      </c>
      <c r="J390" s="7" t="s">
        <v>334</v>
      </c>
      <c r="K390" s="7" t="s">
        <v>156</v>
      </c>
      <c r="L390" s="7" t="s">
        <v>157</v>
      </c>
      <c r="M390" s="7">
        <v>59</v>
      </c>
      <c r="N390" s="7">
        <v>3</v>
      </c>
      <c r="O390" s="7">
        <v>-30</v>
      </c>
      <c r="P390" s="7">
        <v>147</v>
      </c>
      <c r="Q390" s="7">
        <v>177</v>
      </c>
      <c r="R390" s="7" t="s">
        <v>914</v>
      </c>
      <c r="S390" s="9">
        <v>-0.16949152542372881</v>
      </c>
      <c r="T390" s="10">
        <v>-8.1162243324405491E-4</v>
      </c>
    </row>
    <row r="391" spans="1:20" x14ac:dyDescent="0.25">
      <c r="A391" s="7" t="s">
        <v>333</v>
      </c>
      <c r="B391" s="7" t="s">
        <v>899</v>
      </c>
      <c r="C391" s="7" t="s">
        <v>903</v>
      </c>
      <c r="D391" s="7" t="s">
        <v>902</v>
      </c>
      <c r="E391" s="7" t="s">
        <v>945</v>
      </c>
      <c r="F391" s="7">
        <v>23</v>
      </c>
      <c r="G391" s="7">
        <v>2018</v>
      </c>
      <c r="H391" s="8">
        <v>43213</v>
      </c>
      <c r="I391" s="8" t="s">
        <v>920</v>
      </c>
      <c r="J391" s="7" t="s">
        <v>334</v>
      </c>
      <c r="K391" s="7" t="s">
        <v>156</v>
      </c>
      <c r="L391" s="7" t="s">
        <v>157</v>
      </c>
      <c r="M391" s="7">
        <v>97</v>
      </c>
      <c r="N391" s="7">
        <v>2</v>
      </c>
      <c r="O391" s="7">
        <v>29</v>
      </c>
      <c r="P391" s="7">
        <v>223</v>
      </c>
      <c r="Q391" s="7">
        <v>194</v>
      </c>
      <c r="R391" s="7" t="s">
        <v>884</v>
      </c>
      <c r="S391" s="9">
        <v>0.14948453608247422</v>
      </c>
      <c r="T391" s="10">
        <v>7.8456835213591973E-4</v>
      </c>
    </row>
    <row r="392" spans="1:20" x14ac:dyDescent="0.25">
      <c r="A392" s="7" t="s">
        <v>333</v>
      </c>
      <c r="B392" s="7" t="s">
        <v>899</v>
      </c>
      <c r="C392" s="7" t="s">
        <v>901</v>
      </c>
      <c r="D392" s="7" t="s">
        <v>911</v>
      </c>
      <c r="E392" s="7" t="s">
        <v>945</v>
      </c>
      <c r="F392" s="7">
        <v>23</v>
      </c>
      <c r="G392" s="7">
        <v>2018</v>
      </c>
      <c r="H392" s="8">
        <v>43213</v>
      </c>
      <c r="I392" s="8" t="s">
        <v>920</v>
      </c>
      <c r="J392" s="7" t="s">
        <v>334</v>
      </c>
      <c r="K392" s="7" t="s">
        <v>156</v>
      </c>
      <c r="L392" s="7" t="s">
        <v>157</v>
      </c>
      <c r="M392" s="7">
        <v>635</v>
      </c>
      <c r="N392" s="7">
        <v>5</v>
      </c>
      <c r="O392" s="7">
        <v>-349</v>
      </c>
      <c r="P392" s="7">
        <v>2826</v>
      </c>
      <c r="Q392" s="7">
        <v>3175</v>
      </c>
      <c r="R392" s="7" t="s">
        <v>914</v>
      </c>
      <c r="S392" s="9">
        <v>-0.10992125984251969</v>
      </c>
      <c r="T392" s="10">
        <v>-9.4418743067391717E-3</v>
      </c>
    </row>
    <row r="393" spans="1:20" x14ac:dyDescent="0.25">
      <c r="A393" s="7" t="s">
        <v>206</v>
      </c>
      <c r="B393" s="7" t="s">
        <v>899</v>
      </c>
      <c r="C393" s="7" t="s">
        <v>903</v>
      </c>
      <c r="D393" s="7" t="s">
        <v>902</v>
      </c>
      <c r="E393" s="7" t="s">
        <v>945</v>
      </c>
      <c r="F393" s="7">
        <v>29</v>
      </c>
      <c r="G393" s="7">
        <v>2018</v>
      </c>
      <c r="H393" s="8">
        <v>43219</v>
      </c>
      <c r="I393" s="8" t="s">
        <v>920</v>
      </c>
      <c r="J393" s="7" t="s">
        <v>207</v>
      </c>
      <c r="K393" s="7" t="s">
        <v>156</v>
      </c>
      <c r="L393" s="7" t="s">
        <v>157</v>
      </c>
      <c r="M393" s="7">
        <v>50</v>
      </c>
      <c r="N393" s="7">
        <v>2</v>
      </c>
      <c r="O393" s="7">
        <v>-44</v>
      </c>
      <c r="P393" s="7">
        <v>56</v>
      </c>
      <c r="Q393" s="7">
        <v>100</v>
      </c>
      <c r="R393" s="7" t="s">
        <v>914</v>
      </c>
      <c r="S393" s="9">
        <v>-0.44</v>
      </c>
      <c r="T393" s="10">
        <v>-1.1903795687579471E-3</v>
      </c>
    </row>
    <row r="394" spans="1:20" x14ac:dyDescent="0.25">
      <c r="A394" s="7" t="s">
        <v>206</v>
      </c>
      <c r="B394" s="7" t="s">
        <v>892</v>
      </c>
      <c r="C394" s="7" t="s">
        <v>895</v>
      </c>
      <c r="D394" s="7" t="s">
        <v>894</v>
      </c>
      <c r="E394" s="7" t="s">
        <v>945</v>
      </c>
      <c r="F394" s="7">
        <v>29</v>
      </c>
      <c r="G394" s="7">
        <v>2018</v>
      </c>
      <c r="H394" s="8">
        <v>43219</v>
      </c>
      <c r="I394" s="8" t="s">
        <v>920</v>
      </c>
      <c r="J394" s="7" t="s">
        <v>207</v>
      </c>
      <c r="K394" s="7" t="s">
        <v>156</v>
      </c>
      <c r="L394" s="7" t="s">
        <v>157</v>
      </c>
      <c r="M394" s="7">
        <v>1061</v>
      </c>
      <c r="N394" s="7">
        <v>8</v>
      </c>
      <c r="O394" s="7">
        <v>-36</v>
      </c>
      <c r="P394" s="7">
        <v>8452</v>
      </c>
      <c r="Q394" s="7">
        <v>8488</v>
      </c>
      <c r="R394" s="7" t="s">
        <v>914</v>
      </c>
      <c r="S394" s="9">
        <v>-4.2412818096135719E-3</v>
      </c>
      <c r="T394" s="10">
        <v>-9.7394691989286582E-4</v>
      </c>
    </row>
    <row r="395" spans="1:20" x14ac:dyDescent="0.25">
      <c r="A395" s="7" t="s">
        <v>206</v>
      </c>
      <c r="B395" s="7" t="s">
        <v>899</v>
      </c>
      <c r="C395" s="7" t="s">
        <v>913</v>
      </c>
      <c r="D395" s="7" t="s">
        <v>902</v>
      </c>
      <c r="E395" s="7" t="s">
        <v>945</v>
      </c>
      <c r="F395" s="7">
        <v>29</v>
      </c>
      <c r="G395" s="7">
        <v>2018</v>
      </c>
      <c r="H395" s="8">
        <v>43219</v>
      </c>
      <c r="I395" s="8" t="s">
        <v>920</v>
      </c>
      <c r="J395" s="7" t="s">
        <v>207</v>
      </c>
      <c r="K395" s="7" t="s">
        <v>156</v>
      </c>
      <c r="L395" s="7" t="s">
        <v>157</v>
      </c>
      <c r="M395" s="7">
        <v>37</v>
      </c>
      <c r="N395" s="7">
        <v>4</v>
      </c>
      <c r="O395" s="7">
        <v>-23</v>
      </c>
      <c r="P395" s="7">
        <v>125</v>
      </c>
      <c r="Q395" s="7">
        <v>148</v>
      </c>
      <c r="R395" s="7" t="s">
        <v>914</v>
      </c>
      <c r="S395" s="9">
        <v>-0.1554054054054054</v>
      </c>
      <c r="T395" s="10">
        <v>-6.2224386548710871E-4</v>
      </c>
    </row>
    <row r="396" spans="1:20" x14ac:dyDescent="0.25">
      <c r="A396" s="7" t="s">
        <v>206</v>
      </c>
      <c r="B396" s="7" t="s">
        <v>889</v>
      </c>
      <c r="C396" s="7" t="s">
        <v>890</v>
      </c>
      <c r="D396" s="7" t="s">
        <v>911</v>
      </c>
      <c r="E396" s="7" t="s">
        <v>945</v>
      </c>
      <c r="F396" s="7">
        <v>29</v>
      </c>
      <c r="G396" s="7">
        <v>2018</v>
      </c>
      <c r="H396" s="8">
        <v>43219</v>
      </c>
      <c r="I396" s="8" t="s">
        <v>920</v>
      </c>
      <c r="J396" s="7" t="s">
        <v>207</v>
      </c>
      <c r="K396" s="7" t="s">
        <v>156</v>
      </c>
      <c r="L396" s="7" t="s">
        <v>157</v>
      </c>
      <c r="M396" s="7">
        <v>263</v>
      </c>
      <c r="N396" s="7">
        <v>2</v>
      </c>
      <c r="O396" s="7">
        <v>-63</v>
      </c>
      <c r="P396" s="7">
        <v>463</v>
      </c>
      <c r="Q396" s="7">
        <v>526</v>
      </c>
      <c r="R396" s="7" t="s">
        <v>914</v>
      </c>
      <c r="S396" s="9">
        <v>-0.11977186311787072</v>
      </c>
      <c r="T396" s="10">
        <v>-1.7044071098125152E-3</v>
      </c>
    </row>
    <row r="397" spans="1:20" x14ac:dyDescent="0.25">
      <c r="A397" s="7" t="s">
        <v>206</v>
      </c>
      <c r="B397" s="7" t="s">
        <v>889</v>
      </c>
      <c r="C397" s="7" t="s">
        <v>890</v>
      </c>
      <c r="D397" s="7" t="s">
        <v>891</v>
      </c>
      <c r="E397" s="7" t="s">
        <v>945</v>
      </c>
      <c r="F397" s="7">
        <v>29</v>
      </c>
      <c r="G397" s="7">
        <v>2018</v>
      </c>
      <c r="H397" s="8">
        <v>43219</v>
      </c>
      <c r="I397" s="8" t="s">
        <v>920</v>
      </c>
      <c r="J397" s="7" t="s">
        <v>207</v>
      </c>
      <c r="K397" s="7" t="s">
        <v>156</v>
      </c>
      <c r="L397" s="7" t="s">
        <v>157</v>
      </c>
      <c r="M397" s="7">
        <v>36</v>
      </c>
      <c r="N397" s="7">
        <v>1</v>
      </c>
      <c r="O397" s="7">
        <v>-7</v>
      </c>
      <c r="P397" s="7">
        <v>29</v>
      </c>
      <c r="Q397" s="7">
        <v>36</v>
      </c>
      <c r="R397" s="7" t="s">
        <v>914</v>
      </c>
      <c r="S397" s="9">
        <v>-0.19444444444444445</v>
      </c>
      <c r="T397" s="10">
        <v>-1.8937856775694614E-4</v>
      </c>
    </row>
    <row r="398" spans="1:20" x14ac:dyDescent="0.25">
      <c r="A398" s="7" t="s">
        <v>541</v>
      </c>
      <c r="B398" s="7" t="s">
        <v>892</v>
      </c>
      <c r="C398" s="7" t="s">
        <v>893</v>
      </c>
      <c r="D398" s="7" t="s">
        <v>911</v>
      </c>
      <c r="E398" s="7" t="s">
        <v>929</v>
      </c>
      <c r="F398" s="7">
        <v>17</v>
      </c>
      <c r="G398" s="7">
        <v>2018</v>
      </c>
      <c r="H398" s="8">
        <v>43237</v>
      </c>
      <c r="I398" s="8" t="s">
        <v>920</v>
      </c>
      <c r="J398" s="7" t="s">
        <v>542</v>
      </c>
      <c r="K398" s="7" t="s">
        <v>156</v>
      </c>
      <c r="L398" s="7" t="s">
        <v>157</v>
      </c>
      <c r="M398" s="7">
        <v>55</v>
      </c>
      <c r="N398" s="7">
        <v>2</v>
      </c>
      <c r="O398" s="7">
        <v>-33</v>
      </c>
      <c r="P398" s="7">
        <v>77</v>
      </c>
      <c r="Q398" s="7">
        <v>110</v>
      </c>
      <c r="R398" s="7" t="s">
        <v>914</v>
      </c>
      <c r="S398" s="9">
        <v>-0.3</v>
      </c>
      <c r="T398" s="10">
        <v>-8.9278467656846031E-4</v>
      </c>
    </row>
    <row r="399" spans="1:20" x14ac:dyDescent="0.25">
      <c r="A399" s="7" t="s">
        <v>541</v>
      </c>
      <c r="B399" s="7" t="s">
        <v>892</v>
      </c>
      <c r="C399" s="7" t="s">
        <v>893</v>
      </c>
      <c r="D399" s="7" t="s">
        <v>911</v>
      </c>
      <c r="E399" s="7" t="s">
        <v>929</v>
      </c>
      <c r="F399" s="7">
        <v>17</v>
      </c>
      <c r="G399" s="7">
        <v>2018</v>
      </c>
      <c r="H399" s="8">
        <v>43237</v>
      </c>
      <c r="I399" s="8" t="s">
        <v>920</v>
      </c>
      <c r="J399" s="7" t="s">
        <v>542</v>
      </c>
      <c r="K399" s="7" t="s">
        <v>156</v>
      </c>
      <c r="L399" s="7" t="s">
        <v>157</v>
      </c>
      <c r="M399" s="7">
        <v>58</v>
      </c>
      <c r="N399" s="7">
        <v>2</v>
      </c>
      <c r="O399" s="7">
        <v>-42</v>
      </c>
      <c r="P399" s="7">
        <v>74</v>
      </c>
      <c r="Q399" s="7">
        <v>116</v>
      </c>
      <c r="R399" s="7" t="s">
        <v>914</v>
      </c>
      <c r="S399" s="9">
        <v>-0.36206896551724138</v>
      </c>
      <c r="T399" s="10">
        <v>-1.1362714065416767E-3</v>
      </c>
    </row>
    <row r="400" spans="1:20" x14ac:dyDescent="0.25">
      <c r="A400" s="7" t="s">
        <v>541</v>
      </c>
      <c r="B400" s="7" t="s">
        <v>892</v>
      </c>
      <c r="C400" s="7" t="s">
        <v>893</v>
      </c>
      <c r="D400" s="7" t="s">
        <v>902</v>
      </c>
      <c r="E400" s="7" t="s">
        <v>929</v>
      </c>
      <c r="F400" s="7">
        <v>17</v>
      </c>
      <c r="G400" s="7">
        <v>2018</v>
      </c>
      <c r="H400" s="8">
        <v>43237</v>
      </c>
      <c r="I400" s="8" t="s">
        <v>920</v>
      </c>
      <c r="J400" s="7" t="s">
        <v>542</v>
      </c>
      <c r="K400" s="7" t="s">
        <v>156</v>
      </c>
      <c r="L400" s="7" t="s">
        <v>157</v>
      </c>
      <c r="M400" s="7">
        <v>145</v>
      </c>
      <c r="N400" s="7">
        <v>5</v>
      </c>
      <c r="O400" s="7">
        <v>-104</v>
      </c>
      <c r="P400" s="7">
        <v>621</v>
      </c>
      <c r="Q400" s="7">
        <v>725</v>
      </c>
      <c r="R400" s="7" t="s">
        <v>914</v>
      </c>
      <c r="S400" s="9">
        <v>-0.14344827586206896</v>
      </c>
      <c r="T400" s="10">
        <v>-2.8136244352460569E-3</v>
      </c>
    </row>
    <row r="401" spans="1:20" x14ac:dyDescent="0.25">
      <c r="A401" s="7" t="s">
        <v>541</v>
      </c>
      <c r="B401" s="7" t="s">
        <v>892</v>
      </c>
      <c r="C401" s="7" t="s">
        <v>893</v>
      </c>
      <c r="D401" s="7" t="s">
        <v>891</v>
      </c>
      <c r="E401" s="7" t="s">
        <v>929</v>
      </c>
      <c r="F401" s="7">
        <v>17</v>
      </c>
      <c r="G401" s="7">
        <v>2018</v>
      </c>
      <c r="H401" s="8">
        <v>43237</v>
      </c>
      <c r="I401" s="8" t="s">
        <v>920</v>
      </c>
      <c r="J401" s="7" t="s">
        <v>542</v>
      </c>
      <c r="K401" s="7" t="s">
        <v>156</v>
      </c>
      <c r="L401" s="7" t="s">
        <v>157</v>
      </c>
      <c r="M401" s="7">
        <v>224</v>
      </c>
      <c r="N401" s="7">
        <v>3</v>
      </c>
      <c r="O401" s="7">
        <v>-81</v>
      </c>
      <c r="P401" s="7">
        <v>591</v>
      </c>
      <c r="Q401" s="7">
        <v>672</v>
      </c>
      <c r="R401" s="7" t="s">
        <v>914</v>
      </c>
      <c r="S401" s="9">
        <v>-0.12053571428571429</v>
      </c>
      <c r="T401" s="10">
        <v>-2.1913805697589481E-3</v>
      </c>
    </row>
    <row r="402" spans="1:20" x14ac:dyDescent="0.25">
      <c r="A402" s="7" t="s">
        <v>541</v>
      </c>
      <c r="B402" s="7" t="s">
        <v>899</v>
      </c>
      <c r="C402" s="7" t="s">
        <v>903</v>
      </c>
      <c r="D402" s="7" t="s">
        <v>897</v>
      </c>
      <c r="E402" s="7" t="s">
        <v>929</v>
      </c>
      <c r="F402" s="7">
        <v>17</v>
      </c>
      <c r="G402" s="7">
        <v>2018</v>
      </c>
      <c r="H402" s="8">
        <v>43237</v>
      </c>
      <c r="I402" s="8" t="s">
        <v>920</v>
      </c>
      <c r="J402" s="7" t="s">
        <v>542</v>
      </c>
      <c r="K402" s="7" t="s">
        <v>156</v>
      </c>
      <c r="L402" s="7" t="s">
        <v>157</v>
      </c>
      <c r="M402" s="7">
        <v>19</v>
      </c>
      <c r="N402" s="7">
        <v>3</v>
      </c>
      <c r="O402" s="7">
        <v>-15</v>
      </c>
      <c r="P402" s="7">
        <v>42</v>
      </c>
      <c r="Q402" s="7">
        <v>57</v>
      </c>
      <c r="R402" s="7" t="s">
        <v>914</v>
      </c>
      <c r="S402" s="9">
        <v>-0.26315789473684209</v>
      </c>
      <c r="T402" s="10">
        <v>-4.0581121662202745E-4</v>
      </c>
    </row>
    <row r="403" spans="1:20" x14ac:dyDescent="0.25">
      <c r="A403" s="7" t="s">
        <v>541</v>
      </c>
      <c r="B403" s="7" t="s">
        <v>899</v>
      </c>
      <c r="C403" s="7" t="s">
        <v>903</v>
      </c>
      <c r="D403" s="7" t="s">
        <v>897</v>
      </c>
      <c r="E403" s="7" t="s">
        <v>929</v>
      </c>
      <c r="F403" s="7">
        <v>17</v>
      </c>
      <c r="G403" s="7">
        <v>2018</v>
      </c>
      <c r="H403" s="8">
        <v>43237</v>
      </c>
      <c r="I403" s="8" t="s">
        <v>920</v>
      </c>
      <c r="J403" s="7" t="s">
        <v>542</v>
      </c>
      <c r="K403" s="7" t="s">
        <v>156</v>
      </c>
      <c r="L403" s="7" t="s">
        <v>157</v>
      </c>
      <c r="M403" s="7">
        <v>7</v>
      </c>
      <c r="N403" s="7">
        <v>2</v>
      </c>
      <c r="O403" s="7">
        <v>-1</v>
      </c>
      <c r="P403" s="7">
        <v>13</v>
      </c>
      <c r="Q403" s="7">
        <v>14</v>
      </c>
      <c r="R403" s="7" t="s">
        <v>914</v>
      </c>
      <c r="S403" s="9">
        <v>-7.1428571428571425E-2</v>
      </c>
      <c r="T403" s="10">
        <v>-2.7054081108135161E-5</v>
      </c>
    </row>
    <row r="404" spans="1:20" x14ac:dyDescent="0.25">
      <c r="A404" s="7" t="s">
        <v>154</v>
      </c>
      <c r="B404" s="7" t="s">
        <v>889</v>
      </c>
      <c r="C404" s="7" t="s">
        <v>896</v>
      </c>
      <c r="D404" s="7" t="s">
        <v>897</v>
      </c>
      <c r="E404" s="7" t="s">
        <v>946</v>
      </c>
      <c r="F404" s="7">
        <v>22</v>
      </c>
      <c r="G404" s="7">
        <v>2018</v>
      </c>
      <c r="H404" s="8">
        <v>43273</v>
      </c>
      <c r="I404" s="8" t="s">
        <v>920</v>
      </c>
      <c r="J404" s="7" t="s">
        <v>155</v>
      </c>
      <c r="K404" s="7" t="s">
        <v>156</v>
      </c>
      <c r="L404" s="7" t="s">
        <v>157</v>
      </c>
      <c r="M404" s="7">
        <v>1300</v>
      </c>
      <c r="N404" s="7">
        <v>8</v>
      </c>
      <c r="O404" s="7">
        <v>-16</v>
      </c>
      <c r="P404" s="7">
        <v>10384</v>
      </c>
      <c r="Q404" s="7">
        <v>10400</v>
      </c>
      <c r="R404" s="7" t="s">
        <v>914</v>
      </c>
      <c r="S404" s="9">
        <v>-1.5384615384615385E-3</v>
      </c>
      <c r="T404" s="10">
        <v>-4.3286529773016257E-4</v>
      </c>
    </row>
    <row r="405" spans="1:20" x14ac:dyDescent="0.25">
      <c r="A405" s="7" t="s">
        <v>154</v>
      </c>
      <c r="B405" s="7" t="s">
        <v>899</v>
      </c>
      <c r="C405" s="7" t="s">
        <v>900</v>
      </c>
      <c r="D405" s="7" t="s">
        <v>891</v>
      </c>
      <c r="E405" s="7" t="s">
        <v>946</v>
      </c>
      <c r="F405" s="7">
        <v>22</v>
      </c>
      <c r="G405" s="7">
        <v>2018</v>
      </c>
      <c r="H405" s="8">
        <v>43273</v>
      </c>
      <c r="I405" s="8" t="s">
        <v>920</v>
      </c>
      <c r="J405" s="7" t="s">
        <v>155</v>
      </c>
      <c r="K405" s="7" t="s">
        <v>156</v>
      </c>
      <c r="L405" s="7" t="s">
        <v>157</v>
      </c>
      <c r="M405" s="7">
        <v>115</v>
      </c>
      <c r="N405" s="7">
        <v>3</v>
      </c>
      <c r="O405" s="7">
        <v>-39</v>
      </c>
      <c r="P405" s="7">
        <v>306</v>
      </c>
      <c r="Q405" s="7">
        <v>345</v>
      </c>
      <c r="R405" s="7" t="s">
        <v>914</v>
      </c>
      <c r="S405" s="9">
        <v>-0.11304347826086956</v>
      </c>
      <c r="T405" s="10">
        <v>-1.0551091632172713E-3</v>
      </c>
    </row>
    <row r="406" spans="1:20" x14ac:dyDescent="0.25">
      <c r="A406" s="7" t="s">
        <v>154</v>
      </c>
      <c r="B406" s="7" t="s">
        <v>889</v>
      </c>
      <c r="C406" s="7" t="s">
        <v>909</v>
      </c>
      <c r="D406" s="7" t="s">
        <v>911</v>
      </c>
      <c r="E406" s="7" t="s">
        <v>946</v>
      </c>
      <c r="F406" s="7">
        <v>22</v>
      </c>
      <c r="G406" s="7">
        <v>2018</v>
      </c>
      <c r="H406" s="8">
        <v>43273</v>
      </c>
      <c r="I406" s="8" t="s">
        <v>920</v>
      </c>
      <c r="J406" s="7" t="s">
        <v>155</v>
      </c>
      <c r="K406" s="7" t="s">
        <v>156</v>
      </c>
      <c r="L406" s="7" t="s">
        <v>157</v>
      </c>
      <c r="M406" s="7">
        <v>114</v>
      </c>
      <c r="N406" s="7">
        <v>3</v>
      </c>
      <c r="O406" s="7">
        <v>8</v>
      </c>
      <c r="P406" s="7">
        <v>350</v>
      </c>
      <c r="Q406" s="7">
        <v>342</v>
      </c>
      <c r="R406" s="7" t="s">
        <v>884</v>
      </c>
      <c r="S406" s="9">
        <v>2.3391812865497075E-2</v>
      </c>
      <c r="T406" s="10">
        <v>2.1643264886508128E-4</v>
      </c>
    </row>
    <row r="407" spans="1:20" x14ac:dyDescent="0.25">
      <c r="A407" s="7" t="s">
        <v>154</v>
      </c>
      <c r="B407" s="7" t="s">
        <v>889</v>
      </c>
      <c r="C407" s="7" t="s">
        <v>898</v>
      </c>
      <c r="D407" s="7" t="s">
        <v>891</v>
      </c>
      <c r="E407" s="7" t="s">
        <v>946</v>
      </c>
      <c r="F407" s="7">
        <v>22</v>
      </c>
      <c r="G407" s="7">
        <v>2018</v>
      </c>
      <c r="H407" s="8">
        <v>43273</v>
      </c>
      <c r="I407" s="8" t="s">
        <v>920</v>
      </c>
      <c r="J407" s="7" t="s">
        <v>155</v>
      </c>
      <c r="K407" s="7" t="s">
        <v>156</v>
      </c>
      <c r="L407" s="7" t="s">
        <v>157</v>
      </c>
      <c r="M407" s="7">
        <v>73</v>
      </c>
      <c r="N407" s="7">
        <v>1</v>
      </c>
      <c r="O407" s="7">
        <v>-7</v>
      </c>
      <c r="P407" s="7">
        <v>66</v>
      </c>
      <c r="Q407" s="7">
        <v>73</v>
      </c>
      <c r="R407" s="7" t="s">
        <v>914</v>
      </c>
      <c r="S407" s="9">
        <v>-9.5890410958904104E-2</v>
      </c>
      <c r="T407" s="10">
        <v>-1.8937856775694614E-4</v>
      </c>
    </row>
    <row r="408" spans="1:20" x14ac:dyDescent="0.25">
      <c r="A408" s="7" t="s">
        <v>154</v>
      </c>
      <c r="B408" s="7" t="s">
        <v>899</v>
      </c>
      <c r="C408" s="7" t="s">
        <v>907</v>
      </c>
      <c r="D408" s="7" t="s">
        <v>891</v>
      </c>
      <c r="E408" s="7" t="s">
        <v>946</v>
      </c>
      <c r="F408" s="7">
        <v>22</v>
      </c>
      <c r="G408" s="7">
        <v>2018</v>
      </c>
      <c r="H408" s="8">
        <v>43273</v>
      </c>
      <c r="I408" s="8" t="s">
        <v>920</v>
      </c>
      <c r="J408" s="7" t="s">
        <v>155</v>
      </c>
      <c r="K408" s="7" t="s">
        <v>156</v>
      </c>
      <c r="L408" s="7" t="s">
        <v>157</v>
      </c>
      <c r="M408" s="7">
        <v>67</v>
      </c>
      <c r="N408" s="7">
        <v>3</v>
      </c>
      <c r="O408" s="7">
        <v>-42</v>
      </c>
      <c r="P408" s="7">
        <v>159</v>
      </c>
      <c r="Q408" s="7">
        <v>201</v>
      </c>
      <c r="R408" s="7" t="s">
        <v>914</v>
      </c>
      <c r="S408" s="9">
        <v>-0.20895522388059701</v>
      </c>
      <c r="T408" s="10">
        <v>-1.1362714065416767E-3</v>
      </c>
    </row>
    <row r="409" spans="1:20" x14ac:dyDescent="0.25">
      <c r="A409" s="7" t="s">
        <v>154</v>
      </c>
      <c r="B409" s="7" t="s">
        <v>889</v>
      </c>
      <c r="C409" s="7" t="s">
        <v>896</v>
      </c>
      <c r="D409" s="7" t="s">
        <v>891</v>
      </c>
      <c r="E409" s="7" t="s">
        <v>946</v>
      </c>
      <c r="F409" s="7">
        <v>22</v>
      </c>
      <c r="G409" s="7">
        <v>2018</v>
      </c>
      <c r="H409" s="8">
        <v>43273</v>
      </c>
      <c r="I409" s="8" t="s">
        <v>920</v>
      </c>
      <c r="J409" s="7" t="s">
        <v>155</v>
      </c>
      <c r="K409" s="7" t="s">
        <v>156</v>
      </c>
      <c r="L409" s="7" t="s">
        <v>157</v>
      </c>
      <c r="M409" s="7">
        <v>322</v>
      </c>
      <c r="N409" s="7">
        <v>5</v>
      </c>
      <c r="O409" s="7">
        <v>193</v>
      </c>
      <c r="P409" s="7">
        <v>1803</v>
      </c>
      <c r="Q409" s="7">
        <v>1610</v>
      </c>
      <c r="R409" s="7" t="s">
        <v>884</v>
      </c>
      <c r="S409" s="9">
        <v>0.11987577639751552</v>
      </c>
      <c r="T409" s="10">
        <v>5.2214376538700863E-3</v>
      </c>
    </row>
    <row r="410" spans="1:20" x14ac:dyDescent="0.25">
      <c r="A410" s="7" t="s">
        <v>154</v>
      </c>
      <c r="B410" s="7" t="s">
        <v>899</v>
      </c>
      <c r="C410" s="7" t="s">
        <v>905</v>
      </c>
      <c r="D410" s="7" t="s">
        <v>897</v>
      </c>
      <c r="E410" s="7" t="s">
        <v>946</v>
      </c>
      <c r="F410" s="7">
        <v>22</v>
      </c>
      <c r="G410" s="7">
        <v>2018</v>
      </c>
      <c r="H410" s="8">
        <v>43273</v>
      </c>
      <c r="I410" s="8" t="s">
        <v>920</v>
      </c>
      <c r="J410" s="7" t="s">
        <v>155</v>
      </c>
      <c r="K410" s="7" t="s">
        <v>156</v>
      </c>
      <c r="L410" s="7" t="s">
        <v>157</v>
      </c>
      <c r="M410" s="7">
        <v>4</v>
      </c>
      <c r="N410" s="7">
        <v>1</v>
      </c>
      <c r="O410" s="7">
        <v>-3</v>
      </c>
      <c r="P410" s="7">
        <v>1</v>
      </c>
      <c r="Q410" s="7">
        <v>4</v>
      </c>
      <c r="R410" s="7" t="s">
        <v>914</v>
      </c>
      <c r="S410" s="9">
        <v>-0.75</v>
      </c>
      <c r="T410" s="10">
        <v>-8.1162243324405485E-5</v>
      </c>
    </row>
    <row r="411" spans="1:20" x14ac:dyDescent="0.25">
      <c r="A411" s="7" t="s">
        <v>430</v>
      </c>
      <c r="B411" s="7" t="s">
        <v>889</v>
      </c>
      <c r="C411" s="7" t="s">
        <v>898</v>
      </c>
      <c r="D411" s="7" t="s">
        <v>911</v>
      </c>
      <c r="E411" s="7" t="s">
        <v>947</v>
      </c>
      <c r="F411" s="7">
        <v>10</v>
      </c>
      <c r="G411" s="7">
        <v>2018</v>
      </c>
      <c r="H411" s="8">
        <v>43291</v>
      </c>
      <c r="I411" s="8" t="s">
        <v>921</v>
      </c>
      <c r="J411" s="7" t="s">
        <v>431</v>
      </c>
      <c r="K411" s="7" t="s">
        <v>156</v>
      </c>
      <c r="L411" s="7" t="s">
        <v>157</v>
      </c>
      <c r="M411" s="7">
        <v>416</v>
      </c>
      <c r="N411" s="7">
        <v>3</v>
      </c>
      <c r="O411" s="7">
        <v>137</v>
      </c>
      <c r="P411" s="7">
        <v>1385</v>
      </c>
      <c r="Q411" s="7">
        <v>1248</v>
      </c>
      <c r="R411" s="7" t="s">
        <v>884</v>
      </c>
      <c r="S411" s="9">
        <v>0.10977564102564102</v>
      </c>
      <c r="T411" s="10">
        <v>3.7064091118145172E-3</v>
      </c>
    </row>
    <row r="412" spans="1:20" x14ac:dyDescent="0.25">
      <c r="A412" s="7" t="s">
        <v>364</v>
      </c>
      <c r="B412" s="7" t="s">
        <v>899</v>
      </c>
      <c r="C412" s="7" t="s">
        <v>901</v>
      </c>
      <c r="D412" s="7" t="s">
        <v>891</v>
      </c>
      <c r="E412" s="7" t="s">
        <v>931</v>
      </c>
      <c r="F412" s="7">
        <v>20</v>
      </c>
      <c r="G412" s="7">
        <v>2018</v>
      </c>
      <c r="H412" s="8">
        <v>43363</v>
      </c>
      <c r="I412" s="8" t="s">
        <v>921</v>
      </c>
      <c r="J412" s="7" t="s">
        <v>365</v>
      </c>
      <c r="K412" s="7" t="s">
        <v>156</v>
      </c>
      <c r="L412" s="7" t="s">
        <v>157</v>
      </c>
      <c r="M412" s="7">
        <v>556</v>
      </c>
      <c r="N412" s="7">
        <v>7</v>
      </c>
      <c r="O412" s="7">
        <v>-209</v>
      </c>
      <c r="P412" s="7">
        <v>3683</v>
      </c>
      <c r="Q412" s="7">
        <v>3892</v>
      </c>
      <c r="R412" s="7" t="s">
        <v>914</v>
      </c>
      <c r="S412" s="9">
        <v>-5.3699897225077078E-2</v>
      </c>
      <c r="T412" s="10">
        <v>-5.6543029516002491E-3</v>
      </c>
    </row>
    <row r="413" spans="1:20" x14ac:dyDescent="0.25">
      <c r="A413" s="7" t="s">
        <v>364</v>
      </c>
      <c r="B413" s="7" t="s">
        <v>899</v>
      </c>
      <c r="C413" s="7" t="s">
        <v>913</v>
      </c>
      <c r="D413" s="7" t="s">
        <v>891</v>
      </c>
      <c r="E413" s="7" t="s">
        <v>931</v>
      </c>
      <c r="F413" s="7">
        <v>20</v>
      </c>
      <c r="G413" s="7">
        <v>2018</v>
      </c>
      <c r="H413" s="8">
        <v>43363</v>
      </c>
      <c r="I413" s="8" t="s">
        <v>921</v>
      </c>
      <c r="J413" s="7" t="s">
        <v>365</v>
      </c>
      <c r="K413" s="7" t="s">
        <v>156</v>
      </c>
      <c r="L413" s="7" t="s">
        <v>157</v>
      </c>
      <c r="M413" s="7">
        <v>40</v>
      </c>
      <c r="N413" s="7">
        <v>3</v>
      </c>
      <c r="O413" s="7">
        <v>-12</v>
      </c>
      <c r="P413" s="7">
        <v>108</v>
      </c>
      <c r="Q413" s="7">
        <v>120</v>
      </c>
      <c r="R413" s="7" t="s">
        <v>914</v>
      </c>
      <c r="S413" s="9">
        <v>-0.1</v>
      </c>
      <c r="T413" s="10">
        <v>-3.2464897329762194E-4</v>
      </c>
    </row>
    <row r="414" spans="1:20" x14ac:dyDescent="0.25">
      <c r="A414" s="7" t="s">
        <v>364</v>
      </c>
      <c r="B414" s="7" t="s">
        <v>892</v>
      </c>
      <c r="C414" s="7" t="s">
        <v>912</v>
      </c>
      <c r="D414" s="7" t="s">
        <v>891</v>
      </c>
      <c r="E414" s="7" t="s">
        <v>931</v>
      </c>
      <c r="F414" s="7">
        <v>20</v>
      </c>
      <c r="G414" s="7">
        <v>2018</v>
      </c>
      <c r="H414" s="8">
        <v>43363</v>
      </c>
      <c r="I414" s="8" t="s">
        <v>921</v>
      </c>
      <c r="J414" s="7" t="s">
        <v>365</v>
      </c>
      <c r="K414" s="7" t="s">
        <v>156</v>
      </c>
      <c r="L414" s="7" t="s">
        <v>157</v>
      </c>
      <c r="M414" s="7">
        <v>140</v>
      </c>
      <c r="N414" s="7">
        <v>4</v>
      </c>
      <c r="O414" s="7">
        <v>-58</v>
      </c>
      <c r="P414" s="7">
        <v>502</v>
      </c>
      <c r="Q414" s="7">
        <v>560</v>
      </c>
      <c r="R414" s="7" t="s">
        <v>914</v>
      </c>
      <c r="S414" s="9">
        <v>-0.10357142857142858</v>
      </c>
      <c r="T414" s="10">
        <v>-1.5691367042718395E-3</v>
      </c>
    </row>
    <row r="415" spans="1:20" x14ac:dyDescent="0.25">
      <c r="A415" s="7" t="s">
        <v>364</v>
      </c>
      <c r="B415" s="7" t="s">
        <v>889</v>
      </c>
      <c r="C415" s="7" t="s">
        <v>909</v>
      </c>
      <c r="D415" s="7" t="s">
        <v>891</v>
      </c>
      <c r="E415" s="7" t="s">
        <v>931</v>
      </c>
      <c r="F415" s="7">
        <v>20</v>
      </c>
      <c r="G415" s="7">
        <v>2018</v>
      </c>
      <c r="H415" s="8">
        <v>43363</v>
      </c>
      <c r="I415" s="8" t="s">
        <v>921</v>
      </c>
      <c r="J415" s="7" t="s">
        <v>365</v>
      </c>
      <c r="K415" s="7" t="s">
        <v>156</v>
      </c>
      <c r="L415" s="7" t="s">
        <v>157</v>
      </c>
      <c r="M415" s="7">
        <v>229</v>
      </c>
      <c r="N415" s="7">
        <v>8</v>
      </c>
      <c r="O415" s="7">
        <v>-41</v>
      </c>
      <c r="P415" s="7">
        <v>1791</v>
      </c>
      <c r="Q415" s="7">
        <v>1832</v>
      </c>
      <c r="R415" s="7" t="s">
        <v>914</v>
      </c>
      <c r="S415" s="9">
        <v>-2.2379912663755459E-2</v>
      </c>
      <c r="T415" s="10">
        <v>-1.1092173254335417E-3</v>
      </c>
    </row>
    <row r="416" spans="1:20" x14ac:dyDescent="0.25">
      <c r="A416" s="7" t="s">
        <v>152</v>
      </c>
      <c r="B416" s="7" t="s">
        <v>889</v>
      </c>
      <c r="C416" s="7" t="s">
        <v>909</v>
      </c>
      <c r="D416" s="7" t="s">
        <v>897</v>
      </c>
      <c r="E416" s="7" t="s">
        <v>936</v>
      </c>
      <c r="F416" s="7">
        <v>9</v>
      </c>
      <c r="G416" s="7">
        <v>2018</v>
      </c>
      <c r="H416" s="8">
        <v>43140</v>
      </c>
      <c r="I416" s="8" t="s">
        <v>919</v>
      </c>
      <c r="J416" s="7" t="s">
        <v>153</v>
      </c>
      <c r="K416" s="7" t="s">
        <v>104</v>
      </c>
      <c r="L416" s="7" t="s">
        <v>105</v>
      </c>
      <c r="M416" s="7">
        <v>1301</v>
      </c>
      <c r="N416" s="7">
        <v>5</v>
      </c>
      <c r="O416" s="7">
        <v>573</v>
      </c>
      <c r="P416" s="7">
        <v>7078</v>
      </c>
      <c r="Q416" s="7">
        <v>6505</v>
      </c>
      <c r="R416" s="7" t="s">
        <v>884</v>
      </c>
      <c r="S416" s="9">
        <v>8.8086087624903914E-2</v>
      </c>
      <c r="T416" s="10">
        <v>1.5501988474961448E-2</v>
      </c>
    </row>
    <row r="417" spans="1:20" x14ac:dyDescent="0.25">
      <c r="A417" s="7" t="s">
        <v>424</v>
      </c>
      <c r="B417" s="7" t="s">
        <v>899</v>
      </c>
      <c r="C417" s="7" t="s">
        <v>903</v>
      </c>
      <c r="D417" s="7" t="s">
        <v>891</v>
      </c>
      <c r="E417" s="7" t="s">
        <v>936</v>
      </c>
      <c r="F417" s="7">
        <v>14</v>
      </c>
      <c r="G417" s="7">
        <v>2018</v>
      </c>
      <c r="H417" s="8">
        <v>43145</v>
      </c>
      <c r="I417" s="8" t="s">
        <v>919</v>
      </c>
      <c r="J417" s="7" t="s">
        <v>425</v>
      </c>
      <c r="K417" s="7" t="s">
        <v>104</v>
      </c>
      <c r="L417" s="7" t="s">
        <v>105</v>
      </c>
      <c r="M417" s="7">
        <v>202</v>
      </c>
      <c r="N417" s="7">
        <v>4</v>
      </c>
      <c r="O417" s="7">
        <v>4</v>
      </c>
      <c r="P417" s="7">
        <v>812</v>
      </c>
      <c r="Q417" s="7">
        <v>808</v>
      </c>
      <c r="R417" s="7" t="s">
        <v>884</v>
      </c>
      <c r="S417" s="9">
        <v>4.9504950495049506E-3</v>
      </c>
      <c r="T417" s="10">
        <v>1.0821632443254064E-4</v>
      </c>
    </row>
    <row r="418" spans="1:20" x14ac:dyDescent="0.25">
      <c r="A418" s="7" t="s">
        <v>424</v>
      </c>
      <c r="B418" s="7" t="s">
        <v>889</v>
      </c>
      <c r="C418" s="7" t="s">
        <v>890</v>
      </c>
      <c r="D418" s="7" t="s">
        <v>897</v>
      </c>
      <c r="E418" s="7" t="s">
        <v>936</v>
      </c>
      <c r="F418" s="7">
        <v>14</v>
      </c>
      <c r="G418" s="7">
        <v>2018</v>
      </c>
      <c r="H418" s="8">
        <v>43145</v>
      </c>
      <c r="I418" s="8" t="s">
        <v>919</v>
      </c>
      <c r="J418" s="7" t="s">
        <v>425</v>
      </c>
      <c r="K418" s="7" t="s">
        <v>104</v>
      </c>
      <c r="L418" s="7" t="s">
        <v>105</v>
      </c>
      <c r="M418" s="7">
        <v>429</v>
      </c>
      <c r="N418" s="7">
        <v>3</v>
      </c>
      <c r="O418" s="7">
        <v>61</v>
      </c>
      <c r="P418" s="7">
        <v>1348</v>
      </c>
      <c r="Q418" s="7">
        <v>1287</v>
      </c>
      <c r="R418" s="7" t="s">
        <v>884</v>
      </c>
      <c r="S418" s="9">
        <v>4.73970473970474E-2</v>
      </c>
      <c r="T418" s="10">
        <v>1.6502989475962449E-3</v>
      </c>
    </row>
    <row r="419" spans="1:20" x14ac:dyDescent="0.25">
      <c r="A419" s="7" t="s">
        <v>424</v>
      </c>
      <c r="B419" s="7" t="s">
        <v>889</v>
      </c>
      <c r="C419" s="7" t="s">
        <v>890</v>
      </c>
      <c r="D419" s="7" t="s">
        <v>902</v>
      </c>
      <c r="E419" s="7" t="s">
        <v>936</v>
      </c>
      <c r="F419" s="7">
        <v>14</v>
      </c>
      <c r="G419" s="7">
        <v>2018</v>
      </c>
      <c r="H419" s="8">
        <v>43145</v>
      </c>
      <c r="I419" s="8" t="s">
        <v>919</v>
      </c>
      <c r="J419" s="7" t="s">
        <v>425</v>
      </c>
      <c r="K419" s="7" t="s">
        <v>104</v>
      </c>
      <c r="L419" s="7" t="s">
        <v>105</v>
      </c>
      <c r="M419" s="7">
        <v>134</v>
      </c>
      <c r="N419" s="7">
        <v>3</v>
      </c>
      <c r="O419" s="7">
        <v>-13</v>
      </c>
      <c r="P419" s="7">
        <v>389</v>
      </c>
      <c r="Q419" s="7">
        <v>402</v>
      </c>
      <c r="R419" s="7" t="s">
        <v>914</v>
      </c>
      <c r="S419" s="9">
        <v>-3.2338308457711441E-2</v>
      </c>
      <c r="T419" s="10">
        <v>-3.5170305440575711E-4</v>
      </c>
    </row>
    <row r="420" spans="1:20" x14ac:dyDescent="0.25">
      <c r="A420" s="7" t="s">
        <v>424</v>
      </c>
      <c r="B420" s="7" t="s">
        <v>899</v>
      </c>
      <c r="C420" s="7" t="s">
        <v>913</v>
      </c>
      <c r="D420" s="7" t="s">
        <v>902</v>
      </c>
      <c r="E420" s="7" t="s">
        <v>936</v>
      </c>
      <c r="F420" s="7">
        <v>14</v>
      </c>
      <c r="G420" s="7">
        <v>2018</v>
      </c>
      <c r="H420" s="8">
        <v>43145</v>
      </c>
      <c r="I420" s="8" t="s">
        <v>919</v>
      </c>
      <c r="J420" s="7" t="s">
        <v>425</v>
      </c>
      <c r="K420" s="7" t="s">
        <v>104</v>
      </c>
      <c r="L420" s="7" t="s">
        <v>105</v>
      </c>
      <c r="M420" s="7">
        <v>74</v>
      </c>
      <c r="N420" s="7">
        <v>3</v>
      </c>
      <c r="O420" s="7">
        <v>9</v>
      </c>
      <c r="P420" s="7">
        <v>231</v>
      </c>
      <c r="Q420" s="7">
        <v>222</v>
      </c>
      <c r="R420" s="7" t="s">
        <v>884</v>
      </c>
      <c r="S420" s="9">
        <v>4.0540540540540543E-2</v>
      </c>
      <c r="T420" s="10">
        <v>2.4348672997321646E-4</v>
      </c>
    </row>
    <row r="421" spans="1:20" x14ac:dyDescent="0.25">
      <c r="A421" s="7" t="s">
        <v>426</v>
      </c>
      <c r="B421" s="7" t="s">
        <v>889</v>
      </c>
      <c r="C421" s="7" t="s">
        <v>909</v>
      </c>
      <c r="D421" s="7" t="s">
        <v>902</v>
      </c>
      <c r="E421" s="7" t="s">
        <v>936</v>
      </c>
      <c r="F421" s="7">
        <v>23</v>
      </c>
      <c r="G421" s="7">
        <v>2018</v>
      </c>
      <c r="H421" s="8">
        <v>43154</v>
      </c>
      <c r="I421" s="8" t="s">
        <v>919</v>
      </c>
      <c r="J421" s="7" t="s">
        <v>316</v>
      </c>
      <c r="K421" s="7" t="s">
        <v>104</v>
      </c>
      <c r="L421" s="7" t="s">
        <v>105</v>
      </c>
      <c r="M421" s="7">
        <v>425</v>
      </c>
      <c r="N421" s="7">
        <v>5</v>
      </c>
      <c r="O421" s="7">
        <v>183</v>
      </c>
      <c r="P421" s="7">
        <v>2308</v>
      </c>
      <c r="Q421" s="7">
        <v>2125</v>
      </c>
      <c r="R421" s="7" t="s">
        <v>884</v>
      </c>
      <c r="S421" s="9">
        <v>8.6117647058823535E-2</v>
      </c>
      <c r="T421" s="10">
        <v>4.9508968427887344E-3</v>
      </c>
    </row>
    <row r="422" spans="1:20" x14ac:dyDescent="0.25">
      <c r="A422" s="7" t="s">
        <v>269</v>
      </c>
      <c r="B422" s="7" t="s">
        <v>889</v>
      </c>
      <c r="C422" s="7" t="s">
        <v>909</v>
      </c>
      <c r="D422" s="7" t="s">
        <v>891</v>
      </c>
      <c r="E422" s="7" t="s">
        <v>944</v>
      </c>
      <c r="F422" s="7">
        <v>8</v>
      </c>
      <c r="G422" s="7">
        <v>2018</v>
      </c>
      <c r="H422" s="8">
        <v>43167</v>
      </c>
      <c r="I422" s="8" t="s">
        <v>919</v>
      </c>
      <c r="J422" s="7" t="s">
        <v>270</v>
      </c>
      <c r="K422" s="7" t="s">
        <v>104</v>
      </c>
      <c r="L422" s="7" t="s">
        <v>105</v>
      </c>
      <c r="M422" s="7">
        <v>774</v>
      </c>
      <c r="N422" s="7">
        <v>3</v>
      </c>
      <c r="O422" s="7">
        <v>170</v>
      </c>
      <c r="P422" s="7">
        <v>2492</v>
      </c>
      <c r="Q422" s="7">
        <v>2322</v>
      </c>
      <c r="R422" s="7" t="s">
        <v>884</v>
      </c>
      <c r="S422" s="9">
        <v>7.3212747631352285E-2</v>
      </c>
      <c r="T422" s="10">
        <v>4.5991937883829775E-3</v>
      </c>
    </row>
    <row r="423" spans="1:20" x14ac:dyDescent="0.25">
      <c r="A423" s="7" t="s">
        <v>269</v>
      </c>
      <c r="B423" s="7" t="s">
        <v>899</v>
      </c>
      <c r="C423" s="7" t="s">
        <v>904</v>
      </c>
      <c r="D423" s="7" t="s">
        <v>902</v>
      </c>
      <c r="E423" s="7" t="s">
        <v>944</v>
      </c>
      <c r="F423" s="7">
        <v>8</v>
      </c>
      <c r="G423" s="7">
        <v>2018</v>
      </c>
      <c r="H423" s="8">
        <v>43167</v>
      </c>
      <c r="I423" s="8" t="s">
        <v>919</v>
      </c>
      <c r="J423" s="7" t="s">
        <v>270</v>
      </c>
      <c r="K423" s="7" t="s">
        <v>104</v>
      </c>
      <c r="L423" s="7" t="s">
        <v>105</v>
      </c>
      <c r="M423" s="7">
        <v>78</v>
      </c>
      <c r="N423" s="7">
        <v>6</v>
      </c>
      <c r="O423" s="7">
        <v>-28</v>
      </c>
      <c r="P423" s="7">
        <v>440</v>
      </c>
      <c r="Q423" s="7">
        <v>468</v>
      </c>
      <c r="R423" s="7" t="s">
        <v>914</v>
      </c>
      <c r="S423" s="9">
        <v>-5.9829059829059832E-2</v>
      </c>
      <c r="T423" s="10">
        <v>-7.5751427102778456E-4</v>
      </c>
    </row>
    <row r="424" spans="1:20" x14ac:dyDescent="0.25">
      <c r="A424" s="7" t="s">
        <v>269</v>
      </c>
      <c r="B424" s="7" t="s">
        <v>899</v>
      </c>
      <c r="C424" s="7" t="s">
        <v>901</v>
      </c>
      <c r="D424" s="7" t="s">
        <v>902</v>
      </c>
      <c r="E424" s="7" t="s">
        <v>944</v>
      </c>
      <c r="F424" s="7">
        <v>8</v>
      </c>
      <c r="G424" s="7">
        <v>2018</v>
      </c>
      <c r="H424" s="8">
        <v>43167</v>
      </c>
      <c r="I424" s="8" t="s">
        <v>919</v>
      </c>
      <c r="J424" s="7" t="s">
        <v>270</v>
      </c>
      <c r="K424" s="7" t="s">
        <v>104</v>
      </c>
      <c r="L424" s="7" t="s">
        <v>105</v>
      </c>
      <c r="M424" s="7">
        <v>145</v>
      </c>
      <c r="N424" s="7">
        <v>3</v>
      </c>
      <c r="O424" s="7">
        <v>0</v>
      </c>
      <c r="P424" s="7">
        <v>435</v>
      </c>
      <c r="Q424" s="7">
        <v>435</v>
      </c>
      <c r="R424" s="7" t="s">
        <v>916</v>
      </c>
      <c r="S424" s="9">
        <v>0</v>
      </c>
      <c r="T424" s="10">
        <v>0</v>
      </c>
    </row>
    <row r="425" spans="1:20" x14ac:dyDescent="0.25">
      <c r="A425" s="7" t="s">
        <v>269</v>
      </c>
      <c r="B425" s="7" t="s">
        <v>899</v>
      </c>
      <c r="C425" s="7" t="s">
        <v>910</v>
      </c>
      <c r="D425" s="7" t="s">
        <v>891</v>
      </c>
      <c r="E425" s="7" t="s">
        <v>944</v>
      </c>
      <c r="F425" s="7">
        <v>8</v>
      </c>
      <c r="G425" s="7">
        <v>2018</v>
      </c>
      <c r="H425" s="8">
        <v>43167</v>
      </c>
      <c r="I425" s="8" t="s">
        <v>919</v>
      </c>
      <c r="J425" s="7" t="s">
        <v>270</v>
      </c>
      <c r="K425" s="7" t="s">
        <v>104</v>
      </c>
      <c r="L425" s="7" t="s">
        <v>105</v>
      </c>
      <c r="M425" s="7">
        <v>101</v>
      </c>
      <c r="N425" s="7">
        <v>4</v>
      </c>
      <c r="O425" s="7">
        <v>16</v>
      </c>
      <c r="P425" s="7">
        <v>420</v>
      </c>
      <c r="Q425" s="7">
        <v>404</v>
      </c>
      <c r="R425" s="7" t="s">
        <v>884</v>
      </c>
      <c r="S425" s="9">
        <v>3.9603960396039604E-2</v>
      </c>
      <c r="T425" s="10">
        <v>4.3286529773016257E-4</v>
      </c>
    </row>
    <row r="426" spans="1:20" x14ac:dyDescent="0.25">
      <c r="A426" s="7" t="s">
        <v>269</v>
      </c>
      <c r="B426" s="7" t="s">
        <v>899</v>
      </c>
      <c r="C426" s="7" t="s">
        <v>904</v>
      </c>
      <c r="D426" s="7" t="s">
        <v>894</v>
      </c>
      <c r="E426" s="7" t="s">
        <v>944</v>
      </c>
      <c r="F426" s="7">
        <v>8</v>
      </c>
      <c r="G426" s="7">
        <v>2018</v>
      </c>
      <c r="H426" s="8">
        <v>43167</v>
      </c>
      <c r="I426" s="8" t="s">
        <v>919</v>
      </c>
      <c r="J426" s="7" t="s">
        <v>270</v>
      </c>
      <c r="K426" s="7" t="s">
        <v>104</v>
      </c>
      <c r="L426" s="7" t="s">
        <v>105</v>
      </c>
      <c r="M426" s="7">
        <v>148</v>
      </c>
      <c r="N426" s="7">
        <v>4</v>
      </c>
      <c r="O426" s="7">
        <v>23</v>
      </c>
      <c r="P426" s="7">
        <v>615</v>
      </c>
      <c r="Q426" s="7">
        <v>592</v>
      </c>
      <c r="R426" s="7" t="s">
        <v>884</v>
      </c>
      <c r="S426" s="9">
        <v>3.885135135135135E-2</v>
      </c>
      <c r="T426" s="10">
        <v>6.2224386548710871E-4</v>
      </c>
    </row>
    <row r="427" spans="1:20" x14ac:dyDescent="0.25">
      <c r="A427" s="7" t="s">
        <v>269</v>
      </c>
      <c r="B427" s="7" t="s">
        <v>899</v>
      </c>
      <c r="C427" s="7" t="s">
        <v>907</v>
      </c>
      <c r="D427" s="7" t="s">
        <v>891</v>
      </c>
      <c r="E427" s="7" t="s">
        <v>944</v>
      </c>
      <c r="F427" s="7">
        <v>8</v>
      </c>
      <c r="G427" s="7">
        <v>2018</v>
      </c>
      <c r="H427" s="8">
        <v>43167</v>
      </c>
      <c r="I427" s="8" t="s">
        <v>919</v>
      </c>
      <c r="J427" s="7" t="s">
        <v>270</v>
      </c>
      <c r="K427" s="7" t="s">
        <v>104</v>
      </c>
      <c r="L427" s="7" t="s">
        <v>105</v>
      </c>
      <c r="M427" s="7">
        <v>25</v>
      </c>
      <c r="N427" s="7">
        <v>2</v>
      </c>
      <c r="O427" s="7">
        <v>7</v>
      </c>
      <c r="P427" s="7">
        <v>57</v>
      </c>
      <c r="Q427" s="7">
        <v>50</v>
      </c>
      <c r="R427" s="7" t="s">
        <v>884</v>
      </c>
      <c r="S427" s="9">
        <v>0.14000000000000001</v>
      </c>
      <c r="T427" s="10">
        <v>1.8937856775694614E-4</v>
      </c>
    </row>
    <row r="428" spans="1:20" x14ac:dyDescent="0.25">
      <c r="A428" s="7" t="s">
        <v>269</v>
      </c>
      <c r="B428" s="7" t="s">
        <v>899</v>
      </c>
      <c r="C428" s="7" t="s">
        <v>913</v>
      </c>
      <c r="D428" s="7" t="s">
        <v>891</v>
      </c>
      <c r="E428" s="7" t="s">
        <v>944</v>
      </c>
      <c r="F428" s="7">
        <v>8</v>
      </c>
      <c r="G428" s="7">
        <v>2018</v>
      </c>
      <c r="H428" s="8">
        <v>43167</v>
      </c>
      <c r="I428" s="8" t="s">
        <v>919</v>
      </c>
      <c r="J428" s="7" t="s">
        <v>270</v>
      </c>
      <c r="K428" s="7" t="s">
        <v>104</v>
      </c>
      <c r="L428" s="7" t="s">
        <v>105</v>
      </c>
      <c r="M428" s="7">
        <v>15</v>
      </c>
      <c r="N428" s="7">
        <v>1</v>
      </c>
      <c r="O428" s="7">
        <v>1</v>
      </c>
      <c r="P428" s="7">
        <v>16</v>
      </c>
      <c r="Q428" s="7">
        <v>15</v>
      </c>
      <c r="R428" s="7" t="s">
        <v>884</v>
      </c>
      <c r="S428" s="9">
        <v>6.6666666666666666E-2</v>
      </c>
      <c r="T428" s="10">
        <v>2.7054081108135161E-5</v>
      </c>
    </row>
    <row r="429" spans="1:20" x14ac:dyDescent="0.25">
      <c r="A429" s="7" t="s">
        <v>353</v>
      </c>
      <c r="B429" s="7" t="s">
        <v>892</v>
      </c>
      <c r="C429" s="7" t="s">
        <v>912</v>
      </c>
      <c r="D429" s="7" t="s">
        <v>891</v>
      </c>
      <c r="E429" s="7" t="s">
        <v>944</v>
      </c>
      <c r="F429" s="7">
        <v>18</v>
      </c>
      <c r="G429" s="7">
        <v>2018</v>
      </c>
      <c r="H429" s="8">
        <v>43177</v>
      </c>
      <c r="I429" s="8" t="s">
        <v>919</v>
      </c>
      <c r="J429" s="7" t="s">
        <v>94</v>
      </c>
      <c r="K429" s="7" t="s">
        <v>104</v>
      </c>
      <c r="L429" s="7" t="s">
        <v>105</v>
      </c>
      <c r="M429" s="7">
        <v>582</v>
      </c>
      <c r="N429" s="7">
        <v>5</v>
      </c>
      <c r="O429" s="7">
        <v>262</v>
      </c>
      <c r="P429" s="7">
        <v>3172</v>
      </c>
      <c r="Q429" s="7">
        <v>2910</v>
      </c>
      <c r="R429" s="7" t="s">
        <v>884</v>
      </c>
      <c r="S429" s="9">
        <v>9.0034364261168384E-2</v>
      </c>
      <c r="T429" s="10">
        <v>7.0881692503314128E-3</v>
      </c>
    </row>
    <row r="430" spans="1:20" x14ac:dyDescent="0.25">
      <c r="A430" s="7" t="s">
        <v>353</v>
      </c>
      <c r="B430" s="7" t="s">
        <v>899</v>
      </c>
      <c r="C430" s="7" t="s">
        <v>900</v>
      </c>
      <c r="D430" s="7" t="s">
        <v>902</v>
      </c>
      <c r="E430" s="7" t="s">
        <v>944</v>
      </c>
      <c r="F430" s="7">
        <v>18</v>
      </c>
      <c r="G430" s="7">
        <v>2018</v>
      </c>
      <c r="H430" s="8">
        <v>43177</v>
      </c>
      <c r="I430" s="8" t="s">
        <v>919</v>
      </c>
      <c r="J430" s="7" t="s">
        <v>94</v>
      </c>
      <c r="K430" s="7" t="s">
        <v>104</v>
      </c>
      <c r="L430" s="7" t="s">
        <v>105</v>
      </c>
      <c r="M430" s="7">
        <v>75</v>
      </c>
      <c r="N430" s="7">
        <v>1</v>
      </c>
      <c r="O430" s="7">
        <v>29</v>
      </c>
      <c r="P430" s="7">
        <v>104</v>
      </c>
      <c r="Q430" s="7">
        <v>75</v>
      </c>
      <c r="R430" s="7" t="s">
        <v>884</v>
      </c>
      <c r="S430" s="9">
        <v>0.38666666666666666</v>
      </c>
      <c r="T430" s="10">
        <v>7.8456835213591973E-4</v>
      </c>
    </row>
    <row r="431" spans="1:20" x14ac:dyDescent="0.25">
      <c r="A431" s="7" t="s">
        <v>353</v>
      </c>
      <c r="B431" s="7" t="s">
        <v>899</v>
      </c>
      <c r="C431" s="7" t="s">
        <v>913</v>
      </c>
      <c r="D431" s="7" t="s">
        <v>891</v>
      </c>
      <c r="E431" s="7" t="s">
        <v>944</v>
      </c>
      <c r="F431" s="7">
        <v>18</v>
      </c>
      <c r="G431" s="7">
        <v>2018</v>
      </c>
      <c r="H431" s="8">
        <v>43177</v>
      </c>
      <c r="I431" s="8" t="s">
        <v>919</v>
      </c>
      <c r="J431" s="7" t="s">
        <v>94</v>
      </c>
      <c r="K431" s="7" t="s">
        <v>104</v>
      </c>
      <c r="L431" s="7" t="s">
        <v>105</v>
      </c>
      <c r="M431" s="7">
        <v>54</v>
      </c>
      <c r="N431" s="7">
        <v>4</v>
      </c>
      <c r="O431" s="7">
        <v>12</v>
      </c>
      <c r="P431" s="7">
        <v>228</v>
      </c>
      <c r="Q431" s="7">
        <v>216</v>
      </c>
      <c r="R431" s="7" t="s">
        <v>884</v>
      </c>
      <c r="S431" s="9">
        <v>5.5555555555555552E-2</v>
      </c>
      <c r="T431" s="10">
        <v>3.2464897329762194E-4</v>
      </c>
    </row>
    <row r="432" spans="1:20" x14ac:dyDescent="0.25">
      <c r="A432" s="7" t="s">
        <v>353</v>
      </c>
      <c r="B432" s="7" t="s">
        <v>899</v>
      </c>
      <c r="C432" s="7" t="s">
        <v>903</v>
      </c>
      <c r="D432" s="7" t="s">
        <v>902</v>
      </c>
      <c r="E432" s="7" t="s">
        <v>944</v>
      </c>
      <c r="F432" s="7">
        <v>18</v>
      </c>
      <c r="G432" s="7">
        <v>2018</v>
      </c>
      <c r="H432" s="8">
        <v>43177</v>
      </c>
      <c r="I432" s="8" t="s">
        <v>919</v>
      </c>
      <c r="J432" s="7" t="s">
        <v>94</v>
      </c>
      <c r="K432" s="7" t="s">
        <v>104</v>
      </c>
      <c r="L432" s="7" t="s">
        <v>105</v>
      </c>
      <c r="M432" s="7">
        <v>14</v>
      </c>
      <c r="N432" s="7">
        <v>2</v>
      </c>
      <c r="O432" s="7">
        <v>7</v>
      </c>
      <c r="P432" s="7">
        <v>35</v>
      </c>
      <c r="Q432" s="7">
        <v>28</v>
      </c>
      <c r="R432" s="7" t="s">
        <v>884</v>
      </c>
      <c r="S432" s="9">
        <v>0.25</v>
      </c>
      <c r="T432" s="10">
        <v>1.8937856775694614E-4</v>
      </c>
    </row>
    <row r="433" spans="1:20" x14ac:dyDescent="0.25">
      <c r="A433" s="7" t="s">
        <v>863</v>
      </c>
      <c r="B433" s="7" t="s">
        <v>899</v>
      </c>
      <c r="C433" s="7" t="s">
        <v>903</v>
      </c>
      <c r="D433" s="7" t="s">
        <v>911</v>
      </c>
      <c r="E433" s="7" t="s">
        <v>944</v>
      </c>
      <c r="F433" s="7">
        <v>22</v>
      </c>
      <c r="G433" s="7">
        <v>2018</v>
      </c>
      <c r="H433" s="8">
        <v>43181</v>
      </c>
      <c r="I433" s="8" t="s">
        <v>919</v>
      </c>
      <c r="J433" s="7" t="s">
        <v>425</v>
      </c>
      <c r="K433" s="7" t="s">
        <v>104</v>
      </c>
      <c r="L433" s="7" t="s">
        <v>105</v>
      </c>
      <c r="M433" s="7">
        <v>18</v>
      </c>
      <c r="N433" s="7">
        <v>2</v>
      </c>
      <c r="O433" s="7">
        <v>3</v>
      </c>
      <c r="P433" s="7">
        <v>39</v>
      </c>
      <c r="Q433" s="7">
        <v>36</v>
      </c>
      <c r="R433" s="7" t="s">
        <v>884</v>
      </c>
      <c r="S433" s="9">
        <v>8.3333333333333329E-2</v>
      </c>
      <c r="T433" s="10">
        <v>8.1162243324405485E-5</v>
      </c>
    </row>
    <row r="434" spans="1:20" x14ac:dyDescent="0.25">
      <c r="A434" s="7" t="s">
        <v>315</v>
      </c>
      <c r="B434" s="7" t="s">
        <v>889</v>
      </c>
      <c r="C434" s="7" t="s">
        <v>896</v>
      </c>
      <c r="D434" s="7" t="s">
        <v>902</v>
      </c>
      <c r="E434" s="7" t="s">
        <v>944</v>
      </c>
      <c r="F434" s="7">
        <v>28</v>
      </c>
      <c r="G434" s="7">
        <v>2018</v>
      </c>
      <c r="H434" s="8">
        <v>43187</v>
      </c>
      <c r="I434" s="8" t="s">
        <v>919</v>
      </c>
      <c r="J434" s="7" t="s">
        <v>316</v>
      </c>
      <c r="K434" s="7" t="s">
        <v>104</v>
      </c>
      <c r="L434" s="7" t="s">
        <v>105</v>
      </c>
      <c r="M434" s="7">
        <v>663</v>
      </c>
      <c r="N434" s="7">
        <v>5</v>
      </c>
      <c r="O434" s="7">
        <v>-212</v>
      </c>
      <c r="P434" s="7">
        <v>3103</v>
      </c>
      <c r="Q434" s="7">
        <v>3315</v>
      </c>
      <c r="R434" s="7" t="s">
        <v>914</v>
      </c>
      <c r="S434" s="9">
        <v>-6.3951734539969829E-2</v>
      </c>
      <c r="T434" s="10">
        <v>-5.735465194924654E-3</v>
      </c>
    </row>
    <row r="435" spans="1:20" x14ac:dyDescent="0.25">
      <c r="A435" s="7" t="s">
        <v>315</v>
      </c>
      <c r="B435" s="7" t="s">
        <v>889</v>
      </c>
      <c r="C435" s="7" t="s">
        <v>890</v>
      </c>
      <c r="D435" s="7" t="s">
        <v>891</v>
      </c>
      <c r="E435" s="7" t="s">
        <v>944</v>
      </c>
      <c r="F435" s="7">
        <v>28</v>
      </c>
      <c r="G435" s="7">
        <v>2018</v>
      </c>
      <c r="H435" s="8">
        <v>43187</v>
      </c>
      <c r="I435" s="8" t="s">
        <v>919</v>
      </c>
      <c r="J435" s="7" t="s">
        <v>316</v>
      </c>
      <c r="K435" s="7" t="s">
        <v>104</v>
      </c>
      <c r="L435" s="7" t="s">
        <v>105</v>
      </c>
      <c r="M435" s="7">
        <v>671</v>
      </c>
      <c r="N435" s="7">
        <v>5</v>
      </c>
      <c r="O435" s="7">
        <v>-309</v>
      </c>
      <c r="P435" s="7">
        <v>3046</v>
      </c>
      <c r="Q435" s="7">
        <v>3355</v>
      </c>
      <c r="R435" s="7" t="s">
        <v>914</v>
      </c>
      <c r="S435" s="9">
        <v>-9.210134128166915E-2</v>
      </c>
      <c r="T435" s="10">
        <v>-8.3597110624137657E-3</v>
      </c>
    </row>
    <row r="436" spans="1:20" x14ac:dyDescent="0.25">
      <c r="A436" s="7" t="s">
        <v>315</v>
      </c>
      <c r="B436" s="7" t="s">
        <v>892</v>
      </c>
      <c r="C436" s="7" t="s">
        <v>893</v>
      </c>
      <c r="D436" s="7" t="s">
        <v>891</v>
      </c>
      <c r="E436" s="7" t="s">
        <v>944</v>
      </c>
      <c r="F436" s="7">
        <v>28</v>
      </c>
      <c r="G436" s="7">
        <v>2018</v>
      </c>
      <c r="H436" s="8">
        <v>43187</v>
      </c>
      <c r="I436" s="8" t="s">
        <v>919</v>
      </c>
      <c r="J436" s="7" t="s">
        <v>316</v>
      </c>
      <c r="K436" s="7" t="s">
        <v>104</v>
      </c>
      <c r="L436" s="7" t="s">
        <v>105</v>
      </c>
      <c r="M436" s="7">
        <v>185</v>
      </c>
      <c r="N436" s="7">
        <v>6</v>
      </c>
      <c r="O436" s="7">
        <v>-26</v>
      </c>
      <c r="P436" s="7">
        <v>1084</v>
      </c>
      <c r="Q436" s="7">
        <v>1110</v>
      </c>
      <c r="R436" s="7" t="s">
        <v>914</v>
      </c>
      <c r="S436" s="9">
        <v>-2.3423423423423424E-2</v>
      </c>
      <c r="T436" s="10">
        <v>-7.0340610881151422E-4</v>
      </c>
    </row>
    <row r="437" spans="1:20" x14ac:dyDescent="0.25">
      <c r="A437" s="7" t="s">
        <v>315</v>
      </c>
      <c r="B437" s="7" t="s">
        <v>899</v>
      </c>
      <c r="C437" s="7" t="s">
        <v>903</v>
      </c>
      <c r="D437" s="7" t="s">
        <v>902</v>
      </c>
      <c r="E437" s="7" t="s">
        <v>944</v>
      </c>
      <c r="F437" s="7">
        <v>28</v>
      </c>
      <c r="G437" s="7">
        <v>2018</v>
      </c>
      <c r="H437" s="8">
        <v>43187</v>
      </c>
      <c r="I437" s="8" t="s">
        <v>919</v>
      </c>
      <c r="J437" s="7" t="s">
        <v>316</v>
      </c>
      <c r="K437" s="7" t="s">
        <v>104</v>
      </c>
      <c r="L437" s="7" t="s">
        <v>105</v>
      </c>
      <c r="M437" s="7">
        <v>97</v>
      </c>
      <c r="N437" s="7">
        <v>2</v>
      </c>
      <c r="O437" s="7">
        <v>12</v>
      </c>
      <c r="P437" s="7">
        <v>206</v>
      </c>
      <c r="Q437" s="7">
        <v>194</v>
      </c>
      <c r="R437" s="7" t="s">
        <v>884</v>
      </c>
      <c r="S437" s="9">
        <v>6.1855670103092786E-2</v>
      </c>
      <c r="T437" s="10">
        <v>3.2464897329762194E-4</v>
      </c>
    </row>
    <row r="438" spans="1:20" x14ac:dyDescent="0.25">
      <c r="A438" s="7" t="s">
        <v>315</v>
      </c>
      <c r="B438" s="7" t="s">
        <v>899</v>
      </c>
      <c r="C438" s="7" t="s">
        <v>908</v>
      </c>
      <c r="D438" s="7" t="s">
        <v>897</v>
      </c>
      <c r="E438" s="7" t="s">
        <v>944</v>
      </c>
      <c r="F438" s="7">
        <v>28</v>
      </c>
      <c r="G438" s="7">
        <v>2018</v>
      </c>
      <c r="H438" s="8">
        <v>43187</v>
      </c>
      <c r="I438" s="8" t="s">
        <v>919</v>
      </c>
      <c r="J438" s="7" t="s">
        <v>316</v>
      </c>
      <c r="K438" s="7" t="s">
        <v>104</v>
      </c>
      <c r="L438" s="7" t="s">
        <v>105</v>
      </c>
      <c r="M438" s="7">
        <v>39</v>
      </c>
      <c r="N438" s="7">
        <v>2</v>
      </c>
      <c r="O438" s="7">
        <v>-18</v>
      </c>
      <c r="P438" s="7">
        <v>60</v>
      </c>
      <c r="Q438" s="7">
        <v>78</v>
      </c>
      <c r="R438" s="7" t="s">
        <v>914</v>
      </c>
      <c r="S438" s="9">
        <v>-0.23076923076923078</v>
      </c>
      <c r="T438" s="10">
        <v>-4.8697345994643291E-4</v>
      </c>
    </row>
    <row r="439" spans="1:20" x14ac:dyDescent="0.25">
      <c r="A439" s="7" t="s">
        <v>315</v>
      </c>
      <c r="B439" s="7" t="s">
        <v>899</v>
      </c>
      <c r="C439" s="7" t="s">
        <v>903</v>
      </c>
      <c r="D439" s="7" t="s">
        <v>897</v>
      </c>
      <c r="E439" s="7" t="s">
        <v>944</v>
      </c>
      <c r="F439" s="7">
        <v>28</v>
      </c>
      <c r="G439" s="7">
        <v>2018</v>
      </c>
      <c r="H439" s="8">
        <v>43187</v>
      </c>
      <c r="I439" s="8" t="s">
        <v>919</v>
      </c>
      <c r="J439" s="7" t="s">
        <v>316</v>
      </c>
      <c r="K439" s="7" t="s">
        <v>104</v>
      </c>
      <c r="L439" s="7" t="s">
        <v>105</v>
      </c>
      <c r="M439" s="7">
        <v>19</v>
      </c>
      <c r="N439" s="7">
        <v>2</v>
      </c>
      <c r="O439" s="7">
        <v>8</v>
      </c>
      <c r="P439" s="7">
        <v>46</v>
      </c>
      <c r="Q439" s="7">
        <v>38</v>
      </c>
      <c r="R439" s="7" t="s">
        <v>884</v>
      </c>
      <c r="S439" s="9">
        <v>0.21052631578947367</v>
      </c>
      <c r="T439" s="10">
        <v>2.1643264886508128E-4</v>
      </c>
    </row>
    <row r="440" spans="1:20" x14ac:dyDescent="0.25">
      <c r="A440" s="7" t="s">
        <v>315</v>
      </c>
      <c r="B440" s="7" t="s">
        <v>899</v>
      </c>
      <c r="C440" s="7" t="s">
        <v>903</v>
      </c>
      <c r="D440" s="7" t="s">
        <v>902</v>
      </c>
      <c r="E440" s="7" t="s">
        <v>944</v>
      </c>
      <c r="F440" s="7">
        <v>28</v>
      </c>
      <c r="G440" s="7">
        <v>2018</v>
      </c>
      <c r="H440" s="8">
        <v>43187</v>
      </c>
      <c r="I440" s="8" t="s">
        <v>919</v>
      </c>
      <c r="J440" s="7" t="s">
        <v>316</v>
      </c>
      <c r="K440" s="7" t="s">
        <v>104</v>
      </c>
      <c r="L440" s="7" t="s">
        <v>105</v>
      </c>
      <c r="M440" s="7">
        <v>14</v>
      </c>
      <c r="N440" s="7">
        <v>1</v>
      </c>
      <c r="O440" s="7">
        <v>5</v>
      </c>
      <c r="P440" s="7">
        <v>19</v>
      </c>
      <c r="Q440" s="7">
        <v>14</v>
      </c>
      <c r="R440" s="7" t="s">
        <v>884</v>
      </c>
      <c r="S440" s="9">
        <v>0.35714285714285715</v>
      </c>
      <c r="T440" s="10">
        <v>1.352704055406758E-4</v>
      </c>
    </row>
    <row r="441" spans="1:20" x14ac:dyDescent="0.25">
      <c r="A441" s="7" t="s">
        <v>732</v>
      </c>
      <c r="B441" s="7" t="s">
        <v>899</v>
      </c>
      <c r="C441" s="7" t="s">
        <v>913</v>
      </c>
      <c r="D441" s="7" t="s">
        <v>891</v>
      </c>
      <c r="E441" s="7" t="s">
        <v>945</v>
      </c>
      <c r="F441" s="7">
        <v>6</v>
      </c>
      <c r="G441" s="7">
        <v>2018</v>
      </c>
      <c r="H441" s="8">
        <v>43196</v>
      </c>
      <c r="I441" s="8" t="s">
        <v>920</v>
      </c>
      <c r="J441" s="7" t="s">
        <v>425</v>
      </c>
      <c r="K441" s="7" t="s">
        <v>104</v>
      </c>
      <c r="L441" s="7" t="s">
        <v>105</v>
      </c>
      <c r="M441" s="7">
        <v>87</v>
      </c>
      <c r="N441" s="7">
        <v>2</v>
      </c>
      <c r="O441" s="7">
        <v>4</v>
      </c>
      <c r="P441" s="7">
        <v>178</v>
      </c>
      <c r="Q441" s="7">
        <v>174</v>
      </c>
      <c r="R441" s="7" t="s">
        <v>884</v>
      </c>
      <c r="S441" s="9">
        <v>2.2988505747126436E-2</v>
      </c>
      <c r="T441" s="10">
        <v>1.0821632443254064E-4</v>
      </c>
    </row>
    <row r="442" spans="1:20" x14ac:dyDescent="0.25">
      <c r="A442" s="7" t="s">
        <v>848</v>
      </c>
      <c r="B442" s="7" t="s">
        <v>899</v>
      </c>
      <c r="C442" s="7" t="s">
        <v>903</v>
      </c>
      <c r="D442" s="7" t="s">
        <v>891</v>
      </c>
      <c r="E442" s="7" t="s">
        <v>945</v>
      </c>
      <c r="F442" s="7">
        <v>22</v>
      </c>
      <c r="G442" s="7">
        <v>2018</v>
      </c>
      <c r="H442" s="8">
        <v>43212</v>
      </c>
      <c r="I442" s="8" t="s">
        <v>920</v>
      </c>
      <c r="J442" s="7" t="s">
        <v>316</v>
      </c>
      <c r="K442" s="7" t="s">
        <v>104</v>
      </c>
      <c r="L442" s="7" t="s">
        <v>105</v>
      </c>
      <c r="M442" s="7">
        <v>26</v>
      </c>
      <c r="N442" s="7">
        <v>3</v>
      </c>
      <c r="O442" s="7">
        <v>12</v>
      </c>
      <c r="P442" s="7">
        <v>90</v>
      </c>
      <c r="Q442" s="7">
        <v>78</v>
      </c>
      <c r="R442" s="7" t="s">
        <v>884</v>
      </c>
      <c r="S442" s="9">
        <v>0.15384615384615385</v>
      </c>
      <c r="T442" s="10">
        <v>3.2464897329762194E-4</v>
      </c>
    </row>
    <row r="443" spans="1:20" x14ac:dyDescent="0.25">
      <c r="A443" s="7" t="s">
        <v>422</v>
      </c>
      <c r="B443" s="7" t="s">
        <v>899</v>
      </c>
      <c r="C443" s="7" t="s">
        <v>913</v>
      </c>
      <c r="D443" s="7" t="s">
        <v>897</v>
      </c>
      <c r="E443" s="7" t="s">
        <v>945</v>
      </c>
      <c r="F443" s="7">
        <v>28</v>
      </c>
      <c r="G443" s="7">
        <v>2018</v>
      </c>
      <c r="H443" s="8">
        <v>43218</v>
      </c>
      <c r="I443" s="8" t="s">
        <v>920</v>
      </c>
      <c r="J443" s="7" t="s">
        <v>270</v>
      </c>
      <c r="K443" s="7" t="s">
        <v>104</v>
      </c>
      <c r="L443" s="7" t="s">
        <v>105</v>
      </c>
      <c r="M443" s="7">
        <v>434</v>
      </c>
      <c r="N443" s="7">
        <v>11</v>
      </c>
      <c r="O443" s="7">
        <v>26</v>
      </c>
      <c r="P443" s="7">
        <v>4800</v>
      </c>
      <c r="Q443" s="7">
        <v>4774</v>
      </c>
      <c r="R443" s="7" t="s">
        <v>884</v>
      </c>
      <c r="S443" s="9">
        <v>5.4461667364893171E-3</v>
      </c>
      <c r="T443" s="10">
        <v>7.0340610881151422E-4</v>
      </c>
    </row>
    <row r="444" spans="1:20" x14ac:dyDescent="0.25">
      <c r="A444" s="7" t="s">
        <v>533</v>
      </c>
      <c r="B444" s="7" t="s">
        <v>899</v>
      </c>
      <c r="C444" s="7" t="s">
        <v>901</v>
      </c>
      <c r="D444" s="7" t="s">
        <v>891</v>
      </c>
      <c r="E444" s="7" t="s">
        <v>929</v>
      </c>
      <c r="F444" s="7">
        <v>16</v>
      </c>
      <c r="G444" s="7">
        <v>2018</v>
      </c>
      <c r="H444" s="8">
        <v>43236</v>
      </c>
      <c r="I444" s="8" t="s">
        <v>920</v>
      </c>
      <c r="J444" s="7" t="s">
        <v>94</v>
      </c>
      <c r="K444" s="7" t="s">
        <v>104</v>
      </c>
      <c r="L444" s="7" t="s">
        <v>105</v>
      </c>
      <c r="M444" s="7">
        <v>245</v>
      </c>
      <c r="N444" s="7">
        <v>3</v>
      </c>
      <c r="O444" s="7">
        <v>-78</v>
      </c>
      <c r="P444" s="7">
        <v>657</v>
      </c>
      <c r="Q444" s="7">
        <v>735</v>
      </c>
      <c r="R444" s="7" t="s">
        <v>914</v>
      </c>
      <c r="S444" s="9">
        <v>-0.10612244897959183</v>
      </c>
      <c r="T444" s="10">
        <v>-2.1102183264345427E-3</v>
      </c>
    </row>
    <row r="445" spans="1:20" x14ac:dyDescent="0.25">
      <c r="A445" s="7" t="s">
        <v>480</v>
      </c>
      <c r="B445" s="7" t="s">
        <v>899</v>
      </c>
      <c r="C445" s="7" t="s">
        <v>913</v>
      </c>
      <c r="D445" s="7" t="s">
        <v>911</v>
      </c>
      <c r="E445" s="7" t="s">
        <v>946</v>
      </c>
      <c r="F445" s="7">
        <v>3</v>
      </c>
      <c r="G445" s="7">
        <v>2018</v>
      </c>
      <c r="H445" s="8">
        <v>43254</v>
      </c>
      <c r="I445" s="8" t="s">
        <v>920</v>
      </c>
      <c r="J445" s="7" t="s">
        <v>481</v>
      </c>
      <c r="K445" s="7" t="s">
        <v>104</v>
      </c>
      <c r="L445" s="7" t="s">
        <v>105</v>
      </c>
      <c r="M445" s="7">
        <v>27</v>
      </c>
      <c r="N445" s="7">
        <v>2</v>
      </c>
      <c r="O445" s="7">
        <v>-25</v>
      </c>
      <c r="P445" s="7">
        <v>29</v>
      </c>
      <c r="Q445" s="7">
        <v>54</v>
      </c>
      <c r="R445" s="7" t="s">
        <v>914</v>
      </c>
      <c r="S445" s="9">
        <v>-0.46296296296296297</v>
      </c>
      <c r="T445" s="10">
        <v>-6.7635202770337905E-4</v>
      </c>
    </row>
    <row r="446" spans="1:20" x14ac:dyDescent="0.25">
      <c r="A446" s="7" t="s">
        <v>480</v>
      </c>
      <c r="B446" s="7" t="s">
        <v>889</v>
      </c>
      <c r="C446" s="7" t="s">
        <v>898</v>
      </c>
      <c r="D446" s="7" t="s">
        <v>891</v>
      </c>
      <c r="E446" s="7" t="s">
        <v>946</v>
      </c>
      <c r="F446" s="7">
        <v>3</v>
      </c>
      <c r="G446" s="7">
        <v>2018</v>
      </c>
      <c r="H446" s="8">
        <v>43254</v>
      </c>
      <c r="I446" s="8" t="s">
        <v>920</v>
      </c>
      <c r="J446" s="7" t="s">
        <v>481</v>
      </c>
      <c r="K446" s="7" t="s">
        <v>104</v>
      </c>
      <c r="L446" s="7" t="s">
        <v>105</v>
      </c>
      <c r="M446" s="7">
        <v>327</v>
      </c>
      <c r="N446" s="7">
        <v>1</v>
      </c>
      <c r="O446" s="7">
        <v>-39</v>
      </c>
      <c r="P446" s="7">
        <v>288</v>
      </c>
      <c r="Q446" s="7">
        <v>327</v>
      </c>
      <c r="R446" s="7" t="s">
        <v>914</v>
      </c>
      <c r="S446" s="9">
        <v>-0.11926605504587157</v>
      </c>
      <c r="T446" s="10">
        <v>-1.0551091632172713E-3</v>
      </c>
    </row>
    <row r="447" spans="1:20" x14ac:dyDescent="0.25">
      <c r="A447" s="7" t="s">
        <v>480</v>
      </c>
      <c r="B447" s="7" t="s">
        <v>899</v>
      </c>
      <c r="C447" s="7" t="s">
        <v>901</v>
      </c>
      <c r="D447" s="7" t="s">
        <v>891</v>
      </c>
      <c r="E447" s="7" t="s">
        <v>946</v>
      </c>
      <c r="F447" s="7">
        <v>3</v>
      </c>
      <c r="G447" s="7">
        <v>2018</v>
      </c>
      <c r="H447" s="8">
        <v>43254</v>
      </c>
      <c r="I447" s="8" t="s">
        <v>920</v>
      </c>
      <c r="J447" s="7" t="s">
        <v>481</v>
      </c>
      <c r="K447" s="7" t="s">
        <v>104</v>
      </c>
      <c r="L447" s="7" t="s">
        <v>105</v>
      </c>
      <c r="M447" s="7">
        <v>64</v>
      </c>
      <c r="N447" s="7">
        <v>3</v>
      </c>
      <c r="O447" s="7">
        <v>-7</v>
      </c>
      <c r="P447" s="7">
        <v>185</v>
      </c>
      <c r="Q447" s="7">
        <v>192</v>
      </c>
      <c r="R447" s="7" t="s">
        <v>914</v>
      </c>
      <c r="S447" s="9">
        <v>-3.6458333333333336E-2</v>
      </c>
      <c r="T447" s="10">
        <v>-1.8937856775694614E-4</v>
      </c>
    </row>
    <row r="448" spans="1:20" x14ac:dyDescent="0.25">
      <c r="A448" s="7" t="s">
        <v>480</v>
      </c>
      <c r="B448" s="7" t="s">
        <v>899</v>
      </c>
      <c r="C448" s="7" t="s">
        <v>905</v>
      </c>
      <c r="D448" s="7" t="s">
        <v>902</v>
      </c>
      <c r="E448" s="7" t="s">
        <v>946</v>
      </c>
      <c r="F448" s="7">
        <v>3</v>
      </c>
      <c r="G448" s="7">
        <v>2018</v>
      </c>
      <c r="H448" s="8">
        <v>43254</v>
      </c>
      <c r="I448" s="8" t="s">
        <v>920</v>
      </c>
      <c r="J448" s="7" t="s">
        <v>481</v>
      </c>
      <c r="K448" s="7" t="s">
        <v>104</v>
      </c>
      <c r="L448" s="7" t="s">
        <v>105</v>
      </c>
      <c r="M448" s="7">
        <v>7</v>
      </c>
      <c r="N448" s="7">
        <v>2</v>
      </c>
      <c r="O448" s="7">
        <v>-3</v>
      </c>
      <c r="P448" s="7">
        <v>11</v>
      </c>
      <c r="Q448" s="7">
        <v>14</v>
      </c>
      <c r="R448" s="7" t="s">
        <v>914</v>
      </c>
      <c r="S448" s="9">
        <v>-0.21428571428571427</v>
      </c>
      <c r="T448" s="10">
        <v>-8.1162243324405485E-5</v>
      </c>
    </row>
    <row r="449" spans="1:20" x14ac:dyDescent="0.25">
      <c r="A449" s="7" t="s">
        <v>239</v>
      </c>
      <c r="B449" s="7" t="s">
        <v>899</v>
      </c>
      <c r="C449" s="7" t="s">
        <v>901</v>
      </c>
      <c r="D449" s="7" t="s">
        <v>891</v>
      </c>
      <c r="E449" s="7" t="s">
        <v>946</v>
      </c>
      <c r="F449" s="7">
        <v>21</v>
      </c>
      <c r="G449" s="7">
        <v>2018</v>
      </c>
      <c r="H449" s="8">
        <v>43272</v>
      </c>
      <c r="I449" s="8" t="s">
        <v>920</v>
      </c>
      <c r="J449" s="7" t="s">
        <v>240</v>
      </c>
      <c r="K449" s="7" t="s">
        <v>104</v>
      </c>
      <c r="L449" s="7" t="s">
        <v>105</v>
      </c>
      <c r="M449" s="7">
        <v>275</v>
      </c>
      <c r="N449" s="7">
        <v>4</v>
      </c>
      <c r="O449" s="7">
        <v>-275</v>
      </c>
      <c r="P449" s="7">
        <v>825</v>
      </c>
      <c r="Q449" s="7">
        <v>1100</v>
      </c>
      <c r="R449" s="7" t="s">
        <v>914</v>
      </c>
      <c r="S449" s="9">
        <v>-0.25</v>
      </c>
      <c r="T449" s="10">
        <v>-7.4398723047371697E-3</v>
      </c>
    </row>
    <row r="450" spans="1:20" x14ac:dyDescent="0.25">
      <c r="A450" s="7" t="s">
        <v>239</v>
      </c>
      <c r="B450" s="7" t="s">
        <v>899</v>
      </c>
      <c r="C450" s="7" t="s">
        <v>904</v>
      </c>
      <c r="D450" s="7" t="s">
        <v>911</v>
      </c>
      <c r="E450" s="7" t="s">
        <v>946</v>
      </c>
      <c r="F450" s="7">
        <v>21</v>
      </c>
      <c r="G450" s="7">
        <v>2018</v>
      </c>
      <c r="H450" s="8">
        <v>43272</v>
      </c>
      <c r="I450" s="8" t="s">
        <v>920</v>
      </c>
      <c r="J450" s="7" t="s">
        <v>240</v>
      </c>
      <c r="K450" s="7" t="s">
        <v>104</v>
      </c>
      <c r="L450" s="7" t="s">
        <v>105</v>
      </c>
      <c r="M450" s="7">
        <v>44</v>
      </c>
      <c r="N450" s="7">
        <v>3</v>
      </c>
      <c r="O450" s="7">
        <v>99</v>
      </c>
      <c r="P450" s="7">
        <v>231</v>
      </c>
      <c r="Q450" s="7">
        <v>132</v>
      </c>
      <c r="R450" s="7" t="s">
        <v>884</v>
      </c>
      <c r="S450" s="9">
        <v>0.75</v>
      </c>
      <c r="T450" s="10">
        <v>2.6783540297053809E-3</v>
      </c>
    </row>
    <row r="451" spans="1:20" x14ac:dyDescent="0.25">
      <c r="A451" s="7" t="s">
        <v>239</v>
      </c>
      <c r="B451" s="7" t="s">
        <v>889</v>
      </c>
      <c r="C451" s="7" t="s">
        <v>898</v>
      </c>
      <c r="D451" s="7" t="s">
        <v>891</v>
      </c>
      <c r="E451" s="7" t="s">
        <v>946</v>
      </c>
      <c r="F451" s="7">
        <v>21</v>
      </c>
      <c r="G451" s="7">
        <v>2018</v>
      </c>
      <c r="H451" s="8">
        <v>43272</v>
      </c>
      <c r="I451" s="8" t="s">
        <v>920</v>
      </c>
      <c r="J451" s="7" t="s">
        <v>240</v>
      </c>
      <c r="K451" s="7" t="s">
        <v>104</v>
      </c>
      <c r="L451" s="7" t="s">
        <v>105</v>
      </c>
      <c r="M451" s="7">
        <v>117</v>
      </c>
      <c r="N451" s="7">
        <v>3</v>
      </c>
      <c r="O451" s="7">
        <v>-6</v>
      </c>
      <c r="P451" s="7">
        <v>345</v>
      </c>
      <c r="Q451" s="7">
        <v>351</v>
      </c>
      <c r="R451" s="7" t="s">
        <v>914</v>
      </c>
      <c r="S451" s="9">
        <v>-1.7094017094017096E-2</v>
      </c>
      <c r="T451" s="10">
        <v>-1.6232448664881097E-4</v>
      </c>
    </row>
    <row r="452" spans="1:20" x14ac:dyDescent="0.25">
      <c r="A452" s="7" t="s">
        <v>239</v>
      </c>
      <c r="B452" s="7" t="s">
        <v>899</v>
      </c>
      <c r="C452" s="7" t="s">
        <v>901</v>
      </c>
      <c r="D452" s="7" t="s">
        <v>891</v>
      </c>
      <c r="E452" s="7" t="s">
        <v>946</v>
      </c>
      <c r="F452" s="7">
        <v>21</v>
      </c>
      <c r="G452" s="7">
        <v>2018</v>
      </c>
      <c r="H452" s="8">
        <v>43272</v>
      </c>
      <c r="I452" s="8" t="s">
        <v>920</v>
      </c>
      <c r="J452" s="7" t="s">
        <v>240</v>
      </c>
      <c r="K452" s="7" t="s">
        <v>104</v>
      </c>
      <c r="L452" s="7" t="s">
        <v>105</v>
      </c>
      <c r="M452" s="7">
        <v>116</v>
      </c>
      <c r="N452" s="7">
        <v>1</v>
      </c>
      <c r="O452" s="7">
        <v>-4</v>
      </c>
      <c r="P452" s="7">
        <v>112</v>
      </c>
      <c r="Q452" s="7">
        <v>116</v>
      </c>
      <c r="R452" s="7" t="s">
        <v>914</v>
      </c>
      <c r="S452" s="9">
        <v>-3.4482758620689655E-2</v>
      </c>
      <c r="T452" s="10">
        <v>-1.0821632443254064E-4</v>
      </c>
    </row>
    <row r="453" spans="1:20" x14ac:dyDescent="0.25">
      <c r="A453" s="7" t="s">
        <v>239</v>
      </c>
      <c r="B453" s="7" t="s">
        <v>899</v>
      </c>
      <c r="C453" s="7" t="s">
        <v>901</v>
      </c>
      <c r="D453" s="7" t="s">
        <v>891</v>
      </c>
      <c r="E453" s="7" t="s">
        <v>946</v>
      </c>
      <c r="F453" s="7">
        <v>21</v>
      </c>
      <c r="G453" s="7">
        <v>2018</v>
      </c>
      <c r="H453" s="8">
        <v>43272</v>
      </c>
      <c r="I453" s="8" t="s">
        <v>920</v>
      </c>
      <c r="J453" s="7" t="s">
        <v>240</v>
      </c>
      <c r="K453" s="7" t="s">
        <v>104</v>
      </c>
      <c r="L453" s="7" t="s">
        <v>105</v>
      </c>
      <c r="M453" s="7">
        <v>168</v>
      </c>
      <c r="N453" s="7">
        <v>3</v>
      </c>
      <c r="O453" s="7">
        <v>-9</v>
      </c>
      <c r="P453" s="7">
        <v>495</v>
      </c>
      <c r="Q453" s="7">
        <v>504</v>
      </c>
      <c r="R453" s="7" t="s">
        <v>914</v>
      </c>
      <c r="S453" s="9">
        <v>-1.7857142857142856E-2</v>
      </c>
      <c r="T453" s="10">
        <v>-2.4348672997321646E-4</v>
      </c>
    </row>
    <row r="454" spans="1:20" x14ac:dyDescent="0.25">
      <c r="A454" s="7" t="s">
        <v>239</v>
      </c>
      <c r="B454" s="7" t="s">
        <v>889</v>
      </c>
      <c r="C454" s="7" t="s">
        <v>896</v>
      </c>
      <c r="D454" s="7" t="s">
        <v>902</v>
      </c>
      <c r="E454" s="7" t="s">
        <v>946</v>
      </c>
      <c r="F454" s="7">
        <v>21</v>
      </c>
      <c r="G454" s="7">
        <v>2018</v>
      </c>
      <c r="H454" s="8">
        <v>43272</v>
      </c>
      <c r="I454" s="8" t="s">
        <v>920</v>
      </c>
      <c r="J454" s="7" t="s">
        <v>240</v>
      </c>
      <c r="K454" s="7" t="s">
        <v>104</v>
      </c>
      <c r="L454" s="7" t="s">
        <v>105</v>
      </c>
      <c r="M454" s="7">
        <v>887</v>
      </c>
      <c r="N454" s="7">
        <v>3</v>
      </c>
      <c r="O454" s="7">
        <v>80</v>
      </c>
      <c r="P454" s="7">
        <v>2741</v>
      </c>
      <c r="Q454" s="7">
        <v>2661</v>
      </c>
      <c r="R454" s="7" t="s">
        <v>884</v>
      </c>
      <c r="S454" s="9">
        <v>3.0063885757234121E-2</v>
      </c>
      <c r="T454" s="10">
        <v>2.1643264886508128E-3</v>
      </c>
    </row>
    <row r="455" spans="1:20" x14ac:dyDescent="0.25">
      <c r="A455" s="7" t="s">
        <v>467</v>
      </c>
      <c r="B455" s="7" t="s">
        <v>899</v>
      </c>
      <c r="C455" s="7" t="s">
        <v>903</v>
      </c>
      <c r="D455" s="7" t="s">
        <v>891</v>
      </c>
      <c r="E455" s="7" t="s">
        <v>947</v>
      </c>
      <c r="F455" s="7">
        <v>9</v>
      </c>
      <c r="G455" s="7">
        <v>2018</v>
      </c>
      <c r="H455" s="8">
        <v>43290</v>
      </c>
      <c r="I455" s="8" t="s">
        <v>921</v>
      </c>
      <c r="J455" s="7" t="s">
        <v>468</v>
      </c>
      <c r="K455" s="7" t="s">
        <v>104</v>
      </c>
      <c r="L455" s="7" t="s">
        <v>105</v>
      </c>
      <c r="M455" s="7">
        <v>11</v>
      </c>
      <c r="N455" s="7">
        <v>2</v>
      </c>
      <c r="O455" s="7">
        <v>-5</v>
      </c>
      <c r="P455" s="7">
        <v>17</v>
      </c>
      <c r="Q455" s="7">
        <v>22</v>
      </c>
      <c r="R455" s="7" t="s">
        <v>914</v>
      </c>
      <c r="S455" s="9">
        <v>-0.22727272727272727</v>
      </c>
      <c r="T455" s="10">
        <v>-1.352704055406758E-4</v>
      </c>
    </row>
    <row r="456" spans="1:20" x14ac:dyDescent="0.25">
      <c r="A456" s="7" t="s">
        <v>467</v>
      </c>
      <c r="B456" s="7" t="s">
        <v>899</v>
      </c>
      <c r="C456" s="7" t="s">
        <v>913</v>
      </c>
      <c r="D456" s="7" t="s">
        <v>897</v>
      </c>
      <c r="E456" s="7" t="s">
        <v>947</v>
      </c>
      <c r="F456" s="7">
        <v>9</v>
      </c>
      <c r="G456" s="7">
        <v>2018</v>
      </c>
      <c r="H456" s="8">
        <v>43290</v>
      </c>
      <c r="I456" s="8" t="s">
        <v>921</v>
      </c>
      <c r="J456" s="7" t="s">
        <v>468</v>
      </c>
      <c r="K456" s="7" t="s">
        <v>104</v>
      </c>
      <c r="L456" s="7" t="s">
        <v>105</v>
      </c>
      <c r="M456" s="7">
        <v>340</v>
      </c>
      <c r="N456" s="7">
        <v>7</v>
      </c>
      <c r="O456" s="7">
        <v>20</v>
      </c>
      <c r="P456" s="7">
        <v>2400</v>
      </c>
      <c r="Q456" s="7">
        <v>2380</v>
      </c>
      <c r="R456" s="7" t="s">
        <v>884</v>
      </c>
      <c r="S456" s="9">
        <v>8.4033613445378148E-3</v>
      </c>
      <c r="T456" s="10">
        <v>5.410816221627032E-4</v>
      </c>
    </row>
    <row r="457" spans="1:20" x14ac:dyDescent="0.25">
      <c r="A457" s="7" t="s">
        <v>867</v>
      </c>
      <c r="B457" s="7" t="s">
        <v>899</v>
      </c>
      <c r="C457" s="7" t="s">
        <v>907</v>
      </c>
      <c r="D457" s="7" t="s">
        <v>902</v>
      </c>
      <c r="E457" s="7" t="s">
        <v>947</v>
      </c>
      <c r="F457" s="7">
        <v>27</v>
      </c>
      <c r="G457" s="7">
        <v>2018</v>
      </c>
      <c r="H457" s="8">
        <v>43308</v>
      </c>
      <c r="I457" s="8" t="s">
        <v>921</v>
      </c>
      <c r="J457" s="7" t="s">
        <v>868</v>
      </c>
      <c r="K457" s="7" t="s">
        <v>104</v>
      </c>
      <c r="L457" s="7" t="s">
        <v>105</v>
      </c>
      <c r="M457" s="7">
        <v>16</v>
      </c>
      <c r="N457" s="7">
        <v>2</v>
      </c>
      <c r="O457" s="7">
        <v>-5</v>
      </c>
      <c r="P457" s="7">
        <v>27</v>
      </c>
      <c r="Q457" s="7">
        <v>32</v>
      </c>
      <c r="R457" s="7" t="s">
        <v>914</v>
      </c>
      <c r="S457" s="9">
        <v>-0.15625</v>
      </c>
      <c r="T457" s="10">
        <v>-1.352704055406758E-4</v>
      </c>
    </row>
    <row r="458" spans="1:20" x14ac:dyDescent="0.25">
      <c r="A458" s="7" t="s">
        <v>102</v>
      </c>
      <c r="B458" s="7" t="s">
        <v>899</v>
      </c>
      <c r="C458" s="7" t="s">
        <v>900</v>
      </c>
      <c r="D458" s="7" t="s">
        <v>894</v>
      </c>
      <c r="E458" s="7" t="s">
        <v>931</v>
      </c>
      <c r="F458" s="7">
        <v>1</v>
      </c>
      <c r="G458" s="7">
        <v>2018</v>
      </c>
      <c r="H458" s="8">
        <v>43344</v>
      </c>
      <c r="I458" s="8" t="s">
        <v>921</v>
      </c>
      <c r="J458" s="7" t="s">
        <v>103</v>
      </c>
      <c r="K458" s="7" t="s">
        <v>104</v>
      </c>
      <c r="L458" s="7" t="s">
        <v>105</v>
      </c>
      <c r="M458" s="7">
        <v>1582</v>
      </c>
      <c r="N458" s="7">
        <v>6</v>
      </c>
      <c r="O458" s="7">
        <v>-443</v>
      </c>
      <c r="P458" s="7">
        <v>9049</v>
      </c>
      <c r="Q458" s="7">
        <v>9492</v>
      </c>
      <c r="R458" s="7" t="s">
        <v>914</v>
      </c>
      <c r="S458" s="9">
        <v>-4.6670880741677204E-2</v>
      </c>
      <c r="T458" s="10">
        <v>-1.1984957930903877E-2</v>
      </c>
    </row>
    <row r="459" spans="1:20" x14ac:dyDescent="0.25">
      <c r="A459" s="7" t="s">
        <v>486</v>
      </c>
      <c r="B459" s="7" t="s">
        <v>899</v>
      </c>
      <c r="C459" s="7" t="s">
        <v>910</v>
      </c>
      <c r="D459" s="7" t="s">
        <v>894</v>
      </c>
      <c r="E459" s="7" t="s">
        <v>932</v>
      </c>
      <c r="F459" s="7">
        <v>5</v>
      </c>
      <c r="G459" s="7">
        <v>2018</v>
      </c>
      <c r="H459" s="8">
        <v>43378</v>
      </c>
      <c r="I459" s="8" t="s">
        <v>922</v>
      </c>
      <c r="J459" s="7" t="s">
        <v>487</v>
      </c>
      <c r="K459" s="7" t="s">
        <v>104</v>
      </c>
      <c r="L459" s="7" t="s">
        <v>105</v>
      </c>
      <c r="M459" s="7">
        <v>156</v>
      </c>
      <c r="N459" s="7">
        <v>5</v>
      </c>
      <c r="O459" s="7">
        <v>36</v>
      </c>
      <c r="P459" s="7">
        <v>816</v>
      </c>
      <c r="Q459" s="7">
        <v>780</v>
      </c>
      <c r="R459" s="7" t="s">
        <v>884</v>
      </c>
      <c r="S459" s="9">
        <v>4.6153846153846156E-2</v>
      </c>
      <c r="T459" s="10">
        <v>9.7394691989286582E-4</v>
      </c>
    </row>
    <row r="460" spans="1:20" x14ac:dyDescent="0.25">
      <c r="A460" s="7" t="s">
        <v>486</v>
      </c>
      <c r="B460" s="7" t="s">
        <v>889</v>
      </c>
      <c r="C460" s="7" t="s">
        <v>896</v>
      </c>
      <c r="D460" s="7" t="s">
        <v>911</v>
      </c>
      <c r="E460" s="7" t="s">
        <v>932</v>
      </c>
      <c r="F460" s="7">
        <v>5</v>
      </c>
      <c r="G460" s="7">
        <v>2018</v>
      </c>
      <c r="H460" s="8">
        <v>43378</v>
      </c>
      <c r="I460" s="8" t="s">
        <v>922</v>
      </c>
      <c r="J460" s="7" t="s">
        <v>487</v>
      </c>
      <c r="K460" s="7" t="s">
        <v>104</v>
      </c>
      <c r="L460" s="7" t="s">
        <v>105</v>
      </c>
      <c r="M460" s="7">
        <v>321</v>
      </c>
      <c r="N460" s="7">
        <v>3</v>
      </c>
      <c r="O460" s="7">
        <v>26</v>
      </c>
      <c r="P460" s="7">
        <v>989</v>
      </c>
      <c r="Q460" s="7">
        <v>963</v>
      </c>
      <c r="R460" s="7" t="s">
        <v>884</v>
      </c>
      <c r="S460" s="9">
        <v>2.6998961578400829E-2</v>
      </c>
      <c r="T460" s="10">
        <v>7.0340610881151422E-4</v>
      </c>
    </row>
    <row r="461" spans="1:20" x14ac:dyDescent="0.25">
      <c r="A461" s="7" t="s">
        <v>824</v>
      </c>
      <c r="B461" s="7" t="s">
        <v>899</v>
      </c>
      <c r="C461" s="7" t="s">
        <v>901</v>
      </c>
      <c r="D461" s="7" t="s">
        <v>891</v>
      </c>
      <c r="E461" s="7" t="s">
        <v>932</v>
      </c>
      <c r="F461" s="7">
        <v>18</v>
      </c>
      <c r="G461" s="7">
        <v>2018</v>
      </c>
      <c r="H461" s="8">
        <v>43391</v>
      </c>
      <c r="I461" s="8" t="s">
        <v>922</v>
      </c>
      <c r="J461" s="7" t="s">
        <v>825</v>
      </c>
      <c r="K461" s="7" t="s">
        <v>104</v>
      </c>
      <c r="L461" s="7" t="s">
        <v>105</v>
      </c>
      <c r="M461" s="7">
        <v>34</v>
      </c>
      <c r="N461" s="7">
        <v>2</v>
      </c>
      <c r="O461" s="7">
        <v>13</v>
      </c>
      <c r="P461" s="7">
        <v>81</v>
      </c>
      <c r="Q461" s="7">
        <v>68</v>
      </c>
      <c r="R461" s="7" t="s">
        <v>884</v>
      </c>
      <c r="S461" s="9">
        <v>0.19117647058823528</v>
      </c>
      <c r="T461" s="10">
        <v>3.5170305440575711E-4</v>
      </c>
    </row>
    <row r="462" spans="1:20" x14ac:dyDescent="0.25">
      <c r="A462" s="7" t="s">
        <v>503</v>
      </c>
      <c r="B462" s="7" t="s">
        <v>892</v>
      </c>
      <c r="C462" s="7" t="s">
        <v>895</v>
      </c>
      <c r="D462" s="7" t="s">
        <v>891</v>
      </c>
      <c r="E462" s="7" t="s">
        <v>932</v>
      </c>
      <c r="F462" s="7">
        <v>31</v>
      </c>
      <c r="G462" s="7">
        <v>2018</v>
      </c>
      <c r="H462" s="8">
        <v>43404</v>
      </c>
      <c r="I462" s="8" t="s">
        <v>922</v>
      </c>
      <c r="J462" s="7" t="s">
        <v>504</v>
      </c>
      <c r="K462" s="7" t="s">
        <v>104</v>
      </c>
      <c r="L462" s="7" t="s">
        <v>105</v>
      </c>
      <c r="M462" s="7">
        <v>298</v>
      </c>
      <c r="N462" s="7">
        <v>2</v>
      </c>
      <c r="O462" s="7">
        <v>74</v>
      </c>
      <c r="P462" s="7">
        <v>670</v>
      </c>
      <c r="Q462" s="7">
        <v>596</v>
      </c>
      <c r="R462" s="7" t="s">
        <v>884</v>
      </c>
      <c r="S462" s="9">
        <v>0.12416107382550336</v>
      </c>
      <c r="T462" s="10">
        <v>2.002002002002002E-3</v>
      </c>
    </row>
    <row r="463" spans="1:20" x14ac:dyDescent="0.25">
      <c r="A463" s="7" t="s">
        <v>503</v>
      </c>
      <c r="B463" s="7" t="s">
        <v>899</v>
      </c>
      <c r="C463" s="7" t="s">
        <v>901</v>
      </c>
      <c r="D463" s="7" t="s">
        <v>894</v>
      </c>
      <c r="E463" s="7" t="s">
        <v>932</v>
      </c>
      <c r="F463" s="7">
        <v>31</v>
      </c>
      <c r="G463" s="7">
        <v>2018</v>
      </c>
      <c r="H463" s="8">
        <v>43404</v>
      </c>
      <c r="I463" s="8" t="s">
        <v>922</v>
      </c>
      <c r="J463" s="7" t="s">
        <v>504</v>
      </c>
      <c r="K463" s="7" t="s">
        <v>104</v>
      </c>
      <c r="L463" s="7" t="s">
        <v>105</v>
      </c>
      <c r="M463" s="7">
        <v>262</v>
      </c>
      <c r="N463" s="7">
        <v>6</v>
      </c>
      <c r="O463" s="7">
        <v>64</v>
      </c>
      <c r="P463" s="7">
        <v>1636</v>
      </c>
      <c r="Q463" s="7">
        <v>1572</v>
      </c>
      <c r="R463" s="7" t="s">
        <v>884</v>
      </c>
      <c r="S463" s="9">
        <v>4.0712468193384227E-2</v>
      </c>
      <c r="T463" s="10">
        <v>1.7314611909206503E-3</v>
      </c>
    </row>
    <row r="464" spans="1:20" x14ac:dyDescent="0.25">
      <c r="A464" s="7" t="s">
        <v>503</v>
      </c>
      <c r="B464" s="7" t="s">
        <v>892</v>
      </c>
      <c r="C464" s="7" t="s">
        <v>895</v>
      </c>
      <c r="D464" s="7" t="s">
        <v>897</v>
      </c>
      <c r="E464" s="7" t="s">
        <v>932</v>
      </c>
      <c r="F464" s="7">
        <v>31</v>
      </c>
      <c r="G464" s="7">
        <v>2018</v>
      </c>
      <c r="H464" s="8">
        <v>43404</v>
      </c>
      <c r="I464" s="8" t="s">
        <v>922</v>
      </c>
      <c r="J464" s="7" t="s">
        <v>504</v>
      </c>
      <c r="K464" s="7" t="s">
        <v>104</v>
      </c>
      <c r="L464" s="7" t="s">
        <v>105</v>
      </c>
      <c r="M464" s="7">
        <v>246</v>
      </c>
      <c r="N464" s="7">
        <v>2</v>
      </c>
      <c r="O464" s="7">
        <v>61</v>
      </c>
      <c r="P464" s="7">
        <v>553</v>
      </c>
      <c r="Q464" s="7">
        <v>492</v>
      </c>
      <c r="R464" s="7" t="s">
        <v>884</v>
      </c>
      <c r="S464" s="9">
        <v>0.12398373983739837</v>
      </c>
      <c r="T464" s="10">
        <v>1.6502989475962449E-3</v>
      </c>
    </row>
    <row r="465" spans="1:20" x14ac:dyDescent="0.25">
      <c r="A465" s="7" t="s">
        <v>633</v>
      </c>
      <c r="B465" s="7" t="s">
        <v>892</v>
      </c>
      <c r="C465" s="7" t="s">
        <v>893</v>
      </c>
      <c r="D465" s="7" t="s">
        <v>902</v>
      </c>
      <c r="E465" s="7" t="s">
        <v>934</v>
      </c>
      <c r="F465" s="7">
        <v>28</v>
      </c>
      <c r="G465" s="7">
        <v>2018</v>
      </c>
      <c r="H465" s="8">
        <v>43462</v>
      </c>
      <c r="I465" s="8" t="s">
        <v>922</v>
      </c>
      <c r="J465" s="7" t="s">
        <v>634</v>
      </c>
      <c r="K465" s="7" t="s">
        <v>104</v>
      </c>
      <c r="L465" s="7" t="s">
        <v>105</v>
      </c>
      <c r="M465" s="7">
        <v>148</v>
      </c>
      <c r="N465" s="7">
        <v>2</v>
      </c>
      <c r="O465" s="7">
        <v>54</v>
      </c>
      <c r="P465" s="7">
        <v>350</v>
      </c>
      <c r="Q465" s="7">
        <v>296</v>
      </c>
      <c r="R465" s="7" t="s">
        <v>884</v>
      </c>
      <c r="S465" s="9">
        <v>0.18243243243243243</v>
      </c>
      <c r="T465" s="10">
        <v>1.4609203798392988E-3</v>
      </c>
    </row>
    <row r="466" spans="1:20" x14ac:dyDescent="0.25">
      <c r="A466" s="7" t="s">
        <v>150</v>
      </c>
      <c r="B466" s="7" t="s">
        <v>892</v>
      </c>
      <c r="C466" s="7" t="s">
        <v>895</v>
      </c>
      <c r="D466" s="7" t="s">
        <v>897</v>
      </c>
      <c r="E466" s="7" t="s">
        <v>935</v>
      </c>
      <c r="F466" s="7">
        <v>2</v>
      </c>
      <c r="G466" s="7">
        <v>2018</v>
      </c>
      <c r="H466" s="8">
        <v>43102</v>
      </c>
      <c r="I466" s="8" t="s">
        <v>919</v>
      </c>
      <c r="J466" s="7" t="s">
        <v>151</v>
      </c>
      <c r="K466" s="7" t="s">
        <v>75</v>
      </c>
      <c r="L466" s="7" t="s">
        <v>76</v>
      </c>
      <c r="M466" s="7">
        <v>1308</v>
      </c>
      <c r="N466" s="7">
        <v>3</v>
      </c>
      <c r="O466" s="7">
        <v>536</v>
      </c>
      <c r="P466" s="7">
        <v>4460</v>
      </c>
      <c r="Q466" s="7">
        <v>3924</v>
      </c>
      <c r="R466" s="7" t="s">
        <v>884</v>
      </c>
      <c r="S466" s="9">
        <v>0.1365953109072375</v>
      </c>
      <c r="T466" s="10">
        <v>1.4500987473960447E-2</v>
      </c>
    </row>
    <row r="467" spans="1:20" x14ac:dyDescent="0.25">
      <c r="A467" s="7" t="s">
        <v>150</v>
      </c>
      <c r="B467" s="7" t="s">
        <v>892</v>
      </c>
      <c r="C467" s="7" t="s">
        <v>893</v>
      </c>
      <c r="D467" s="7" t="s">
        <v>897</v>
      </c>
      <c r="E467" s="7" t="s">
        <v>935</v>
      </c>
      <c r="F467" s="7">
        <v>2</v>
      </c>
      <c r="G467" s="7">
        <v>2018</v>
      </c>
      <c r="H467" s="8">
        <v>43102</v>
      </c>
      <c r="I467" s="8" t="s">
        <v>919</v>
      </c>
      <c r="J467" s="7" t="s">
        <v>151</v>
      </c>
      <c r="K467" s="7" t="s">
        <v>75</v>
      </c>
      <c r="L467" s="7" t="s">
        <v>76</v>
      </c>
      <c r="M467" s="7">
        <v>216</v>
      </c>
      <c r="N467" s="7">
        <v>3</v>
      </c>
      <c r="O467" s="7">
        <v>-135</v>
      </c>
      <c r="P467" s="7">
        <v>513</v>
      </c>
      <c r="Q467" s="7">
        <v>648</v>
      </c>
      <c r="R467" s="7" t="s">
        <v>914</v>
      </c>
      <c r="S467" s="9">
        <v>-0.20833333333333334</v>
      </c>
      <c r="T467" s="10">
        <v>-3.6523009495982471E-3</v>
      </c>
    </row>
    <row r="468" spans="1:20" x14ac:dyDescent="0.25">
      <c r="A468" s="7" t="s">
        <v>150</v>
      </c>
      <c r="B468" s="7" t="s">
        <v>892</v>
      </c>
      <c r="C468" s="7" t="s">
        <v>893</v>
      </c>
      <c r="D468" s="7" t="s">
        <v>894</v>
      </c>
      <c r="E468" s="7" t="s">
        <v>935</v>
      </c>
      <c r="F468" s="7">
        <v>2</v>
      </c>
      <c r="G468" s="7">
        <v>2018</v>
      </c>
      <c r="H468" s="8">
        <v>43102</v>
      </c>
      <c r="I468" s="8" t="s">
        <v>919</v>
      </c>
      <c r="J468" s="7" t="s">
        <v>151</v>
      </c>
      <c r="K468" s="7" t="s">
        <v>75</v>
      </c>
      <c r="L468" s="7" t="s">
        <v>76</v>
      </c>
      <c r="M468" s="7">
        <v>154</v>
      </c>
      <c r="N468" s="7">
        <v>3</v>
      </c>
      <c r="O468" s="7">
        <v>-85</v>
      </c>
      <c r="P468" s="7">
        <v>377</v>
      </c>
      <c r="Q468" s="7">
        <v>462</v>
      </c>
      <c r="R468" s="7" t="s">
        <v>914</v>
      </c>
      <c r="S468" s="9">
        <v>-0.18398268398268397</v>
      </c>
      <c r="T468" s="10">
        <v>-2.2995968941914888E-3</v>
      </c>
    </row>
    <row r="469" spans="1:20" x14ac:dyDescent="0.25">
      <c r="A469" s="7" t="s">
        <v>677</v>
      </c>
      <c r="B469" s="7" t="s">
        <v>899</v>
      </c>
      <c r="C469" s="7" t="s">
        <v>903</v>
      </c>
      <c r="D469" s="7" t="s">
        <v>911</v>
      </c>
      <c r="E469" s="7" t="s">
        <v>936</v>
      </c>
      <c r="F469" s="7">
        <v>17</v>
      </c>
      <c r="G469" s="7">
        <v>2018</v>
      </c>
      <c r="H469" s="8">
        <v>43148</v>
      </c>
      <c r="I469" s="8" t="s">
        <v>919</v>
      </c>
      <c r="J469" s="7" t="s">
        <v>554</v>
      </c>
      <c r="K469" s="7" t="s">
        <v>75</v>
      </c>
      <c r="L469" s="7" t="s">
        <v>76</v>
      </c>
      <c r="M469" s="7">
        <v>21</v>
      </c>
      <c r="N469" s="7">
        <v>3</v>
      </c>
      <c r="O469" s="7">
        <v>-12</v>
      </c>
      <c r="P469" s="7">
        <v>51</v>
      </c>
      <c r="Q469" s="7">
        <v>63</v>
      </c>
      <c r="R469" s="7" t="s">
        <v>914</v>
      </c>
      <c r="S469" s="9">
        <v>-0.19047619047619047</v>
      </c>
      <c r="T469" s="10">
        <v>-3.2464897329762194E-4</v>
      </c>
    </row>
    <row r="470" spans="1:20" x14ac:dyDescent="0.25">
      <c r="A470" s="7" t="s">
        <v>677</v>
      </c>
      <c r="B470" s="7" t="s">
        <v>899</v>
      </c>
      <c r="C470" s="7" t="s">
        <v>907</v>
      </c>
      <c r="D470" s="7" t="s">
        <v>902</v>
      </c>
      <c r="E470" s="7" t="s">
        <v>936</v>
      </c>
      <c r="F470" s="7">
        <v>17</v>
      </c>
      <c r="G470" s="7">
        <v>2018</v>
      </c>
      <c r="H470" s="8">
        <v>43148</v>
      </c>
      <c r="I470" s="8" t="s">
        <v>919</v>
      </c>
      <c r="J470" s="7" t="s">
        <v>554</v>
      </c>
      <c r="K470" s="7" t="s">
        <v>75</v>
      </c>
      <c r="L470" s="7" t="s">
        <v>76</v>
      </c>
      <c r="M470" s="7">
        <v>49</v>
      </c>
      <c r="N470" s="7">
        <v>1</v>
      </c>
      <c r="O470" s="7">
        <v>21</v>
      </c>
      <c r="P470" s="7">
        <v>70</v>
      </c>
      <c r="Q470" s="7">
        <v>49</v>
      </c>
      <c r="R470" s="7" t="s">
        <v>884</v>
      </c>
      <c r="S470" s="9">
        <v>0.42857142857142855</v>
      </c>
      <c r="T470" s="10">
        <v>5.6813570327083837E-4</v>
      </c>
    </row>
    <row r="471" spans="1:20" x14ac:dyDescent="0.25">
      <c r="A471" s="7" t="s">
        <v>677</v>
      </c>
      <c r="B471" s="7" t="s">
        <v>892</v>
      </c>
      <c r="C471" s="7" t="s">
        <v>912</v>
      </c>
      <c r="D471" s="7" t="s">
        <v>891</v>
      </c>
      <c r="E471" s="7" t="s">
        <v>936</v>
      </c>
      <c r="F471" s="7">
        <v>17</v>
      </c>
      <c r="G471" s="7">
        <v>2018</v>
      </c>
      <c r="H471" s="8">
        <v>43148</v>
      </c>
      <c r="I471" s="8" t="s">
        <v>919</v>
      </c>
      <c r="J471" s="7" t="s">
        <v>554</v>
      </c>
      <c r="K471" s="7" t="s">
        <v>75</v>
      </c>
      <c r="L471" s="7" t="s">
        <v>76</v>
      </c>
      <c r="M471" s="7">
        <v>122</v>
      </c>
      <c r="N471" s="7">
        <v>7</v>
      </c>
      <c r="O471" s="7">
        <v>59</v>
      </c>
      <c r="P471" s="7">
        <v>913</v>
      </c>
      <c r="Q471" s="7">
        <v>854</v>
      </c>
      <c r="R471" s="7" t="s">
        <v>884</v>
      </c>
      <c r="S471" s="9">
        <v>6.9086651053864162E-2</v>
      </c>
      <c r="T471" s="10">
        <v>1.5961907853799745E-3</v>
      </c>
    </row>
    <row r="472" spans="1:20" x14ac:dyDescent="0.25">
      <c r="A472" s="7" t="s">
        <v>743</v>
      </c>
      <c r="B472" s="7" t="s">
        <v>899</v>
      </c>
      <c r="C472" s="7" t="s">
        <v>913</v>
      </c>
      <c r="D472" s="7" t="s">
        <v>911</v>
      </c>
      <c r="E472" s="7" t="s">
        <v>936</v>
      </c>
      <c r="F472" s="7">
        <v>25</v>
      </c>
      <c r="G472" s="7">
        <v>2018</v>
      </c>
      <c r="H472" s="8">
        <v>43156</v>
      </c>
      <c r="I472" s="8" t="s">
        <v>919</v>
      </c>
      <c r="J472" s="7" t="s">
        <v>107</v>
      </c>
      <c r="K472" s="7" t="s">
        <v>75</v>
      </c>
      <c r="L472" s="7" t="s">
        <v>76</v>
      </c>
      <c r="M472" s="7">
        <v>83</v>
      </c>
      <c r="N472" s="7">
        <v>5</v>
      </c>
      <c r="O472" s="7">
        <v>34</v>
      </c>
      <c r="P472" s="7">
        <v>449</v>
      </c>
      <c r="Q472" s="7">
        <v>415</v>
      </c>
      <c r="R472" s="7" t="s">
        <v>884</v>
      </c>
      <c r="S472" s="9">
        <v>8.1927710843373497E-2</v>
      </c>
      <c r="T472" s="10">
        <v>9.1983875767659548E-4</v>
      </c>
    </row>
    <row r="473" spans="1:20" x14ac:dyDescent="0.25">
      <c r="A473" s="7" t="s">
        <v>292</v>
      </c>
      <c r="B473" s="7" t="s">
        <v>892</v>
      </c>
      <c r="C473" s="7" t="s">
        <v>895</v>
      </c>
      <c r="D473" s="7" t="s">
        <v>897</v>
      </c>
      <c r="E473" s="7" t="s">
        <v>944</v>
      </c>
      <c r="F473" s="7">
        <v>10</v>
      </c>
      <c r="G473" s="7">
        <v>2018</v>
      </c>
      <c r="H473" s="8">
        <v>43169</v>
      </c>
      <c r="I473" s="8" t="s">
        <v>919</v>
      </c>
      <c r="J473" s="7" t="s">
        <v>293</v>
      </c>
      <c r="K473" s="7" t="s">
        <v>75</v>
      </c>
      <c r="L473" s="7" t="s">
        <v>76</v>
      </c>
      <c r="M473" s="7">
        <v>659</v>
      </c>
      <c r="N473" s="7">
        <v>2</v>
      </c>
      <c r="O473" s="7">
        <v>-37</v>
      </c>
      <c r="P473" s="7">
        <v>1281</v>
      </c>
      <c r="Q473" s="7">
        <v>1318</v>
      </c>
      <c r="R473" s="7" t="s">
        <v>914</v>
      </c>
      <c r="S473" s="9">
        <v>-2.8072837632776935E-2</v>
      </c>
      <c r="T473" s="10">
        <v>-1.001001001001001E-3</v>
      </c>
    </row>
    <row r="474" spans="1:20" x14ac:dyDescent="0.25">
      <c r="A474" s="7" t="s">
        <v>292</v>
      </c>
      <c r="B474" s="7" t="s">
        <v>899</v>
      </c>
      <c r="C474" s="7" t="s">
        <v>910</v>
      </c>
      <c r="D474" s="7" t="s">
        <v>911</v>
      </c>
      <c r="E474" s="7" t="s">
        <v>944</v>
      </c>
      <c r="F474" s="7">
        <v>10</v>
      </c>
      <c r="G474" s="7">
        <v>2018</v>
      </c>
      <c r="H474" s="8">
        <v>43169</v>
      </c>
      <c r="I474" s="8" t="s">
        <v>919</v>
      </c>
      <c r="J474" s="7" t="s">
        <v>293</v>
      </c>
      <c r="K474" s="7" t="s">
        <v>75</v>
      </c>
      <c r="L474" s="7" t="s">
        <v>76</v>
      </c>
      <c r="M474" s="7">
        <v>54</v>
      </c>
      <c r="N474" s="7">
        <v>4</v>
      </c>
      <c r="O474" s="7">
        <v>8</v>
      </c>
      <c r="P474" s="7">
        <v>224</v>
      </c>
      <c r="Q474" s="7">
        <v>216</v>
      </c>
      <c r="R474" s="7" t="s">
        <v>884</v>
      </c>
      <c r="S474" s="9">
        <v>3.7037037037037035E-2</v>
      </c>
      <c r="T474" s="10">
        <v>2.1643264886508128E-4</v>
      </c>
    </row>
    <row r="475" spans="1:20" x14ac:dyDescent="0.25">
      <c r="A475" s="7" t="s">
        <v>292</v>
      </c>
      <c r="B475" s="7" t="s">
        <v>899</v>
      </c>
      <c r="C475" s="7" t="s">
        <v>900</v>
      </c>
      <c r="D475" s="7" t="s">
        <v>891</v>
      </c>
      <c r="E475" s="7" t="s">
        <v>944</v>
      </c>
      <c r="F475" s="7">
        <v>10</v>
      </c>
      <c r="G475" s="7">
        <v>2018</v>
      </c>
      <c r="H475" s="8">
        <v>43169</v>
      </c>
      <c r="I475" s="8" t="s">
        <v>919</v>
      </c>
      <c r="J475" s="7" t="s">
        <v>293</v>
      </c>
      <c r="K475" s="7" t="s">
        <v>75</v>
      </c>
      <c r="L475" s="7" t="s">
        <v>76</v>
      </c>
      <c r="M475" s="7">
        <v>224</v>
      </c>
      <c r="N475" s="7">
        <v>3</v>
      </c>
      <c r="O475" s="7">
        <v>87</v>
      </c>
      <c r="P475" s="7">
        <v>759</v>
      </c>
      <c r="Q475" s="7">
        <v>672</v>
      </c>
      <c r="R475" s="7" t="s">
        <v>884</v>
      </c>
      <c r="S475" s="9">
        <v>0.12946428571428573</v>
      </c>
      <c r="T475" s="10">
        <v>2.3537050564077593E-3</v>
      </c>
    </row>
    <row r="476" spans="1:20" x14ac:dyDescent="0.25">
      <c r="A476" s="7" t="s">
        <v>292</v>
      </c>
      <c r="B476" s="7" t="s">
        <v>889</v>
      </c>
      <c r="C476" s="7" t="s">
        <v>896</v>
      </c>
      <c r="D476" s="7" t="s">
        <v>891</v>
      </c>
      <c r="E476" s="7" t="s">
        <v>944</v>
      </c>
      <c r="F476" s="7">
        <v>10</v>
      </c>
      <c r="G476" s="7">
        <v>2018</v>
      </c>
      <c r="H476" s="8">
        <v>43169</v>
      </c>
      <c r="I476" s="8" t="s">
        <v>919</v>
      </c>
      <c r="J476" s="7" t="s">
        <v>293</v>
      </c>
      <c r="K476" s="7" t="s">
        <v>75</v>
      </c>
      <c r="L476" s="7" t="s">
        <v>76</v>
      </c>
      <c r="M476" s="7">
        <v>736</v>
      </c>
      <c r="N476" s="7">
        <v>5</v>
      </c>
      <c r="O476" s="7">
        <v>346</v>
      </c>
      <c r="P476" s="7">
        <v>4026</v>
      </c>
      <c r="Q476" s="7">
        <v>3680</v>
      </c>
      <c r="R476" s="7" t="s">
        <v>884</v>
      </c>
      <c r="S476" s="9">
        <v>9.4021739130434781E-2</v>
      </c>
      <c r="T476" s="10">
        <v>9.3607120634147667E-3</v>
      </c>
    </row>
    <row r="477" spans="1:20" x14ac:dyDescent="0.25">
      <c r="A477" s="7" t="s">
        <v>553</v>
      </c>
      <c r="B477" s="7" t="s">
        <v>889</v>
      </c>
      <c r="C477" s="7" t="s">
        <v>890</v>
      </c>
      <c r="D477" s="7" t="s">
        <v>891</v>
      </c>
      <c r="E477" s="7" t="s">
        <v>944</v>
      </c>
      <c r="F477" s="7">
        <v>25</v>
      </c>
      <c r="G477" s="7">
        <v>2018</v>
      </c>
      <c r="H477" s="8">
        <v>43184</v>
      </c>
      <c r="I477" s="8" t="s">
        <v>919</v>
      </c>
      <c r="J477" s="7" t="s">
        <v>554</v>
      </c>
      <c r="K477" s="7" t="s">
        <v>75</v>
      </c>
      <c r="L477" s="7" t="s">
        <v>76</v>
      </c>
      <c r="M477" s="7">
        <v>209</v>
      </c>
      <c r="N477" s="7">
        <v>4</v>
      </c>
      <c r="O477" s="7">
        <v>-63</v>
      </c>
      <c r="P477" s="7">
        <v>773</v>
      </c>
      <c r="Q477" s="7">
        <v>836</v>
      </c>
      <c r="R477" s="7" t="s">
        <v>914</v>
      </c>
      <c r="S477" s="9">
        <v>-7.5358851674641153E-2</v>
      </c>
      <c r="T477" s="10">
        <v>-1.7044071098125152E-3</v>
      </c>
    </row>
    <row r="478" spans="1:20" x14ac:dyDescent="0.25">
      <c r="A478" s="7" t="s">
        <v>605</v>
      </c>
      <c r="B478" s="7" t="s">
        <v>899</v>
      </c>
      <c r="C478" s="7" t="s">
        <v>901</v>
      </c>
      <c r="D478" s="7" t="s">
        <v>894</v>
      </c>
      <c r="E478" s="7" t="s">
        <v>945</v>
      </c>
      <c r="F478" s="7">
        <v>11</v>
      </c>
      <c r="G478" s="7">
        <v>2018</v>
      </c>
      <c r="H478" s="8">
        <v>43201</v>
      </c>
      <c r="I478" s="8" t="s">
        <v>920</v>
      </c>
      <c r="J478" s="7" t="s">
        <v>554</v>
      </c>
      <c r="K478" s="7" t="s">
        <v>75</v>
      </c>
      <c r="L478" s="7" t="s">
        <v>76</v>
      </c>
      <c r="M478" s="7">
        <v>160</v>
      </c>
      <c r="N478" s="7">
        <v>2</v>
      </c>
      <c r="O478" s="7">
        <v>-59</v>
      </c>
      <c r="P478" s="7">
        <v>261</v>
      </c>
      <c r="Q478" s="7">
        <v>320</v>
      </c>
      <c r="R478" s="7" t="s">
        <v>914</v>
      </c>
      <c r="S478" s="9">
        <v>-0.18437500000000001</v>
      </c>
      <c r="T478" s="10">
        <v>-1.5961907853799745E-3</v>
      </c>
    </row>
    <row r="479" spans="1:20" x14ac:dyDescent="0.25">
      <c r="A479" s="7" t="s">
        <v>106</v>
      </c>
      <c r="B479" s="7" t="s">
        <v>899</v>
      </c>
      <c r="C479" s="7" t="s">
        <v>900</v>
      </c>
      <c r="D479" s="7" t="s">
        <v>891</v>
      </c>
      <c r="E479" s="7" t="s">
        <v>945</v>
      </c>
      <c r="F479" s="7">
        <v>24</v>
      </c>
      <c r="G479" s="7">
        <v>2018</v>
      </c>
      <c r="H479" s="8">
        <v>43214</v>
      </c>
      <c r="I479" s="8" t="s">
        <v>920</v>
      </c>
      <c r="J479" s="7" t="s">
        <v>107</v>
      </c>
      <c r="K479" s="7" t="s">
        <v>75</v>
      </c>
      <c r="L479" s="7" t="s">
        <v>76</v>
      </c>
      <c r="M479" s="7">
        <v>1560</v>
      </c>
      <c r="N479" s="7">
        <v>3</v>
      </c>
      <c r="O479" s="7">
        <v>421</v>
      </c>
      <c r="P479" s="7">
        <v>5101</v>
      </c>
      <c r="Q479" s="7">
        <v>4680</v>
      </c>
      <c r="R479" s="7" t="s">
        <v>884</v>
      </c>
      <c r="S479" s="9">
        <v>8.9957264957264957E-2</v>
      </c>
      <c r="T479" s="10">
        <v>1.1389768146524903E-2</v>
      </c>
    </row>
    <row r="480" spans="1:20" x14ac:dyDescent="0.25">
      <c r="A480" s="7" t="s">
        <v>812</v>
      </c>
      <c r="B480" s="7" t="s">
        <v>899</v>
      </c>
      <c r="C480" s="7" t="s">
        <v>901</v>
      </c>
      <c r="D480" s="7" t="s">
        <v>902</v>
      </c>
      <c r="E480" s="7" t="s">
        <v>929</v>
      </c>
      <c r="F480" s="7">
        <v>3</v>
      </c>
      <c r="G480" s="7">
        <v>2018</v>
      </c>
      <c r="H480" s="8">
        <v>43223</v>
      </c>
      <c r="I480" s="8" t="s">
        <v>920</v>
      </c>
      <c r="J480" s="7" t="s">
        <v>293</v>
      </c>
      <c r="K480" s="7" t="s">
        <v>75</v>
      </c>
      <c r="L480" s="7" t="s">
        <v>76</v>
      </c>
      <c r="M480" s="7">
        <v>42</v>
      </c>
      <c r="N480" s="7">
        <v>4</v>
      </c>
      <c r="O480" s="7">
        <v>-6</v>
      </c>
      <c r="P480" s="7">
        <v>162</v>
      </c>
      <c r="Q480" s="7">
        <v>168</v>
      </c>
      <c r="R480" s="7" t="s">
        <v>914</v>
      </c>
      <c r="S480" s="9">
        <v>-3.5714285714285712E-2</v>
      </c>
      <c r="T480" s="10">
        <v>-1.6232448664881097E-4</v>
      </c>
    </row>
    <row r="481" spans="1:20" x14ac:dyDescent="0.25">
      <c r="A481" s="7" t="s">
        <v>601</v>
      </c>
      <c r="B481" s="7" t="s">
        <v>889</v>
      </c>
      <c r="C481" s="7" t="s">
        <v>909</v>
      </c>
      <c r="D481" s="7" t="s">
        <v>894</v>
      </c>
      <c r="E481" s="7" t="s">
        <v>929</v>
      </c>
      <c r="F481" s="7">
        <v>21</v>
      </c>
      <c r="G481" s="7">
        <v>2018</v>
      </c>
      <c r="H481" s="8">
        <v>43241</v>
      </c>
      <c r="I481" s="8" t="s">
        <v>920</v>
      </c>
      <c r="J481" s="7" t="s">
        <v>602</v>
      </c>
      <c r="K481" s="7" t="s">
        <v>75</v>
      </c>
      <c r="L481" s="7" t="s">
        <v>76</v>
      </c>
      <c r="M481" s="7">
        <v>166</v>
      </c>
      <c r="N481" s="7">
        <v>4</v>
      </c>
      <c r="O481" s="7">
        <v>-113</v>
      </c>
      <c r="P481" s="7">
        <v>551</v>
      </c>
      <c r="Q481" s="7">
        <v>664</v>
      </c>
      <c r="R481" s="7" t="s">
        <v>914</v>
      </c>
      <c r="S481" s="9">
        <v>-0.17018072289156627</v>
      </c>
      <c r="T481" s="10">
        <v>-3.0571111652192735E-3</v>
      </c>
    </row>
    <row r="482" spans="1:20" x14ac:dyDescent="0.25">
      <c r="A482" s="7" t="s">
        <v>423</v>
      </c>
      <c r="B482" s="7" t="s">
        <v>899</v>
      </c>
      <c r="C482" s="7" t="s">
        <v>901</v>
      </c>
      <c r="D482" s="7" t="s">
        <v>891</v>
      </c>
      <c r="E482" s="7" t="s">
        <v>946</v>
      </c>
      <c r="F482" s="7">
        <v>8</v>
      </c>
      <c r="G482" s="7">
        <v>2018</v>
      </c>
      <c r="H482" s="8">
        <v>43259</v>
      </c>
      <c r="I482" s="8" t="s">
        <v>920</v>
      </c>
      <c r="J482" s="7" t="s">
        <v>225</v>
      </c>
      <c r="K482" s="7" t="s">
        <v>75</v>
      </c>
      <c r="L482" s="7" t="s">
        <v>76</v>
      </c>
      <c r="M482" s="7">
        <v>86</v>
      </c>
      <c r="N482" s="7">
        <v>6</v>
      </c>
      <c r="O482" s="7">
        <v>-55</v>
      </c>
      <c r="P482" s="7">
        <v>461</v>
      </c>
      <c r="Q482" s="7">
        <v>516</v>
      </c>
      <c r="R482" s="7" t="s">
        <v>914</v>
      </c>
      <c r="S482" s="9">
        <v>-0.1065891472868217</v>
      </c>
      <c r="T482" s="10">
        <v>-1.4879744609474338E-3</v>
      </c>
    </row>
    <row r="483" spans="1:20" x14ac:dyDescent="0.25">
      <c r="A483" s="7" t="s">
        <v>423</v>
      </c>
      <c r="B483" s="7" t="s">
        <v>892</v>
      </c>
      <c r="C483" s="7" t="s">
        <v>912</v>
      </c>
      <c r="D483" s="7" t="s">
        <v>894</v>
      </c>
      <c r="E483" s="7" t="s">
        <v>946</v>
      </c>
      <c r="F483" s="7">
        <v>8</v>
      </c>
      <c r="G483" s="7">
        <v>2018</v>
      </c>
      <c r="H483" s="8">
        <v>43259</v>
      </c>
      <c r="I483" s="8" t="s">
        <v>920</v>
      </c>
      <c r="J483" s="7" t="s">
        <v>225</v>
      </c>
      <c r="K483" s="7" t="s">
        <v>75</v>
      </c>
      <c r="L483" s="7" t="s">
        <v>76</v>
      </c>
      <c r="M483" s="7">
        <v>155</v>
      </c>
      <c r="N483" s="7">
        <v>3</v>
      </c>
      <c r="O483" s="7">
        <v>56</v>
      </c>
      <c r="P483" s="7">
        <v>521</v>
      </c>
      <c r="Q483" s="7">
        <v>465</v>
      </c>
      <c r="R483" s="7" t="s">
        <v>884</v>
      </c>
      <c r="S483" s="9">
        <v>0.12043010752688173</v>
      </c>
      <c r="T483" s="10">
        <v>1.5150285420555691E-3</v>
      </c>
    </row>
    <row r="484" spans="1:20" x14ac:dyDescent="0.25">
      <c r="A484" s="7" t="s">
        <v>423</v>
      </c>
      <c r="B484" s="7" t="s">
        <v>889</v>
      </c>
      <c r="C484" s="7" t="s">
        <v>898</v>
      </c>
      <c r="D484" s="7" t="s">
        <v>902</v>
      </c>
      <c r="E484" s="7" t="s">
        <v>946</v>
      </c>
      <c r="F484" s="7">
        <v>8</v>
      </c>
      <c r="G484" s="7">
        <v>2018</v>
      </c>
      <c r="H484" s="8">
        <v>43259</v>
      </c>
      <c r="I484" s="8" t="s">
        <v>920</v>
      </c>
      <c r="J484" s="7" t="s">
        <v>225</v>
      </c>
      <c r="K484" s="7" t="s">
        <v>75</v>
      </c>
      <c r="L484" s="7" t="s">
        <v>76</v>
      </c>
      <c r="M484" s="7">
        <v>245</v>
      </c>
      <c r="N484" s="7">
        <v>4</v>
      </c>
      <c r="O484" s="7">
        <v>-3</v>
      </c>
      <c r="P484" s="7">
        <v>977</v>
      </c>
      <c r="Q484" s="7">
        <v>980</v>
      </c>
      <c r="R484" s="7" t="s">
        <v>914</v>
      </c>
      <c r="S484" s="9">
        <v>-3.0612244897959182E-3</v>
      </c>
      <c r="T484" s="10">
        <v>-8.1162243324405485E-5</v>
      </c>
    </row>
    <row r="485" spans="1:20" x14ac:dyDescent="0.25">
      <c r="A485" s="7" t="s">
        <v>423</v>
      </c>
      <c r="B485" s="7" t="s">
        <v>889</v>
      </c>
      <c r="C485" s="7" t="s">
        <v>896</v>
      </c>
      <c r="D485" s="7" t="s">
        <v>911</v>
      </c>
      <c r="E485" s="7" t="s">
        <v>946</v>
      </c>
      <c r="F485" s="7">
        <v>8</v>
      </c>
      <c r="G485" s="7">
        <v>2018</v>
      </c>
      <c r="H485" s="8">
        <v>43259</v>
      </c>
      <c r="I485" s="8" t="s">
        <v>920</v>
      </c>
      <c r="J485" s="7" t="s">
        <v>225</v>
      </c>
      <c r="K485" s="7" t="s">
        <v>75</v>
      </c>
      <c r="L485" s="7" t="s">
        <v>76</v>
      </c>
      <c r="M485" s="7">
        <v>433</v>
      </c>
      <c r="N485" s="7">
        <v>3</v>
      </c>
      <c r="O485" s="7">
        <v>26</v>
      </c>
      <c r="P485" s="7">
        <v>1325</v>
      </c>
      <c r="Q485" s="7">
        <v>1299</v>
      </c>
      <c r="R485" s="7" t="s">
        <v>884</v>
      </c>
      <c r="S485" s="9">
        <v>2.0015396458814474E-2</v>
      </c>
      <c r="T485" s="10">
        <v>7.0340610881151422E-4</v>
      </c>
    </row>
    <row r="486" spans="1:20" x14ac:dyDescent="0.25">
      <c r="A486" s="7" t="s">
        <v>423</v>
      </c>
      <c r="B486" s="7" t="s">
        <v>899</v>
      </c>
      <c r="C486" s="7" t="s">
        <v>907</v>
      </c>
      <c r="D486" s="7" t="s">
        <v>902</v>
      </c>
      <c r="E486" s="7" t="s">
        <v>946</v>
      </c>
      <c r="F486" s="7">
        <v>8</v>
      </c>
      <c r="G486" s="7">
        <v>2018</v>
      </c>
      <c r="H486" s="8">
        <v>43259</v>
      </c>
      <c r="I486" s="8" t="s">
        <v>920</v>
      </c>
      <c r="J486" s="7" t="s">
        <v>225</v>
      </c>
      <c r="K486" s="7" t="s">
        <v>75</v>
      </c>
      <c r="L486" s="7" t="s">
        <v>76</v>
      </c>
      <c r="M486" s="7">
        <v>148</v>
      </c>
      <c r="N486" s="7">
        <v>5</v>
      </c>
      <c r="O486" s="7">
        <v>52</v>
      </c>
      <c r="P486" s="7">
        <v>792</v>
      </c>
      <c r="Q486" s="7">
        <v>740</v>
      </c>
      <c r="R486" s="7" t="s">
        <v>884</v>
      </c>
      <c r="S486" s="9">
        <v>7.0270270270270274E-2</v>
      </c>
      <c r="T486" s="10">
        <v>1.4068122176230284E-3</v>
      </c>
    </row>
    <row r="487" spans="1:20" x14ac:dyDescent="0.25">
      <c r="A487" s="7" t="s">
        <v>73</v>
      </c>
      <c r="B487" s="7" t="s">
        <v>899</v>
      </c>
      <c r="C487" s="7" t="s">
        <v>900</v>
      </c>
      <c r="D487" s="7" t="s">
        <v>897</v>
      </c>
      <c r="E487" s="7" t="s">
        <v>930</v>
      </c>
      <c r="F487" s="7">
        <v>19</v>
      </c>
      <c r="G487" s="7">
        <v>2018</v>
      </c>
      <c r="H487" s="8">
        <v>43331</v>
      </c>
      <c r="I487" s="8" t="s">
        <v>921</v>
      </c>
      <c r="J487" s="7" t="s">
        <v>74</v>
      </c>
      <c r="K487" s="7" t="s">
        <v>75</v>
      </c>
      <c r="L487" s="7" t="s">
        <v>76</v>
      </c>
      <c r="M487" s="7">
        <v>1709</v>
      </c>
      <c r="N487" s="7">
        <v>3</v>
      </c>
      <c r="O487" s="7">
        <v>564</v>
      </c>
      <c r="P487" s="7">
        <v>5691</v>
      </c>
      <c r="Q487" s="7">
        <v>5127</v>
      </c>
      <c r="R487" s="7" t="s">
        <v>884</v>
      </c>
      <c r="S487" s="9">
        <v>0.11000585137507314</v>
      </c>
      <c r="T487" s="10">
        <v>1.5258501744988232E-2</v>
      </c>
    </row>
    <row r="488" spans="1:20" x14ac:dyDescent="0.25">
      <c r="A488" s="7" t="s">
        <v>73</v>
      </c>
      <c r="B488" s="7" t="s">
        <v>892</v>
      </c>
      <c r="C488" s="7" t="s">
        <v>893</v>
      </c>
      <c r="D488" s="7" t="s">
        <v>891</v>
      </c>
      <c r="E488" s="7" t="s">
        <v>930</v>
      </c>
      <c r="F488" s="7">
        <v>19</v>
      </c>
      <c r="G488" s="7">
        <v>2018</v>
      </c>
      <c r="H488" s="8">
        <v>43331</v>
      </c>
      <c r="I488" s="8" t="s">
        <v>921</v>
      </c>
      <c r="J488" s="7" t="s">
        <v>74</v>
      </c>
      <c r="K488" s="7" t="s">
        <v>75</v>
      </c>
      <c r="L488" s="7" t="s">
        <v>76</v>
      </c>
      <c r="M488" s="7">
        <v>134</v>
      </c>
      <c r="N488" s="7">
        <v>2</v>
      </c>
      <c r="O488" s="7">
        <v>-34</v>
      </c>
      <c r="P488" s="7">
        <v>234</v>
      </c>
      <c r="Q488" s="7">
        <v>268</v>
      </c>
      <c r="R488" s="7" t="s">
        <v>914</v>
      </c>
      <c r="S488" s="9">
        <v>-0.12686567164179105</v>
      </c>
      <c r="T488" s="10">
        <v>-9.1983875767659548E-4</v>
      </c>
    </row>
    <row r="489" spans="1:20" x14ac:dyDescent="0.25">
      <c r="A489" s="7" t="s">
        <v>73</v>
      </c>
      <c r="B489" s="7" t="s">
        <v>899</v>
      </c>
      <c r="C489" s="7" t="s">
        <v>907</v>
      </c>
      <c r="D489" s="7" t="s">
        <v>902</v>
      </c>
      <c r="E489" s="7" t="s">
        <v>930</v>
      </c>
      <c r="F489" s="7">
        <v>19</v>
      </c>
      <c r="G489" s="7">
        <v>2018</v>
      </c>
      <c r="H489" s="8">
        <v>43331</v>
      </c>
      <c r="I489" s="8" t="s">
        <v>921</v>
      </c>
      <c r="J489" s="7" t="s">
        <v>74</v>
      </c>
      <c r="K489" s="7" t="s">
        <v>75</v>
      </c>
      <c r="L489" s="7" t="s">
        <v>76</v>
      </c>
      <c r="M489" s="7">
        <v>47</v>
      </c>
      <c r="N489" s="7">
        <v>2</v>
      </c>
      <c r="O489" s="7">
        <v>-3</v>
      </c>
      <c r="P489" s="7">
        <v>91</v>
      </c>
      <c r="Q489" s="7">
        <v>94</v>
      </c>
      <c r="R489" s="7" t="s">
        <v>914</v>
      </c>
      <c r="S489" s="9">
        <v>-3.1914893617021274E-2</v>
      </c>
      <c r="T489" s="10">
        <v>-8.1162243324405485E-5</v>
      </c>
    </row>
    <row r="490" spans="1:20" x14ac:dyDescent="0.25">
      <c r="A490" s="7" t="s">
        <v>73</v>
      </c>
      <c r="B490" s="7" t="s">
        <v>892</v>
      </c>
      <c r="C490" s="7" t="s">
        <v>895</v>
      </c>
      <c r="D490" s="7" t="s">
        <v>902</v>
      </c>
      <c r="E490" s="7" t="s">
        <v>930</v>
      </c>
      <c r="F490" s="7">
        <v>19</v>
      </c>
      <c r="G490" s="7">
        <v>2018</v>
      </c>
      <c r="H490" s="8">
        <v>43331</v>
      </c>
      <c r="I490" s="8" t="s">
        <v>921</v>
      </c>
      <c r="J490" s="7" t="s">
        <v>74</v>
      </c>
      <c r="K490" s="7" t="s">
        <v>75</v>
      </c>
      <c r="L490" s="7" t="s">
        <v>76</v>
      </c>
      <c r="M490" s="7">
        <v>257</v>
      </c>
      <c r="N490" s="7">
        <v>2</v>
      </c>
      <c r="O490" s="7">
        <v>-3</v>
      </c>
      <c r="P490" s="7">
        <v>511</v>
      </c>
      <c r="Q490" s="7">
        <v>514</v>
      </c>
      <c r="R490" s="7" t="s">
        <v>914</v>
      </c>
      <c r="S490" s="9">
        <v>-5.8365758754863814E-3</v>
      </c>
      <c r="T490" s="10">
        <v>-8.1162243324405485E-5</v>
      </c>
    </row>
    <row r="491" spans="1:20" x14ac:dyDescent="0.25">
      <c r="A491" s="7" t="s">
        <v>73</v>
      </c>
      <c r="B491" s="7" t="s">
        <v>899</v>
      </c>
      <c r="C491" s="7" t="s">
        <v>907</v>
      </c>
      <c r="D491" s="7" t="s">
        <v>902</v>
      </c>
      <c r="E491" s="7" t="s">
        <v>930</v>
      </c>
      <c r="F491" s="7">
        <v>19</v>
      </c>
      <c r="G491" s="7">
        <v>2018</v>
      </c>
      <c r="H491" s="8">
        <v>43331</v>
      </c>
      <c r="I491" s="8" t="s">
        <v>921</v>
      </c>
      <c r="J491" s="7" t="s">
        <v>74</v>
      </c>
      <c r="K491" s="7" t="s">
        <v>75</v>
      </c>
      <c r="L491" s="7" t="s">
        <v>76</v>
      </c>
      <c r="M491" s="7">
        <v>80</v>
      </c>
      <c r="N491" s="7">
        <v>5</v>
      </c>
      <c r="O491" s="7">
        <v>-19</v>
      </c>
      <c r="P491" s="7">
        <v>381</v>
      </c>
      <c r="Q491" s="7">
        <v>400</v>
      </c>
      <c r="R491" s="7" t="s">
        <v>914</v>
      </c>
      <c r="S491" s="9">
        <v>-4.7500000000000001E-2</v>
      </c>
      <c r="T491" s="10">
        <v>-5.1402754105456814E-4</v>
      </c>
    </row>
    <row r="492" spans="1:20" x14ac:dyDescent="0.25">
      <c r="A492" s="7" t="s">
        <v>73</v>
      </c>
      <c r="B492" s="7" t="s">
        <v>899</v>
      </c>
      <c r="C492" s="7" t="s">
        <v>901</v>
      </c>
      <c r="D492" s="7" t="s">
        <v>902</v>
      </c>
      <c r="E492" s="7" t="s">
        <v>930</v>
      </c>
      <c r="F492" s="7">
        <v>19</v>
      </c>
      <c r="G492" s="7">
        <v>2018</v>
      </c>
      <c r="H492" s="8">
        <v>43331</v>
      </c>
      <c r="I492" s="8" t="s">
        <v>921</v>
      </c>
      <c r="J492" s="7" t="s">
        <v>74</v>
      </c>
      <c r="K492" s="7" t="s">
        <v>75</v>
      </c>
      <c r="L492" s="7" t="s">
        <v>76</v>
      </c>
      <c r="M492" s="7">
        <v>26</v>
      </c>
      <c r="N492" s="7">
        <v>2</v>
      </c>
      <c r="O492" s="7">
        <v>4</v>
      </c>
      <c r="P492" s="7">
        <v>56</v>
      </c>
      <c r="Q492" s="7">
        <v>52</v>
      </c>
      <c r="R492" s="7" t="s">
        <v>884</v>
      </c>
      <c r="S492" s="9">
        <v>7.6923076923076927E-2</v>
      </c>
      <c r="T492" s="10">
        <v>1.0821632443254064E-4</v>
      </c>
    </row>
    <row r="493" spans="1:20" x14ac:dyDescent="0.25">
      <c r="A493" s="7" t="s">
        <v>73</v>
      </c>
      <c r="B493" s="7" t="s">
        <v>899</v>
      </c>
      <c r="C493" s="7" t="s">
        <v>901</v>
      </c>
      <c r="D493" s="7" t="s">
        <v>897</v>
      </c>
      <c r="E493" s="7" t="s">
        <v>930</v>
      </c>
      <c r="F493" s="7">
        <v>19</v>
      </c>
      <c r="G493" s="7">
        <v>2018</v>
      </c>
      <c r="H493" s="8">
        <v>43331</v>
      </c>
      <c r="I493" s="8" t="s">
        <v>921</v>
      </c>
      <c r="J493" s="7" t="s">
        <v>74</v>
      </c>
      <c r="K493" s="7" t="s">
        <v>75</v>
      </c>
      <c r="L493" s="7" t="s">
        <v>76</v>
      </c>
      <c r="M493" s="7">
        <v>37</v>
      </c>
      <c r="N493" s="7">
        <v>3</v>
      </c>
      <c r="O493" s="7">
        <v>-53</v>
      </c>
      <c r="P493" s="7">
        <v>58</v>
      </c>
      <c r="Q493" s="7">
        <v>111</v>
      </c>
      <c r="R493" s="7" t="s">
        <v>914</v>
      </c>
      <c r="S493" s="9">
        <v>-0.47747747747747749</v>
      </c>
      <c r="T493" s="10">
        <v>-1.4338662987311635E-3</v>
      </c>
    </row>
    <row r="494" spans="1:20" x14ac:dyDescent="0.25">
      <c r="A494" s="7" t="s">
        <v>73</v>
      </c>
      <c r="B494" s="7" t="s">
        <v>892</v>
      </c>
      <c r="C494" s="7" t="s">
        <v>895</v>
      </c>
      <c r="D494" s="7" t="s">
        <v>911</v>
      </c>
      <c r="E494" s="7" t="s">
        <v>930</v>
      </c>
      <c r="F494" s="7">
        <v>19</v>
      </c>
      <c r="G494" s="7">
        <v>2018</v>
      </c>
      <c r="H494" s="8">
        <v>43331</v>
      </c>
      <c r="I494" s="8" t="s">
        <v>921</v>
      </c>
      <c r="J494" s="7" t="s">
        <v>74</v>
      </c>
      <c r="K494" s="7" t="s">
        <v>75</v>
      </c>
      <c r="L494" s="7" t="s">
        <v>76</v>
      </c>
      <c r="M494" s="7">
        <v>593</v>
      </c>
      <c r="N494" s="7">
        <v>4</v>
      </c>
      <c r="O494" s="7">
        <v>213</v>
      </c>
      <c r="P494" s="7">
        <v>2585</v>
      </c>
      <c r="Q494" s="7">
        <v>2372</v>
      </c>
      <c r="R494" s="7" t="s">
        <v>884</v>
      </c>
      <c r="S494" s="9">
        <v>8.9797639123102874E-2</v>
      </c>
      <c r="T494" s="10">
        <v>5.7625192760327893E-3</v>
      </c>
    </row>
    <row r="495" spans="1:20" x14ac:dyDescent="0.25">
      <c r="A495" s="7" t="s">
        <v>73</v>
      </c>
      <c r="B495" s="7" t="s">
        <v>899</v>
      </c>
      <c r="C495" s="7" t="s">
        <v>901</v>
      </c>
      <c r="D495" s="7" t="s">
        <v>902</v>
      </c>
      <c r="E495" s="7" t="s">
        <v>930</v>
      </c>
      <c r="F495" s="7">
        <v>19</v>
      </c>
      <c r="G495" s="7">
        <v>2018</v>
      </c>
      <c r="H495" s="8">
        <v>43331</v>
      </c>
      <c r="I495" s="8" t="s">
        <v>921</v>
      </c>
      <c r="J495" s="7" t="s">
        <v>74</v>
      </c>
      <c r="K495" s="7" t="s">
        <v>75</v>
      </c>
      <c r="L495" s="7" t="s">
        <v>76</v>
      </c>
      <c r="M495" s="7">
        <v>321</v>
      </c>
      <c r="N495" s="7">
        <v>5</v>
      </c>
      <c r="O495" s="7">
        <v>315</v>
      </c>
      <c r="P495" s="7">
        <v>1920</v>
      </c>
      <c r="Q495" s="7">
        <v>1605</v>
      </c>
      <c r="R495" s="7" t="s">
        <v>884</v>
      </c>
      <c r="S495" s="9">
        <v>0.19626168224299065</v>
      </c>
      <c r="T495" s="10">
        <v>8.5220355490625756E-3</v>
      </c>
    </row>
    <row r="496" spans="1:20" x14ac:dyDescent="0.25">
      <c r="A496" s="7" t="s">
        <v>530</v>
      </c>
      <c r="B496" s="7" t="s">
        <v>892</v>
      </c>
      <c r="C496" s="7" t="s">
        <v>893</v>
      </c>
      <c r="D496" s="7" t="s">
        <v>891</v>
      </c>
      <c r="E496" s="7" t="s">
        <v>931</v>
      </c>
      <c r="F496" s="7">
        <v>6</v>
      </c>
      <c r="G496" s="7">
        <v>2018</v>
      </c>
      <c r="H496" s="8">
        <v>43349</v>
      </c>
      <c r="I496" s="8" t="s">
        <v>921</v>
      </c>
      <c r="J496" s="7" t="s">
        <v>225</v>
      </c>
      <c r="K496" s="7" t="s">
        <v>75</v>
      </c>
      <c r="L496" s="7" t="s">
        <v>76</v>
      </c>
      <c r="M496" s="7">
        <v>224</v>
      </c>
      <c r="N496" s="7">
        <v>3</v>
      </c>
      <c r="O496" s="7">
        <v>-143</v>
      </c>
      <c r="P496" s="7">
        <v>529</v>
      </c>
      <c r="Q496" s="7">
        <v>672</v>
      </c>
      <c r="R496" s="7" t="s">
        <v>914</v>
      </c>
      <c r="S496" s="9">
        <v>-0.21279761904761904</v>
      </c>
      <c r="T496" s="10">
        <v>-3.868733598463328E-3</v>
      </c>
    </row>
    <row r="497" spans="1:20" x14ac:dyDescent="0.25">
      <c r="A497" s="7" t="s">
        <v>530</v>
      </c>
      <c r="B497" s="7" t="s">
        <v>892</v>
      </c>
      <c r="C497" s="7" t="s">
        <v>893</v>
      </c>
      <c r="D497" s="7" t="s">
        <v>897</v>
      </c>
      <c r="E497" s="7" t="s">
        <v>931</v>
      </c>
      <c r="F497" s="7">
        <v>6</v>
      </c>
      <c r="G497" s="7">
        <v>2018</v>
      </c>
      <c r="H497" s="8">
        <v>43349</v>
      </c>
      <c r="I497" s="8" t="s">
        <v>921</v>
      </c>
      <c r="J497" s="7" t="s">
        <v>225</v>
      </c>
      <c r="K497" s="7" t="s">
        <v>75</v>
      </c>
      <c r="L497" s="7" t="s">
        <v>76</v>
      </c>
      <c r="M497" s="7">
        <v>248</v>
      </c>
      <c r="N497" s="7">
        <v>3</v>
      </c>
      <c r="O497" s="7">
        <v>-70</v>
      </c>
      <c r="P497" s="7">
        <v>674</v>
      </c>
      <c r="Q497" s="7">
        <v>744</v>
      </c>
      <c r="R497" s="7" t="s">
        <v>914</v>
      </c>
      <c r="S497" s="9">
        <v>-9.4086021505376344E-2</v>
      </c>
      <c r="T497" s="10">
        <v>-1.8937856775694613E-3</v>
      </c>
    </row>
    <row r="498" spans="1:20" x14ac:dyDescent="0.25">
      <c r="A498" s="7" t="s">
        <v>530</v>
      </c>
      <c r="B498" s="7" t="s">
        <v>899</v>
      </c>
      <c r="C498" s="7" t="s">
        <v>901</v>
      </c>
      <c r="D498" s="7" t="s">
        <v>902</v>
      </c>
      <c r="E498" s="7" t="s">
        <v>931</v>
      </c>
      <c r="F498" s="7">
        <v>6</v>
      </c>
      <c r="G498" s="7">
        <v>2018</v>
      </c>
      <c r="H498" s="8">
        <v>43349</v>
      </c>
      <c r="I498" s="8" t="s">
        <v>921</v>
      </c>
      <c r="J498" s="7" t="s">
        <v>225</v>
      </c>
      <c r="K498" s="7" t="s">
        <v>75</v>
      </c>
      <c r="L498" s="7" t="s">
        <v>76</v>
      </c>
      <c r="M498" s="7">
        <v>437</v>
      </c>
      <c r="N498" s="7">
        <v>2</v>
      </c>
      <c r="O498" s="7">
        <v>-14</v>
      </c>
      <c r="P498" s="7">
        <v>860</v>
      </c>
      <c r="Q498" s="7">
        <v>874</v>
      </c>
      <c r="R498" s="7" t="s">
        <v>914</v>
      </c>
      <c r="S498" s="9">
        <v>-1.6018306636155607E-2</v>
      </c>
      <c r="T498" s="10">
        <v>-3.7875713551389228E-4</v>
      </c>
    </row>
    <row r="499" spans="1:20" x14ac:dyDescent="0.25">
      <c r="A499" s="7" t="s">
        <v>530</v>
      </c>
      <c r="B499" s="7" t="s">
        <v>899</v>
      </c>
      <c r="C499" s="7" t="s">
        <v>901</v>
      </c>
      <c r="D499" s="7" t="s">
        <v>891</v>
      </c>
      <c r="E499" s="7" t="s">
        <v>931</v>
      </c>
      <c r="F499" s="7">
        <v>6</v>
      </c>
      <c r="G499" s="7">
        <v>2018</v>
      </c>
      <c r="H499" s="8">
        <v>43349</v>
      </c>
      <c r="I499" s="8" t="s">
        <v>921</v>
      </c>
      <c r="J499" s="7" t="s">
        <v>225</v>
      </c>
      <c r="K499" s="7" t="s">
        <v>75</v>
      </c>
      <c r="L499" s="7" t="s">
        <v>76</v>
      </c>
      <c r="M499" s="7">
        <v>85</v>
      </c>
      <c r="N499" s="7">
        <v>4</v>
      </c>
      <c r="O499" s="7">
        <v>-9</v>
      </c>
      <c r="P499" s="7">
        <v>331</v>
      </c>
      <c r="Q499" s="7">
        <v>340</v>
      </c>
      <c r="R499" s="7" t="s">
        <v>914</v>
      </c>
      <c r="S499" s="9">
        <v>-2.6470588235294117E-2</v>
      </c>
      <c r="T499" s="10">
        <v>-2.4348672997321646E-4</v>
      </c>
    </row>
    <row r="500" spans="1:20" x14ac:dyDescent="0.25">
      <c r="A500" s="7" t="s">
        <v>530</v>
      </c>
      <c r="B500" s="7" t="s">
        <v>889</v>
      </c>
      <c r="C500" s="7" t="s">
        <v>890</v>
      </c>
      <c r="D500" s="7" t="s">
        <v>902</v>
      </c>
      <c r="E500" s="7" t="s">
        <v>931</v>
      </c>
      <c r="F500" s="7">
        <v>6</v>
      </c>
      <c r="G500" s="7">
        <v>2018</v>
      </c>
      <c r="H500" s="8">
        <v>43349</v>
      </c>
      <c r="I500" s="8" t="s">
        <v>921</v>
      </c>
      <c r="J500" s="7" t="s">
        <v>225</v>
      </c>
      <c r="K500" s="7" t="s">
        <v>75</v>
      </c>
      <c r="L500" s="7" t="s">
        <v>76</v>
      </c>
      <c r="M500" s="7">
        <v>209</v>
      </c>
      <c r="N500" s="7">
        <v>2</v>
      </c>
      <c r="O500" s="7">
        <v>-21</v>
      </c>
      <c r="P500" s="7">
        <v>397</v>
      </c>
      <c r="Q500" s="7">
        <v>418</v>
      </c>
      <c r="R500" s="7" t="s">
        <v>914</v>
      </c>
      <c r="S500" s="9">
        <v>-5.0239234449760764E-2</v>
      </c>
      <c r="T500" s="10">
        <v>-5.6813570327083837E-4</v>
      </c>
    </row>
    <row r="501" spans="1:20" x14ac:dyDescent="0.25">
      <c r="A501" s="7" t="s">
        <v>354</v>
      </c>
      <c r="B501" s="7" t="s">
        <v>899</v>
      </c>
      <c r="C501" s="7" t="s">
        <v>901</v>
      </c>
      <c r="D501" s="7" t="s">
        <v>897</v>
      </c>
      <c r="E501" s="7" t="s">
        <v>931</v>
      </c>
      <c r="F501" s="7">
        <v>24</v>
      </c>
      <c r="G501" s="7">
        <v>2018</v>
      </c>
      <c r="H501" s="8">
        <v>43367</v>
      </c>
      <c r="I501" s="8" t="s">
        <v>921</v>
      </c>
      <c r="J501" s="7" t="s">
        <v>355</v>
      </c>
      <c r="K501" s="7" t="s">
        <v>75</v>
      </c>
      <c r="L501" s="7" t="s">
        <v>76</v>
      </c>
      <c r="M501" s="7">
        <v>565</v>
      </c>
      <c r="N501" s="7">
        <v>7</v>
      </c>
      <c r="O501" s="7">
        <v>66</v>
      </c>
      <c r="P501" s="7">
        <v>4021</v>
      </c>
      <c r="Q501" s="7">
        <v>3955</v>
      </c>
      <c r="R501" s="7" t="s">
        <v>884</v>
      </c>
      <c r="S501" s="9">
        <v>1.6687737041719341E-2</v>
      </c>
      <c r="T501" s="10">
        <v>1.7855693531369206E-3</v>
      </c>
    </row>
    <row r="502" spans="1:20" x14ac:dyDescent="0.25">
      <c r="A502" s="7" t="s">
        <v>354</v>
      </c>
      <c r="B502" s="7" t="s">
        <v>899</v>
      </c>
      <c r="C502" s="7" t="s">
        <v>901</v>
      </c>
      <c r="D502" s="7" t="s">
        <v>902</v>
      </c>
      <c r="E502" s="7" t="s">
        <v>931</v>
      </c>
      <c r="F502" s="7">
        <v>24</v>
      </c>
      <c r="G502" s="7">
        <v>2018</v>
      </c>
      <c r="H502" s="8">
        <v>43367</v>
      </c>
      <c r="I502" s="8" t="s">
        <v>921</v>
      </c>
      <c r="J502" s="7" t="s">
        <v>355</v>
      </c>
      <c r="K502" s="7" t="s">
        <v>75</v>
      </c>
      <c r="L502" s="7" t="s">
        <v>76</v>
      </c>
      <c r="M502" s="7">
        <v>253</v>
      </c>
      <c r="N502" s="7">
        <v>2</v>
      </c>
      <c r="O502" s="7">
        <v>-63</v>
      </c>
      <c r="P502" s="7">
        <v>443</v>
      </c>
      <c r="Q502" s="7">
        <v>506</v>
      </c>
      <c r="R502" s="7" t="s">
        <v>914</v>
      </c>
      <c r="S502" s="9">
        <v>-0.12450592885375494</v>
      </c>
      <c r="T502" s="10">
        <v>-1.7044071098125152E-3</v>
      </c>
    </row>
    <row r="503" spans="1:20" x14ac:dyDescent="0.25">
      <c r="A503" s="7" t="s">
        <v>354</v>
      </c>
      <c r="B503" s="7" t="s">
        <v>899</v>
      </c>
      <c r="C503" s="7" t="s">
        <v>901</v>
      </c>
      <c r="D503" s="7" t="s">
        <v>891</v>
      </c>
      <c r="E503" s="7" t="s">
        <v>931</v>
      </c>
      <c r="F503" s="7">
        <v>24</v>
      </c>
      <c r="G503" s="7">
        <v>2018</v>
      </c>
      <c r="H503" s="8">
        <v>43367</v>
      </c>
      <c r="I503" s="8" t="s">
        <v>921</v>
      </c>
      <c r="J503" s="7" t="s">
        <v>355</v>
      </c>
      <c r="K503" s="7" t="s">
        <v>75</v>
      </c>
      <c r="L503" s="7" t="s">
        <v>76</v>
      </c>
      <c r="M503" s="7">
        <v>175</v>
      </c>
      <c r="N503" s="7">
        <v>3</v>
      </c>
      <c r="O503" s="7">
        <v>77</v>
      </c>
      <c r="P503" s="7">
        <v>602</v>
      </c>
      <c r="Q503" s="7">
        <v>525</v>
      </c>
      <c r="R503" s="7" t="s">
        <v>884</v>
      </c>
      <c r="S503" s="9">
        <v>0.14666666666666667</v>
      </c>
      <c r="T503" s="10">
        <v>2.0831642453264074E-3</v>
      </c>
    </row>
    <row r="504" spans="1:20" x14ac:dyDescent="0.25">
      <c r="A504" s="7" t="s">
        <v>618</v>
      </c>
      <c r="B504" s="7" t="s">
        <v>899</v>
      </c>
      <c r="C504" s="7" t="s">
        <v>903</v>
      </c>
      <c r="D504" s="7" t="s">
        <v>911</v>
      </c>
      <c r="E504" s="7" t="s">
        <v>932</v>
      </c>
      <c r="F504" s="7">
        <v>9</v>
      </c>
      <c r="G504" s="7">
        <v>2018</v>
      </c>
      <c r="H504" s="8">
        <v>43382</v>
      </c>
      <c r="I504" s="8" t="s">
        <v>922</v>
      </c>
      <c r="J504" s="7" t="s">
        <v>619</v>
      </c>
      <c r="K504" s="7" t="s">
        <v>75</v>
      </c>
      <c r="L504" s="7" t="s">
        <v>76</v>
      </c>
      <c r="M504" s="7">
        <v>53</v>
      </c>
      <c r="N504" s="7">
        <v>1</v>
      </c>
      <c r="O504" s="7">
        <v>24</v>
      </c>
      <c r="P504" s="7">
        <v>77</v>
      </c>
      <c r="Q504" s="7">
        <v>53</v>
      </c>
      <c r="R504" s="7" t="s">
        <v>884</v>
      </c>
      <c r="S504" s="9">
        <v>0.45283018867924529</v>
      </c>
      <c r="T504" s="10">
        <v>6.4929794659524388E-4</v>
      </c>
    </row>
    <row r="505" spans="1:20" x14ac:dyDescent="0.25">
      <c r="A505" s="7" t="s">
        <v>618</v>
      </c>
      <c r="B505" s="7" t="s">
        <v>899</v>
      </c>
      <c r="C505" s="7" t="s">
        <v>903</v>
      </c>
      <c r="D505" s="7" t="s">
        <v>891</v>
      </c>
      <c r="E505" s="7" t="s">
        <v>932</v>
      </c>
      <c r="F505" s="7">
        <v>9</v>
      </c>
      <c r="G505" s="7">
        <v>2018</v>
      </c>
      <c r="H505" s="8">
        <v>43382</v>
      </c>
      <c r="I505" s="8" t="s">
        <v>922</v>
      </c>
      <c r="J505" s="7" t="s">
        <v>619</v>
      </c>
      <c r="K505" s="7" t="s">
        <v>75</v>
      </c>
      <c r="L505" s="7" t="s">
        <v>76</v>
      </c>
      <c r="M505" s="7">
        <v>154</v>
      </c>
      <c r="N505" s="7">
        <v>3</v>
      </c>
      <c r="O505" s="7">
        <v>54</v>
      </c>
      <c r="P505" s="7">
        <v>516</v>
      </c>
      <c r="Q505" s="7">
        <v>462</v>
      </c>
      <c r="R505" s="7" t="s">
        <v>884</v>
      </c>
      <c r="S505" s="9">
        <v>0.11688311688311688</v>
      </c>
      <c r="T505" s="10">
        <v>1.4609203798392988E-3</v>
      </c>
    </row>
    <row r="506" spans="1:20" x14ac:dyDescent="0.25">
      <c r="A506" s="7" t="s">
        <v>282</v>
      </c>
      <c r="B506" s="7" t="s">
        <v>899</v>
      </c>
      <c r="C506" s="7" t="s">
        <v>904</v>
      </c>
      <c r="D506" s="7" t="s">
        <v>891</v>
      </c>
      <c r="E506" s="7" t="s">
        <v>933</v>
      </c>
      <c r="F506" s="7">
        <v>3</v>
      </c>
      <c r="G506" s="7">
        <v>2018</v>
      </c>
      <c r="H506" s="8">
        <v>43407</v>
      </c>
      <c r="I506" s="8" t="s">
        <v>922</v>
      </c>
      <c r="J506" s="7" t="s">
        <v>283</v>
      </c>
      <c r="K506" s="7" t="s">
        <v>75</v>
      </c>
      <c r="L506" s="7" t="s">
        <v>76</v>
      </c>
      <c r="M506" s="7">
        <v>82</v>
      </c>
      <c r="N506" s="7">
        <v>4</v>
      </c>
      <c r="O506" s="7">
        <v>-33</v>
      </c>
      <c r="P506" s="7">
        <v>295</v>
      </c>
      <c r="Q506" s="7">
        <v>328</v>
      </c>
      <c r="R506" s="7" t="s">
        <v>914</v>
      </c>
      <c r="S506" s="9">
        <v>-0.10060975609756098</v>
      </c>
      <c r="T506" s="10">
        <v>-8.9278467656846031E-4</v>
      </c>
    </row>
    <row r="507" spans="1:20" x14ac:dyDescent="0.25">
      <c r="A507" s="7" t="s">
        <v>282</v>
      </c>
      <c r="B507" s="7" t="s">
        <v>889</v>
      </c>
      <c r="C507" s="7" t="s">
        <v>896</v>
      </c>
      <c r="D507" s="7" t="s">
        <v>897</v>
      </c>
      <c r="E507" s="7" t="s">
        <v>933</v>
      </c>
      <c r="F507" s="7">
        <v>3</v>
      </c>
      <c r="G507" s="7">
        <v>2018</v>
      </c>
      <c r="H507" s="8">
        <v>43407</v>
      </c>
      <c r="I507" s="8" t="s">
        <v>922</v>
      </c>
      <c r="J507" s="7" t="s">
        <v>283</v>
      </c>
      <c r="K507" s="7" t="s">
        <v>75</v>
      </c>
      <c r="L507" s="7" t="s">
        <v>76</v>
      </c>
      <c r="M507" s="7">
        <v>757</v>
      </c>
      <c r="N507" s="7">
        <v>2</v>
      </c>
      <c r="O507" s="7">
        <v>371</v>
      </c>
      <c r="P507" s="7">
        <v>1885</v>
      </c>
      <c r="Q507" s="7">
        <v>1514</v>
      </c>
      <c r="R507" s="7" t="s">
        <v>884</v>
      </c>
      <c r="S507" s="9">
        <v>0.24504623513870541</v>
      </c>
      <c r="T507" s="10">
        <v>1.0037064091118144E-2</v>
      </c>
    </row>
    <row r="508" spans="1:20" x14ac:dyDescent="0.25">
      <c r="A508" s="7" t="s">
        <v>282</v>
      </c>
      <c r="B508" s="7" t="s">
        <v>889</v>
      </c>
      <c r="C508" s="7" t="s">
        <v>898</v>
      </c>
      <c r="D508" s="7" t="s">
        <v>891</v>
      </c>
      <c r="E508" s="7" t="s">
        <v>933</v>
      </c>
      <c r="F508" s="7">
        <v>3</v>
      </c>
      <c r="G508" s="7">
        <v>2018</v>
      </c>
      <c r="H508" s="8">
        <v>43407</v>
      </c>
      <c r="I508" s="8" t="s">
        <v>922</v>
      </c>
      <c r="J508" s="7" t="s">
        <v>283</v>
      </c>
      <c r="K508" s="7" t="s">
        <v>75</v>
      </c>
      <c r="L508" s="7" t="s">
        <v>76</v>
      </c>
      <c r="M508" s="7">
        <v>274</v>
      </c>
      <c r="N508" s="7">
        <v>4</v>
      </c>
      <c r="O508" s="7">
        <v>-7</v>
      </c>
      <c r="P508" s="7">
        <v>1089</v>
      </c>
      <c r="Q508" s="7">
        <v>1096</v>
      </c>
      <c r="R508" s="7" t="s">
        <v>914</v>
      </c>
      <c r="S508" s="9">
        <v>-6.3868613138686131E-3</v>
      </c>
      <c r="T508" s="10">
        <v>-1.8937856775694614E-4</v>
      </c>
    </row>
    <row r="509" spans="1:20" x14ac:dyDescent="0.25">
      <c r="A509" s="7" t="s">
        <v>282</v>
      </c>
      <c r="B509" s="7" t="s">
        <v>899</v>
      </c>
      <c r="C509" s="7" t="s">
        <v>907</v>
      </c>
      <c r="D509" s="7" t="s">
        <v>891</v>
      </c>
      <c r="E509" s="7" t="s">
        <v>933</v>
      </c>
      <c r="F509" s="7">
        <v>3</v>
      </c>
      <c r="G509" s="7">
        <v>2018</v>
      </c>
      <c r="H509" s="8">
        <v>43407</v>
      </c>
      <c r="I509" s="8" t="s">
        <v>922</v>
      </c>
      <c r="J509" s="7" t="s">
        <v>283</v>
      </c>
      <c r="K509" s="7" t="s">
        <v>75</v>
      </c>
      <c r="L509" s="7" t="s">
        <v>76</v>
      </c>
      <c r="M509" s="7">
        <v>132</v>
      </c>
      <c r="N509" s="7">
        <v>5</v>
      </c>
      <c r="O509" s="7">
        <v>54</v>
      </c>
      <c r="P509" s="7">
        <v>714</v>
      </c>
      <c r="Q509" s="7">
        <v>660</v>
      </c>
      <c r="R509" s="7" t="s">
        <v>884</v>
      </c>
      <c r="S509" s="9">
        <v>8.1818181818181818E-2</v>
      </c>
      <c r="T509" s="10">
        <v>1.4609203798392988E-3</v>
      </c>
    </row>
    <row r="510" spans="1:20" x14ac:dyDescent="0.25">
      <c r="A510" s="7" t="s">
        <v>575</v>
      </c>
      <c r="B510" s="7" t="s">
        <v>899</v>
      </c>
      <c r="C510" s="7" t="s">
        <v>907</v>
      </c>
      <c r="D510" s="7" t="s">
        <v>891</v>
      </c>
      <c r="E510" s="7" t="s">
        <v>933</v>
      </c>
      <c r="F510" s="7">
        <v>15</v>
      </c>
      <c r="G510" s="7">
        <v>2018</v>
      </c>
      <c r="H510" s="8">
        <v>43419</v>
      </c>
      <c r="I510" s="8" t="s">
        <v>922</v>
      </c>
      <c r="J510" s="7" t="s">
        <v>576</v>
      </c>
      <c r="K510" s="7" t="s">
        <v>75</v>
      </c>
      <c r="L510" s="7" t="s">
        <v>76</v>
      </c>
      <c r="M510" s="7">
        <v>189</v>
      </c>
      <c r="N510" s="7">
        <v>7</v>
      </c>
      <c r="O510" s="7">
        <v>87</v>
      </c>
      <c r="P510" s="7">
        <v>1410</v>
      </c>
      <c r="Q510" s="7">
        <v>1323</v>
      </c>
      <c r="R510" s="7" t="s">
        <v>884</v>
      </c>
      <c r="S510" s="9">
        <v>6.5759637188208611E-2</v>
      </c>
      <c r="T510" s="10">
        <v>2.3537050564077593E-3</v>
      </c>
    </row>
    <row r="511" spans="1:20" x14ac:dyDescent="0.25">
      <c r="A511" s="7" t="s">
        <v>70</v>
      </c>
      <c r="B511" s="7" t="s">
        <v>892</v>
      </c>
      <c r="C511" s="7" t="s">
        <v>906</v>
      </c>
      <c r="D511" s="7" t="s">
        <v>897</v>
      </c>
      <c r="E511" s="7" t="s">
        <v>936</v>
      </c>
      <c r="F511" s="7">
        <v>8</v>
      </c>
      <c r="G511" s="7">
        <v>2018</v>
      </c>
      <c r="H511" s="8">
        <v>43139</v>
      </c>
      <c r="I511" s="8" t="s">
        <v>919</v>
      </c>
      <c r="J511" s="7" t="s">
        <v>71</v>
      </c>
      <c r="K511" s="7" t="s">
        <v>20</v>
      </c>
      <c r="L511" s="7" t="s">
        <v>72</v>
      </c>
      <c r="M511" s="7">
        <v>1745</v>
      </c>
      <c r="N511" s="7">
        <v>2</v>
      </c>
      <c r="O511" s="7">
        <v>122</v>
      </c>
      <c r="P511" s="7">
        <v>3612</v>
      </c>
      <c r="Q511" s="7">
        <v>3490</v>
      </c>
      <c r="R511" s="7" t="s">
        <v>884</v>
      </c>
      <c r="S511" s="9">
        <v>3.4957020057306588E-2</v>
      </c>
      <c r="T511" s="10">
        <v>3.3005978951924897E-3</v>
      </c>
    </row>
    <row r="512" spans="1:20" x14ac:dyDescent="0.25">
      <c r="A512" s="7" t="s">
        <v>70</v>
      </c>
      <c r="B512" s="7" t="s">
        <v>899</v>
      </c>
      <c r="C512" s="7" t="s">
        <v>901</v>
      </c>
      <c r="D512" s="7" t="s">
        <v>902</v>
      </c>
      <c r="E512" s="7" t="s">
        <v>936</v>
      </c>
      <c r="F512" s="7">
        <v>8</v>
      </c>
      <c r="G512" s="7">
        <v>2018</v>
      </c>
      <c r="H512" s="8">
        <v>43139</v>
      </c>
      <c r="I512" s="8" t="s">
        <v>919</v>
      </c>
      <c r="J512" s="7" t="s">
        <v>71</v>
      </c>
      <c r="K512" s="7" t="s">
        <v>20</v>
      </c>
      <c r="L512" s="7" t="s">
        <v>72</v>
      </c>
      <c r="M512" s="7">
        <v>498</v>
      </c>
      <c r="N512" s="7">
        <v>4</v>
      </c>
      <c r="O512" s="7">
        <v>-116</v>
      </c>
      <c r="P512" s="7">
        <v>1876</v>
      </c>
      <c r="Q512" s="7">
        <v>1992</v>
      </c>
      <c r="R512" s="7" t="s">
        <v>914</v>
      </c>
      <c r="S512" s="9">
        <v>-5.8232931726907633E-2</v>
      </c>
      <c r="T512" s="10">
        <v>-3.1382734085436789E-3</v>
      </c>
    </row>
    <row r="513" spans="1:20" x14ac:dyDescent="0.25">
      <c r="A513" s="7" t="s">
        <v>70</v>
      </c>
      <c r="B513" s="7" t="s">
        <v>892</v>
      </c>
      <c r="C513" s="7" t="s">
        <v>893</v>
      </c>
      <c r="D513" s="7" t="s">
        <v>897</v>
      </c>
      <c r="E513" s="7" t="s">
        <v>936</v>
      </c>
      <c r="F513" s="7">
        <v>8</v>
      </c>
      <c r="G513" s="7">
        <v>2018</v>
      </c>
      <c r="H513" s="8">
        <v>43139</v>
      </c>
      <c r="I513" s="8" t="s">
        <v>919</v>
      </c>
      <c r="J513" s="7" t="s">
        <v>71</v>
      </c>
      <c r="K513" s="7" t="s">
        <v>20</v>
      </c>
      <c r="L513" s="7" t="s">
        <v>72</v>
      </c>
      <c r="M513" s="7">
        <v>315</v>
      </c>
      <c r="N513" s="7">
        <v>3</v>
      </c>
      <c r="O513" s="7">
        <v>-8</v>
      </c>
      <c r="P513" s="7">
        <v>937</v>
      </c>
      <c r="Q513" s="7">
        <v>945</v>
      </c>
      <c r="R513" s="7" t="s">
        <v>914</v>
      </c>
      <c r="S513" s="9">
        <v>-8.4656084656084662E-3</v>
      </c>
      <c r="T513" s="10">
        <v>-2.1643264886508128E-4</v>
      </c>
    </row>
    <row r="514" spans="1:20" x14ac:dyDescent="0.25">
      <c r="A514" s="7" t="s">
        <v>70</v>
      </c>
      <c r="B514" s="7" t="s">
        <v>899</v>
      </c>
      <c r="C514" s="7" t="s">
        <v>910</v>
      </c>
      <c r="D514" s="7" t="s">
        <v>891</v>
      </c>
      <c r="E514" s="7" t="s">
        <v>936</v>
      </c>
      <c r="F514" s="7">
        <v>8</v>
      </c>
      <c r="G514" s="7">
        <v>2018</v>
      </c>
      <c r="H514" s="8">
        <v>43139</v>
      </c>
      <c r="I514" s="8" t="s">
        <v>919</v>
      </c>
      <c r="J514" s="7" t="s">
        <v>71</v>
      </c>
      <c r="K514" s="7" t="s">
        <v>20</v>
      </c>
      <c r="L514" s="7" t="s">
        <v>72</v>
      </c>
      <c r="M514" s="7">
        <v>79</v>
      </c>
      <c r="N514" s="7">
        <v>3</v>
      </c>
      <c r="O514" s="7">
        <v>16</v>
      </c>
      <c r="P514" s="7">
        <v>253</v>
      </c>
      <c r="Q514" s="7">
        <v>237</v>
      </c>
      <c r="R514" s="7" t="s">
        <v>884</v>
      </c>
      <c r="S514" s="9">
        <v>6.7510548523206745E-2</v>
      </c>
      <c r="T514" s="10">
        <v>4.3286529773016257E-4</v>
      </c>
    </row>
    <row r="515" spans="1:20" x14ac:dyDescent="0.25">
      <c r="A515" s="7" t="s">
        <v>70</v>
      </c>
      <c r="B515" s="7" t="s">
        <v>899</v>
      </c>
      <c r="C515" s="7" t="s">
        <v>903</v>
      </c>
      <c r="D515" s="7" t="s">
        <v>891</v>
      </c>
      <c r="E515" s="7" t="s">
        <v>936</v>
      </c>
      <c r="F515" s="7">
        <v>8</v>
      </c>
      <c r="G515" s="7">
        <v>2018</v>
      </c>
      <c r="H515" s="8">
        <v>43139</v>
      </c>
      <c r="I515" s="8" t="s">
        <v>919</v>
      </c>
      <c r="J515" s="7" t="s">
        <v>71</v>
      </c>
      <c r="K515" s="7" t="s">
        <v>20</v>
      </c>
      <c r="L515" s="7" t="s">
        <v>72</v>
      </c>
      <c r="M515" s="7">
        <v>128</v>
      </c>
      <c r="N515" s="7">
        <v>4</v>
      </c>
      <c r="O515" s="7">
        <v>47</v>
      </c>
      <c r="P515" s="7">
        <v>559</v>
      </c>
      <c r="Q515" s="7">
        <v>512</v>
      </c>
      <c r="R515" s="7" t="s">
        <v>884</v>
      </c>
      <c r="S515" s="9">
        <v>9.1796875E-2</v>
      </c>
      <c r="T515" s="10">
        <v>1.2715418120823527E-3</v>
      </c>
    </row>
    <row r="516" spans="1:20" x14ac:dyDescent="0.25">
      <c r="A516" s="7" t="s">
        <v>70</v>
      </c>
      <c r="B516" s="7" t="s">
        <v>892</v>
      </c>
      <c r="C516" s="7" t="s">
        <v>912</v>
      </c>
      <c r="D516" s="7" t="s">
        <v>891</v>
      </c>
      <c r="E516" s="7" t="s">
        <v>936</v>
      </c>
      <c r="F516" s="7">
        <v>8</v>
      </c>
      <c r="G516" s="7">
        <v>2018</v>
      </c>
      <c r="H516" s="8">
        <v>43139</v>
      </c>
      <c r="I516" s="8" t="s">
        <v>919</v>
      </c>
      <c r="J516" s="7" t="s">
        <v>71</v>
      </c>
      <c r="K516" s="7" t="s">
        <v>20</v>
      </c>
      <c r="L516" s="7" t="s">
        <v>72</v>
      </c>
      <c r="M516" s="7">
        <v>114</v>
      </c>
      <c r="N516" s="7">
        <v>6</v>
      </c>
      <c r="O516" s="7">
        <v>41</v>
      </c>
      <c r="P516" s="7">
        <v>725</v>
      </c>
      <c r="Q516" s="7">
        <v>684</v>
      </c>
      <c r="R516" s="7" t="s">
        <v>884</v>
      </c>
      <c r="S516" s="9">
        <v>5.9941520467836254E-2</v>
      </c>
      <c r="T516" s="10">
        <v>1.1092173254335417E-3</v>
      </c>
    </row>
    <row r="517" spans="1:20" x14ac:dyDescent="0.25">
      <c r="A517" s="7" t="s">
        <v>70</v>
      </c>
      <c r="B517" s="7" t="s">
        <v>892</v>
      </c>
      <c r="C517" s="7" t="s">
        <v>912</v>
      </c>
      <c r="D517" s="7" t="s">
        <v>911</v>
      </c>
      <c r="E517" s="7" t="s">
        <v>936</v>
      </c>
      <c r="F517" s="7">
        <v>8</v>
      </c>
      <c r="G517" s="7">
        <v>2018</v>
      </c>
      <c r="H517" s="8">
        <v>43139</v>
      </c>
      <c r="I517" s="8" t="s">
        <v>919</v>
      </c>
      <c r="J517" s="7" t="s">
        <v>71</v>
      </c>
      <c r="K517" s="7" t="s">
        <v>20</v>
      </c>
      <c r="L517" s="7" t="s">
        <v>72</v>
      </c>
      <c r="M517" s="7">
        <v>652</v>
      </c>
      <c r="N517" s="7">
        <v>6</v>
      </c>
      <c r="O517" s="7">
        <v>13</v>
      </c>
      <c r="P517" s="7">
        <v>3925</v>
      </c>
      <c r="Q517" s="7">
        <v>3912</v>
      </c>
      <c r="R517" s="7" t="s">
        <v>884</v>
      </c>
      <c r="S517" s="9">
        <v>3.3231083844580778E-3</v>
      </c>
      <c r="T517" s="10">
        <v>3.5170305440575711E-4</v>
      </c>
    </row>
    <row r="518" spans="1:20" x14ac:dyDescent="0.25">
      <c r="A518" s="7" t="s">
        <v>70</v>
      </c>
      <c r="B518" s="7" t="s">
        <v>899</v>
      </c>
      <c r="C518" s="7" t="s">
        <v>905</v>
      </c>
      <c r="D518" s="7" t="s">
        <v>902</v>
      </c>
      <c r="E518" s="7" t="s">
        <v>936</v>
      </c>
      <c r="F518" s="7">
        <v>8</v>
      </c>
      <c r="G518" s="7">
        <v>2018</v>
      </c>
      <c r="H518" s="8">
        <v>43139</v>
      </c>
      <c r="I518" s="8" t="s">
        <v>919</v>
      </c>
      <c r="J518" s="7" t="s">
        <v>71</v>
      </c>
      <c r="K518" s="7" t="s">
        <v>20</v>
      </c>
      <c r="L518" s="7" t="s">
        <v>72</v>
      </c>
      <c r="M518" s="7">
        <v>17</v>
      </c>
      <c r="N518" s="7">
        <v>2</v>
      </c>
      <c r="O518" s="7">
        <v>2</v>
      </c>
      <c r="P518" s="7">
        <v>36</v>
      </c>
      <c r="Q518" s="7">
        <v>34</v>
      </c>
      <c r="R518" s="7" t="s">
        <v>884</v>
      </c>
      <c r="S518" s="9">
        <v>5.8823529411764705E-2</v>
      </c>
      <c r="T518" s="10">
        <v>5.4108162216270321E-5</v>
      </c>
    </row>
    <row r="519" spans="1:20" x14ac:dyDescent="0.25">
      <c r="A519" s="7" t="s">
        <v>841</v>
      </c>
      <c r="B519" s="7" t="s">
        <v>899</v>
      </c>
      <c r="C519" s="7" t="s">
        <v>905</v>
      </c>
      <c r="D519" s="7" t="s">
        <v>891</v>
      </c>
      <c r="E519" s="7" t="s">
        <v>936</v>
      </c>
      <c r="F519" s="7">
        <v>13</v>
      </c>
      <c r="G519" s="7">
        <v>2018</v>
      </c>
      <c r="H519" s="8">
        <v>43144</v>
      </c>
      <c r="I519" s="8" t="s">
        <v>919</v>
      </c>
      <c r="J519" s="7" t="s">
        <v>137</v>
      </c>
      <c r="K519" s="7" t="s">
        <v>20</v>
      </c>
      <c r="L519" s="7" t="s">
        <v>72</v>
      </c>
      <c r="M519" s="7">
        <v>29</v>
      </c>
      <c r="N519" s="7">
        <v>3</v>
      </c>
      <c r="O519" s="7">
        <v>-10</v>
      </c>
      <c r="P519" s="7">
        <v>77</v>
      </c>
      <c r="Q519" s="7">
        <v>87</v>
      </c>
      <c r="R519" s="7" t="s">
        <v>914</v>
      </c>
      <c r="S519" s="9">
        <v>-0.11494252873563218</v>
      </c>
      <c r="T519" s="10">
        <v>-2.705408110813516E-4</v>
      </c>
    </row>
    <row r="520" spans="1:20" x14ac:dyDescent="0.25">
      <c r="A520" s="7" t="s">
        <v>767</v>
      </c>
      <c r="B520" s="7" t="s">
        <v>899</v>
      </c>
      <c r="C520" s="7" t="s">
        <v>908</v>
      </c>
      <c r="D520" s="7" t="s">
        <v>911</v>
      </c>
      <c r="E520" s="7" t="s">
        <v>936</v>
      </c>
      <c r="F520" s="7">
        <v>22</v>
      </c>
      <c r="G520" s="7">
        <v>2018</v>
      </c>
      <c r="H520" s="8">
        <v>43153</v>
      </c>
      <c r="I520" s="8" t="s">
        <v>919</v>
      </c>
      <c r="J520" s="7" t="s">
        <v>477</v>
      </c>
      <c r="K520" s="7" t="s">
        <v>20</v>
      </c>
      <c r="L520" s="7" t="s">
        <v>72</v>
      </c>
      <c r="M520" s="7">
        <v>67</v>
      </c>
      <c r="N520" s="7">
        <v>4</v>
      </c>
      <c r="O520" s="7">
        <v>9</v>
      </c>
      <c r="P520" s="7">
        <v>277</v>
      </c>
      <c r="Q520" s="7">
        <v>268</v>
      </c>
      <c r="R520" s="7" t="s">
        <v>884</v>
      </c>
      <c r="S520" s="9">
        <v>3.3582089552238806E-2</v>
      </c>
      <c r="T520" s="10">
        <v>2.4348672997321646E-4</v>
      </c>
    </row>
    <row r="521" spans="1:20" x14ac:dyDescent="0.25">
      <c r="A521" s="7" t="s">
        <v>715</v>
      </c>
      <c r="B521" s="7" t="s">
        <v>899</v>
      </c>
      <c r="C521" s="7" t="s">
        <v>903</v>
      </c>
      <c r="D521" s="7" t="s">
        <v>902</v>
      </c>
      <c r="E521" s="7" t="s">
        <v>944</v>
      </c>
      <c r="F521" s="7">
        <v>5</v>
      </c>
      <c r="G521" s="7">
        <v>2018</v>
      </c>
      <c r="H521" s="8">
        <v>43164</v>
      </c>
      <c r="I521" s="8" t="s">
        <v>919</v>
      </c>
      <c r="J521" s="7" t="s">
        <v>86</v>
      </c>
      <c r="K521" s="7" t="s">
        <v>20</v>
      </c>
      <c r="L521" s="7" t="s">
        <v>72</v>
      </c>
      <c r="M521" s="7">
        <v>100</v>
      </c>
      <c r="N521" s="7">
        <v>2</v>
      </c>
      <c r="O521" s="7">
        <v>28</v>
      </c>
      <c r="P521" s="7">
        <v>228</v>
      </c>
      <c r="Q521" s="7">
        <v>200</v>
      </c>
      <c r="R521" s="7" t="s">
        <v>884</v>
      </c>
      <c r="S521" s="9">
        <v>0.14000000000000001</v>
      </c>
      <c r="T521" s="10">
        <v>7.5751427102778456E-4</v>
      </c>
    </row>
    <row r="522" spans="1:20" x14ac:dyDescent="0.25">
      <c r="A522" s="7" t="s">
        <v>187</v>
      </c>
      <c r="B522" s="7" t="s">
        <v>889</v>
      </c>
      <c r="C522" s="7" t="s">
        <v>896</v>
      </c>
      <c r="D522" s="7" t="s">
        <v>894</v>
      </c>
      <c r="E522" s="7" t="s">
        <v>944</v>
      </c>
      <c r="F522" s="7">
        <v>16</v>
      </c>
      <c r="G522" s="7">
        <v>2018</v>
      </c>
      <c r="H522" s="8">
        <v>43175</v>
      </c>
      <c r="I522" s="8" t="s">
        <v>919</v>
      </c>
      <c r="J522" s="7" t="s">
        <v>188</v>
      </c>
      <c r="K522" s="7" t="s">
        <v>20</v>
      </c>
      <c r="L522" s="7" t="s">
        <v>72</v>
      </c>
      <c r="M522" s="7">
        <v>1137</v>
      </c>
      <c r="N522" s="7">
        <v>7</v>
      </c>
      <c r="O522" s="7">
        <v>-14</v>
      </c>
      <c r="P522" s="7">
        <v>7945</v>
      </c>
      <c r="Q522" s="7">
        <v>7959</v>
      </c>
      <c r="R522" s="7" t="s">
        <v>914</v>
      </c>
      <c r="S522" s="9">
        <v>-1.7590149516270889E-3</v>
      </c>
      <c r="T522" s="10">
        <v>-3.7875713551389228E-4</v>
      </c>
    </row>
    <row r="523" spans="1:20" x14ac:dyDescent="0.25">
      <c r="A523" s="7" t="s">
        <v>187</v>
      </c>
      <c r="B523" s="7" t="s">
        <v>899</v>
      </c>
      <c r="C523" s="7" t="s">
        <v>901</v>
      </c>
      <c r="D523" s="7" t="s">
        <v>894</v>
      </c>
      <c r="E523" s="7" t="s">
        <v>944</v>
      </c>
      <c r="F523" s="7">
        <v>16</v>
      </c>
      <c r="G523" s="7">
        <v>2018</v>
      </c>
      <c r="H523" s="8">
        <v>43175</v>
      </c>
      <c r="I523" s="8" t="s">
        <v>919</v>
      </c>
      <c r="J523" s="7" t="s">
        <v>188</v>
      </c>
      <c r="K523" s="7" t="s">
        <v>20</v>
      </c>
      <c r="L523" s="7" t="s">
        <v>72</v>
      </c>
      <c r="M523" s="7">
        <v>1120</v>
      </c>
      <c r="N523" s="7">
        <v>6</v>
      </c>
      <c r="O523" s="7">
        <v>199</v>
      </c>
      <c r="P523" s="7">
        <v>6919</v>
      </c>
      <c r="Q523" s="7">
        <v>6720</v>
      </c>
      <c r="R523" s="7" t="s">
        <v>884</v>
      </c>
      <c r="S523" s="9">
        <v>2.9613095238095237E-2</v>
      </c>
      <c r="T523" s="10">
        <v>5.3837621405188971E-3</v>
      </c>
    </row>
    <row r="524" spans="1:20" x14ac:dyDescent="0.25">
      <c r="A524" s="7" t="s">
        <v>187</v>
      </c>
      <c r="B524" s="7" t="s">
        <v>899</v>
      </c>
      <c r="C524" s="7" t="s">
        <v>903</v>
      </c>
      <c r="D524" s="7" t="s">
        <v>891</v>
      </c>
      <c r="E524" s="7" t="s">
        <v>944</v>
      </c>
      <c r="F524" s="7">
        <v>16</v>
      </c>
      <c r="G524" s="7">
        <v>2018</v>
      </c>
      <c r="H524" s="8">
        <v>43175</v>
      </c>
      <c r="I524" s="8" t="s">
        <v>919</v>
      </c>
      <c r="J524" s="7" t="s">
        <v>188</v>
      </c>
      <c r="K524" s="7" t="s">
        <v>20</v>
      </c>
      <c r="L524" s="7" t="s">
        <v>72</v>
      </c>
      <c r="M524" s="7">
        <v>53</v>
      </c>
      <c r="N524" s="7">
        <v>4</v>
      </c>
      <c r="O524" s="7">
        <v>2</v>
      </c>
      <c r="P524" s="7">
        <v>214</v>
      </c>
      <c r="Q524" s="7">
        <v>212</v>
      </c>
      <c r="R524" s="7" t="s">
        <v>884</v>
      </c>
      <c r="S524" s="9">
        <v>9.433962264150943E-3</v>
      </c>
      <c r="T524" s="10">
        <v>5.4108162216270321E-5</v>
      </c>
    </row>
    <row r="525" spans="1:20" x14ac:dyDescent="0.25">
      <c r="A525" s="7" t="s">
        <v>187</v>
      </c>
      <c r="B525" s="7" t="s">
        <v>892</v>
      </c>
      <c r="C525" s="7" t="s">
        <v>895</v>
      </c>
      <c r="D525" s="7" t="s">
        <v>897</v>
      </c>
      <c r="E525" s="7" t="s">
        <v>944</v>
      </c>
      <c r="F525" s="7">
        <v>16</v>
      </c>
      <c r="G525" s="7">
        <v>2018</v>
      </c>
      <c r="H525" s="8">
        <v>43175</v>
      </c>
      <c r="I525" s="8" t="s">
        <v>919</v>
      </c>
      <c r="J525" s="7" t="s">
        <v>188</v>
      </c>
      <c r="K525" s="7" t="s">
        <v>20</v>
      </c>
      <c r="L525" s="7" t="s">
        <v>72</v>
      </c>
      <c r="M525" s="7">
        <v>618</v>
      </c>
      <c r="N525" s="7">
        <v>4</v>
      </c>
      <c r="O525" s="7">
        <v>27</v>
      </c>
      <c r="P525" s="7">
        <v>2499</v>
      </c>
      <c r="Q525" s="7">
        <v>2472</v>
      </c>
      <c r="R525" s="7" t="s">
        <v>884</v>
      </c>
      <c r="S525" s="9">
        <v>1.0922330097087379E-2</v>
      </c>
      <c r="T525" s="10">
        <v>7.3046018991964939E-4</v>
      </c>
    </row>
    <row r="526" spans="1:20" x14ac:dyDescent="0.25">
      <c r="A526" s="7" t="s">
        <v>187</v>
      </c>
      <c r="B526" s="7" t="s">
        <v>899</v>
      </c>
      <c r="C526" s="7" t="s">
        <v>910</v>
      </c>
      <c r="D526" s="7" t="s">
        <v>902</v>
      </c>
      <c r="E526" s="7" t="s">
        <v>944</v>
      </c>
      <c r="F526" s="7">
        <v>16</v>
      </c>
      <c r="G526" s="7">
        <v>2018</v>
      </c>
      <c r="H526" s="8">
        <v>43175</v>
      </c>
      <c r="I526" s="8" t="s">
        <v>919</v>
      </c>
      <c r="J526" s="7" t="s">
        <v>188</v>
      </c>
      <c r="K526" s="7" t="s">
        <v>20</v>
      </c>
      <c r="L526" s="7" t="s">
        <v>72</v>
      </c>
      <c r="M526" s="7">
        <v>67</v>
      </c>
      <c r="N526" s="7">
        <v>4</v>
      </c>
      <c r="O526" s="7">
        <v>2</v>
      </c>
      <c r="P526" s="7">
        <v>270</v>
      </c>
      <c r="Q526" s="7">
        <v>268</v>
      </c>
      <c r="R526" s="7" t="s">
        <v>884</v>
      </c>
      <c r="S526" s="9">
        <v>7.462686567164179E-3</v>
      </c>
      <c r="T526" s="10">
        <v>5.4108162216270321E-5</v>
      </c>
    </row>
    <row r="527" spans="1:20" x14ac:dyDescent="0.25">
      <c r="A527" s="7" t="s">
        <v>418</v>
      </c>
      <c r="B527" s="7" t="s">
        <v>899</v>
      </c>
      <c r="C527" s="7" t="s">
        <v>901</v>
      </c>
      <c r="D527" s="7" t="s">
        <v>891</v>
      </c>
      <c r="E527" s="7" t="s">
        <v>944</v>
      </c>
      <c r="F527" s="7">
        <v>21</v>
      </c>
      <c r="G527" s="7">
        <v>2018</v>
      </c>
      <c r="H527" s="8">
        <v>43180</v>
      </c>
      <c r="I527" s="8" t="s">
        <v>919</v>
      </c>
      <c r="J527" s="7" t="s">
        <v>137</v>
      </c>
      <c r="K527" s="7" t="s">
        <v>20</v>
      </c>
      <c r="L527" s="7" t="s">
        <v>72</v>
      </c>
      <c r="M527" s="7">
        <v>219</v>
      </c>
      <c r="N527" s="7">
        <v>2</v>
      </c>
      <c r="O527" s="7">
        <v>4</v>
      </c>
      <c r="P527" s="7">
        <v>442</v>
      </c>
      <c r="Q527" s="7">
        <v>438</v>
      </c>
      <c r="R527" s="7" t="s">
        <v>884</v>
      </c>
      <c r="S527" s="9">
        <v>9.1324200913242004E-3</v>
      </c>
      <c r="T527" s="10">
        <v>1.0821632443254064E-4</v>
      </c>
    </row>
    <row r="528" spans="1:20" x14ac:dyDescent="0.25">
      <c r="A528" s="7" t="s">
        <v>418</v>
      </c>
      <c r="B528" s="7" t="s">
        <v>899</v>
      </c>
      <c r="C528" s="7" t="s">
        <v>907</v>
      </c>
      <c r="D528" s="7" t="s">
        <v>902</v>
      </c>
      <c r="E528" s="7" t="s">
        <v>944</v>
      </c>
      <c r="F528" s="7">
        <v>21</v>
      </c>
      <c r="G528" s="7">
        <v>2018</v>
      </c>
      <c r="H528" s="8">
        <v>43180</v>
      </c>
      <c r="I528" s="8" t="s">
        <v>919</v>
      </c>
      <c r="J528" s="7" t="s">
        <v>137</v>
      </c>
      <c r="K528" s="7" t="s">
        <v>20</v>
      </c>
      <c r="L528" s="7" t="s">
        <v>72</v>
      </c>
      <c r="M528" s="7">
        <v>91</v>
      </c>
      <c r="N528" s="7">
        <v>2</v>
      </c>
      <c r="O528" s="7">
        <v>22</v>
      </c>
      <c r="P528" s="7">
        <v>204</v>
      </c>
      <c r="Q528" s="7">
        <v>182</v>
      </c>
      <c r="R528" s="7" t="s">
        <v>884</v>
      </c>
      <c r="S528" s="9">
        <v>0.12087912087912088</v>
      </c>
      <c r="T528" s="10">
        <v>5.9518978437897354E-4</v>
      </c>
    </row>
    <row r="529" spans="1:20" x14ac:dyDescent="0.25">
      <c r="A529" s="7" t="s">
        <v>418</v>
      </c>
      <c r="B529" s="7" t="s">
        <v>899</v>
      </c>
      <c r="C529" s="7" t="s">
        <v>913</v>
      </c>
      <c r="D529" s="7" t="s">
        <v>894</v>
      </c>
      <c r="E529" s="7" t="s">
        <v>944</v>
      </c>
      <c r="F529" s="7">
        <v>21</v>
      </c>
      <c r="G529" s="7">
        <v>2018</v>
      </c>
      <c r="H529" s="8">
        <v>43180</v>
      </c>
      <c r="I529" s="8" t="s">
        <v>919</v>
      </c>
      <c r="J529" s="7" t="s">
        <v>137</v>
      </c>
      <c r="K529" s="7" t="s">
        <v>20</v>
      </c>
      <c r="L529" s="7" t="s">
        <v>72</v>
      </c>
      <c r="M529" s="7">
        <v>133</v>
      </c>
      <c r="N529" s="7">
        <v>5</v>
      </c>
      <c r="O529" s="7">
        <v>46</v>
      </c>
      <c r="P529" s="7">
        <v>711</v>
      </c>
      <c r="Q529" s="7">
        <v>665</v>
      </c>
      <c r="R529" s="7" t="s">
        <v>884</v>
      </c>
      <c r="S529" s="9">
        <v>6.9172932330827067E-2</v>
      </c>
      <c r="T529" s="10">
        <v>1.2444877309742174E-3</v>
      </c>
    </row>
    <row r="530" spans="1:20" x14ac:dyDescent="0.25">
      <c r="A530" s="7" t="s">
        <v>418</v>
      </c>
      <c r="B530" s="7" t="s">
        <v>899</v>
      </c>
      <c r="C530" s="7" t="s">
        <v>910</v>
      </c>
      <c r="D530" s="7" t="s">
        <v>891</v>
      </c>
      <c r="E530" s="7" t="s">
        <v>944</v>
      </c>
      <c r="F530" s="7">
        <v>21</v>
      </c>
      <c r="G530" s="7">
        <v>2018</v>
      </c>
      <c r="H530" s="8">
        <v>43180</v>
      </c>
      <c r="I530" s="8" t="s">
        <v>919</v>
      </c>
      <c r="J530" s="7" t="s">
        <v>137</v>
      </c>
      <c r="K530" s="7" t="s">
        <v>20</v>
      </c>
      <c r="L530" s="7" t="s">
        <v>72</v>
      </c>
      <c r="M530" s="7">
        <v>60</v>
      </c>
      <c r="N530" s="7">
        <v>2</v>
      </c>
      <c r="O530" s="7">
        <v>13</v>
      </c>
      <c r="P530" s="7">
        <v>133</v>
      </c>
      <c r="Q530" s="7">
        <v>120</v>
      </c>
      <c r="R530" s="7" t="s">
        <v>884</v>
      </c>
      <c r="S530" s="9">
        <v>0.10833333333333334</v>
      </c>
      <c r="T530" s="10">
        <v>3.5170305440575711E-4</v>
      </c>
    </row>
    <row r="531" spans="1:20" x14ac:dyDescent="0.25">
      <c r="A531" s="7" t="s">
        <v>418</v>
      </c>
      <c r="B531" s="7" t="s">
        <v>892</v>
      </c>
      <c r="C531" s="7" t="s">
        <v>895</v>
      </c>
      <c r="D531" s="7" t="s">
        <v>891</v>
      </c>
      <c r="E531" s="7" t="s">
        <v>944</v>
      </c>
      <c r="F531" s="7">
        <v>21</v>
      </c>
      <c r="G531" s="7">
        <v>2018</v>
      </c>
      <c r="H531" s="8">
        <v>43180</v>
      </c>
      <c r="I531" s="8" t="s">
        <v>919</v>
      </c>
      <c r="J531" s="7" t="s">
        <v>137</v>
      </c>
      <c r="K531" s="7" t="s">
        <v>20</v>
      </c>
      <c r="L531" s="7" t="s">
        <v>72</v>
      </c>
      <c r="M531" s="7">
        <v>450</v>
      </c>
      <c r="N531" s="7">
        <v>4</v>
      </c>
      <c r="O531" s="7">
        <v>-190</v>
      </c>
      <c r="P531" s="7">
        <v>1610</v>
      </c>
      <c r="Q531" s="7">
        <v>1800</v>
      </c>
      <c r="R531" s="7" t="s">
        <v>914</v>
      </c>
      <c r="S531" s="9">
        <v>-0.10555555555555556</v>
      </c>
      <c r="T531" s="10">
        <v>-5.1402754105456805E-3</v>
      </c>
    </row>
    <row r="532" spans="1:20" x14ac:dyDescent="0.25">
      <c r="A532" s="7" t="s">
        <v>624</v>
      </c>
      <c r="B532" s="7" t="s">
        <v>899</v>
      </c>
      <c r="C532" s="7" t="s">
        <v>907</v>
      </c>
      <c r="D532" s="7" t="s">
        <v>891</v>
      </c>
      <c r="E532" s="7" t="s">
        <v>944</v>
      </c>
      <c r="F532" s="7">
        <v>27</v>
      </c>
      <c r="G532" s="7">
        <v>2018</v>
      </c>
      <c r="H532" s="8">
        <v>43186</v>
      </c>
      <c r="I532" s="8" t="s">
        <v>919</v>
      </c>
      <c r="J532" s="7" t="s">
        <v>477</v>
      </c>
      <c r="K532" s="7" t="s">
        <v>20</v>
      </c>
      <c r="L532" s="7" t="s">
        <v>72</v>
      </c>
      <c r="M532" s="7">
        <v>152</v>
      </c>
      <c r="N532" s="7">
        <v>6</v>
      </c>
      <c r="O532" s="7">
        <v>50</v>
      </c>
      <c r="P532" s="7">
        <v>962</v>
      </c>
      <c r="Q532" s="7">
        <v>912</v>
      </c>
      <c r="R532" s="7" t="s">
        <v>884</v>
      </c>
      <c r="S532" s="9">
        <v>5.4824561403508769E-2</v>
      </c>
      <c r="T532" s="10">
        <v>1.3527040554067581E-3</v>
      </c>
    </row>
    <row r="533" spans="1:20" x14ac:dyDescent="0.25">
      <c r="A533" s="7" t="s">
        <v>136</v>
      </c>
      <c r="B533" s="7" t="s">
        <v>899</v>
      </c>
      <c r="C533" s="7" t="s">
        <v>903</v>
      </c>
      <c r="D533" s="7" t="s">
        <v>891</v>
      </c>
      <c r="E533" s="7" t="s">
        <v>945</v>
      </c>
      <c r="F533" s="7">
        <v>3</v>
      </c>
      <c r="G533" s="7">
        <v>2018</v>
      </c>
      <c r="H533" s="8">
        <v>43193</v>
      </c>
      <c r="I533" s="8" t="s">
        <v>920</v>
      </c>
      <c r="J533" s="7" t="s">
        <v>137</v>
      </c>
      <c r="K533" s="7" t="s">
        <v>20</v>
      </c>
      <c r="L533" s="7" t="s">
        <v>72</v>
      </c>
      <c r="M533" s="7">
        <v>12</v>
      </c>
      <c r="N533" s="7">
        <v>2</v>
      </c>
      <c r="O533" s="7">
        <v>1</v>
      </c>
      <c r="P533" s="7">
        <v>25</v>
      </c>
      <c r="Q533" s="7">
        <v>24</v>
      </c>
      <c r="R533" s="7" t="s">
        <v>884</v>
      </c>
      <c r="S533" s="9">
        <v>4.1666666666666664E-2</v>
      </c>
      <c r="T533" s="10">
        <v>2.7054081108135161E-5</v>
      </c>
    </row>
    <row r="534" spans="1:20" x14ac:dyDescent="0.25">
      <c r="A534" s="7" t="s">
        <v>136</v>
      </c>
      <c r="B534" s="7" t="s">
        <v>899</v>
      </c>
      <c r="C534" s="7" t="s">
        <v>907</v>
      </c>
      <c r="D534" s="7" t="s">
        <v>891</v>
      </c>
      <c r="E534" s="7" t="s">
        <v>945</v>
      </c>
      <c r="F534" s="7">
        <v>3</v>
      </c>
      <c r="G534" s="7">
        <v>2018</v>
      </c>
      <c r="H534" s="8">
        <v>43193</v>
      </c>
      <c r="I534" s="8" t="s">
        <v>920</v>
      </c>
      <c r="J534" s="7" t="s">
        <v>137</v>
      </c>
      <c r="K534" s="7" t="s">
        <v>20</v>
      </c>
      <c r="L534" s="7" t="s">
        <v>72</v>
      </c>
      <c r="M534" s="7">
        <v>107</v>
      </c>
      <c r="N534" s="7">
        <v>6</v>
      </c>
      <c r="O534" s="7">
        <v>36</v>
      </c>
      <c r="P534" s="7">
        <v>678</v>
      </c>
      <c r="Q534" s="7">
        <v>642</v>
      </c>
      <c r="R534" s="7" t="s">
        <v>884</v>
      </c>
      <c r="S534" s="9">
        <v>5.6074766355140186E-2</v>
      </c>
      <c r="T534" s="10">
        <v>9.7394691989286582E-4</v>
      </c>
    </row>
    <row r="535" spans="1:20" x14ac:dyDescent="0.25">
      <c r="A535" s="7" t="s">
        <v>136</v>
      </c>
      <c r="B535" s="7" t="s">
        <v>899</v>
      </c>
      <c r="C535" s="7" t="s">
        <v>907</v>
      </c>
      <c r="D535" s="7" t="s">
        <v>891</v>
      </c>
      <c r="E535" s="7" t="s">
        <v>945</v>
      </c>
      <c r="F535" s="7">
        <v>3</v>
      </c>
      <c r="G535" s="7">
        <v>2018</v>
      </c>
      <c r="H535" s="8">
        <v>43193</v>
      </c>
      <c r="I535" s="8" t="s">
        <v>920</v>
      </c>
      <c r="J535" s="7" t="s">
        <v>137</v>
      </c>
      <c r="K535" s="7" t="s">
        <v>20</v>
      </c>
      <c r="L535" s="7" t="s">
        <v>72</v>
      </c>
      <c r="M535" s="7">
        <v>116</v>
      </c>
      <c r="N535" s="7">
        <v>4</v>
      </c>
      <c r="O535" s="7">
        <v>16</v>
      </c>
      <c r="P535" s="7">
        <v>480</v>
      </c>
      <c r="Q535" s="7">
        <v>464</v>
      </c>
      <c r="R535" s="7" t="s">
        <v>884</v>
      </c>
      <c r="S535" s="9">
        <v>3.4482758620689655E-2</v>
      </c>
      <c r="T535" s="10">
        <v>4.3286529773016257E-4</v>
      </c>
    </row>
    <row r="536" spans="1:20" x14ac:dyDescent="0.25">
      <c r="A536" s="7" t="s">
        <v>136</v>
      </c>
      <c r="B536" s="7" t="s">
        <v>899</v>
      </c>
      <c r="C536" s="7" t="s">
        <v>900</v>
      </c>
      <c r="D536" s="7" t="s">
        <v>911</v>
      </c>
      <c r="E536" s="7" t="s">
        <v>945</v>
      </c>
      <c r="F536" s="7">
        <v>3</v>
      </c>
      <c r="G536" s="7">
        <v>2018</v>
      </c>
      <c r="H536" s="8">
        <v>43193</v>
      </c>
      <c r="I536" s="8" t="s">
        <v>920</v>
      </c>
      <c r="J536" s="7" t="s">
        <v>137</v>
      </c>
      <c r="K536" s="7" t="s">
        <v>20</v>
      </c>
      <c r="L536" s="7" t="s">
        <v>72</v>
      </c>
      <c r="M536" s="7">
        <v>180</v>
      </c>
      <c r="N536" s="7">
        <v>3</v>
      </c>
      <c r="O536" s="7">
        <v>5</v>
      </c>
      <c r="P536" s="7">
        <v>545</v>
      </c>
      <c r="Q536" s="7">
        <v>540</v>
      </c>
      <c r="R536" s="7" t="s">
        <v>884</v>
      </c>
      <c r="S536" s="9">
        <v>9.2592592592592587E-3</v>
      </c>
      <c r="T536" s="10">
        <v>1.352704055406758E-4</v>
      </c>
    </row>
    <row r="537" spans="1:20" x14ac:dyDescent="0.25">
      <c r="A537" s="7" t="s">
        <v>136</v>
      </c>
      <c r="B537" s="7" t="s">
        <v>899</v>
      </c>
      <c r="C537" s="7" t="s">
        <v>901</v>
      </c>
      <c r="D537" s="7" t="s">
        <v>894</v>
      </c>
      <c r="E537" s="7" t="s">
        <v>945</v>
      </c>
      <c r="F537" s="7">
        <v>3</v>
      </c>
      <c r="G537" s="7">
        <v>2018</v>
      </c>
      <c r="H537" s="8">
        <v>43193</v>
      </c>
      <c r="I537" s="8" t="s">
        <v>920</v>
      </c>
      <c r="J537" s="7" t="s">
        <v>137</v>
      </c>
      <c r="K537" s="7" t="s">
        <v>20</v>
      </c>
      <c r="L537" s="7" t="s">
        <v>72</v>
      </c>
      <c r="M537" s="7">
        <v>193</v>
      </c>
      <c r="N537" s="7">
        <v>3</v>
      </c>
      <c r="O537" s="7">
        <v>-166</v>
      </c>
      <c r="P537" s="7">
        <v>413</v>
      </c>
      <c r="Q537" s="7">
        <v>579</v>
      </c>
      <c r="R537" s="7" t="s">
        <v>914</v>
      </c>
      <c r="S537" s="9">
        <v>-0.28670120898100171</v>
      </c>
      <c r="T537" s="10">
        <v>-4.4909774639504373E-3</v>
      </c>
    </row>
    <row r="538" spans="1:20" x14ac:dyDescent="0.25">
      <c r="A538" s="7" t="s">
        <v>136</v>
      </c>
      <c r="B538" s="7" t="s">
        <v>899</v>
      </c>
      <c r="C538" s="7" t="s">
        <v>904</v>
      </c>
      <c r="D538" s="7" t="s">
        <v>891</v>
      </c>
      <c r="E538" s="7" t="s">
        <v>945</v>
      </c>
      <c r="F538" s="7">
        <v>3</v>
      </c>
      <c r="G538" s="7">
        <v>2018</v>
      </c>
      <c r="H538" s="8">
        <v>43193</v>
      </c>
      <c r="I538" s="8" t="s">
        <v>920</v>
      </c>
      <c r="J538" s="7" t="s">
        <v>137</v>
      </c>
      <c r="K538" s="7" t="s">
        <v>20</v>
      </c>
      <c r="L538" s="7" t="s">
        <v>72</v>
      </c>
      <c r="M538" s="7">
        <v>38</v>
      </c>
      <c r="N538" s="7">
        <v>1</v>
      </c>
      <c r="O538" s="7">
        <v>18</v>
      </c>
      <c r="P538" s="7">
        <v>56</v>
      </c>
      <c r="Q538" s="7">
        <v>38</v>
      </c>
      <c r="R538" s="7" t="s">
        <v>884</v>
      </c>
      <c r="S538" s="9">
        <v>0.47368421052631576</v>
      </c>
      <c r="T538" s="10">
        <v>4.8697345994643291E-4</v>
      </c>
    </row>
    <row r="539" spans="1:20" x14ac:dyDescent="0.25">
      <c r="A539" s="7" t="s">
        <v>136</v>
      </c>
      <c r="B539" s="7" t="s">
        <v>892</v>
      </c>
      <c r="C539" s="7" t="s">
        <v>893</v>
      </c>
      <c r="D539" s="7" t="s">
        <v>891</v>
      </c>
      <c r="E539" s="7" t="s">
        <v>945</v>
      </c>
      <c r="F539" s="7">
        <v>3</v>
      </c>
      <c r="G539" s="7">
        <v>2018</v>
      </c>
      <c r="H539" s="8">
        <v>43193</v>
      </c>
      <c r="I539" s="8" t="s">
        <v>920</v>
      </c>
      <c r="J539" s="7" t="s">
        <v>137</v>
      </c>
      <c r="K539" s="7" t="s">
        <v>20</v>
      </c>
      <c r="L539" s="7" t="s">
        <v>72</v>
      </c>
      <c r="M539" s="7">
        <v>24</v>
      </c>
      <c r="N539" s="7">
        <v>1</v>
      </c>
      <c r="O539" s="7">
        <v>-30</v>
      </c>
      <c r="P539" s="7">
        <v>-6</v>
      </c>
      <c r="Q539" s="7">
        <v>24</v>
      </c>
      <c r="R539" s="7" t="s">
        <v>914</v>
      </c>
      <c r="S539" s="9">
        <v>-1.25</v>
      </c>
      <c r="T539" s="10">
        <v>-8.1162243324405491E-4</v>
      </c>
    </row>
    <row r="540" spans="1:20" x14ac:dyDescent="0.25">
      <c r="A540" s="7" t="s">
        <v>136</v>
      </c>
      <c r="B540" s="7" t="s">
        <v>899</v>
      </c>
      <c r="C540" s="7" t="s">
        <v>900</v>
      </c>
      <c r="D540" s="7" t="s">
        <v>891</v>
      </c>
      <c r="E540" s="7" t="s">
        <v>945</v>
      </c>
      <c r="F540" s="7">
        <v>3</v>
      </c>
      <c r="G540" s="7">
        <v>2018</v>
      </c>
      <c r="H540" s="8">
        <v>43193</v>
      </c>
      <c r="I540" s="8" t="s">
        <v>920</v>
      </c>
      <c r="J540" s="7" t="s">
        <v>137</v>
      </c>
      <c r="K540" s="7" t="s">
        <v>20</v>
      </c>
      <c r="L540" s="7" t="s">
        <v>72</v>
      </c>
      <c r="M540" s="7">
        <v>1355</v>
      </c>
      <c r="N540" s="7">
        <v>5</v>
      </c>
      <c r="O540" s="7">
        <v>-60</v>
      </c>
      <c r="P540" s="7">
        <v>6715</v>
      </c>
      <c r="Q540" s="7">
        <v>6775</v>
      </c>
      <c r="R540" s="7" t="s">
        <v>914</v>
      </c>
      <c r="S540" s="9">
        <v>-8.8560885608856086E-3</v>
      </c>
      <c r="T540" s="10">
        <v>-1.6232448664881098E-3</v>
      </c>
    </row>
    <row r="541" spans="1:20" x14ac:dyDescent="0.25">
      <c r="A541" s="7" t="s">
        <v>476</v>
      </c>
      <c r="B541" s="7" t="s">
        <v>889</v>
      </c>
      <c r="C541" s="7" t="s">
        <v>898</v>
      </c>
      <c r="D541" s="7" t="s">
        <v>891</v>
      </c>
      <c r="E541" s="7" t="s">
        <v>945</v>
      </c>
      <c r="F541" s="7">
        <v>20</v>
      </c>
      <c r="G541" s="7">
        <v>2018</v>
      </c>
      <c r="H541" s="8">
        <v>43210</v>
      </c>
      <c r="I541" s="8" t="s">
        <v>920</v>
      </c>
      <c r="J541" s="7" t="s">
        <v>477</v>
      </c>
      <c r="K541" s="7" t="s">
        <v>20</v>
      </c>
      <c r="L541" s="7" t="s">
        <v>72</v>
      </c>
      <c r="M541" s="7">
        <v>333</v>
      </c>
      <c r="N541" s="7">
        <v>3</v>
      </c>
      <c r="O541" s="7">
        <v>-15</v>
      </c>
      <c r="P541" s="7">
        <v>984</v>
      </c>
      <c r="Q541" s="7">
        <v>999</v>
      </c>
      <c r="R541" s="7" t="s">
        <v>914</v>
      </c>
      <c r="S541" s="9">
        <v>-1.5015015015015015E-2</v>
      </c>
      <c r="T541" s="10">
        <v>-4.0581121662202745E-4</v>
      </c>
    </row>
    <row r="542" spans="1:20" x14ac:dyDescent="0.25">
      <c r="A542" s="7" t="s">
        <v>476</v>
      </c>
      <c r="B542" s="7" t="s">
        <v>889</v>
      </c>
      <c r="C542" s="7" t="s">
        <v>890</v>
      </c>
      <c r="D542" s="7" t="s">
        <v>891</v>
      </c>
      <c r="E542" s="7" t="s">
        <v>945</v>
      </c>
      <c r="F542" s="7">
        <v>20</v>
      </c>
      <c r="G542" s="7">
        <v>2018</v>
      </c>
      <c r="H542" s="8">
        <v>43210</v>
      </c>
      <c r="I542" s="8" t="s">
        <v>920</v>
      </c>
      <c r="J542" s="7" t="s">
        <v>477</v>
      </c>
      <c r="K542" s="7" t="s">
        <v>20</v>
      </c>
      <c r="L542" s="7" t="s">
        <v>72</v>
      </c>
      <c r="M542" s="7">
        <v>233</v>
      </c>
      <c r="N542" s="7">
        <v>5</v>
      </c>
      <c r="O542" s="7">
        <v>-10</v>
      </c>
      <c r="P542" s="7">
        <v>1155</v>
      </c>
      <c r="Q542" s="7">
        <v>1165</v>
      </c>
      <c r="R542" s="7" t="s">
        <v>914</v>
      </c>
      <c r="S542" s="9">
        <v>-8.5836909871244635E-3</v>
      </c>
      <c r="T542" s="10">
        <v>-2.705408110813516E-4</v>
      </c>
    </row>
    <row r="543" spans="1:20" x14ac:dyDescent="0.25">
      <c r="A543" s="7" t="s">
        <v>476</v>
      </c>
      <c r="B543" s="7" t="s">
        <v>889</v>
      </c>
      <c r="C543" s="7" t="s">
        <v>890</v>
      </c>
      <c r="D543" s="7" t="s">
        <v>897</v>
      </c>
      <c r="E543" s="7" t="s">
        <v>945</v>
      </c>
      <c r="F543" s="7">
        <v>20</v>
      </c>
      <c r="G543" s="7">
        <v>2018</v>
      </c>
      <c r="H543" s="8">
        <v>43210</v>
      </c>
      <c r="I543" s="8" t="s">
        <v>920</v>
      </c>
      <c r="J543" s="7" t="s">
        <v>477</v>
      </c>
      <c r="K543" s="7" t="s">
        <v>20</v>
      </c>
      <c r="L543" s="7" t="s">
        <v>72</v>
      </c>
      <c r="M543" s="7">
        <v>228</v>
      </c>
      <c r="N543" s="7">
        <v>3</v>
      </c>
      <c r="O543" s="7">
        <v>63</v>
      </c>
      <c r="P543" s="7">
        <v>747</v>
      </c>
      <c r="Q543" s="7">
        <v>684</v>
      </c>
      <c r="R543" s="7" t="s">
        <v>884</v>
      </c>
      <c r="S543" s="9">
        <v>9.2105263157894732E-2</v>
      </c>
      <c r="T543" s="10">
        <v>1.7044071098125152E-3</v>
      </c>
    </row>
    <row r="544" spans="1:20" x14ac:dyDescent="0.25">
      <c r="A544" s="7" t="s">
        <v>85</v>
      </c>
      <c r="B544" s="7" t="s">
        <v>889</v>
      </c>
      <c r="C544" s="7" t="s">
        <v>898</v>
      </c>
      <c r="D544" s="7" t="s">
        <v>891</v>
      </c>
      <c r="E544" s="7" t="s">
        <v>945</v>
      </c>
      <c r="F544" s="7">
        <v>27</v>
      </c>
      <c r="G544" s="7">
        <v>2018</v>
      </c>
      <c r="H544" s="8">
        <v>43217</v>
      </c>
      <c r="I544" s="8" t="s">
        <v>920</v>
      </c>
      <c r="J544" s="7" t="s">
        <v>86</v>
      </c>
      <c r="K544" s="7" t="s">
        <v>20</v>
      </c>
      <c r="L544" s="7" t="s">
        <v>72</v>
      </c>
      <c r="M544" s="7">
        <v>1629</v>
      </c>
      <c r="N544" s="7">
        <v>3</v>
      </c>
      <c r="O544" s="7">
        <v>-153</v>
      </c>
      <c r="P544" s="7">
        <v>4734</v>
      </c>
      <c r="Q544" s="7">
        <v>4887</v>
      </c>
      <c r="R544" s="7" t="s">
        <v>914</v>
      </c>
      <c r="S544" s="9">
        <v>-3.1307550644567222E-2</v>
      </c>
      <c r="T544" s="10">
        <v>-4.1392744095446795E-3</v>
      </c>
    </row>
    <row r="545" spans="1:20" x14ac:dyDescent="0.25">
      <c r="A545" s="7" t="s">
        <v>213</v>
      </c>
      <c r="B545" s="7" t="s">
        <v>889</v>
      </c>
      <c r="C545" s="7" t="s">
        <v>890</v>
      </c>
      <c r="D545" s="7" t="s">
        <v>894</v>
      </c>
      <c r="E545" s="7" t="s">
        <v>929</v>
      </c>
      <c r="F545" s="7">
        <v>13</v>
      </c>
      <c r="G545" s="7">
        <v>2018</v>
      </c>
      <c r="H545" s="8">
        <v>43233</v>
      </c>
      <c r="I545" s="8" t="s">
        <v>920</v>
      </c>
      <c r="J545" s="7" t="s">
        <v>188</v>
      </c>
      <c r="K545" s="7" t="s">
        <v>20</v>
      </c>
      <c r="L545" s="7" t="s">
        <v>72</v>
      </c>
      <c r="M545" s="7">
        <v>1021</v>
      </c>
      <c r="N545" s="7">
        <v>4</v>
      </c>
      <c r="O545" s="7">
        <v>-48</v>
      </c>
      <c r="P545" s="7">
        <v>4036</v>
      </c>
      <c r="Q545" s="7">
        <v>4084</v>
      </c>
      <c r="R545" s="7" t="s">
        <v>914</v>
      </c>
      <c r="S545" s="9">
        <v>-1.1753183153770812E-2</v>
      </c>
      <c r="T545" s="10">
        <v>-1.2985958931904878E-3</v>
      </c>
    </row>
    <row r="546" spans="1:20" x14ac:dyDescent="0.25">
      <c r="A546" s="7" t="s">
        <v>213</v>
      </c>
      <c r="B546" s="7" t="s">
        <v>899</v>
      </c>
      <c r="C546" s="7" t="s">
        <v>901</v>
      </c>
      <c r="D546" s="7" t="s">
        <v>902</v>
      </c>
      <c r="E546" s="7" t="s">
        <v>929</v>
      </c>
      <c r="F546" s="7">
        <v>13</v>
      </c>
      <c r="G546" s="7">
        <v>2018</v>
      </c>
      <c r="H546" s="8">
        <v>43233</v>
      </c>
      <c r="I546" s="8" t="s">
        <v>920</v>
      </c>
      <c r="J546" s="7" t="s">
        <v>188</v>
      </c>
      <c r="K546" s="7" t="s">
        <v>20</v>
      </c>
      <c r="L546" s="7" t="s">
        <v>72</v>
      </c>
      <c r="M546" s="7">
        <v>32</v>
      </c>
      <c r="N546" s="7">
        <v>5</v>
      </c>
      <c r="O546" s="7">
        <v>-22</v>
      </c>
      <c r="P546" s="7">
        <v>138</v>
      </c>
      <c r="Q546" s="7">
        <v>160</v>
      </c>
      <c r="R546" s="7" t="s">
        <v>914</v>
      </c>
      <c r="S546" s="9">
        <v>-0.13750000000000001</v>
      </c>
      <c r="T546" s="10">
        <v>-5.9518978437897354E-4</v>
      </c>
    </row>
    <row r="547" spans="1:20" x14ac:dyDescent="0.25">
      <c r="A547" s="7" t="s">
        <v>213</v>
      </c>
      <c r="B547" s="7" t="s">
        <v>892</v>
      </c>
      <c r="C547" s="7" t="s">
        <v>893</v>
      </c>
      <c r="D547" s="7" t="s">
        <v>891</v>
      </c>
      <c r="E547" s="7" t="s">
        <v>929</v>
      </c>
      <c r="F547" s="7">
        <v>13</v>
      </c>
      <c r="G547" s="7">
        <v>2018</v>
      </c>
      <c r="H547" s="8">
        <v>43233</v>
      </c>
      <c r="I547" s="8" t="s">
        <v>920</v>
      </c>
      <c r="J547" s="7" t="s">
        <v>188</v>
      </c>
      <c r="K547" s="7" t="s">
        <v>20</v>
      </c>
      <c r="L547" s="7" t="s">
        <v>72</v>
      </c>
      <c r="M547" s="7">
        <v>288</v>
      </c>
      <c r="N547" s="7">
        <v>4</v>
      </c>
      <c r="O547" s="7">
        <v>-180</v>
      </c>
      <c r="P547" s="7">
        <v>972</v>
      </c>
      <c r="Q547" s="7">
        <v>1152</v>
      </c>
      <c r="R547" s="7" t="s">
        <v>914</v>
      </c>
      <c r="S547" s="9">
        <v>-0.15625</v>
      </c>
      <c r="T547" s="10">
        <v>-4.8697345994643294E-3</v>
      </c>
    </row>
    <row r="548" spans="1:20" x14ac:dyDescent="0.25">
      <c r="A548" s="7" t="s">
        <v>213</v>
      </c>
      <c r="B548" s="7" t="s">
        <v>889</v>
      </c>
      <c r="C548" s="7" t="s">
        <v>898</v>
      </c>
      <c r="D548" s="7" t="s">
        <v>902</v>
      </c>
      <c r="E548" s="7" t="s">
        <v>929</v>
      </c>
      <c r="F548" s="7">
        <v>13</v>
      </c>
      <c r="G548" s="7">
        <v>2018</v>
      </c>
      <c r="H548" s="8">
        <v>43233</v>
      </c>
      <c r="I548" s="8" t="s">
        <v>920</v>
      </c>
      <c r="J548" s="7" t="s">
        <v>188</v>
      </c>
      <c r="K548" s="7" t="s">
        <v>20</v>
      </c>
      <c r="L548" s="7" t="s">
        <v>72</v>
      </c>
      <c r="M548" s="7">
        <v>332</v>
      </c>
      <c r="N548" s="7">
        <v>6</v>
      </c>
      <c r="O548" s="7">
        <v>-43</v>
      </c>
      <c r="P548" s="7">
        <v>1949</v>
      </c>
      <c r="Q548" s="7">
        <v>1992</v>
      </c>
      <c r="R548" s="7" t="s">
        <v>914</v>
      </c>
      <c r="S548" s="9">
        <v>-2.1586345381526106E-2</v>
      </c>
      <c r="T548" s="10">
        <v>-1.163325487649812E-3</v>
      </c>
    </row>
    <row r="549" spans="1:20" x14ac:dyDescent="0.25">
      <c r="A549" s="7" t="s">
        <v>224</v>
      </c>
      <c r="B549" s="7" t="s">
        <v>899</v>
      </c>
      <c r="C549" s="7" t="s">
        <v>901</v>
      </c>
      <c r="D549" s="7" t="s">
        <v>891</v>
      </c>
      <c r="E549" s="7" t="s">
        <v>929</v>
      </c>
      <c r="F549" s="7">
        <v>31</v>
      </c>
      <c r="G549" s="7">
        <v>2018</v>
      </c>
      <c r="H549" s="8">
        <v>43251</v>
      </c>
      <c r="I549" s="8" t="s">
        <v>920</v>
      </c>
      <c r="J549" s="7" t="s">
        <v>225</v>
      </c>
      <c r="K549" s="7" t="s">
        <v>20</v>
      </c>
      <c r="L549" s="7" t="s">
        <v>72</v>
      </c>
      <c r="M549" s="7">
        <v>929</v>
      </c>
      <c r="N549" s="7">
        <v>9</v>
      </c>
      <c r="O549" s="7">
        <v>-93</v>
      </c>
      <c r="P549" s="7">
        <v>8268</v>
      </c>
      <c r="Q549" s="7">
        <v>8361</v>
      </c>
      <c r="R549" s="7" t="s">
        <v>914</v>
      </c>
      <c r="S549" s="9">
        <v>-1.1123071402942232E-2</v>
      </c>
      <c r="T549" s="10">
        <v>-2.5160295430565701E-3</v>
      </c>
    </row>
    <row r="550" spans="1:20" x14ac:dyDescent="0.25">
      <c r="A550" s="7" t="s">
        <v>337</v>
      </c>
      <c r="B550" s="7" t="s">
        <v>899</v>
      </c>
      <c r="C550" s="7" t="s">
        <v>903</v>
      </c>
      <c r="D550" s="7" t="s">
        <v>891</v>
      </c>
      <c r="E550" s="7" t="s">
        <v>946</v>
      </c>
      <c r="F550" s="7">
        <v>18</v>
      </c>
      <c r="G550" s="7">
        <v>2018</v>
      </c>
      <c r="H550" s="8">
        <v>43269</v>
      </c>
      <c r="I550" s="8" t="s">
        <v>920</v>
      </c>
      <c r="J550" s="7" t="s">
        <v>338</v>
      </c>
      <c r="K550" s="7" t="s">
        <v>20</v>
      </c>
      <c r="L550" s="7" t="s">
        <v>72</v>
      </c>
      <c r="M550" s="7">
        <v>76</v>
      </c>
      <c r="N550" s="7">
        <v>9</v>
      </c>
      <c r="O550" s="7">
        <v>-72</v>
      </c>
      <c r="P550" s="7">
        <v>612</v>
      </c>
      <c r="Q550" s="7">
        <v>684</v>
      </c>
      <c r="R550" s="7" t="s">
        <v>914</v>
      </c>
      <c r="S550" s="9">
        <v>-0.10526315789473684</v>
      </c>
      <c r="T550" s="10">
        <v>-1.9478938397857316E-3</v>
      </c>
    </row>
    <row r="551" spans="1:20" x14ac:dyDescent="0.25">
      <c r="A551" s="7" t="s">
        <v>337</v>
      </c>
      <c r="B551" s="7" t="s">
        <v>899</v>
      </c>
      <c r="C551" s="7" t="s">
        <v>901</v>
      </c>
      <c r="D551" s="7" t="s">
        <v>891</v>
      </c>
      <c r="E551" s="7" t="s">
        <v>946</v>
      </c>
      <c r="F551" s="7">
        <v>18</v>
      </c>
      <c r="G551" s="7">
        <v>2018</v>
      </c>
      <c r="H551" s="8">
        <v>43269</v>
      </c>
      <c r="I551" s="8" t="s">
        <v>920</v>
      </c>
      <c r="J551" s="7" t="s">
        <v>338</v>
      </c>
      <c r="K551" s="7" t="s">
        <v>20</v>
      </c>
      <c r="L551" s="7" t="s">
        <v>72</v>
      </c>
      <c r="M551" s="7">
        <v>632</v>
      </c>
      <c r="N551" s="7">
        <v>6</v>
      </c>
      <c r="O551" s="7">
        <v>316</v>
      </c>
      <c r="P551" s="7">
        <v>4108</v>
      </c>
      <c r="Q551" s="7">
        <v>3792</v>
      </c>
      <c r="R551" s="7" t="s">
        <v>884</v>
      </c>
      <c r="S551" s="9">
        <v>8.3333333333333329E-2</v>
      </c>
      <c r="T551" s="10">
        <v>8.5490896301707118E-3</v>
      </c>
    </row>
    <row r="552" spans="1:20" x14ac:dyDescent="0.25">
      <c r="A552" s="7" t="s">
        <v>337</v>
      </c>
      <c r="B552" s="7" t="s">
        <v>899</v>
      </c>
      <c r="C552" s="7" t="s">
        <v>901</v>
      </c>
      <c r="D552" s="7" t="s">
        <v>902</v>
      </c>
      <c r="E552" s="7" t="s">
        <v>946</v>
      </c>
      <c r="F552" s="7">
        <v>18</v>
      </c>
      <c r="G552" s="7">
        <v>2018</v>
      </c>
      <c r="H552" s="8">
        <v>43269</v>
      </c>
      <c r="I552" s="8" t="s">
        <v>920</v>
      </c>
      <c r="J552" s="7" t="s">
        <v>338</v>
      </c>
      <c r="K552" s="7" t="s">
        <v>20</v>
      </c>
      <c r="L552" s="7" t="s">
        <v>72</v>
      </c>
      <c r="M552" s="7">
        <v>32</v>
      </c>
      <c r="N552" s="7">
        <v>6</v>
      </c>
      <c r="O552" s="7">
        <v>-16</v>
      </c>
      <c r="P552" s="7">
        <v>176</v>
      </c>
      <c r="Q552" s="7">
        <v>192</v>
      </c>
      <c r="R552" s="7" t="s">
        <v>914</v>
      </c>
      <c r="S552" s="9">
        <v>-8.3333333333333329E-2</v>
      </c>
      <c r="T552" s="10">
        <v>-4.3286529773016257E-4</v>
      </c>
    </row>
    <row r="553" spans="1:20" x14ac:dyDescent="0.25">
      <c r="A553" s="7" t="s">
        <v>337</v>
      </c>
      <c r="B553" s="7" t="s">
        <v>889</v>
      </c>
      <c r="C553" s="7" t="s">
        <v>898</v>
      </c>
      <c r="D553" s="7" t="s">
        <v>902</v>
      </c>
      <c r="E553" s="7" t="s">
        <v>946</v>
      </c>
      <c r="F553" s="7">
        <v>18</v>
      </c>
      <c r="G553" s="7">
        <v>2018</v>
      </c>
      <c r="H553" s="8">
        <v>43269</v>
      </c>
      <c r="I553" s="8" t="s">
        <v>920</v>
      </c>
      <c r="J553" s="7" t="s">
        <v>338</v>
      </c>
      <c r="K553" s="7" t="s">
        <v>20</v>
      </c>
      <c r="L553" s="7" t="s">
        <v>72</v>
      </c>
      <c r="M553" s="7">
        <v>68</v>
      </c>
      <c r="N553" s="7">
        <v>1</v>
      </c>
      <c r="O553" s="7">
        <v>-30</v>
      </c>
      <c r="P553" s="7">
        <v>38</v>
      </c>
      <c r="Q553" s="7">
        <v>68</v>
      </c>
      <c r="R553" s="7" t="s">
        <v>914</v>
      </c>
      <c r="S553" s="9">
        <v>-0.44117647058823528</v>
      </c>
      <c r="T553" s="10">
        <v>-8.1162243324405491E-4</v>
      </c>
    </row>
    <row r="554" spans="1:20" x14ac:dyDescent="0.25">
      <c r="A554" s="7" t="s">
        <v>337</v>
      </c>
      <c r="B554" s="7" t="s">
        <v>889</v>
      </c>
      <c r="C554" s="7" t="s">
        <v>898</v>
      </c>
      <c r="D554" s="7" t="s">
        <v>891</v>
      </c>
      <c r="E554" s="7" t="s">
        <v>946</v>
      </c>
      <c r="F554" s="7">
        <v>18</v>
      </c>
      <c r="G554" s="7">
        <v>2018</v>
      </c>
      <c r="H554" s="8">
        <v>43269</v>
      </c>
      <c r="I554" s="8" t="s">
        <v>920</v>
      </c>
      <c r="J554" s="7" t="s">
        <v>338</v>
      </c>
      <c r="K554" s="7" t="s">
        <v>20</v>
      </c>
      <c r="L554" s="7" t="s">
        <v>72</v>
      </c>
      <c r="M554" s="7">
        <v>72</v>
      </c>
      <c r="N554" s="7">
        <v>1</v>
      </c>
      <c r="O554" s="7">
        <v>-49</v>
      </c>
      <c r="P554" s="7">
        <v>23</v>
      </c>
      <c r="Q554" s="7">
        <v>72</v>
      </c>
      <c r="R554" s="7" t="s">
        <v>914</v>
      </c>
      <c r="S554" s="9">
        <v>-0.68055555555555558</v>
      </c>
      <c r="T554" s="10">
        <v>-1.325649974298623E-3</v>
      </c>
    </row>
    <row r="555" spans="1:20" x14ac:dyDescent="0.25">
      <c r="A555" s="7" t="s">
        <v>337</v>
      </c>
      <c r="B555" s="7" t="s">
        <v>899</v>
      </c>
      <c r="C555" s="7" t="s">
        <v>910</v>
      </c>
      <c r="D555" s="7" t="s">
        <v>894</v>
      </c>
      <c r="E555" s="7" t="s">
        <v>946</v>
      </c>
      <c r="F555" s="7">
        <v>18</v>
      </c>
      <c r="G555" s="7">
        <v>2018</v>
      </c>
      <c r="H555" s="8">
        <v>43269</v>
      </c>
      <c r="I555" s="8" t="s">
        <v>920</v>
      </c>
      <c r="J555" s="7" t="s">
        <v>338</v>
      </c>
      <c r="K555" s="7" t="s">
        <v>20</v>
      </c>
      <c r="L555" s="7" t="s">
        <v>72</v>
      </c>
      <c r="M555" s="7">
        <v>82</v>
      </c>
      <c r="N555" s="7">
        <v>5</v>
      </c>
      <c r="O555" s="7">
        <v>-39</v>
      </c>
      <c r="P555" s="7">
        <v>371</v>
      </c>
      <c r="Q555" s="7">
        <v>410</v>
      </c>
      <c r="R555" s="7" t="s">
        <v>914</v>
      </c>
      <c r="S555" s="9">
        <v>-9.5121951219512196E-2</v>
      </c>
      <c r="T555" s="10">
        <v>-1.0551091632172713E-3</v>
      </c>
    </row>
    <row r="556" spans="1:20" x14ac:dyDescent="0.25">
      <c r="A556" s="7" t="s">
        <v>337</v>
      </c>
      <c r="B556" s="7" t="s">
        <v>899</v>
      </c>
      <c r="C556" s="7" t="s">
        <v>905</v>
      </c>
      <c r="D556" s="7" t="s">
        <v>891</v>
      </c>
      <c r="E556" s="7" t="s">
        <v>946</v>
      </c>
      <c r="F556" s="7">
        <v>18</v>
      </c>
      <c r="G556" s="7">
        <v>2018</v>
      </c>
      <c r="H556" s="8">
        <v>43269</v>
      </c>
      <c r="I556" s="8" t="s">
        <v>920</v>
      </c>
      <c r="J556" s="7" t="s">
        <v>338</v>
      </c>
      <c r="K556" s="7" t="s">
        <v>20</v>
      </c>
      <c r="L556" s="7" t="s">
        <v>72</v>
      </c>
      <c r="M556" s="7">
        <v>13</v>
      </c>
      <c r="N556" s="7">
        <v>2</v>
      </c>
      <c r="O556" s="7">
        <v>-13</v>
      </c>
      <c r="P556" s="7">
        <v>13</v>
      </c>
      <c r="Q556" s="7">
        <v>26</v>
      </c>
      <c r="R556" s="7" t="s">
        <v>914</v>
      </c>
      <c r="S556" s="9">
        <v>-0.5</v>
      </c>
      <c r="T556" s="10">
        <v>-3.5170305440575711E-4</v>
      </c>
    </row>
    <row r="557" spans="1:20" x14ac:dyDescent="0.25">
      <c r="A557" s="7" t="s">
        <v>711</v>
      </c>
      <c r="B557" s="7" t="s">
        <v>899</v>
      </c>
      <c r="C557" s="7" t="s">
        <v>903</v>
      </c>
      <c r="D557" s="7" t="s">
        <v>891</v>
      </c>
      <c r="E557" s="7" t="s">
        <v>947</v>
      </c>
      <c r="F557" s="7">
        <v>6</v>
      </c>
      <c r="G557" s="7">
        <v>2018</v>
      </c>
      <c r="H557" s="8">
        <v>43287</v>
      </c>
      <c r="I557" s="8" t="s">
        <v>921</v>
      </c>
      <c r="J557" s="7" t="s">
        <v>453</v>
      </c>
      <c r="K557" s="7" t="s">
        <v>20</v>
      </c>
      <c r="L557" s="7" t="s">
        <v>72</v>
      </c>
      <c r="M557" s="7">
        <v>100</v>
      </c>
      <c r="N557" s="7">
        <v>4</v>
      </c>
      <c r="O557" s="7">
        <v>-58</v>
      </c>
      <c r="P557" s="7">
        <v>342</v>
      </c>
      <c r="Q557" s="7">
        <v>400</v>
      </c>
      <c r="R557" s="7" t="s">
        <v>914</v>
      </c>
      <c r="S557" s="9">
        <v>-0.14499999999999999</v>
      </c>
      <c r="T557" s="10">
        <v>-1.5691367042718395E-3</v>
      </c>
    </row>
    <row r="558" spans="1:20" x14ac:dyDescent="0.25">
      <c r="A558" s="7" t="s">
        <v>108</v>
      </c>
      <c r="B558" s="7" t="s">
        <v>889</v>
      </c>
      <c r="C558" s="7" t="s">
        <v>898</v>
      </c>
      <c r="D558" s="7" t="s">
        <v>897</v>
      </c>
      <c r="E558" s="7" t="s">
        <v>947</v>
      </c>
      <c r="F558" s="7">
        <v>22</v>
      </c>
      <c r="G558" s="7">
        <v>2018</v>
      </c>
      <c r="H558" s="8">
        <v>43303</v>
      </c>
      <c r="I558" s="8" t="s">
        <v>921</v>
      </c>
      <c r="J558" s="7" t="s">
        <v>109</v>
      </c>
      <c r="K558" s="7" t="s">
        <v>20</v>
      </c>
      <c r="L558" s="7" t="s">
        <v>72</v>
      </c>
      <c r="M558" s="7">
        <v>1549</v>
      </c>
      <c r="N558" s="7">
        <v>4</v>
      </c>
      <c r="O558" s="7">
        <v>-439</v>
      </c>
      <c r="P558" s="7">
        <v>5757</v>
      </c>
      <c r="Q558" s="7">
        <v>6196</v>
      </c>
      <c r="R558" s="7" t="s">
        <v>914</v>
      </c>
      <c r="S558" s="9">
        <v>-7.0852162685603612E-2</v>
      </c>
      <c r="T558" s="10">
        <v>-1.1876741606471336E-2</v>
      </c>
    </row>
    <row r="559" spans="1:20" x14ac:dyDescent="0.25">
      <c r="A559" s="7" t="s">
        <v>242</v>
      </c>
      <c r="B559" s="7" t="s">
        <v>892</v>
      </c>
      <c r="C559" s="7" t="s">
        <v>895</v>
      </c>
      <c r="D559" s="7" t="s">
        <v>897</v>
      </c>
      <c r="E559" s="7" t="s">
        <v>930</v>
      </c>
      <c r="F559" s="7">
        <v>11</v>
      </c>
      <c r="G559" s="7">
        <v>2018</v>
      </c>
      <c r="H559" s="8">
        <v>43323</v>
      </c>
      <c r="I559" s="8" t="s">
        <v>921</v>
      </c>
      <c r="J559" s="7" t="s">
        <v>243</v>
      </c>
      <c r="K559" s="7" t="s">
        <v>20</v>
      </c>
      <c r="L559" s="7" t="s">
        <v>72</v>
      </c>
      <c r="M559" s="7">
        <v>877</v>
      </c>
      <c r="N559" s="7">
        <v>2</v>
      </c>
      <c r="O559" s="7">
        <v>395</v>
      </c>
      <c r="P559" s="7">
        <v>2149</v>
      </c>
      <c r="Q559" s="7">
        <v>1754</v>
      </c>
      <c r="R559" s="7" t="s">
        <v>884</v>
      </c>
      <c r="S559" s="9">
        <v>0.22519954389965793</v>
      </c>
      <c r="T559" s="10">
        <v>1.0686362037713389E-2</v>
      </c>
    </row>
    <row r="560" spans="1:20" x14ac:dyDescent="0.25">
      <c r="A560" s="7" t="s">
        <v>649</v>
      </c>
      <c r="B560" s="7" t="s">
        <v>899</v>
      </c>
      <c r="C560" s="7" t="s">
        <v>907</v>
      </c>
      <c r="D560" s="7" t="s">
        <v>891</v>
      </c>
      <c r="E560" s="7" t="s">
        <v>930</v>
      </c>
      <c r="F560" s="7">
        <v>29</v>
      </c>
      <c r="G560" s="7">
        <v>2018</v>
      </c>
      <c r="H560" s="8">
        <v>43341</v>
      </c>
      <c r="I560" s="8" t="s">
        <v>921</v>
      </c>
      <c r="J560" s="7" t="s">
        <v>650</v>
      </c>
      <c r="K560" s="7" t="s">
        <v>20</v>
      </c>
      <c r="L560" s="7" t="s">
        <v>72</v>
      </c>
      <c r="M560" s="7">
        <v>139</v>
      </c>
      <c r="N560" s="7">
        <v>3</v>
      </c>
      <c r="O560" s="7">
        <v>14</v>
      </c>
      <c r="P560" s="7">
        <v>431</v>
      </c>
      <c r="Q560" s="7">
        <v>417</v>
      </c>
      <c r="R560" s="7" t="s">
        <v>884</v>
      </c>
      <c r="S560" s="9">
        <v>3.3573141486810551E-2</v>
      </c>
      <c r="T560" s="10">
        <v>3.7875713551389228E-4</v>
      </c>
    </row>
    <row r="561" spans="1:20" x14ac:dyDescent="0.25">
      <c r="A561" s="7" t="s">
        <v>768</v>
      </c>
      <c r="B561" s="7" t="s">
        <v>899</v>
      </c>
      <c r="C561" s="7" t="s">
        <v>910</v>
      </c>
      <c r="D561" s="7" t="s">
        <v>911</v>
      </c>
      <c r="E561" s="7" t="s">
        <v>932</v>
      </c>
      <c r="F561" s="7">
        <v>1</v>
      </c>
      <c r="G561" s="7">
        <v>2018</v>
      </c>
      <c r="H561" s="8">
        <v>43374</v>
      </c>
      <c r="I561" s="8" t="s">
        <v>922</v>
      </c>
      <c r="J561" s="7" t="s">
        <v>769</v>
      </c>
      <c r="K561" s="7" t="s">
        <v>20</v>
      </c>
      <c r="L561" s="7" t="s">
        <v>72</v>
      </c>
      <c r="M561" s="7">
        <v>15</v>
      </c>
      <c r="N561" s="7">
        <v>1</v>
      </c>
      <c r="O561" s="7">
        <v>-2</v>
      </c>
      <c r="P561" s="7">
        <v>13</v>
      </c>
      <c r="Q561" s="7">
        <v>15</v>
      </c>
      <c r="R561" s="7" t="s">
        <v>914</v>
      </c>
      <c r="S561" s="9">
        <v>-0.13333333333333333</v>
      </c>
      <c r="T561" s="10">
        <v>-5.4108162216270321E-5</v>
      </c>
    </row>
    <row r="562" spans="1:20" x14ac:dyDescent="0.25">
      <c r="A562" s="7" t="s">
        <v>768</v>
      </c>
      <c r="B562" s="7" t="s">
        <v>899</v>
      </c>
      <c r="C562" s="7" t="s">
        <v>908</v>
      </c>
      <c r="D562" s="7" t="s">
        <v>891</v>
      </c>
      <c r="E562" s="7" t="s">
        <v>932</v>
      </c>
      <c r="F562" s="7">
        <v>1</v>
      </c>
      <c r="G562" s="7">
        <v>2018</v>
      </c>
      <c r="H562" s="8">
        <v>43374</v>
      </c>
      <c r="I562" s="8" t="s">
        <v>922</v>
      </c>
      <c r="J562" s="7" t="s">
        <v>769</v>
      </c>
      <c r="K562" s="7" t="s">
        <v>20</v>
      </c>
      <c r="L562" s="7" t="s">
        <v>72</v>
      </c>
      <c r="M562" s="7">
        <v>21</v>
      </c>
      <c r="N562" s="7">
        <v>4</v>
      </c>
      <c r="O562" s="7">
        <v>-10</v>
      </c>
      <c r="P562" s="7">
        <v>74</v>
      </c>
      <c r="Q562" s="7">
        <v>84</v>
      </c>
      <c r="R562" s="7" t="s">
        <v>914</v>
      </c>
      <c r="S562" s="9">
        <v>-0.11904761904761904</v>
      </c>
      <c r="T562" s="10">
        <v>-2.705408110813516E-4</v>
      </c>
    </row>
    <row r="563" spans="1:20" x14ac:dyDescent="0.25">
      <c r="A563" s="7" t="s">
        <v>768</v>
      </c>
      <c r="B563" s="7" t="s">
        <v>899</v>
      </c>
      <c r="C563" s="7" t="s">
        <v>901</v>
      </c>
      <c r="D563" s="7" t="s">
        <v>891</v>
      </c>
      <c r="E563" s="7" t="s">
        <v>932</v>
      </c>
      <c r="F563" s="7">
        <v>1</v>
      </c>
      <c r="G563" s="7">
        <v>2018</v>
      </c>
      <c r="H563" s="8">
        <v>43374</v>
      </c>
      <c r="I563" s="8" t="s">
        <v>922</v>
      </c>
      <c r="J563" s="7" t="s">
        <v>769</v>
      </c>
      <c r="K563" s="7" t="s">
        <v>20</v>
      </c>
      <c r="L563" s="7" t="s">
        <v>72</v>
      </c>
      <c r="M563" s="7">
        <v>64</v>
      </c>
      <c r="N563" s="7">
        <v>4</v>
      </c>
      <c r="O563" s="7">
        <v>6</v>
      </c>
      <c r="P563" s="7">
        <v>262</v>
      </c>
      <c r="Q563" s="7">
        <v>256</v>
      </c>
      <c r="R563" s="7" t="s">
        <v>884</v>
      </c>
      <c r="S563" s="9">
        <v>2.34375E-2</v>
      </c>
      <c r="T563" s="10">
        <v>1.6232448664881097E-4</v>
      </c>
    </row>
    <row r="564" spans="1:20" x14ac:dyDescent="0.25">
      <c r="A564" s="7" t="s">
        <v>768</v>
      </c>
      <c r="B564" s="7" t="s">
        <v>899</v>
      </c>
      <c r="C564" s="7" t="s">
        <v>907</v>
      </c>
      <c r="D564" s="7" t="s">
        <v>891</v>
      </c>
      <c r="E564" s="7" t="s">
        <v>932</v>
      </c>
      <c r="F564" s="7">
        <v>1</v>
      </c>
      <c r="G564" s="7">
        <v>2018</v>
      </c>
      <c r="H564" s="8">
        <v>43374</v>
      </c>
      <c r="I564" s="8" t="s">
        <v>922</v>
      </c>
      <c r="J564" s="7" t="s">
        <v>769</v>
      </c>
      <c r="K564" s="7" t="s">
        <v>20</v>
      </c>
      <c r="L564" s="7" t="s">
        <v>72</v>
      </c>
      <c r="M564" s="7">
        <v>49</v>
      </c>
      <c r="N564" s="7">
        <v>2</v>
      </c>
      <c r="O564" s="7">
        <v>-31</v>
      </c>
      <c r="P564" s="7">
        <v>67</v>
      </c>
      <c r="Q564" s="7">
        <v>98</v>
      </c>
      <c r="R564" s="7" t="s">
        <v>914</v>
      </c>
      <c r="S564" s="9">
        <v>-0.31632653061224492</v>
      </c>
      <c r="T564" s="10">
        <v>-8.3867651435219008E-4</v>
      </c>
    </row>
    <row r="565" spans="1:20" x14ac:dyDescent="0.25">
      <c r="A565" s="7" t="s">
        <v>429</v>
      </c>
      <c r="B565" s="7" t="s">
        <v>889</v>
      </c>
      <c r="C565" s="7" t="s">
        <v>890</v>
      </c>
      <c r="D565" s="7" t="s">
        <v>891</v>
      </c>
      <c r="E565" s="7" t="s">
        <v>932</v>
      </c>
      <c r="F565" s="7">
        <v>15</v>
      </c>
      <c r="G565" s="7">
        <v>2018</v>
      </c>
      <c r="H565" s="8">
        <v>43388</v>
      </c>
      <c r="I565" s="8" t="s">
        <v>922</v>
      </c>
      <c r="J565" s="7" t="s">
        <v>325</v>
      </c>
      <c r="K565" s="7" t="s">
        <v>20</v>
      </c>
      <c r="L565" s="7" t="s">
        <v>72</v>
      </c>
      <c r="M565" s="7">
        <v>417</v>
      </c>
      <c r="N565" s="7">
        <v>3</v>
      </c>
      <c r="O565" s="7">
        <v>49</v>
      </c>
      <c r="P565" s="7">
        <v>1300</v>
      </c>
      <c r="Q565" s="7">
        <v>1251</v>
      </c>
      <c r="R565" s="7" t="s">
        <v>884</v>
      </c>
      <c r="S565" s="9">
        <v>3.9168665067945641E-2</v>
      </c>
      <c r="T565" s="10">
        <v>1.325649974298623E-3</v>
      </c>
    </row>
    <row r="566" spans="1:20" x14ac:dyDescent="0.25">
      <c r="A566" s="7" t="s">
        <v>144</v>
      </c>
      <c r="B566" s="7" t="s">
        <v>889</v>
      </c>
      <c r="C566" s="7" t="s">
        <v>896</v>
      </c>
      <c r="D566" s="7" t="s">
        <v>897</v>
      </c>
      <c r="E566" s="7" t="s">
        <v>933</v>
      </c>
      <c r="F566" s="7">
        <v>8</v>
      </c>
      <c r="G566" s="7">
        <v>2018</v>
      </c>
      <c r="H566" s="8">
        <v>43412</v>
      </c>
      <c r="I566" s="8" t="s">
        <v>922</v>
      </c>
      <c r="J566" s="7" t="s">
        <v>145</v>
      </c>
      <c r="K566" s="7" t="s">
        <v>20</v>
      </c>
      <c r="L566" s="7" t="s">
        <v>72</v>
      </c>
      <c r="M566" s="7">
        <v>829</v>
      </c>
      <c r="N566" s="7">
        <v>4</v>
      </c>
      <c r="O566" s="7">
        <v>19</v>
      </c>
      <c r="P566" s="7">
        <v>3335</v>
      </c>
      <c r="Q566" s="7">
        <v>3316</v>
      </c>
      <c r="R566" s="7" t="s">
        <v>884</v>
      </c>
      <c r="S566" s="9">
        <v>5.7297949336550056E-3</v>
      </c>
      <c r="T566" s="10">
        <v>5.1402754105456814E-4</v>
      </c>
    </row>
    <row r="567" spans="1:20" x14ac:dyDescent="0.25">
      <c r="A567" s="7" t="s">
        <v>144</v>
      </c>
      <c r="B567" s="7" t="s">
        <v>899</v>
      </c>
      <c r="C567" s="7" t="s">
        <v>903</v>
      </c>
      <c r="D567" s="7" t="s">
        <v>891</v>
      </c>
      <c r="E567" s="7" t="s">
        <v>933</v>
      </c>
      <c r="F567" s="7">
        <v>8</v>
      </c>
      <c r="G567" s="7">
        <v>2018</v>
      </c>
      <c r="H567" s="8">
        <v>43412</v>
      </c>
      <c r="I567" s="8" t="s">
        <v>922</v>
      </c>
      <c r="J567" s="7" t="s">
        <v>145</v>
      </c>
      <c r="K567" s="7" t="s">
        <v>20</v>
      </c>
      <c r="L567" s="7" t="s">
        <v>72</v>
      </c>
      <c r="M567" s="7">
        <v>90</v>
      </c>
      <c r="N567" s="7">
        <v>3</v>
      </c>
      <c r="O567" s="7">
        <v>17</v>
      </c>
      <c r="P567" s="7">
        <v>287</v>
      </c>
      <c r="Q567" s="7">
        <v>270</v>
      </c>
      <c r="R567" s="7" t="s">
        <v>884</v>
      </c>
      <c r="S567" s="9">
        <v>6.2962962962962957E-2</v>
      </c>
      <c r="T567" s="10">
        <v>4.5991937883829774E-4</v>
      </c>
    </row>
    <row r="568" spans="1:20" x14ac:dyDescent="0.25">
      <c r="A568" s="7" t="s">
        <v>144</v>
      </c>
      <c r="B568" s="7" t="s">
        <v>899</v>
      </c>
      <c r="C568" s="7" t="s">
        <v>903</v>
      </c>
      <c r="D568" s="7" t="s">
        <v>897</v>
      </c>
      <c r="E568" s="7" t="s">
        <v>933</v>
      </c>
      <c r="F568" s="7">
        <v>8</v>
      </c>
      <c r="G568" s="7">
        <v>2018</v>
      </c>
      <c r="H568" s="8">
        <v>43412</v>
      </c>
      <c r="I568" s="8" t="s">
        <v>922</v>
      </c>
      <c r="J568" s="7" t="s">
        <v>145</v>
      </c>
      <c r="K568" s="7" t="s">
        <v>20</v>
      </c>
      <c r="L568" s="7" t="s">
        <v>72</v>
      </c>
      <c r="M568" s="7">
        <v>98</v>
      </c>
      <c r="N568" s="7">
        <v>2</v>
      </c>
      <c r="O568" s="7">
        <v>12</v>
      </c>
      <c r="P568" s="7">
        <v>208</v>
      </c>
      <c r="Q568" s="7">
        <v>196</v>
      </c>
      <c r="R568" s="7" t="s">
        <v>884</v>
      </c>
      <c r="S568" s="9">
        <v>6.1224489795918366E-2</v>
      </c>
      <c r="T568" s="10">
        <v>3.2464897329762194E-4</v>
      </c>
    </row>
    <row r="569" spans="1:20" x14ac:dyDescent="0.25">
      <c r="A569" s="7" t="s">
        <v>144</v>
      </c>
      <c r="B569" s="7" t="s">
        <v>892</v>
      </c>
      <c r="C569" s="7" t="s">
        <v>895</v>
      </c>
      <c r="D569" s="7" t="s">
        <v>891</v>
      </c>
      <c r="E569" s="7" t="s">
        <v>933</v>
      </c>
      <c r="F569" s="7">
        <v>8</v>
      </c>
      <c r="G569" s="7">
        <v>2018</v>
      </c>
      <c r="H569" s="8">
        <v>43412</v>
      </c>
      <c r="I569" s="8" t="s">
        <v>922</v>
      </c>
      <c r="J569" s="7" t="s">
        <v>145</v>
      </c>
      <c r="K569" s="7" t="s">
        <v>20</v>
      </c>
      <c r="L569" s="7" t="s">
        <v>72</v>
      </c>
      <c r="M569" s="7">
        <v>197</v>
      </c>
      <c r="N569" s="7">
        <v>1</v>
      </c>
      <c r="O569" s="7">
        <v>73</v>
      </c>
      <c r="P569" s="7">
        <v>270</v>
      </c>
      <c r="Q569" s="7">
        <v>197</v>
      </c>
      <c r="R569" s="7" t="s">
        <v>884</v>
      </c>
      <c r="S569" s="9">
        <v>0.37055837563451777</v>
      </c>
      <c r="T569" s="10">
        <v>1.9749479208938667E-3</v>
      </c>
    </row>
    <row r="570" spans="1:20" x14ac:dyDescent="0.25">
      <c r="A570" s="7" t="s">
        <v>144</v>
      </c>
      <c r="B570" s="7" t="s">
        <v>899</v>
      </c>
      <c r="C570" s="7" t="s">
        <v>903</v>
      </c>
      <c r="D570" s="7" t="s">
        <v>902</v>
      </c>
      <c r="E570" s="7" t="s">
        <v>933</v>
      </c>
      <c r="F570" s="7">
        <v>8</v>
      </c>
      <c r="G570" s="7">
        <v>2018</v>
      </c>
      <c r="H570" s="8">
        <v>43412</v>
      </c>
      <c r="I570" s="8" t="s">
        <v>922</v>
      </c>
      <c r="J570" s="7" t="s">
        <v>145</v>
      </c>
      <c r="K570" s="7" t="s">
        <v>20</v>
      </c>
      <c r="L570" s="7" t="s">
        <v>72</v>
      </c>
      <c r="M570" s="7">
        <v>61</v>
      </c>
      <c r="N570" s="7">
        <v>2</v>
      </c>
      <c r="O570" s="7">
        <v>30</v>
      </c>
      <c r="P570" s="7">
        <v>152</v>
      </c>
      <c r="Q570" s="7">
        <v>122</v>
      </c>
      <c r="R570" s="7" t="s">
        <v>884</v>
      </c>
      <c r="S570" s="9">
        <v>0.24590163934426229</v>
      </c>
      <c r="T570" s="10">
        <v>8.1162243324405491E-4</v>
      </c>
    </row>
    <row r="571" spans="1:20" x14ac:dyDescent="0.25">
      <c r="A571" s="7" t="s">
        <v>144</v>
      </c>
      <c r="B571" s="7" t="s">
        <v>889</v>
      </c>
      <c r="C571" s="7" t="s">
        <v>890</v>
      </c>
      <c r="D571" s="7" t="s">
        <v>902</v>
      </c>
      <c r="E571" s="7" t="s">
        <v>933</v>
      </c>
      <c r="F571" s="7">
        <v>8</v>
      </c>
      <c r="G571" s="7">
        <v>2018</v>
      </c>
      <c r="H571" s="8">
        <v>43412</v>
      </c>
      <c r="I571" s="8" t="s">
        <v>922</v>
      </c>
      <c r="J571" s="7" t="s">
        <v>145</v>
      </c>
      <c r="K571" s="7" t="s">
        <v>20</v>
      </c>
      <c r="L571" s="7" t="s">
        <v>72</v>
      </c>
      <c r="M571" s="7">
        <v>442</v>
      </c>
      <c r="N571" s="7">
        <v>2</v>
      </c>
      <c r="O571" s="7">
        <v>31</v>
      </c>
      <c r="P571" s="7">
        <v>915</v>
      </c>
      <c r="Q571" s="7">
        <v>884</v>
      </c>
      <c r="R571" s="7" t="s">
        <v>884</v>
      </c>
      <c r="S571" s="9">
        <v>3.5067873303167421E-2</v>
      </c>
      <c r="T571" s="10">
        <v>8.3867651435219008E-4</v>
      </c>
    </row>
    <row r="572" spans="1:20" x14ac:dyDescent="0.25">
      <c r="A572" s="7" t="s">
        <v>144</v>
      </c>
      <c r="B572" s="7" t="s">
        <v>892</v>
      </c>
      <c r="C572" s="7" t="s">
        <v>912</v>
      </c>
      <c r="D572" s="7" t="s">
        <v>902</v>
      </c>
      <c r="E572" s="7" t="s">
        <v>933</v>
      </c>
      <c r="F572" s="7">
        <v>8</v>
      </c>
      <c r="G572" s="7">
        <v>2018</v>
      </c>
      <c r="H572" s="8">
        <v>43412</v>
      </c>
      <c r="I572" s="8" t="s">
        <v>922</v>
      </c>
      <c r="J572" s="7" t="s">
        <v>145</v>
      </c>
      <c r="K572" s="7" t="s">
        <v>20</v>
      </c>
      <c r="L572" s="7" t="s">
        <v>72</v>
      </c>
      <c r="M572" s="7">
        <v>550</v>
      </c>
      <c r="N572" s="7">
        <v>5</v>
      </c>
      <c r="O572" s="7">
        <v>-242</v>
      </c>
      <c r="P572" s="7">
        <v>2508</v>
      </c>
      <c r="Q572" s="7">
        <v>2750</v>
      </c>
      <c r="R572" s="7" t="s">
        <v>914</v>
      </c>
      <c r="S572" s="9">
        <v>-8.7999999999999995E-2</v>
      </c>
      <c r="T572" s="10">
        <v>-6.5470876281687089E-3</v>
      </c>
    </row>
    <row r="573" spans="1:20" x14ac:dyDescent="0.25">
      <c r="A573" s="7" t="s">
        <v>144</v>
      </c>
      <c r="B573" s="7" t="s">
        <v>889</v>
      </c>
      <c r="C573" s="7" t="s">
        <v>896</v>
      </c>
      <c r="D573" s="7" t="s">
        <v>891</v>
      </c>
      <c r="E573" s="7" t="s">
        <v>933</v>
      </c>
      <c r="F573" s="7">
        <v>8</v>
      </c>
      <c r="G573" s="7">
        <v>2018</v>
      </c>
      <c r="H573" s="8">
        <v>43412</v>
      </c>
      <c r="I573" s="8" t="s">
        <v>922</v>
      </c>
      <c r="J573" s="7" t="s">
        <v>145</v>
      </c>
      <c r="K573" s="7" t="s">
        <v>20</v>
      </c>
      <c r="L573" s="7" t="s">
        <v>72</v>
      </c>
      <c r="M573" s="7">
        <v>1319</v>
      </c>
      <c r="N573" s="7">
        <v>5</v>
      </c>
      <c r="O573" s="7">
        <v>567</v>
      </c>
      <c r="P573" s="7">
        <v>7162</v>
      </c>
      <c r="Q573" s="7">
        <v>6595</v>
      </c>
      <c r="R573" s="7" t="s">
        <v>884</v>
      </c>
      <c r="S573" s="9">
        <v>8.5974222896133434E-2</v>
      </c>
      <c r="T573" s="10">
        <v>1.5339663988312637E-2</v>
      </c>
    </row>
    <row r="574" spans="1:20" x14ac:dyDescent="0.25">
      <c r="A574" s="7" t="s">
        <v>144</v>
      </c>
      <c r="B574" s="7" t="s">
        <v>899</v>
      </c>
      <c r="C574" s="7" t="s">
        <v>901</v>
      </c>
      <c r="D574" s="7" t="s">
        <v>891</v>
      </c>
      <c r="E574" s="7" t="s">
        <v>933</v>
      </c>
      <c r="F574" s="7">
        <v>8</v>
      </c>
      <c r="G574" s="7">
        <v>2018</v>
      </c>
      <c r="H574" s="8">
        <v>43412</v>
      </c>
      <c r="I574" s="8" t="s">
        <v>922</v>
      </c>
      <c r="J574" s="7" t="s">
        <v>145</v>
      </c>
      <c r="K574" s="7" t="s">
        <v>20</v>
      </c>
      <c r="L574" s="7" t="s">
        <v>72</v>
      </c>
      <c r="M574" s="7">
        <v>1027</v>
      </c>
      <c r="N574" s="7">
        <v>8</v>
      </c>
      <c r="O574" s="7">
        <v>441</v>
      </c>
      <c r="P574" s="7">
        <v>8657</v>
      </c>
      <c r="Q574" s="7">
        <v>8216</v>
      </c>
      <c r="R574" s="7" t="s">
        <v>884</v>
      </c>
      <c r="S574" s="9">
        <v>5.367575462512171E-2</v>
      </c>
      <c r="T574" s="10">
        <v>1.1930849768687607E-2</v>
      </c>
    </row>
    <row r="575" spans="1:20" x14ac:dyDescent="0.25">
      <c r="A575" s="7" t="s">
        <v>838</v>
      </c>
      <c r="B575" s="7" t="s">
        <v>899</v>
      </c>
      <c r="C575" s="7" t="s">
        <v>903</v>
      </c>
      <c r="D575" s="7" t="s">
        <v>891</v>
      </c>
      <c r="E575" s="7" t="s">
        <v>934</v>
      </c>
      <c r="F575" s="7">
        <v>11</v>
      </c>
      <c r="G575" s="7">
        <v>2018</v>
      </c>
      <c r="H575" s="8">
        <v>43445</v>
      </c>
      <c r="I575" s="8" t="s">
        <v>922</v>
      </c>
      <c r="J575" s="7" t="s">
        <v>839</v>
      </c>
      <c r="K575" s="7" t="s">
        <v>20</v>
      </c>
      <c r="L575" s="7" t="s">
        <v>72</v>
      </c>
      <c r="M575" s="7">
        <v>30</v>
      </c>
      <c r="N575" s="7">
        <v>5</v>
      </c>
      <c r="O575" s="7">
        <v>11</v>
      </c>
      <c r="P575" s="7">
        <v>161</v>
      </c>
      <c r="Q575" s="7">
        <v>150</v>
      </c>
      <c r="R575" s="7" t="s">
        <v>884</v>
      </c>
      <c r="S575" s="9">
        <v>7.3333333333333334E-2</v>
      </c>
      <c r="T575" s="10">
        <v>2.9759489218948677E-4</v>
      </c>
    </row>
    <row r="576" spans="1:20" x14ac:dyDescent="0.25">
      <c r="A576" s="7" t="s">
        <v>817</v>
      </c>
      <c r="B576" s="7" t="s">
        <v>899</v>
      </c>
      <c r="C576" s="7" t="s">
        <v>904</v>
      </c>
      <c r="D576" s="7" t="s">
        <v>891</v>
      </c>
      <c r="E576" s="7" t="s">
        <v>934</v>
      </c>
      <c r="F576" s="7">
        <v>15</v>
      </c>
      <c r="G576" s="7">
        <v>2018</v>
      </c>
      <c r="H576" s="8">
        <v>43449</v>
      </c>
      <c r="I576" s="8" t="s">
        <v>922</v>
      </c>
      <c r="J576" s="7" t="s">
        <v>818</v>
      </c>
      <c r="K576" s="7" t="s">
        <v>20</v>
      </c>
      <c r="L576" s="7" t="s">
        <v>72</v>
      </c>
      <c r="M576" s="7">
        <v>40</v>
      </c>
      <c r="N576" s="7">
        <v>1</v>
      </c>
      <c r="O576" s="7">
        <v>15</v>
      </c>
      <c r="P576" s="7">
        <v>55</v>
      </c>
      <c r="Q576" s="7">
        <v>40</v>
      </c>
      <c r="R576" s="7" t="s">
        <v>884</v>
      </c>
      <c r="S576" s="9">
        <v>0.375</v>
      </c>
      <c r="T576" s="10">
        <v>4.0581121662202745E-4</v>
      </c>
    </row>
    <row r="577" spans="1:20" x14ac:dyDescent="0.25">
      <c r="A577" s="7" t="s">
        <v>762</v>
      </c>
      <c r="B577" s="7" t="s">
        <v>892</v>
      </c>
      <c r="C577" s="7" t="s">
        <v>912</v>
      </c>
      <c r="D577" s="7" t="s">
        <v>891</v>
      </c>
      <c r="E577" s="7" t="s">
        <v>935</v>
      </c>
      <c r="F577" s="7">
        <v>4</v>
      </c>
      <c r="G577" s="7">
        <v>2018</v>
      </c>
      <c r="H577" s="8">
        <v>43104</v>
      </c>
      <c r="I577" s="8" t="s">
        <v>919</v>
      </c>
      <c r="J577" s="7" t="s">
        <v>763</v>
      </c>
      <c r="K577" s="7" t="s">
        <v>20</v>
      </c>
      <c r="L577" s="7" t="s">
        <v>21</v>
      </c>
      <c r="M577" s="7">
        <v>71</v>
      </c>
      <c r="N577" s="7">
        <v>4</v>
      </c>
      <c r="O577" s="7">
        <v>-14</v>
      </c>
      <c r="P577" s="7">
        <v>270</v>
      </c>
      <c r="Q577" s="7">
        <v>284</v>
      </c>
      <c r="R577" s="7" t="s">
        <v>914</v>
      </c>
      <c r="S577" s="9">
        <v>-4.9295774647887321E-2</v>
      </c>
      <c r="T577" s="10">
        <v>-3.7875713551389228E-4</v>
      </c>
    </row>
    <row r="578" spans="1:20" x14ac:dyDescent="0.25">
      <c r="A578" s="7" t="s">
        <v>703</v>
      </c>
      <c r="B578" s="7" t="s">
        <v>899</v>
      </c>
      <c r="C578" s="7" t="s">
        <v>901</v>
      </c>
      <c r="D578" s="7" t="s">
        <v>894</v>
      </c>
      <c r="E578" s="7" t="s">
        <v>935</v>
      </c>
      <c r="F578" s="7">
        <v>4</v>
      </c>
      <c r="G578" s="7">
        <v>2018</v>
      </c>
      <c r="H578" s="8">
        <v>43104</v>
      </c>
      <c r="I578" s="8" t="s">
        <v>919</v>
      </c>
      <c r="J578" s="7" t="s">
        <v>704</v>
      </c>
      <c r="K578" s="7" t="s">
        <v>20</v>
      </c>
      <c r="L578" s="7" t="s">
        <v>21</v>
      </c>
      <c r="M578" s="7">
        <v>105</v>
      </c>
      <c r="N578" s="7">
        <v>6</v>
      </c>
      <c r="O578" s="7">
        <v>33</v>
      </c>
      <c r="P578" s="7">
        <v>663</v>
      </c>
      <c r="Q578" s="7">
        <v>630</v>
      </c>
      <c r="R578" s="7" t="s">
        <v>884</v>
      </c>
      <c r="S578" s="9">
        <v>5.2380952380952382E-2</v>
      </c>
      <c r="T578" s="10">
        <v>8.9278467656846031E-4</v>
      </c>
    </row>
    <row r="579" spans="1:20" x14ac:dyDescent="0.25">
      <c r="A579" s="7" t="s">
        <v>279</v>
      </c>
      <c r="B579" s="7" t="s">
        <v>889</v>
      </c>
      <c r="C579" s="7" t="s">
        <v>890</v>
      </c>
      <c r="D579" s="7" t="s">
        <v>891</v>
      </c>
      <c r="E579" s="7" t="s">
        <v>935</v>
      </c>
      <c r="F579" s="7">
        <v>11</v>
      </c>
      <c r="G579" s="7">
        <v>2018</v>
      </c>
      <c r="H579" s="8">
        <v>43111</v>
      </c>
      <c r="I579" s="8" t="s">
        <v>919</v>
      </c>
      <c r="J579" s="7" t="s">
        <v>280</v>
      </c>
      <c r="K579" s="7" t="s">
        <v>20</v>
      </c>
      <c r="L579" s="7" t="s">
        <v>21</v>
      </c>
      <c r="M579" s="7">
        <v>765</v>
      </c>
      <c r="N579" s="7">
        <v>3</v>
      </c>
      <c r="O579" s="7">
        <v>-36</v>
      </c>
      <c r="P579" s="7">
        <v>2259</v>
      </c>
      <c r="Q579" s="7">
        <v>2295</v>
      </c>
      <c r="R579" s="7" t="s">
        <v>914</v>
      </c>
      <c r="S579" s="9">
        <v>-1.5686274509803921E-2</v>
      </c>
      <c r="T579" s="10">
        <v>-9.7394691989286582E-4</v>
      </c>
    </row>
    <row r="580" spans="1:20" x14ac:dyDescent="0.25">
      <c r="A580" s="7" t="s">
        <v>279</v>
      </c>
      <c r="B580" s="7" t="s">
        <v>899</v>
      </c>
      <c r="C580" s="7" t="s">
        <v>913</v>
      </c>
      <c r="D580" s="7" t="s">
        <v>891</v>
      </c>
      <c r="E580" s="7" t="s">
        <v>935</v>
      </c>
      <c r="F580" s="7">
        <v>11</v>
      </c>
      <c r="G580" s="7">
        <v>2018</v>
      </c>
      <c r="H580" s="8">
        <v>43111</v>
      </c>
      <c r="I580" s="8" t="s">
        <v>919</v>
      </c>
      <c r="J580" s="7" t="s">
        <v>280</v>
      </c>
      <c r="K580" s="7" t="s">
        <v>20</v>
      </c>
      <c r="L580" s="7" t="s">
        <v>21</v>
      </c>
      <c r="M580" s="7">
        <v>63</v>
      </c>
      <c r="N580" s="7">
        <v>2</v>
      </c>
      <c r="O580" s="7">
        <v>14</v>
      </c>
      <c r="P580" s="7">
        <v>140</v>
      </c>
      <c r="Q580" s="7">
        <v>126</v>
      </c>
      <c r="R580" s="7" t="s">
        <v>884</v>
      </c>
      <c r="S580" s="9">
        <v>0.1111111111111111</v>
      </c>
      <c r="T580" s="10">
        <v>3.7875713551389228E-4</v>
      </c>
    </row>
    <row r="581" spans="1:20" x14ac:dyDescent="0.25">
      <c r="A581" s="7" t="s">
        <v>279</v>
      </c>
      <c r="B581" s="7" t="s">
        <v>899</v>
      </c>
      <c r="C581" s="7" t="s">
        <v>901</v>
      </c>
      <c r="D581" s="7" t="s">
        <v>902</v>
      </c>
      <c r="E581" s="7" t="s">
        <v>935</v>
      </c>
      <c r="F581" s="7">
        <v>11</v>
      </c>
      <c r="G581" s="7">
        <v>2018</v>
      </c>
      <c r="H581" s="8">
        <v>43111</v>
      </c>
      <c r="I581" s="8" t="s">
        <v>919</v>
      </c>
      <c r="J581" s="7" t="s">
        <v>280</v>
      </c>
      <c r="K581" s="7" t="s">
        <v>20</v>
      </c>
      <c r="L581" s="7" t="s">
        <v>21</v>
      </c>
      <c r="M581" s="7">
        <v>60</v>
      </c>
      <c r="N581" s="7">
        <v>3</v>
      </c>
      <c r="O581" s="7">
        <v>3</v>
      </c>
      <c r="P581" s="7">
        <v>183</v>
      </c>
      <c r="Q581" s="7">
        <v>180</v>
      </c>
      <c r="R581" s="7" t="s">
        <v>884</v>
      </c>
      <c r="S581" s="9">
        <v>1.6666666666666666E-2</v>
      </c>
      <c r="T581" s="10">
        <v>8.1162243324405485E-5</v>
      </c>
    </row>
    <row r="582" spans="1:20" x14ac:dyDescent="0.25">
      <c r="A582" s="7" t="s">
        <v>279</v>
      </c>
      <c r="B582" s="7" t="s">
        <v>892</v>
      </c>
      <c r="C582" s="7" t="s">
        <v>895</v>
      </c>
      <c r="D582" s="7" t="s">
        <v>891</v>
      </c>
      <c r="E582" s="7" t="s">
        <v>935</v>
      </c>
      <c r="F582" s="7">
        <v>11</v>
      </c>
      <c r="G582" s="7">
        <v>2018</v>
      </c>
      <c r="H582" s="8">
        <v>43111</v>
      </c>
      <c r="I582" s="8" t="s">
        <v>919</v>
      </c>
      <c r="J582" s="7" t="s">
        <v>280</v>
      </c>
      <c r="K582" s="7" t="s">
        <v>20</v>
      </c>
      <c r="L582" s="7" t="s">
        <v>21</v>
      </c>
      <c r="M582" s="7">
        <v>245</v>
      </c>
      <c r="N582" s="7">
        <v>2</v>
      </c>
      <c r="O582" s="7">
        <v>10</v>
      </c>
      <c r="P582" s="7">
        <v>500</v>
      </c>
      <c r="Q582" s="7">
        <v>490</v>
      </c>
      <c r="R582" s="7" t="s">
        <v>884</v>
      </c>
      <c r="S582" s="9">
        <v>2.0408163265306121E-2</v>
      </c>
      <c r="T582" s="10">
        <v>2.705408110813516E-4</v>
      </c>
    </row>
    <row r="583" spans="1:20" x14ac:dyDescent="0.25">
      <c r="A583" s="7" t="s">
        <v>221</v>
      </c>
      <c r="B583" s="7" t="s">
        <v>899</v>
      </c>
      <c r="C583" s="7" t="s">
        <v>903</v>
      </c>
      <c r="D583" s="7" t="s">
        <v>902</v>
      </c>
      <c r="E583" s="7" t="s">
        <v>935</v>
      </c>
      <c r="F583" s="7">
        <v>13</v>
      </c>
      <c r="G583" s="7">
        <v>2018</v>
      </c>
      <c r="H583" s="8">
        <v>43113</v>
      </c>
      <c r="I583" s="8" t="s">
        <v>919</v>
      </c>
      <c r="J583" s="7" t="s">
        <v>127</v>
      </c>
      <c r="K583" s="7" t="s">
        <v>20</v>
      </c>
      <c r="L583" s="7" t="s">
        <v>21</v>
      </c>
      <c r="M583" s="7">
        <v>14</v>
      </c>
      <c r="N583" s="7">
        <v>4</v>
      </c>
      <c r="O583" s="7">
        <v>0</v>
      </c>
      <c r="P583" s="7">
        <v>56</v>
      </c>
      <c r="Q583" s="7">
        <v>56</v>
      </c>
      <c r="R583" s="7" t="s">
        <v>916</v>
      </c>
      <c r="S583" s="9">
        <v>0</v>
      </c>
      <c r="T583" s="10">
        <v>0</v>
      </c>
    </row>
    <row r="584" spans="1:20" x14ac:dyDescent="0.25">
      <c r="A584" s="7" t="s">
        <v>221</v>
      </c>
      <c r="B584" s="7" t="s">
        <v>892</v>
      </c>
      <c r="C584" s="7" t="s">
        <v>893</v>
      </c>
      <c r="D584" s="7" t="s">
        <v>891</v>
      </c>
      <c r="E584" s="7" t="s">
        <v>935</v>
      </c>
      <c r="F584" s="7">
        <v>13</v>
      </c>
      <c r="G584" s="7">
        <v>2018</v>
      </c>
      <c r="H584" s="8">
        <v>43113</v>
      </c>
      <c r="I584" s="8" t="s">
        <v>919</v>
      </c>
      <c r="J584" s="7" t="s">
        <v>127</v>
      </c>
      <c r="K584" s="7" t="s">
        <v>20</v>
      </c>
      <c r="L584" s="7" t="s">
        <v>21</v>
      </c>
      <c r="M584" s="7">
        <v>173</v>
      </c>
      <c r="N584" s="7">
        <v>3</v>
      </c>
      <c r="O584" s="7">
        <v>69</v>
      </c>
      <c r="P584" s="7">
        <v>588</v>
      </c>
      <c r="Q584" s="7">
        <v>519</v>
      </c>
      <c r="R584" s="7" t="s">
        <v>884</v>
      </c>
      <c r="S584" s="9">
        <v>0.13294797687861271</v>
      </c>
      <c r="T584" s="10">
        <v>1.8667315964613262E-3</v>
      </c>
    </row>
    <row r="585" spans="1:20" x14ac:dyDescent="0.25">
      <c r="A585" s="7" t="s">
        <v>221</v>
      </c>
      <c r="B585" s="7" t="s">
        <v>899</v>
      </c>
      <c r="C585" s="7" t="s">
        <v>901</v>
      </c>
      <c r="D585" s="7" t="s">
        <v>891</v>
      </c>
      <c r="E585" s="7" t="s">
        <v>935</v>
      </c>
      <c r="F585" s="7">
        <v>13</v>
      </c>
      <c r="G585" s="7">
        <v>2018</v>
      </c>
      <c r="H585" s="8">
        <v>43113</v>
      </c>
      <c r="I585" s="8" t="s">
        <v>919</v>
      </c>
      <c r="J585" s="7" t="s">
        <v>127</v>
      </c>
      <c r="K585" s="7" t="s">
        <v>20</v>
      </c>
      <c r="L585" s="7" t="s">
        <v>21</v>
      </c>
      <c r="M585" s="7">
        <v>147</v>
      </c>
      <c r="N585" s="7">
        <v>3</v>
      </c>
      <c r="O585" s="7">
        <v>48</v>
      </c>
      <c r="P585" s="7">
        <v>489</v>
      </c>
      <c r="Q585" s="7">
        <v>441</v>
      </c>
      <c r="R585" s="7" t="s">
        <v>884</v>
      </c>
      <c r="S585" s="9">
        <v>0.10884353741496598</v>
      </c>
      <c r="T585" s="10">
        <v>1.2985958931904878E-3</v>
      </c>
    </row>
    <row r="586" spans="1:20" x14ac:dyDescent="0.25">
      <c r="A586" s="7" t="s">
        <v>221</v>
      </c>
      <c r="B586" s="7" t="s">
        <v>899</v>
      </c>
      <c r="C586" s="7" t="s">
        <v>905</v>
      </c>
      <c r="D586" s="7" t="s">
        <v>891</v>
      </c>
      <c r="E586" s="7" t="s">
        <v>935</v>
      </c>
      <c r="F586" s="7">
        <v>13</v>
      </c>
      <c r="G586" s="7">
        <v>2018</v>
      </c>
      <c r="H586" s="8">
        <v>43113</v>
      </c>
      <c r="I586" s="8" t="s">
        <v>919</v>
      </c>
      <c r="J586" s="7" t="s">
        <v>127</v>
      </c>
      <c r="K586" s="7" t="s">
        <v>20</v>
      </c>
      <c r="L586" s="7" t="s">
        <v>21</v>
      </c>
      <c r="M586" s="7">
        <v>87</v>
      </c>
      <c r="N586" s="7">
        <v>9</v>
      </c>
      <c r="O586" s="7">
        <v>-32</v>
      </c>
      <c r="P586" s="7">
        <v>751</v>
      </c>
      <c r="Q586" s="7">
        <v>783</v>
      </c>
      <c r="R586" s="7" t="s">
        <v>914</v>
      </c>
      <c r="S586" s="9">
        <v>-4.0868454661558112E-2</v>
      </c>
      <c r="T586" s="10">
        <v>-8.6573059546032514E-4</v>
      </c>
    </row>
    <row r="587" spans="1:20" x14ac:dyDescent="0.25">
      <c r="A587" s="7" t="s">
        <v>221</v>
      </c>
      <c r="B587" s="7" t="s">
        <v>899</v>
      </c>
      <c r="C587" s="7" t="s">
        <v>903</v>
      </c>
      <c r="D587" s="7" t="s">
        <v>891</v>
      </c>
      <c r="E587" s="7" t="s">
        <v>935</v>
      </c>
      <c r="F587" s="7">
        <v>13</v>
      </c>
      <c r="G587" s="7">
        <v>2018</v>
      </c>
      <c r="H587" s="8">
        <v>43113</v>
      </c>
      <c r="I587" s="8" t="s">
        <v>919</v>
      </c>
      <c r="J587" s="7" t="s">
        <v>127</v>
      </c>
      <c r="K587" s="7" t="s">
        <v>20</v>
      </c>
      <c r="L587" s="7" t="s">
        <v>21</v>
      </c>
      <c r="M587" s="7">
        <v>44</v>
      </c>
      <c r="N587" s="7">
        <v>3</v>
      </c>
      <c r="O587" s="7">
        <v>14</v>
      </c>
      <c r="P587" s="7">
        <v>146</v>
      </c>
      <c r="Q587" s="7">
        <v>132</v>
      </c>
      <c r="R587" s="7" t="s">
        <v>884</v>
      </c>
      <c r="S587" s="9">
        <v>0.10606060606060606</v>
      </c>
      <c r="T587" s="10">
        <v>3.7875713551389228E-4</v>
      </c>
    </row>
    <row r="588" spans="1:20" x14ac:dyDescent="0.25">
      <c r="A588" s="7" t="s">
        <v>221</v>
      </c>
      <c r="B588" s="7" t="s">
        <v>899</v>
      </c>
      <c r="C588" s="7" t="s">
        <v>900</v>
      </c>
      <c r="D588" s="7" t="s">
        <v>911</v>
      </c>
      <c r="E588" s="7" t="s">
        <v>935</v>
      </c>
      <c r="F588" s="7">
        <v>13</v>
      </c>
      <c r="G588" s="7">
        <v>2018</v>
      </c>
      <c r="H588" s="8">
        <v>43113</v>
      </c>
      <c r="I588" s="8" t="s">
        <v>919</v>
      </c>
      <c r="J588" s="7" t="s">
        <v>127</v>
      </c>
      <c r="K588" s="7" t="s">
        <v>20</v>
      </c>
      <c r="L588" s="7" t="s">
        <v>21</v>
      </c>
      <c r="M588" s="7">
        <v>352</v>
      </c>
      <c r="N588" s="7">
        <v>5</v>
      </c>
      <c r="O588" s="7">
        <v>18</v>
      </c>
      <c r="P588" s="7">
        <v>1778</v>
      </c>
      <c r="Q588" s="7">
        <v>1760</v>
      </c>
      <c r="R588" s="7" t="s">
        <v>884</v>
      </c>
      <c r="S588" s="9">
        <v>1.0227272727272727E-2</v>
      </c>
      <c r="T588" s="10">
        <v>4.8697345994643291E-4</v>
      </c>
    </row>
    <row r="589" spans="1:20" x14ac:dyDescent="0.25">
      <c r="A589" s="7" t="s">
        <v>221</v>
      </c>
      <c r="B589" s="7" t="s">
        <v>889</v>
      </c>
      <c r="C589" s="7" t="s">
        <v>890</v>
      </c>
      <c r="D589" s="7" t="s">
        <v>902</v>
      </c>
      <c r="E589" s="7" t="s">
        <v>935</v>
      </c>
      <c r="F589" s="7">
        <v>13</v>
      </c>
      <c r="G589" s="7">
        <v>2018</v>
      </c>
      <c r="H589" s="8">
        <v>43113</v>
      </c>
      <c r="I589" s="8" t="s">
        <v>919</v>
      </c>
      <c r="J589" s="7" t="s">
        <v>127</v>
      </c>
      <c r="K589" s="7" t="s">
        <v>20</v>
      </c>
      <c r="L589" s="7" t="s">
        <v>21</v>
      </c>
      <c r="M589" s="7">
        <v>935</v>
      </c>
      <c r="N589" s="7">
        <v>4</v>
      </c>
      <c r="O589" s="7">
        <v>114</v>
      </c>
      <c r="P589" s="7">
        <v>3854</v>
      </c>
      <c r="Q589" s="7">
        <v>3740</v>
      </c>
      <c r="R589" s="7" t="s">
        <v>884</v>
      </c>
      <c r="S589" s="9">
        <v>3.0481283422459891E-2</v>
      </c>
      <c r="T589" s="10">
        <v>3.0841652463274084E-3</v>
      </c>
    </row>
    <row r="590" spans="1:20" x14ac:dyDescent="0.25">
      <c r="A590" s="7" t="s">
        <v>93</v>
      </c>
      <c r="B590" s="7" t="s">
        <v>889</v>
      </c>
      <c r="C590" s="7" t="s">
        <v>896</v>
      </c>
      <c r="D590" s="7" t="s">
        <v>897</v>
      </c>
      <c r="E590" s="7" t="s">
        <v>935</v>
      </c>
      <c r="F590" s="7">
        <v>13</v>
      </c>
      <c r="G590" s="7">
        <v>2018</v>
      </c>
      <c r="H590" s="8">
        <v>43113</v>
      </c>
      <c r="I590" s="8" t="s">
        <v>919</v>
      </c>
      <c r="J590" s="7" t="s">
        <v>94</v>
      </c>
      <c r="K590" s="7" t="s">
        <v>20</v>
      </c>
      <c r="L590" s="7" t="s">
        <v>21</v>
      </c>
      <c r="M590" s="7">
        <v>1622</v>
      </c>
      <c r="N590" s="7">
        <v>5</v>
      </c>
      <c r="O590" s="7">
        <v>95</v>
      </c>
      <c r="P590" s="7">
        <v>8205</v>
      </c>
      <c r="Q590" s="7">
        <v>8110</v>
      </c>
      <c r="R590" s="7" t="s">
        <v>884</v>
      </c>
      <c r="S590" s="9">
        <v>1.1713933415536375E-2</v>
      </c>
      <c r="T590" s="10">
        <v>2.5701377052728402E-3</v>
      </c>
    </row>
    <row r="591" spans="1:20" x14ac:dyDescent="0.25">
      <c r="A591" s="7" t="s">
        <v>93</v>
      </c>
      <c r="B591" s="7" t="s">
        <v>889</v>
      </c>
      <c r="C591" s="7" t="s">
        <v>896</v>
      </c>
      <c r="D591" s="7" t="s">
        <v>891</v>
      </c>
      <c r="E591" s="7" t="s">
        <v>935</v>
      </c>
      <c r="F591" s="7">
        <v>13</v>
      </c>
      <c r="G591" s="7">
        <v>2018</v>
      </c>
      <c r="H591" s="8">
        <v>43113</v>
      </c>
      <c r="I591" s="8" t="s">
        <v>919</v>
      </c>
      <c r="J591" s="7" t="s">
        <v>94</v>
      </c>
      <c r="K591" s="7" t="s">
        <v>20</v>
      </c>
      <c r="L591" s="7" t="s">
        <v>21</v>
      </c>
      <c r="M591" s="7">
        <v>644</v>
      </c>
      <c r="N591" s="7">
        <v>2</v>
      </c>
      <c r="O591" s="7">
        <v>167</v>
      </c>
      <c r="P591" s="7">
        <v>1455</v>
      </c>
      <c r="Q591" s="7">
        <v>1288</v>
      </c>
      <c r="R591" s="7" t="s">
        <v>884</v>
      </c>
      <c r="S591" s="9">
        <v>0.12965838509316771</v>
      </c>
      <c r="T591" s="10">
        <v>4.5180315450585717E-3</v>
      </c>
    </row>
    <row r="592" spans="1:20" x14ac:dyDescent="0.25">
      <c r="A592" s="7" t="s">
        <v>93</v>
      </c>
      <c r="B592" s="7" t="s">
        <v>899</v>
      </c>
      <c r="C592" s="7" t="s">
        <v>901</v>
      </c>
      <c r="D592" s="7" t="s">
        <v>891</v>
      </c>
      <c r="E592" s="7" t="s">
        <v>935</v>
      </c>
      <c r="F592" s="7">
        <v>13</v>
      </c>
      <c r="G592" s="7">
        <v>2018</v>
      </c>
      <c r="H592" s="8">
        <v>43113</v>
      </c>
      <c r="I592" s="8" t="s">
        <v>919</v>
      </c>
      <c r="J592" s="7" t="s">
        <v>94</v>
      </c>
      <c r="K592" s="7" t="s">
        <v>20</v>
      </c>
      <c r="L592" s="7" t="s">
        <v>21</v>
      </c>
      <c r="M592" s="7">
        <v>136</v>
      </c>
      <c r="N592" s="7">
        <v>5</v>
      </c>
      <c r="O592" s="7">
        <v>-33</v>
      </c>
      <c r="P592" s="7">
        <v>647</v>
      </c>
      <c r="Q592" s="7">
        <v>680</v>
      </c>
      <c r="R592" s="7" t="s">
        <v>914</v>
      </c>
      <c r="S592" s="9">
        <v>-4.8529411764705883E-2</v>
      </c>
      <c r="T592" s="10">
        <v>-8.9278467656846031E-4</v>
      </c>
    </row>
    <row r="593" spans="1:20" x14ac:dyDescent="0.25">
      <c r="A593" s="7" t="s">
        <v>93</v>
      </c>
      <c r="B593" s="7" t="s">
        <v>899</v>
      </c>
      <c r="C593" s="7" t="s">
        <v>913</v>
      </c>
      <c r="D593" s="7" t="s">
        <v>897</v>
      </c>
      <c r="E593" s="7" t="s">
        <v>935</v>
      </c>
      <c r="F593" s="7">
        <v>13</v>
      </c>
      <c r="G593" s="7">
        <v>2018</v>
      </c>
      <c r="H593" s="8">
        <v>43113</v>
      </c>
      <c r="I593" s="8" t="s">
        <v>919</v>
      </c>
      <c r="J593" s="7" t="s">
        <v>94</v>
      </c>
      <c r="K593" s="7" t="s">
        <v>20</v>
      </c>
      <c r="L593" s="7" t="s">
        <v>21</v>
      </c>
      <c r="M593" s="7">
        <v>261</v>
      </c>
      <c r="N593" s="7">
        <v>6</v>
      </c>
      <c r="O593" s="7">
        <v>13</v>
      </c>
      <c r="P593" s="7">
        <v>1579</v>
      </c>
      <c r="Q593" s="7">
        <v>1566</v>
      </c>
      <c r="R593" s="7" t="s">
        <v>884</v>
      </c>
      <c r="S593" s="9">
        <v>8.3014048531289911E-3</v>
      </c>
      <c r="T593" s="10">
        <v>3.5170305440575711E-4</v>
      </c>
    </row>
    <row r="594" spans="1:20" x14ac:dyDescent="0.25">
      <c r="A594" s="7" t="s">
        <v>93</v>
      </c>
      <c r="B594" s="7" t="s">
        <v>892</v>
      </c>
      <c r="C594" s="7" t="s">
        <v>912</v>
      </c>
      <c r="D594" s="7" t="s">
        <v>897</v>
      </c>
      <c r="E594" s="7" t="s">
        <v>935</v>
      </c>
      <c r="F594" s="7">
        <v>13</v>
      </c>
      <c r="G594" s="7">
        <v>2018</v>
      </c>
      <c r="H594" s="8">
        <v>43113</v>
      </c>
      <c r="I594" s="8" t="s">
        <v>919</v>
      </c>
      <c r="J594" s="7" t="s">
        <v>94</v>
      </c>
      <c r="K594" s="7" t="s">
        <v>20</v>
      </c>
      <c r="L594" s="7" t="s">
        <v>21</v>
      </c>
      <c r="M594" s="7">
        <v>190</v>
      </c>
      <c r="N594" s="7">
        <v>9</v>
      </c>
      <c r="O594" s="7">
        <v>19</v>
      </c>
      <c r="P594" s="7">
        <v>1729</v>
      </c>
      <c r="Q594" s="7">
        <v>1710</v>
      </c>
      <c r="R594" s="7" t="s">
        <v>884</v>
      </c>
      <c r="S594" s="9">
        <v>1.1111111111111112E-2</v>
      </c>
      <c r="T594" s="10">
        <v>5.1402754105456814E-4</v>
      </c>
    </row>
    <row r="595" spans="1:20" x14ac:dyDescent="0.25">
      <c r="A595" s="7" t="s">
        <v>93</v>
      </c>
      <c r="B595" s="7" t="s">
        <v>899</v>
      </c>
      <c r="C595" s="7" t="s">
        <v>907</v>
      </c>
      <c r="D595" s="7" t="s">
        <v>902</v>
      </c>
      <c r="E595" s="7" t="s">
        <v>935</v>
      </c>
      <c r="F595" s="7">
        <v>13</v>
      </c>
      <c r="G595" s="7">
        <v>2018</v>
      </c>
      <c r="H595" s="8">
        <v>43113</v>
      </c>
      <c r="I595" s="8" t="s">
        <v>919</v>
      </c>
      <c r="J595" s="7" t="s">
        <v>94</v>
      </c>
      <c r="K595" s="7" t="s">
        <v>20</v>
      </c>
      <c r="L595" s="7" t="s">
        <v>21</v>
      </c>
      <c r="M595" s="7">
        <v>133</v>
      </c>
      <c r="N595" s="7">
        <v>5</v>
      </c>
      <c r="O595" s="7">
        <v>5</v>
      </c>
      <c r="P595" s="7">
        <v>670</v>
      </c>
      <c r="Q595" s="7">
        <v>665</v>
      </c>
      <c r="R595" s="7" t="s">
        <v>884</v>
      </c>
      <c r="S595" s="9">
        <v>7.5187969924812026E-3</v>
      </c>
      <c r="T595" s="10">
        <v>1.352704055406758E-4</v>
      </c>
    </row>
    <row r="596" spans="1:20" x14ac:dyDescent="0.25">
      <c r="A596" s="7" t="s">
        <v>93</v>
      </c>
      <c r="B596" s="7" t="s">
        <v>899</v>
      </c>
      <c r="C596" s="7" t="s">
        <v>903</v>
      </c>
      <c r="D596" s="7" t="s">
        <v>894</v>
      </c>
      <c r="E596" s="7" t="s">
        <v>935</v>
      </c>
      <c r="F596" s="7">
        <v>13</v>
      </c>
      <c r="G596" s="7">
        <v>2018</v>
      </c>
      <c r="H596" s="8">
        <v>43113</v>
      </c>
      <c r="I596" s="8" t="s">
        <v>919</v>
      </c>
      <c r="J596" s="7" t="s">
        <v>94</v>
      </c>
      <c r="K596" s="7" t="s">
        <v>20</v>
      </c>
      <c r="L596" s="7" t="s">
        <v>21</v>
      </c>
      <c r="M596" s="7">
        <v>158</v>
      </c>
      <c r="N596" s="7">
        <v>10</v>
      </c>
      <c r="O596" s="7">
        <v>-29</v>
      </c>
      <c r="P596" s="7">
        <v>1551</v>
      </c>
      <c r="Q596" s="7">
        <v>1580</v>
      </c>
      <c r="R596" s="7" t="s">
        <v>914</v>
      </c>
      <c r="S596" s="9">
        <v>-1.8354430379746836E-2</v>
      </c>
      <c r="T596" s="10">
        <v>-7.8456835213591973E-4</v>
      </c>
    </row>
    <row r="597" spans="1:20" x14ac:dyDescent="0.25">
      <c r="A597" s="7" t="s">
        <v>93</v>
      </c>
      <c r="B597" s="7" t="s">
        <v>899</v>
      </c>
      <c r="C597" s="7" t="s">
        <v>907</v>
      </c>
      <c r="D597" s="7" t="s">
        <v>891</v>
      </c>
      <c r="E597" s="7" t="s">
        <v>935</v>
      </c>
      <c r="F597" s="7">
        <v>13</v>
      </c>
      <c r="G597" s="7">
        <v>2018</v>
      </c>
      <c r="H597" s="8">
        <v>43113</v>
      </c>
      <c r="I597" s="8" t="s">
        <v>919</v>
      </c>
      <c r="J597" s="7" t="s">
        <v>94</v>
      </c>
      <c r="K597" s="7" t="s">
        <v>20</v>
      </c>
      <c r="L597" s="7" t="s">
        <v>21</v>
      </c>
      <c r="M597" s="7">
        <v>54</v>
      </c>
      <c r="N597" s="7">
        <v>2</v>
      </c>
      <c r="O597" s="7">
        <v>27</v>
      </c>
      <c r="P597" s="7">
        <v>135</v>
      </c>
      <c r="Q597" s="7">
        <v>108</v>
      </c>
      <c r="R597" s="7" t="s">
        <v>884</v>
      </c>
      <c r="S597" s="9">
        <v>0.25</v>
      </c>
      <c r="T597" s="10">
        <v>7.3046018991964939E-4</v>
      </c>
    </row>
    <row r="598" spans="1:20" x14ac:dyDescent="0.25">
      <c r="A598" s="7" t="s">
        <v>93</v>
      </c>
      <c r="B598" s="7" t="s">
        <v>899</v>
      </c>
      <c r="C598" s="7" t="s">
        <v>908</v>
      </c>
      <c r="D598" s="7" t="s">
        <v>902</v>
      </c>
      <c r="E598" s="7" t="s">
        <v>935</v>
      </c>
      <c r="F598" s="7">
        <v>13</v>
      </c>
      <c r="G598" s="7">
        <v>2018</v>
      </c>
      <c r="H598" s="8">
        <v>43113</v>
      </c>
      <c r="I598" s="8" t="s">
        <v>919</v>
      </c>
      <c r="J598" s="7" t="s">
        <v>94</v>
      </c>
      <c r="K598" s="7" t="s">
        <v>20</v>
      </c>
      <c r="L598" s="7" t="s">
        <v>21</v>
      </c>
      <c r="M598" s="7">
        <v>13</v>
      </c>
      <c r="N598" s="7">
        <v>1</v>
      </c>
      <c r="O598" s="7">
        <v>4</v>
      </c>
      <c r="P598" s="7">
        <v>17</v>
      </c>
      <c r="Q598" s="7">
        <v>13</v>
      </c>
      <c r="R598" s="7" t="s">
        <v>884</v>
      </c>
      <c r="S598" s="9">
        <v>0.30769230769230771</v>
      </c>
      <c r="T598" s="10">
        <v>1.0821632443254064E-4</v>
      </c>
    </row>
    <row r="599" spans="1:20" x14ac:dyDescent="0.25">
      <c r="A599" s="7" t="s">
        <v>181</v>
      </c>
      <c r="B599" s="7" t="s">
        <v>899</v>
      </c>
      <c r="C599" s="7" t="s">
        <v>907</v>
      </c>
      <c r="D599" s="7" t="s">
        <v>891</v>
      </c>
      <c r="E599" s="7" t="s">
        <v>935</v>
      </c>
      <c r="F599" s="7">
        <v>18</v>
      </c>
      <c r="G599" s="7">
        <v>2018</v>
      </c>
      <c r="H599" s="8">
        <v>43118</v>
      </c>
      <c r="I599" s="8" t="s">
        <v>919</v>
      </c>
      <c r="J599" s="7" t="s">
        <v>182</v>
      </c>
      <c r="K599" s="7" t="s">
        <v>20</v>
      </c>
      <c r="L599" s="7" t="s">
        <v>21</v>
      </c>
      <c r="M599" s="7">
        <v>147</v>
      </c>
      <c r="N599" s="7">
        <v>3</v>
      </c>
      <c r="O599" s="7">
        <v>73</v>
      </c>
      <c r="P599" s="7">
        <v>514</v>
      </c>
      <c r="Q599" s="7">
        <v>441</v>
      </c>
      <c r="R599" s="7" t="s">
        <v>884</v>
      </c>
      <c r="S599" s="9">
        <v>0.1655328798185941</v>
      </c>
      <c r="T599" s="10">
        <v>1.9749479208938667E-3</v>
      </c>
    </row>
    <row r="600" spans="1:20" x14ac:dyDescent="0.25">
      <c r="A600" s="7" t="s">
        <v>181</v>
      </c>
      <c r="B600" s="7" t="s">
        <v>892</v>
      </c>
      <c r="C600" s="7" t="s">
        <v>895</v>
      </c>
      <c r="D600" s="7" t="s">
        <v>897</v>
      </c>
      <c r="E600" s="7" t="s">
        <v>935</v>
      </c>
      <c r="F600" s="7">
        <v>18</v>
      </c>
      <c r="G600" s="7">
        <v>2018</v>
      </c>
      <c r="H600" s="8">
        <v>43118</v>
      </c>
      <c r="I600" s="8" t="s">
        <v>919</v>
      </c>
      <c r="J600" s="7" t="s">
        <v>182</v>
      </c>
      <c r="K600" s="7" t="s">
        <v>20</v>
      </c>
      <c r="L600" s="7" t="s">
        <v>21</v>
      </c>
      <c r="M600" s="7">
        <v>1157</v>
      </c>
      <c r="N600" s="7">
        <v>9</v>
      </c>
      <c r="O600" s="7">
        <v>-13</v>
      </c>
      <c r="P600" s="7">
        <v>10400</v>
      </c>
      <c r="Q600" s="7">
        <v>10413</v>
      </c>
      <c r="R600" s="7" t="s">
        <v>914</v>
      </c>
      <c r="S600" s="9">
        <v>-1.2484394506866417E-3</v>
      </c>
      <c r="T600" s="10">
        <v>-3.5170305440575711E-4</v>
      </c>
    </row>
    <row r="601" spans="1:20" x14ac:dyDescent="0.25">
      <c r="A601" s="7" t="s">
        <v>181</v>
      </c>
      <c r="B601" s="7" t="s">
        <v>899</v>
      </c>
      <c r="C601" s="7" t="s">
        <v>901</v>
      </c>
      <c r="D601" s="7" t="s">
        <v>891</v>
      </c>
      <c r="E601" s="7" t="s">
        <v>935</v>
      </c>
      <c r="F601" s="7">
        <v>18</v>
      </c>
      <c r="G601" s="7">
        <v>2018</v>
      </c>
      <c r="H601" s="8">
        <v>43118</v>
      </c>
      <c r="I601" s="8" t="s">
        <v>919</v>
      </c>
      <c r="J601" s="7" t="s">
        <v>182</v>
      </c>
      <c r="K601" s="7" t="s">
        <v>20</v>
      </c>
      <c r="L601" s="7" t="s">
        <v>21</v>
      </c>
      <c r="M601" s="7">
        <v>209</v>
      </c>
      <c r="N601" s="7">
        <v>1</v>
      </c>
      <c r="O601" s="7">
        <v>2</v>
      </c>
      <c r="P601" s="7">
        <v>211</v>
      </c>
      <c r="Q601" s="7">
        <v>209</v>
      </c>
      <c r="R601" s="7" t="s">
        <v>884</v>
      </c>
      <c r="S601" s="9">
        <v>9.5693779904306216E-3</v>
      </c>
      <c r="T601" s="10">
        <v>5.4108162216270321E-5</v>
      </c>
    </row>
    <row r="602" spans="1:20" x14ac:dyDescent="0.25">
      <c r="A602" s="7" t="s">
        <v>311</v>
      </c>
      <c r="B602" s="7" t="s">
        <v>892</v>
      </c>
      <c r="C602" s="7" t="s">
        <v>893</v>
      </c>
      <c r="D602" s="7" t="s">
        <v>891</v>
      </c>
      <c r="E602" s="7" t="s">
        <v>935</v>
      </c>
      <c r="F602" s="7">
        <v>18</v>
      </c>
      <c r="G602" s="7">
        <v>2018</v>
      </c>
      <c r="H602" s="8">
        <v>43118</v>
      </c>
      <c r="I602" s="8" t="s">
        <v>919</v>
      </c>
      <c r="J602" s="7" t="s">
        <v>312</v>
      </c>
      <c r="K602" s="7" t="s">
        <v>20</v>
      </c>
      <c r="L602" s="7" t="s">
        <v>21</v>
      </c>
      <c r="M602" s="7">
        <v>681</v>
      </c>
      <c r="N602" s="7">
        <v>4</v>
      </c>
      <c r="O602" s="7">
        <v>259</v>
      </c>
      <c r="P602" s="7">
        <v>2983</v>
      </c>
      <c r="Q602" s="7">
        <v>2724</v>
      </c>
      <c r="R602" s="7" t="s">
        <v>884</v>
      </c>
      <c r="S602" s="9">
        <v>9.508076358296623E-2</v>
      </c>
      <c r="T602" s="10">
        <v>7.0070070070070069E-3</v>
      </c>
    </row>
    <row r="603" spans="1:20" x14ac:dyDescent="0.25">
      <c r="A603" s="7" t="s">
        <v>311</v>
      </c>
      <c r="B603" s="7" t="s">
        <v>899</v>
      </c>
      <c r="C603" s="7" t="s">
        <v>903</v>
      </c>
      <c r="D603" s="7" t="s">
        <v>911</v>
      </c>
      <c r="E603" s="7" t="s">
        <v>935</v>
      </c>
      <c r="F603" s="7">
        <v>18</v>
      </c>
      <c r="G603" s="7">
        <v>2018</v>
      </c>
      <c r="H603" s="8">
        <v>43118</v>
      </c>
      <c r="I603" s="8" t="s">
        <v>919</v>
      </c>
      <c r="J603" s="7" t="s">
        <v>312</v>
      </c>
      <c r="K603" s="7" t="s">
        <v>20</v>
      </c>
      <c r="L603" s="7" t="s">
        <v>21</v>
      </c>
      <c r="M603" s="7">
        <v>23</v>
      </c>
      <c r="N603" s="7">
        <v>2</v>
      </c>
      <c r="O603" s="7">
        <v>8</v>
      </c>
      <c r="P603" s="7">
        <v>54</v>
      </c>
      <c r="Q603" s="7">
        <v>46</v>
      </c>
      <c r="R603" s="7" t="s">
        <v>884</v>
      </c>
      <c r="S603" s="9">
        <v>0.17391304347826086</v>
      </c>
      <c r="T603" s="10">
        <v>2.1643264886508128E-4</v>
      </c>
    </row>
    <row r="604" spans="1:20" x14ac:dyDescent="0.25">
      <c r="A604" s="7" t="s">
        <v>311</v>
      </c>
      <c r="B604" s="7" t="s">
        <v>899</v>
      </c>
      <c r="C604" s="7" t="s">
        <v>904</v>
      </c>
      <c r="D604" s="7" t="s">
        <v>902</v>
      </c>
      <c r="E604" s="7" t="s">
        <v>935</v>
      </c>
      <c r="F604" s="7">
        <v>18</v>
      </c>
      <c r="G604" s="7">
        <v>2018</v>
      </c>
      <c r="H604" s="8">
        <v>43118</v>
      </c>
      <c r="I604" s="8" t="s">
        <v>919</v>
      </c>
      <c r="J604" s="7" t="s">
        <v>312</v>
      </c>
      <c r="K604" s="7" t="s">
        <v>20</v>
      </c>
      <c r="L604" s="7" t="s">
        <v>21</v>
      </c>
      <c r="M604" s="7">
        <v>32</v>
      </c>
      <c r="N604" s="7">
        <v>2</v>
      </c>
      <c r="O604" s="7">
        <v>2</v>
      </c>
      <c r="P604" s="7">
        <v>66</v>
      </c>
      <c r="Q604" s="7">
        <v>64</v>
      </c>
      <c r="R604" s="7" t="s">
        <v>884</v>
      </c>
      <c r="S604" s="9">
        <v>3.125E-2</v>
      </c>
      <c r="T604" s="10">
        <v>5.4108162216270321E-5</v>
      </c>
    </row>
    <row r="605" spans="1:20" x14ac:dyDescent="0.25">
      <c r="A605" s="7" t="s">
        <v>311</v>
      </c>
      <c r="B605" s="7" t="s">
        <v>899</v>
      </c>
      <c r="C605" s="7" t="s">
        <v>913</v>
      </c>
      <c r="D605" s="7" t="s">
        <v>891</v>
      </c>
      <c r="E605" s="7" t="s">
        <v>935</v>
      </c>
      <c r="F605" s="7">
        <v>18</v>
      </c>
      <c r="G605" s="7">
        <v>2018</v>
      </c>
      <c r="H605" s="8">
        <v>43118</v>
      </c>
      <c r="I605" s="8" t="s">
        <v>919</v>
      </c>
      <c r="J605" s="7" t="s">
        <v>312</v>
      </c>
      <c r="K605" s="7" t="s">
        <v>20</v>
      </c>
      <c r="L605" s="7" t="s">
        <v>21</v>
      </c>
      <c r="M605" s="7">
        <v>132</v>
      </c>
      <c r="N605" s="7">
        <v>3</v>
      </c>
      <c r="O605" s="7">
        <v>49</v>
      </c>
      <c r="P605" s="7">
        <v>445</v>
      </c>
      <c r="Q605" s="7">
        <v>396</v>
      </c>
      <c r="R605" s="7" t="s">
        <v>884</v>
      </c>
      <c r="S605" s="9">
        <v>0.12373737373737374</v>
      </c>
      <c r="T605" s="10">
        <v>1.325649974298623E-3</v>
      </c>
    </row>
    <row r="606" spans="1:20" x14ac:dyDescent="0.25">
      <c r="A606" s="7" t="s">
        <v>311</v>
      </c>
      <c r="B606" s="7" t="s">
        <v>889</v>
      </c>
      <c r="C606" s="7" t="s">
        <v>898</v>
      </c>
      <c r="D606" s="7" t="s">
        <v>902</v>
      </c>
      <c r="E606" s="7" t="s">
        <v>935</v>
      </c>
      <c r="F606" s="7">
        <v>18</v>
      </c>
      <c r="G606" s="7">
        <v>2018</v>
      </c>
      <c r="H606" s="8">
        <v>43118</v>
      </c>
      <c r="I606" s="8" t="s">
        <v>919</v>
      </c>
      <c r="J606" s="7" t="s">
        <v>312</v>
      </c>
      <c r="K606" s="7" t="s">
        <v>20</v>
      </c>
      <c r="L606" s="7" t="s">
        <v>21</v>
      </c>
      <c r="M606" s="7">
        <v>252</v>
      </c>
      <c r="N606" s="7">
        <v>2</v>
      </c>
      <c r="O606" s="7">
        <v>56</v>
      </c>
      <c r="P606" s="7">
        <v>560</v>
      </c>
      <c r="Q606" s="7">
        <v>504</v>
      </c>
      <c r="R606" s="7" t="s">
        <v>884</v>
      </c>
      <c r="S606" s="9">
        <v>0.1111111111111111</v>
      </c>
      <c r="T606" s="10">
        <v>1.5150285420555691E-3</v>
      </c>
    </row>
    <row r="607" spans="1:20" x14ac:dyDescent="0.25">
      <c r="A607" s="7" t="s">
        <v>311</v>
      </c>
      <c r="B607" s="7" t="s">
        <v>899</v>
      </c>
      <c r="C607" s="7" t="s">
        <v>903</v>
      </c>
      <c r="D607" s="7" t="s">
        <v>894</v>
      </c>
      <c r="E607" s="7" t="s">
        <v>935</v>
      </c>
      <c r="F607" s="7">
        <v>18</v>
      </c>
      <c r="G607" s="7">
        <v>2018</v>
      </c>
      <c r="H607" s="8">
        <v>43118</v>
      </c>
      <c r="I607" s="8" t="s">
        <v>919</v>
      </c>
      <c r="J607" s="7" t="s">
        <v>312</v>
      </c>
      <c r="K607" s="7" t="s">
        <v>20</v>
      </c>
      <c r="L607" s="7" t="s">
        <v>21</v>
      </c>
      <c r="M607" s="7">
        <v>82</v>
      </c>
      <c r="N607" s="7">
        <v>6</v>
      </c>
      <c r="O607" s="7">
        <v>24</v>
      </c>
      <c r="P607" s="7">
        <v>516</v>
      </c>
      <c r="Q607" s="7">
        <v>492</v>
      </c>
      <c r="R607" s="7" t="s">
        <v>884</v>
      </c>
      <c r="S607" s="9">
        <v>4.878048780487805E-2</v>
      </c>
      <c r="T607" s="10">
        <v>6.4929794659524388E-4</v>
      </c>
    </row>
    <row r="608" spans="1:20" x14ac:dyDescent="0.25">
      <c r="A608" s="7" t="s">
        <v>311</v>
      </c>
      <c r="B608" s="7" t="s">
        <v>892</v>
      </c>
      <c r="C608" s="7" t="s">
        <v>893</v>
      </c>
      <c r="D608" s="7" t="s">
        <v>902</v>
      </c>
      <c r="E608" s="7" t="s">
        <v>935</v>
      </c>
      <c r="F608" s="7">
        <v>18</v>
      </c>
      <c r="G608" s="7">
        <v>2018</v>
      </c>
      <c r="H608" s="8">
        <v>43118</v>
      </c>
      <c r="I608" s="8" t="s">
        <v>919</v>
      </c>
      <c r="J608" s="7" t="s">
        <v>312</v>
      </c>
      <c r="K608" s="7" t="s">
        <v>20</v>
      </c>
      <c r="L608" s="7" t="s">
        <v>21</v>
      </c>
      <c r="M608" s="7">
        <v>429</v>
      </c>
      <c r="N608" s="7">
        <v>3</v>
      </c>
      <c r="O608" s="7">
        <v>17</v>
      </c>
      <c r="P608" s="7">
        <v>1304</v>
      </c>
      <c r="Q608" s="7">
        <v>1287</v>
      </c>
      <c r="R608" s="7" t="s">
        <v>884</v>
      </c>
      <c r="S608" s="9">
        <v>1.320901320901321E-2</v>
      </c>
      <c r="T608" s="10">
        <v>4.5991937883829774E-4</v>
      </c>
    </row>
    <row r="609" spans="1:20" x14ac:dyDescent="0.25">
      <c r="A609" s="7" t="s">
        <v>311</v>
      </c>
      <c r="B609" s="7" t="s">
        <v>889</v>
      </c>
      <c r="C609" s="7" t="s">
        <v>898</v>
      </c>
      <c r="D609" s="7" t="s">
        <v>911</v>
      </c>
      <c r="E609" s="7" t="s">
        <v>935</v>
      </c>
      <c r="F609" s="7">
        <v>18</v>
      </c>
      <c r="G609" s="7">
        <v>2018</v>
      </c>
      <c r="H609" s="8">
        <v>43118</v>
      </c>
      <c r="I609" s="8" t="s">
        <v>919</v>
      </c>
      <c r="J609" s="7" t="s">
        <v>312</v>
      </c>
      <c r="K609" s="7" t="s">
        <v>20</v>
      </c>
      <c r="L609" s="7" t="s">
        <v>21</v>
      </c>
      <c r="M609" s="7">
        <v>637</v>
      </c>
      <c r="N609" s="7">
        <v>8</v>
      </c>
      <c r="O609" s="7">
        <v>212</v>
      </c>
      <c r="P609" s="7">
        <v>5308</v>
      </c>
      <c r="Q609" s="7">
        <v>5096</v>
      </c>
      <c r="R609" s="7" t="s">
        <v>884</v>
      </c>
      <c r="S609" s="9">
        <v>4.1601255886970175E-2</v>
      </c>
      <c r="T609" s="10">
        <v>5.735465194924654E-3</v>
      </c>
    </row>
    <row r="610" spans="1:20" x14ac:dyDescent="0.25">
      <c r="A610" s="7" t="s">
        <v>536</v>
      </c>
      <c r="B610" s="7" t="s">
        <v>892</v>
      </c>
      <c r="C610" s="7" t="s">
        <v>895</v>
      </c>
      <c r="D610" s="7" t="s">
        <v>891</v>
      </c>
      <c r="E610" s="7" t="s">
        <v>935</v>
      </c>
      <c r="F610" s="7">
        <v>22</v>
      </c>
      <c r="G610" s="7">
        <v>2018</v>
      </c>
      <c r="H610" s="8">
        <v>43122</v>
      </c>
      <c r="I610" s="8" t="s">
        <v>919</v>
      </c>
      <c r="J610" s="7" t="s">
        <v>257</v>
      </c>
      <c r="K610" s="7" t="s">
        <v>20</v>
      </c>
      <c r="L610" s="7" t="s">
        <v>21</v>
      </c>
      <c r="M610" s="7">
        <v>244</v>
      </c>
      <c r="N610" s="7">
        <v>2</v>
      </c>
      <c r="O610" s="7">
        <v>83</v>
      </c>
      <c r="P610" s="7">
        <v>571</v>
      </c>
      <c r="Q610" s="7">
        <v>488</v>
      </c>
      <c r="R610" s="7" t="s">
        <v>884</v>
      </c>
      <c r="S610" s="9">
        <v>0.17008196721311475</v>
      </c>
      <c r="T610" s="10">
        <v>2.2454887319752186E-3</v>
      </c>
    </row>
    <row r="611" spans="1:20" x14ac:dyDescent="0.25">
      <c r="A611" s="7" t="s">
        <v>358</v>
      </c>
      <c r="B611" s="7" t="s">
        <v>892</v>
      </c>
      <c r="C611" s="7" t="s">
        <v>895</v>
      </c>
      <c r="D611" s="7" t="s">
        <v>894</v>
      </c>
      <c r="E611" s="7" t="s">
        <v>935</v>
      </c>
      <c r="F611" s="7">
        <v>27</v>
      </c>
      <c r="G611" s="7">
        <v>2018</v>
      </c>
      <c r="H611" s="8">
        <v>43127</v>
      </c>
      <c r="I611" s="8" t="s">
        <v>919</v>
      </c>
      <c r="J611" s="7" t="s">
        <v>359</v>
      </c>
      <c r="K611" s="7" t="s">
        <v>20</v>
      </c>
      <c r="L611" s="7" t="s">
        <v>21</v>
      </c>
      <c r="M611" s="7">
        <v>284</v>
      </c>
      <c r="N611" s="7">
        <v>2</v>
      </c>
      <c r="O611" s="7">
        <v>45</v>
      </c>
      <c r="P611" s="7">
        <v>613</v>
      </c>
      <c r="Q611" s="7">
        <v>568</v>
      </c>
      <c r="R611" s="7" t="s">
        <v>884</v>
      </c>
      <c r="S611" s="9">
        <v>7.9225352112676062E-2</v>
      </c>
      <c r="T611" s="10">
        <v>1.2174336498660824E-3</v>
      </c>
    </row>
    <row r="612" spans="1:20" x14ac:dyDescent="0.25">
      <c r="A612" s="7" t="s">
        <v>358</v>
      </c>
      <c r="B612" s="7" t="s">
        <v>899</v>
      </c>
      <c r="C612" s="7" t="s">
        <v>904</v>
      </c>
      <c r="D612" s="7" t="s">
        <v>894</v>
      </c>
      <c r="E612" s="7" t="s">
        <v>935</v>
      </c>
      <c r="F612" s="7">
        <v>27</v>
      </c>
      <c r="G612" s="7">
        <v>2018</v>
      </c>
      <c r="H612" s="8">
        <v>43127</v>
      </c>
      <c r="I612" s="8" t="s">
        <v>919</v>
      </c>
      <c r="J612" s="7" t="s">
        <v>359</v>
      </c>
      <c r="K612" s="7" t="s">
        <v>20</v>
      </c>
      <c r="L612" s="7" t="s">
        <v>21</v>
      </c>
      <c r="M612" s="7">
        <v>82</v>
      </c>
      <c r="N612" s="7">
        <v>3</v>
      </c>
      <c r="O612" s="7">
        <v>-27</v>
      </c>
      <c r="P612" s="7">
        <v>219</v>
      </c>
      <c r="Q612" s="7">
        <v>246</v>
      </c>
      <c r="R612" s="7" t="s">
        <v>914</v>
      </c>
      <c r="S612" s="9">
        <v>-0.10975609756097561</v>
      </c>
      <c r="T612" s="10">
        <v>-7.3046018991964939E-4</v>
      </c>
    </row>
    <row r="613" spans="1:20" x14ac:dyDescent="0.25">
      <c r="A613" s="7" t="s">
        <v>358</v>
      </c>
      <c r="B613" s="7" t="s">
        <v>899</v>
      </c>
      <c r="C613" s="7" t="s">
        <v>913</v>
      </c>
      <c r="D613" s="7" t="s">
        <v>902</v>
      </c>
      <c r="E613" s="7" t="s">
        <v>935</v>
      </c>
      <c r="F613" s="7">
        <v>27</v>
      </c>
      <c r="G613" s="7">
        <v>2018</v>
      </c>
      <c r="H613" s="8">
        <v>43127</v>
      </c>
      <c r="I613" s="8" t="s">
        <v>919</v>
      </c>
      <c r="J613" s="7" t="s">
        <v>359</v>
      </c>
      <c r="K613" s="7" t="s">
        <v>20</v>
      </c>
      <c r="L613" s="7" t="s">
        <v>21</v>
      </c>
      <c r="M613" s="7">
        <v>57</v>
      </c>
      <c r="N613" s="7">
        <v>2</v>
      </c>
      <c r="O613" s="7">
        <v>27</v>
      </c>
      <c r="P613" s="7">
        <v>141</v>
      </c>
      <c r="Q613" s="7">
        <v>114</v>
      </c>
      <c r="R613" s="7" t="s">
        <v>884</v>
      </c>
      <c r="S613" s="9">
        <v>0.23684210526315788</v>
      </c>
      <c r="T613" s="10">
        <v>7.3046018991964939E-4</v>
      </c>
    </row>
    <row r="614" spans="1:20" x14ac:dyDescent="0.25">
      <c r="A614" s="7" t="s">
        <v>358</v>
      </c>
      <c r="B614" s="7" t="s">
        <v>899</v>
      </c>
      <c r="C614" s="7" t="s">
        <v>901</v>
      </c>
      <c r="D614" s="7" t="s">
        <v>911</v>
      </c>
      <c r="E614" s="7" t="s">
        <v>935</v>
      </c>
      <c r="F614" s="7">
        <v>27</v>
      </c>
      <c r="G614" s="7">
        <v>2018</v>
      </c>
      <c r="H614" s="8">
        <v>43127</v>
      </c>
      <c r="I614" s="8" t="s">
        <v>919</v>
      </c>
      <c r="J614" s="7" t="s">
        <v>359</v>
      </c>
      <c r="K614" s="7" t="s">
        <v>20</v>
      </c>
      <c r="L614" s="7" t="s">
        <v>21</v>
      </c>
      <c r="M614" s="7">
        <v>560</v>
      </c>
      <c r="N614" s="7">
        <v>3</v>
      </c>
      <c r="O614" s="7">
        <v>44</v>
      </c>
      <c r="P614" s="7">
        <v>1724</v>
      </c>
      <c r="Q614" s="7">
        <v>1680</v>
      </c>
      <c r="R614" s="7" t="s">
        <v>884</v>
      </c>
      <c r="S614" s="9">
        <v>2.6190476190476191E-2</v>
      </c>
      <c r="T614" s="10">
        <v>1.1903795687579471E-3</v>
      </c>
    </row>
    <row r="615" spans="1:20" x14ac:dyDescent="0.25">
      <c r="A615" s="7" t="s">
        <v>358</v>
      </c>
      <c r="B615" s="7" t="s">
        <v>899</v>
      </c>
      <c r="C615" s="7" t="s">
        <v>903</v>
      </c>
      <c r="D615" s="7" t="s">
        <v>891</v>
      </c>
      <c r="E615" s="7" t="s">
        <v>935</v>
      </c>
      <c r="F615" s="7">
        <v>27</v>
      </c>
      <c r="G615" s="7">
        <v>2018</v>
      </c>
      <c r="H615" s="8">
        <v>43127</v>
      </c>
      <c r="I615" s="8" t="s">
        <v>919</v>
      </c>
      <c r="J615" s="7" t="s">
        <v>359</v>
      </c>
      <c r="K615" s="7" t="s">
        <v>20</v>
      </c>
      <c r="L615" s="7" t="s">
        <v>21</v>
      </c>
      <c r="M615" s="7">
        <v>12</v>
      </c>
      <c r="N615" s="7">
        <v>2</v>
      </c>
      <c r="O615" s="7">
        <v>1</v>
      </c>
      <c r="P615" s="7">
        <v>25</v>
      </c>
      <c r="Q615" s="7">
        <v>24</v>
      </c>
      <c r="R615" s="7" t="s">
        <v>884</v>
      </c>
      <c r="S615" s="9">
        <v>4.1666666666666664E-2</v>
      </c>
      <c r="T615" s="10">
        <v>2.7054081108135161E-5</v>
      </c>
    </row>
    <row r="616" spans="1:20" x14ac:dyDescent="0.25">
      <c r="A616" s="7" t="s">
        <v>562</v>
      </c>
      <c r="B616" s="7" t="s">
        <v>899</v>
      </c>
      <c r="C616" s="7" t="s">
        <v>903</v>
      </c>
      <c r="D616" s="7" t="s">
        <v>902</v>
      </c>
      <c r="E616" s="7" t="s">
        <v>935</v>
      </c>
      <c r="F616" s="7">
        <v>31</v>
      </c>
      <c r="G616" s="7">
        <v>2018</v>
      </c>
      <c r="H616" s="8">
        <v>43131</v>
      </c>
      <c r="I616" s="8" t="s">
        <v>919</v>
      </c>
      <c r="J616" s="7" t="s">
        <v>563</v>
      </c>
      <c r="K616" s="7" t="s">
        <v>20</v>
      </c>
      <c r="L616" s="7" t="s">
        <v>21</v>
      </c>
      <c r="M616" s="7">
        <v>32</v>
      </c>
      <c r="N616" s="7">
        <v>5</v>
      </c>
      <c r="O616" s="7">
        <v>8</v>
      </c>
      <c r="P616" s="7">
        <v>168</v>
      </c>
      <c r="Q616" s="7">
        <v>160</v>
      </c>
      <c r="R616" s="7" t="s">
        <v>884</v>
      </c>
      <c r="S616" s="9">
        <v>0.05</v>
      </c>
      <c r="T616" s="10">
        <v>2.1643264886508128E-4</v>
      </c>
    </row>
    <row r="617" spans="1:20" x14ac:dyDescent="0.25">
      <c r="A617" s="7" t="s">
        <v>562</v>
      </c>
      <c r="B617" s="7" t="s">
        <v>899</v>
      </c>
      <c r="C617" s="7" t="s">
        <v>904</v>
      </c>
      <c r="D617" s="7" t="s">
        <v>897</v>
      </c>
      <c r="E617" s="7" t="s">
        <v>935</v>
      </c>
      <c r="F617" s="7">
        <v>31</v>
      </c>
      <c r="G617" s="7">
        <v>2018</v>
      </c>
      <c r="H617" s="8">
        <v>43131</v>
      </c>
      <c r="I617" s="8" t="s">
        <v>919</v>
      </c>
      <c r="J617" s="7" t="s">
        <v>563</v>
      </c>
      <c r="K617" s="7" t="s">
        <v>20</v>
      </c>
      <c r="L617" s="7" t="s">
        <v>21</v>
      </c>
      <c r="M617" s="7">
        <v>197</v>
      </c>
      <c r="N617" s="7">
        <v>4</v>
      </c>
      <c r="O617" s="7">
        <v>20</v>
      </c>
      <c r="P617" s="7">
        <v>808</v>
      </c>
      <c r="Q617" s="7">
        <v>788</v>
      </c>
      <c r="R617" s="7" t="s">
        <v>884</v>
      </c>
      <c r="S617" s="9">
        <v>2.5380710659898477E-2</v>
      </c>
      <c r="T617" s="10">
        <v>5.410816221627032E-4</v>
      </c>
    </row>
    <row r="618" spans="1:20" x14ac:dyDescent="0.25">
      <c r="A618" s="7" t="s">
        <v>562</v>
      </c>
      <c r="B618" s="7" t="s">
        <v>899</v>
      </c>
      <c r="C618" s="7" t="s">
        <v>913</v>
      </c>
      <c r="D618" s="7" t="s">
        <v>902</v>
      </c>
      <c r="E618" s="7" t="s">
        <v>935</v>
      </c>
      <c r="F618" s="7">
        <v>31</v>
      </c>
      <c r="G618" s="7">
        <v>2018</v>
      </c>
      <c r="H618" s="8">
        <v>43131</v>
      </c>
      <c r="I618" s="8" t="s">
        <v>919</v>
      </c>
      <c r="J618" s="7" t="s">
        <v>563</v>
      </c>
      <c r="K618" s="7" t="s">
        <v>20</v>
      </c>
      <c r="L618" s="7" t="s">
        <v>21</v>
      </c>
      <c r="M618" s="7">
        <v>108</v>
      </c>
      <c r="N618" s="7">
        <v>4</v>
      </c>
      <c r="O618" s="7">
        <v>26</v>
      </c>
      <c r="P618" s="7">
        <v>458</v>
      </c>
      <c r="Q618" s="7">
        <v>432</v>
      </c>
      <c r="R618" s="7" t="s">
        <v>884</v>
      </c>
      <c r="S618" s="9">
        <v>6.0185185185185182E-2</v>
      </c>
      <c r="T618" s="10">
        <v>7.0340610881151422E-4</v>
      </c>
    </row>
    <row r="619" spans="1:20" x14ac:dyDescent="0.25">
      <c r="A619" s="7" t="s">
        <v>562</v>
      </c>
      <c r="B619" s="7" t="s">
        <v>899</v>
      </c>
      <c r="C619" s="7" t="s">
        <v>907</v>
      </c>
      <c r="D619" s="7" t="s">
        <v>891</v>
      </c>
      <c r="E619" s="7" t="s">
        <v>935</v>
      </c>
      <c r="F619" s="7">
        <v>31</v>
      </c>
      <c r="G619" s="7">
        <v>2018</v>
      </c>
      <c r="H619" s="8">
        <v>43131</v>
      </c>
      <c r="I619" s="8" t="s">
        <v>919</v>
      </c>
      <c r="J619" s="7" t="s">
        <v>563</v>
      </c>
      <c r="K619" s="7" t="s">
        <v>20</v>
      </c>
      <c r="L619" s="7" t="s">
        <v>21</v>
      </c>
      <c r="M619" s="7">
        <v>44</v>
      </c>
      <c r="N619" s="7">
        <v>4</v>
      </c>
      <c r="O619" s="7">
        <v>11</v>
      </c>
      <c r="P619" s="7">
        <v>187</v>
      </c>
      <c r="Q619" s="7">
        <v>176</v>
      </c>
      <c r="R619" s="7" t="s">
        <v>884</v>
      </c>
      <c r="S619" s="9">
        <v>6.25E-2</v>
      </c>
      <c r="T619" s="10">
        <v>2.9759489218948677E-4</v>
      </c>
    </row>
    <row r="620" spans="1:20" x14ac:dyDescent="0.25">
      <c r="A620" s="7" t="s">
        <v>577</v>
      </c>
      <c r="B620" s="7" t="s">
        <v>899</v>
      </c>
      <c r="C620" s="7" t="s">
        <v>903</v>
      </c>
      <c r="D620" s="7" t="s">
        <v>902</v>
      </c>
      <c r="E620" s="7" t="s">
        <v>936</v>
      </c>
      <c r="F620" s="7">
        <v>3</v>
      </c>
      <c r="G620" s="7">
        <v>2018</v>
      </c>
      <c r="H620" s="8">
        <v>43134</v>
      </c>
      <c r="I620" s="8" t="s">
        <v>919</v>
      </c>
      <c r="J620" s="7" t="s">
        <v>578</v>
      </c>
      <c r="K620" s="7" t="s">
        <v>20</v>
      </c>
      <c r="L620" s="7" t="s">
        <v>21</v>
      </c>
      <c r="M620" s="7">
        <v>13</v>
      </c>
      <c r="N620" s="7">
        <v>2</v>
      </c>
      <c r="O620" s="7">
        <v>5</v>
      </c>
      <c r="P620" s="7">
        <v>31</v>
      </c>
      <c r="Q620" s="7">
        <v>26</v>
      </c>
      <c r="R620" s="7" t="s">
        <v>884</v>
      </c>
      <c r="S620" s="9">
        <v>0.19230769230769232</v>
      </c>
      <c r="T620" s="10">
        <v>1.352704055406758E-4</v>
      </c>
    </row>
    <row r="621" spans="1:20" x14ac:dyDescent="0.25">
      <c r="A621" s="7" t="s">
        <v>577</v>
      </c>
      <c r="B621" s="7" t="s">
        <v>899</v>
      </c>
      <c r="C621" s="7" t="s">
        <v>913</v>
      </c>
      <c r="D621" s="7" t="s">
        <v>891</v>
      </c>
      <c r="E621" s="7" t="s">
        <v>936</v>
      </c>
      <c r="F621" s="7">
        <v>3</v>
      </c>
      <c r="G621" s="7">
        <v>2018</v>
      </c>
      <c r="H621" s="8">
        <v>43134</v>
      </c>
      <c r="I621" s="8" t="s">
        <v>919</v>
      </c>
      <c r="J621" s="7" t="s">
        <v>578</v>
      </c>
      <c r="K621" s="7" t="s">
        <v>20</v>
      </c>
      <c r="L621" s="7" t="s">
        <v>21</v>
      </c>
      <c r="M621" s="7">
        <v>188</v>
      </c>
      <c r="N621" s="7">
        <v>7</v>
      </c>
      <c r="O621" s="7">
        <v>13</v>
      </c>
      <c r="P621" s="7">
        <v>1329</v>
      </c>
      <c r="Q621" s="7">
        <v>1316</v>
      </c>
      <c r="R621" s="7" t="s">
        <v>884</v>
      </c>
      <c r="S621" s="9">
        <v>9.8784194528875376E-3</v>
      </c>
      <c r="T621" s="10">
        <v>3.5170305440575711E-4</v>
      </c>
    </row>
    <row r="622" spans="1:20" x14ac:dyDescent="0.25">
      <c r="A622" s="7" t="s">
        <v>577</v>
      </c>
      <c r="B622" s="7" t="s">
        <v>892</v>
      </c>
      <c r="C622" s="7" t="s">
        <v>893</v>
      </c>
      <c r="D622" s="7" t="s">
        <v>902</v>
      </c>
      <c r="E622" s="7" t="s">
        <v>936</v>
      </c>
      <c r="F622" s="7">
        <v>3</v>
      </c>
      <c r="G622" s="7">
        <v>2018</v>
      </c>
      <c r="H622" s="8">
        <v>43134</v>
      </c>
      <c r="I622" s="8" t="s">
        <v>919</v>
      </c>
      <c r="J622" s="7" t="s">
        <v>578</v>
      </c>
      <c r="K622" s="7" t="s">
        <v>20</v>
      </c>
      <c r="L622" s="7" t="s">
        <v>21</v>
      </c>
      <c r="M622" s="7">
        <v>90</v>
      </c>
      <c r="N622" s="7">
        <v>2</v>
      </c>
      <c r="O622" s="7">
        <v>30</v>
      </c>
      <c r="P622" s="7">
        <v>210</v>
      </c>
      <c r="Q622" s="7">
        <v>180</v>
      </c>
      <c r="R622" s="7" t="s">
        <v>884</v>
      </c>
      <c r="S622" s="9">
        <v>0.16666666666666666</v>
      </c>
      <c r="T622" s="10">
        <v>8.1162243324405491E-4</v>
      </c>
    </row>
    <row r="623" spans="1:20" x14ac:dyDescent="0.25">
      <c r="A623" s="7" t="s">
        <v>592</v>
      </c>
      <c r="B623" s="7" t="s">
        <v>899</v>
      </c>
      <c r="C623" s="7" t="s">
        <v>907</v>
      </c>
      <c r="D623" s="7" t="s">
        <v>894</v>
      </c>
      <c r="E623" s="7" t="s">
        <v>936</v>
      </c>
      <c r="F623" s="7">
        <v>23</v>
      </c>
      <c r="G623" s="7">
        <v>2018</v>
      </c>
      <c r="H623" s="8">
        <v>43154</v>
      </c>
      <c r="I623" s="8" t="s">
        <v>919</v>
      </c>
      <c r="J623" s="7" t="s">
        <v>259</v>
      </c>
      <c r="K623" s="7" t="s">
        <v>20</v>
      </c>
      <c r="L623" s="7" t="s">
        <v>21</v>
      </c>
      <c r="M623" s="7">
        <v>171</v>
      </c>
      <c r="N623" s="7">
        <v>7</v>
      </c>
      <c r="O623" s="7">
        <v>68</v>
      </c>
      <c r="P623" s="7">
        <v>1265</v>
      </c>
      <c r="Q623" s="7">
        <v>1197</v>
      </c>
      <c r="R623" s="7" t="s">
        <v>884</v>
      </c>
      <c r="S623" s="9">
        <v>5.6808688387635753E-2</v>
      </c>
      <c r="T623" s="10">
        <v>1.839677515353191E-3</v>
      </c>
    </row>
    <row r="624" spans="1:20" x14ac:dyDescent="0.25">
      <c r="A624" s="7" t="s">
        <v>789</v>
      </c>
      <c r="B624" s="7" t="s">
        <v>899</v>
      </c>
      <c r="C624" s="7" t="s">
        <v>905</v>
      </c>
      <c r="D624" s="7" t="s">
        <v>891</v>
      </c>
      <c r="E624" s="7" t="s">
        <v>944</v>
      </c>
      <c r="F624" s="7">
        <v>4</v>
      </c>
      <c r="G624" s="7">
        <v>2018</v>
      </c>
      <c r="H624" s="8">
        <v>43163</v>
      </c>
      <c r="I624" s="8" t="s">
        <v>919</v>
      </c>
      <c r="J624" s="7" t="s">
        <v>690</v>
      </c>
      <c r="K624" s="7" t="s">
        <v>20</v>
      </c>
      <c r="L624" s="7" t="s">
        <v>21</v>
      </c>
      <c r="M624" s="7">
        <v>55</v>
      </c>
      <c r="N624" s="7">
        <v>5</v>
      </c>
      <c r="O624" s="7">
        <v>12</v>
      </c>
      <c r="P624" s="7">
        <v>287</v>
      </c>
      <c r="Q624" s="7">
        <v>275</v>
      </c>
      <c r="R624" s="7" t="s">
        <v>884</v>
      </c>
      <c r="S624" s="9">
        <v>4.363636363636364E-2</v>
      </c>
      <c r="T624" s="10">
        <v>3.2464897329762194E-4</v>
      </c>
    </row>
    <row r="625" spans="1:20" x14ac:dyDescent="0.25">
      <c r="A625" s="7" t="s">
        <v>216</v>
      </c>
      <c r="B625" s="7" t="s">
        <v>889</v>
      </c>
      <c r="C625" s="7" t="s">
        <v>896</v>
      </c>
      <c r="D625" s="7" t="s">
        <v>891</v>
      </c>
      <c r="E625" s="7" t="s">
        <v>944</v>
      </c>
      <c r="F625" s="7">
        <v>14</v>
      </c>
      <c r="G625" s="7">
        <v>2018</v>
      </c>
      <c r="H625" s="8">
        <v>43173</v>
      </c>
      <c r="I625" s="8" t="s">
        <v>919</v>
      </c>
      <c r="J625" s="7" t="s">
        <v>217</v>
      </c>
      <c r="K625" s="7" t="s">
        <v>20</v>
      </c>
      <c r="L625" s="7" t="s">
        <v>21</v>
      </c>
      <c r="M625" s="7">
        <v>965</v>
      </c>
      <c r="N625" s="7">
        <v>3</v>
      </c>
      <c r="O625" s="7">
        <v>-68</v>
      </c>
      <c r="P625" s="7">
        <v>2827</v>
      </c>
      <c r="Q625" s="7">
        <v>2895</v>
      </c>
      <c r="R625" s="7" t="s">
        <v>914</v>
      </c>
      <c r="S625" s="9">
        <v>-2.3488773747841106E-2</v>
      </c>
      <c r="T625" s="10">
        <v>-1.839677515353191E-3</v>
      </c>
    </row>
    <row r="626" spans="1:20" x14ac:dyDescent="0.25">
      <c r="A626" s="7" t="s">
        <v>216</v>
      </c>
      <c r="B626" s="7" t="s">
        <v>899</v>
      </c>
      <c r="C626" s="7" t="s">
        <v>910</v>
      </c>
      <c r="D626" s="7" t="s">
        <v>911</v>
      </c>
      <c r="E626" s="7" t="s">
        <v>944</v>
      </c>
      <c r="F626" s="7">
        <v>14</v>
      </c>
      <c r="G626" s="7">
        <v>2018</v>
      </c>
      <c r="H626" s="8">
        <v>43173</v>
      </c>
      <c r="I626" s="8" t="s">
        <v>919</v>
      </c>
      <c r="J626" s="7" t="s">
        <v>217</v>
      </c>
      <c r="K626" s="7" t="s">
        <v>20</v>
      </c>
      <c r="L626" s="7" t="s">
        <v>21</v>
      </c>
      <c r="M626" s="7">
        <v>27</v>
      </c>
      <c r="N626" s="7">
        <v>2</v>
      </c>
      <c r="O626" s="7">
        <v>8</v>
      </c>
      <c r="P626" s="7">
        <v>62</v>
      </c>
      <c r="Q626" s="7">
        <v>54</v>
      </c>
      <c r="R626" s="7" t="s">
        <v>884</v>
      </c>
      <c r="S626" s="9">
        <v>0.14814814814814814</v>
      </c>
      <c r="T626" s="10">
        <v>2.1643264886508128E-4</v>
      </c>
    </row>
    <row r="627" spans="1:20" x14ac:dyDescent="0.25">
      <c r="A627" s="7" t="s">
        <v>216</v>
      </c>
      <c r="B627" s="7" t="s">
        <v>889</v>
      </c>
      <c r="C627" s="7" t="s">
        <v>896</v>
      </c>
      <c r="D627" s="7" t="s">
        <v>897</v>
      </c>
      <c r="E627" s="7" t="s">
        <v>944</v>
      </c>
      <c r="F627" s="7">
        <v>14</v>
      </c>
      <c r="G627" s="7">
        <v>2018</v>
      </c>
      <c r="H627" s="8">
        <v>43173</v>
      </c>
      <c r="I627" s="8" t="s">
        <v>919</v>
      </c>
      <c r="J627" s="7" t="s">
        <v>217</v>
      </c>
      <c r="K627" s="7" t="s">
        <v>20</v>
      </c>
      <c r="L627" s="7" t="s">
        <v>21</v>
      </c>
      <c r="M627" s="7">
        <v>206</v>
      </c>
      <c r="N627" s="7">
        <v>1</v>
      </c>
      <c r="O627" s="7">
        <v>12</v>
      </c>
      <c r="P627" s="7">
        <v>218</v>
      </c>
      <c r="Q627" s="7">
        <v>206</v>
      </c>
      <c r="R627" s="7" t="s">
        <v>884</v>
      </c>
      <c r="S627" s="9">
        <v>5.8252427184466021E-2</v>
      </c>
      <c r="T627" s="10">
        <v>3.2464897329762194E-4</v>
      </c>
    </row>
    <row r="628" spans="1:20" x14ac:dyDescent="0.25">
      <c r="A628" s="7" t="s">
        <v>216</v>
      </c>
      <c r="B628" s="7" t="s">
        <v>899</v>
      </c>
      <c r="C628" s="7" t="s">
        <v>907</v>
      </c>
      <c r="D628" s="7" t="s">
        <v>902</v>
      </c>
      <c r="E628" s="7" t="s">
        <v>944</v>
      </c>
      <c r="F628" s="7">
        <v>14</v>
      </c>
      <c r="G628" s="7">
        <v>2018</v>
      </c>
      <c r="H628" s="8">
        <v>43173</v>
      </c>
      <c r="I628" s="8" t="s">
        <v>919</v>
      </c>
      <c r="J628" s="7" t="s">
        <v>217</v>
      </c>
      <c r="K628" s="7" t="s">
        <v>20</v>
      </c>
      <c r="L628" s="7" t="s">
        <v>21</v>
      </c>
      <c r="M628" s="7">
        <v>109</v>
      </c>
      <c r="N628" s="7">
        <v>2</v>
      </c>
      <c r="O628" s="7">
        <v>52</v>
      </c>
      <c r="P628" s="7">
        <v>270</v>
      </c>
      <c r="Q628" s="7">
        <v>218</v>
      </c>
      <c r="R628" s="7" t="s">
        <v>884</v>
      </c>
      <c r="S628" s="9">
        <v>0.23853211009174313</v>
      </c>
      <c r="T628" s="10">
        <v>1.4068122176230284E-3</v>
      </c>
    </row>
    <row r="629" spans="1:20" x14ac:dyDescent="0.25">
      <c r="A629" s="7" t="s">
        <v>216</v>
      </c>
      <c r="B629" s="7" t="s">
        <v>889</v>
      </c>
      <c r="C629" s="7" t="s">
        <v>909</v>
      </c>
      <c r="D629" s="7" t="s">
        <v>911</v>
      </c>
      <c r="E629" s="7" t="s">
        <v>944</v>
      </c>
      <c r="F629" s="7">
        <v>14</v>
      </c>
      <c r="G629" s="7">
        <v>2018</v>
      </c>
      <c r="H629" s="8">
        <v>43173</v>
      </c>
      <c r="I629" s="8" t="s">
        <v>919</v>
      </c>
      <c r="J629" s="7" t="s">
        <v>217</v>
      </c>
      <c r="K629" s="7" t="s">
        <v>20</v>
      </c>
      <c r="L629" s="7" t="s">
        <v>21</v>
      </c>
      <c r="M629" s="7">
        <v>508</v>
      </c>
      <c r="N629" s="7">
        <v>2</v>
      </c>
      <c r="O629" s="7">
        <v>203</v>
      </c>
      <c r="P629" s="7">
        <v>1219</v>
      </c>
      <c r="Q629" s="7">
        <v>1016</v>
      </c>
      <c r="R629" s="7" t="s">
        <v>884</v>
      </c>
      <c r="S629" s="9">
        <v>0.19980314960629922</v>
      </c>
      <c r="T629" s="10">
        <v>5.4919784649514383E-3</v>
      </c>
    </row>
    <row r="630" spans="1:20" x14ac:dyDescent="0.25">
      <c r="A630" s="7" t="s">
        <v>216</v>
      </c>
      <c r="B630" s="7" t="s">
        <v>899</v>
      </c>
      <c r="C630" s="7" t="s">
        <v>901</v>
      </c>
      <c r="D630" s="7" t="s">
        <v>891</v>
      </c>
      <c r="E630" s="7" t="s">
        <v>944</v>
      </c>
      <c r="F630" s="7">
        <v>14</v>
      </c>
      <c r="G630" s="7">
        <v>2018</v>
      </c>
      <c r="H630" s="8">
        <v>43173</v>
      </c>
      <c r="I630" s="8" t="s">
        <v>919</v>
      </c>
      <c r="J630" s="7" t="s">
        <v>217</v>
      </c>
      <c r="K630" s="7" t="s">
        <v>20</v>
      </c>
      <c r="L630" s="7" t="s">
        <v>21</v>
      </c>
      <c r="M630" s="7">
        <v>642</v>
      </c>
      <c r="N630" s="7">
        <v>5</v>
      </c>
      <c r="O630" s="7">
        <v>180</v>
      </c>
      <c r="P630" s="7">
        <v>3390</v>
      </c>
      <c r="Q630" s="7">
        <v>3210</v>
      </c>
      <c r="R630" s="7" t="s">
        <v>884</v>
      </c>
      <c r="S630" s="9">
        <v>5.6074766355140186E-2</v>
      </c>
      <c r="T630" s="10">
        <v>4.8697345994643294E-3</v>
      </c>
    </row>
    <row r="631" spans="1:20" x14ac:dyDescent="0.25">
      <c r="A631" s="7" t="s">
        <v>639</v>
      </c>
      <c r="B631" s="7" t="s">
        <v>899</v>
      </c>
      <c r="C631" s="7" t="s">
        <v>907</v>
      </c>
      <c r="D631" s="7" t="s">
        <v>891</v>
      </c>
      <c r="E631" s="7" t="s">
        <v>944</v>
      </c>
      <c r="F631" s="7">
        <v>16</v>
      </c>
      <c r="G631" s="7">
        <v>2018</v>
      </c>
      <c r="H631" s="8">
        <v>43175</v>
      </c>
      <c r="I631" s="8" t="s">
        <v>919</v>
      </c>
      <c r="J631" s="7" t="s">
        <v>437</v>
      </c>
      <c r="K631" s="7" t="s">
        <v>20</v>
      </c>
      <c r="L631" s="7" t="s">
        <v>21</v>
      </c>
      <c r="M631" s="7">
        <v>146</v>
      </c>
      <c r="N631" s="7">
        <v>5</v>
      </c>
      <c r="O631" s="7">
        <v>19</v>
      </c>
      <c r="P631" s="7">
        <v>749</v>
      </c>
      <c r="Q631" s="7">
        <v>730</v>
      </c>
      <c r="R631" s="7" t="s">
        <v>884</v>
      </c>
      <c r="S631" s="9">
        <v>2.6027397260273973E-2</v>
      </c>
      <c r="T631" s="10">
        <v>5.1402754105456814E-4</v>
      </c>
    </row>
    <row r="632" spans="1:20" x14ac:dyDescent="0.25">
      <c r="A632" s="7" t="s">
        <v>114</v>
      </c>
      <c r="B632" s="7" t="s">
        <v>899</v>
      </c>
      <c r="C632" s="7" t="s">
        <v>903</v>
      </c>
      <c r="D632" s="7" t="s">
        <v>911</v>
      </c>
      <c r="E632" s="7" t="s">
        <v>944</v>
      </c>
      <c r="F632" s="7">
        <v>21</v>
      </c>
      <c r="G632" s="7">
        <v>2018</v>
      </c>
      <c r="H632" s="8">
        <v>43180</v>
      </c>
      <c r="I632" s="8" t="s">
        <v>919</v>
      </c>
      <c r="J632" s="7" t="s">
        <v>115</v>
      </c>
      <c r="K632" s="7" t="s">
        <v>20</v>
      </c>
      <c r="L632" s="7" t="s">
        <v>21</v>
      </c>
      <c r="M632" s="7">
        <v>37</v>
      </c>
      <c r="N632" s="7">
        <v>3</v>
      </c>
      <c r="O632" s="7">
        <v>17</v>
      </c>
      <c r="P632" s="7">
        <v>128</v>
      </c>
      <c r="Q632" s="7">
        <v>111</v>
      </c>
      <c r="R632" s="7" t="s">
        <v>884</v>
      </c>
      <c r="S632" s="9">
        <v>0.15315315315315314</v>
      </c>
      <c r="T632" s="10">
        <v>4.5991937883829774E-4</v>
      </c>
    </row>
    <row r="633" spans="1:20" x14ac:dyDescent="0.25">
      <c r="A633" s="7" t="s">
        <v>114</v>
      </c>
      <c r="B633" s="7" t="s">
        <v>899</v>
      </c>
      <c r="C633" s="7" t="s">
        <v>903</v>
      </c>
      <c r="D633" s="7" t="s">
        <v>891</v>
      </c>
      <c r="E633" s="7" t="s">
        <v>944</v>
      </c>
      <c r="F633" s="7">
        <v>21</v>
      </c>
      <c r="G633" s="7">
        <v>2018</v>
      </c>
      <c r="H633" s="8">
        <v>43180</v>
      </c>
      <c r="I633" s="8" t="s">
        <v>919</v>
      </c>
      <c r="J633" s="7" t="s">
        <v>115</v>
      </c>
      <c r="K633" s="7" t="s">
        <v>20</v>
      </c>
      <c r="L633" s="7" t="s">
        <v>21</v>
      </c>
      <c r="M633" s="7">
        <v>122</v>
      </c>
      <c r="N633" s="7">
        <v>4</v>
      </c>
      <c r="O633" s="7">
        <v>11</v>
      </c>
      <c r="P633" s="7">
        <v>499</v>
      </c>
      <c r="Q633" s="7">
        <v>488</v>
      </c>
      <c r="R633" s="7" t="s">
        <v>884</v>
      </c>
      <c r="S633" s="9">
        <v>2.2540983606557378E-2</v>
      </c>
      <c r="T633" s="10">
        <v>2.9759489218948677E-4</v>
      </c>
    </row>
    <row r="634" spans="1:20" x14ac:dyDescent="0.25">
      <c r="A634" s="7" t="s">
        <v>114</v>
      </c>
      <c r="B634" s="7" t="s">
        <v>899</v>
      </c>
      <c r="C634" s="7" t="s">
        <v>907</v>
      </c>
      <c r="D634" s="7" t="s">
        <v>902</v>
      </c>
      <c r="E634" s="7" t="s">
        <v>944</v>
      </c>
      <c r="F634" s="7">
        <v>21</v>
      </c>
      <c r="G634" s="7">
        <v>2018</v>
      </c>
      <c r="H634" s="8">
        <v>43180</v>
      </c>
      <c r="I634" s="8" t="s">
        <v>919</v>
      </c>
      <c r="J634" s="7" t="s">
        <v>115</v>
      </c>
      <c r="K634" s="7" t="s">
        <v>20</v>
      </c>
      <c r="L634" s="7" t="s">
        <v>21</v>
      </c>
      <c r="M634" s="7">
        <v>290</v>
      </c>
      <c r="N634" s="7">
        <v>9</v>
      </c>
      <c r="O634" s="7">
        <v>110</v>
      </c>
      <c r="P634" s="7">
        <v>2720</v>
      </c>
      <c r="Q634" s="7">
        <v>2610</v>
      </c>
      <c r="R634" s="7" t="s">
        <v>884</v>
      </c>
      <c r="S634" s="9">
        <v>4.2145593869731802E-2</v>
      </c>
      <c r="T634" s="10">
        <v>2.9759489218948677E-3</v>
      </c>
    </row>
    <row r="635" spans="1:20" x14ac:dyDescent="0.25">
      <c r="A635" s="7" t="s">
        <v>114</v>
      </c>
      <c r="B635" s="7" t="s">
        <v>899</v>
      </c>
      <c r="C635" s="7" t="s">
        <v>901</v>
      </c>
      <c r="D635" s="7" t="s">
        <v>902</v>
      </c>
      <c r="E635" s="7" t="s">
        <v>944</v>
      </c>
      <c r="F635" s="7">
        <v>21</v>
      </c>
      <c r="G635" s="7">
        <v>2018</v>
      </c>
      <c r="H635" s="8">
        <v>43180</v>
      </c>
      <c r="I635" s="8" t="s">
        <v>919</v>
      </c>
      <c r="J635" s="7" t="s">
        <v>115</v>
      </c>
      <c r="K635" s="7" t="s">
        <v>20</v>
      </c>
      <c r="L635" s="7" t="s">
        <v>21</v>
      </c>
      <c r="M635" s="7">
        <v>29</v>
      </c>
      <c r="N635" s="7">
        <v>3</v>
      </c>
      <c r="O635" s="7">
        <v>9</v>
      </c>
      <c r="P635" s="7">
        <v>96</v>
      </c>
      <c r="Q635" s="7">
        <v>87</v>
      </c>
      <c r="R635" s="7" t="s">
        <v>884</v>
      </c>
      <c r="S635" s="9">
        <v>0.10344827586206896</v>
      </c>
      <c r="T635" s="10">
        <v>2.4348672997321646E-4</v>
      </c>
    </row>
    <row r="636" spans="1:20" x14ac:dyDescent="0.25">
      <c r="A636" s="7" t="s">
        <v>114</v>
      </c>
      <c r="B636" s="7" t="s">
        <v>889</v>
      </c>
      <c r="C636" s="7" t="s">
        <v>896</v>
      </c>
      <c r="D636" s="7" t="s">
        <v>894</v>
      </c>
      <c r="E636" s="7" t="s">
        <v>944</v>
      </c>
      <c r="F636" s="7">
        <v>21</v>
      </c>
      <c r="G636" s="7">
        <v>2018</v>
      </c>
      <c r="H636" s="8">
        <v>43180</v>
      </c>
      <c r="I636" s="8" t="s">
        <v>919</v>
      </c>
      <c r="J636" s="7" t="s">
        <v>115</v>
      </c>
      <c r="K636" s="7" t="s">
        <v>20</v>
      </c>
      <c r="L636" s="7" t="s">
        <v>21</v>
      </c>
      <c r="M636" s="7">
        <v>1514</v>
      </c>
      <c r="N636" s="7">
        <v>4</v>
      </c>
      <c r="O636" s="7">
        <v>742</v>
      </c>
      <c r="P636" s="7">
        <v>6798</v>
      </c>
      <c r="Q636" s="7">
        <v>6056</v>
      </c>
      <c r="R636" s="7" t="s">
        <v>884</v>
      </c>
      <c r="S636" s="9">
        <v>0.1225231175693527</v>
      </c>
      <c r="T636" s="10">
        <v>2.0074128182236289E-2</v>
      </c>
    </row>
    <row r="637" spans="1:20" x14ac:dyDescent="0.25">
      <c r="A637" s="7" t="s">
        <v>258</v>
      </c>
      <c r="B637" s="7" t="s">
        <v>892</v>
      </c>
      <c r="C637" s="7" t="s">
        <v>893</v>
      </c>
      <c r="D637" s="7" t="s">
        <v>891</v>
      </c>
      <c r="E637" s="7" t="s">
        <v>944</v>
      </c>
      <c r="F637" s="7">
        <v>31</v>
      </c>
      <c r="G637" s="7">
        <v>2018</v>
      </c>
      <c r="H637" s="8">
        <v>43190</v>
      </c>
      <c r="I637" s="8" t="s">
        <v>919</v>
      </c>
      <c r="J637" s="7" t="s">
        <v>259</v>
      </c>
      <c r="K637" s="7" t="s">
        <v>20</v>
      </c>
      <c r="L637" s="7" t="s">
        <v>21</v>
      </c>
      <c r="M637" s="7">
        <v>828</v>
      </c>
      <c r="N637" s="7">
        <v>2</v>
      </c>
      <c r="O637" s="7">
        <v>230</v>
      </c>
      <c r="P637" s="7">
        <v>1886</v>
      </c>
      <c r="Q637" s="7">
        <v>1656</v>
      </c>
      <c r="R637" s="7" t="s">
        <v>884</v>
      </c>
      <c r="S637" s="9">
        <v>0.1388888888888889</v>
      </c>
      <c r="T637" s="10">
        <v>6.2224386548710873E-3</v>
      </c>
    </row>
    <row r="638" spans="1:20" x14ac:dyDescent="0.25">
      <c r="A638" s="7" t="s">
        <v>258</v>
      </c>
      <c r="B638" s="7" t="s">
        <v>899</v>
      </c>
      <c r="C638" s="7" t="s">
        <v>910</v>
      </c>
      <c r="D638" s="7" t="s">
        <v>911</v>
      </c>
      <c r="E638" s="7" t="s">
        <v>944</v>
      </c>
      <c r="F638" s="7">
        <v>31</v>
      </c>
      <c r="G638" s="7">
        <v>2018</v>
      </c>
      <c r="H638" s="8">
        <v>43190</v>
      </c>
      <c r="I638" s="8" t="s">
        <v>919</v>
      </c>
      <c r="J638" s="7" t="s">
        <v>259</v>
      </c>
      <c r="K638" s="7" t="s">
        <v>20</v>
      </c>
      <c r="L638" s="7" t="s">
        <v>21</v>
      </c>
      <c r="M638" s="7">
        <v>34</v>
      </c>
      <c r="N638" s="7">
        <v>2</v>
      </c>
      <c r="O638" s="7">
        <v>10</v>
      </c>
      <c r="P638" s="7">
        <v>78</v>
      </c>
      <c r="Q638" s="7">
        <v>68</v>
      </c>
      <c r="R638" s="7" t="s">
        <v>884</v>
      </c>
      <c r="S638" s="9">
        <v>0.14705882352941177</v>
      </c>
      <c r="T638" s="10">
        <v>2.705408110813516E-4</v>
      </c>
    </row>
    <row r="639" spans="1:20" x14ac:dyDescent="0.25">
      <c r="A639" s="7" t="s">
        <v>258</v>
      </c>
      <c r="B639" s="7" t="s">
        <v>899</v>
      </c>
      <c r="C639" s="7" t="s">
        <v>913</v>
      </c>
      <c r="D639" s="7" t="s">
        <v>891</v>
      </c>
      <c r="E639" s="7" t="s">
        <v>944</v>
      </c>
      <c r="F639" s="7">
        <v>31</v>
      </c>
      <c r="G639" s="7">
        <v>2018</v>
      </c>
      <c r="H639" s="8">
        <v>43190</v>
      </c>
      <c r="I639" s="8" t="s">
        <v>919</v>
      </c>
      <c r="J639" s="7" t="s">
        <v>259</v>
      </c>
      <c r="K639" s="7" t="s">
        <v>20</v>
      </c>
      <c r="L639" s="7" t="s">
        <v>21</v>
      </c>
      <c r="M639" s="7">
        <v>72</v>
      </c>
      <c r="N639" s="7">
        <v>2</v>
      </c>
      <c r="O639" s="7">
        <v>16</v>
      </c>
      <c r="P639" s="7">
        <v>160</v>
      </c>
      <c r="Q639" s="7">
        <v>144</v>
      </c>
      <c r="R639" s="7" t="s">
        <v>884</v>
      </c>
      <c r="S639" s="9">
        <v>0.1111111111111111</v>
      </c>
      <c r="T639" s="10">
        <v>4.3286529773016257E-4</v>
      </c>
    </row>
    <row r="640" spans="1:20" x14ac:dyDescent="0.25">
      <c r="A640" s="7" t="s">
        <v>786</v>
      </c>
      <c r="B640" s="7" t="s">
        <v>899</v>
      </c>
      <c r="C640" s="7" t="s">
        <v>907</v>
      </c>
      <c r="D640" s="7" t="s">
        <v>891</v>
      </c>
      <c r="E640" s="7" t="s">
        <v>945</v>
      </c>
      <c r="F640" s="7">
        <v>23</v>
      </c>
      <c r="G640" s="7">
        <v>2018</v>
      </c>
      <c r="H640" s="8">
        <v>43213</v>
      </c>
      <c r="I640" s="8" t="s">
        <v>920</v>
      </c>
      <c r="J640" s="7" t="s">
        <v>259</v>
      </c>
      <c r="K640" s="7" t="s">
        <v>20</v>
      </c>
      <c r="L640" s="7" t="s">
        <v>21</v>
      </c>
      <c r="M640" s="7">
        <v>55</v>
      </c>
      <c r="N640" s="7">
        <v>4</v>
      </c>
      <c r="O640" s="7">
        <v>-39</v>
      </c>
      <c r="P640" s="7">
        <v>181</v>
      </c>
      <c r="Q640" s="7">
        <v>220</v>
      </c>
      <c r="R640" s="7" t="s">
        <v>914</v>
      </c>
      <c r="S640" s="9">
        <v>-0.17727272727272728</v>
      </c>
      <c r="T640" s="10">
        <v>-1.0551091632172713E-3</v>
      </c>
    </row>
    <row r="641" spans="1:20" x14ac:dyDescent="0.25">
      <c r="A641" s="7" t="s">
        <v>689</v>
      </c>
      <c r="B641" s="7" t="s">
        <v>899</v>
      </c>
      <c r="C641" s="7" t="s">
        <v>913</v>
      </c>
      <c r="D641" s="7" t="s">
        <v>902</v>
      </c>
      <c r="E641" s="7" t="s">
        <v>945</v>
      </c>
      <c r="F641" s="7">
        <v>26</v>
      </c>
      <c r="G641" s="7">
        <v>2018</v>
      </c>
      <c r="H641" s="8">
        <v>43216</v>
      </c>
      <c r="I641" s="8" t="s">
        <v>920</v>
      </c>
      <c r="J641" s="7" t="s">
        <v>690</v>
      </c>
      <c r="K641" s="7" t="s">
        <v>20</v>
      </c>
      <c r="L641" s="7" t="s">
        <v>21</v>
      </c>
      <c r="M641" s="7">
        <v>117</v>
      </c>
      <c r="N641" s="7">
        <v>3</v>
      </c>
      <c r="O641" s="7">
        <v>14</v>
      </c>
      <c r="P641" s="7">
        <v>365</v>
      </c>
      <c r="Q641" s="7">
        <v>351</v>
      </c>
      <c r="R641" s="7" t="s">
        <v>884</v>
      </c>
      <c r="S641" s="9">
        <v>3.9886039886039885E-2</v>
      </c>
      <c r="T641" s="10">
        <v>3.7875713551389228E-4</v>
      </c>
    </row>
    <row r="642" spans="1:20" x14ac:dyDescent="0.25">
      <c r="A642" s="7" t="s">
        <v>519</v>
      </c>
      <c r="B642" s="7" t="s">
        <v>889</v>
      </c>
      <c r="C642" s="7" t="s">
        <v>898</v>
      </c>
      <c r="D642" s="7" t="s">
        <v>891</v>
      </c>
      <c r="E642" s="7" t="s">
        <v>929</v>
      </c>
      <c r="F642" s="7">
        <v>1</v>
      </c>
      <c r="G642" s="7">
        <v>2018</v>
      </c>
      <c r="H642" s="8">
        <v>43221</v>
      </c>
      <c r="I642" s="8" t="s">
        <v>920</v>
      </c>
      <c r="J642" s="7" t="s">
        <v>520</v>
      </c>
      <c r="K642" s="7" t="s">
        <v>20</v>
      </c>
      <c r="L642" s="7" t="s">
        <v>21</v>
      </c>
      <c r="M642" s="7">
        <v>273</v>
      </c>
      <c r="N642" s="7">
        <v>4</v>
      </c>
      <c r="O642" s="7">
        <v>-87</v>
      </c>
      <c r="P642" s="7">
        <v>1005</v>
      </c>
      <c r="Q642" s="7">
        <v>1092</v>
      </c>
      <c r="R642" s="7" t="s">
        <v>914</v>
      </c>
      <c r="S642" s="9">
        <v>-7.9670329670329665E-2</v>
      </c>
      <c r="T642" s="10">
        <v>-2.3537050564077593E-3</v>
      </c>
    </row>
    <row r="643" spans="1:20" x14ac:dyDescent="0.25">
      <c r="A643" s="7" t="s">
        <v>519</v>
      </c>
      <c r="B643" s="7" t="s">
        <v>899</v>
      </c>
      <c r="C643" s="7" t="s">
        <v>910</v>
      </c>
      <c r="D643" s="7" t="s">
        <v>911</v>
      </c>
      <c r="E643" s="7" t="s">
        <v>929</v>
      </c>
      <c r="F643" s="7">
        <v>1</v>
      </c>
      <c r="G643" s="7">
        <v>2018</v>
      </c>
      <c r="H643" s="8">
        <v>43221</v>
      </c>
      <c r="I643" s="8" t="s">
        <v>920</v>
      </c>
      <c r="J643" s="7" t="s">
        <v>520</v>
      </c>
      <c r="K643" s="7" t="s">
        <v>20</v>
      </c>
      <c r="L643" s="7" t="s">
        <v>21</v>
      </c>
      <c r="M643" s="7">
        <v>86</v>
      </c>
      <c r="N643" s="7">
        <v>4</v>
      </c>
      <c r="O643" s="7">
        <v>0</v>
      </c>
      <c r="P643" s="7">
        <v>344</v>
      </c>
      <c r="Q643" s="7">
        <v>344</v>
      </c>
      <c r="R643" s="7" t="s">
        <v>916</v>
      </c>
      <c r="S643" s="9">
        <v>0</v>
      </c>
      <c r="T643" s="10">
        <v>0</v>
      </c>
    </row>
    <row r="644" spans="1:20" x14ac:dyDescent="0.25">
      <c r="A644" s="7" t="s">
        <v>519</v>
      </c>
      <c r="B644" s="7" t="s">
        <v>889</v>
      </c>
      <c r="C644" s="7" t="s">
        <v>896</v>
      </c>
      <c r="D644" s="7" t="s">
        <v>902</v>
      </c>
      <c r="E644" s="7" t="s">
        <v>929</v>
      </c>
      <c r="F644" s="7">
        <v>1</v>
      </c>
      <c r="G644" s="7">
        <v>2018</v>
      </c>
      <c r="H644" s="8">
        <v>43221</v>
      </c>
      <c r="I644" s="8" t="s">
        <v>920</v>
      </c>
      <c r="J644" s="7" t="s">
        <v>520</v>
      </c>
      <c r="K644" s="7" t="s">
        <v>20</v>
      </c>
      <c r="L644" s="7" t="s">
        <v>21</v>
      </c>
      <c r="M644" s="7">
        <v>133</v>
      </c>
      <c r="N644" s="7">
        <v>1</v>
      </c>
      <c r="O644" s="7">
        <v>-42</v>
      </c>
      <c r="P644" s="7">
        <v>91</v>
      </c>
      <c r="Q644" s="7">
        <v>133</v>
      </c>
      <c r="R644" s="7" t="s">
        <v>914</v>
      </c>
      <c r="S644" s="9">
        <v>-0.31578947368421051</v>
      </c>
      <c r="T644" s="10">
        <v>-1.1362714065416767E-3</v>
      </c>
    </row>
    <row r="645" spans="1:20" x14ac:dyDescent="0.25">
      <c r="A645" s="7" t="s">
        <v>519</v>
      </c>
      <c r="B645" s="7" t="s">
        <v>889</v>
      </c>
      <c r="C645" s="7" t="s">
        <v>898</v>
      </c>
      <c r="D645" s="7" t="s">
        <v>902</v>
      </c>
      <c r="E645" s="7" t="s">
        <v>929</v>
      </c>
      <c r="F645" s="7">
        <v>1</v>
      </c>
      <c r="G645" s="7">
        <v>2018</v>
      </c>
      <c r="H645" s="8">
        <v>43221</v>
      </c>
      <c r="I645" s="8" t="s">
        <v>920</v>
      </c>
      <c r="J645" s="7" t="s">
        <v>520</v>
      </c>
      <c r="K645" s="7" t="s">
        <v>20</v>
      </c>
      <c r="L645" s="7" t="s">
        <v>21</v>
      </c>
      <c r="M645" s="7">
        <v>183</v>
      </c>
      <c r="N645" s="7">
        <v>5</v>
      </c>
      <c r="O645" s="7">
        <v>-66</v>
      </c>
      <c r="P645" s="7">
        <v>849</v>
      </c>
      <c r="Q645" s="7">
        <v>915</v>
      </c>
      <c r="R645" s="7" t="s">
        <v>914</v>
      </c>
      <c r="S645" s="9">
        <v>-7.2131147540983612E-2</v>
      </c>
      <c r="T645" s="10">
        <v>-1.7855693531369206E-3</v>
      </c>
    </row>
    <row r="646" spans="1:20" x14ac:dyDescent="0.25">
      <c r="A646" s="7" t="s">
        <v>260</v>
      </c>
      <c r="B646" s="7" t="s">
        <v>892</v>
      </c>
      <c r="C646" s="7" t="s">
        <v>893</v>
      </c>
      <c r="D646" s="7" t="s">
        <v>891</v>
      </c>
      <c r="E646" s="7" t="s">
        <v>929</v>
      </c>
      <c r="F646" s="7">
        <v>7</v>
      </c>
      <c r="G646" s="7">
        <v>2018</v>
      </c>
      <c r="H646" s="8">
        <v>43227</v>
      </c>
      <c r="I646" s="8" t="s">
        <v>920</v>
      </c>
      <c r="J646" s="7" t="s">
        <v>217</v>
      </c>
      <c r="K646" s="7" t="s">
        <v>20</v>
      </c>
      <c r="L646" s="7" t="s">
        <v>21</v>
      </c>
      <c r="M646" s="7">
        <v>823</v>
      </c>
      <c r="N646" s="7">
        <v>7</v>
      </c>
      <c r="O646" s="7">
        <v>-18</v>
      </c>
      <c r="P646" s="7">
        <v>5743</v>
      </c>
      <c r="Q646" s="7">
        <v>5761</v>
      </c>
      <c r="R646" s="7" t="s">
        <v>914</v>
      </c>
      <c r="S646" s="9">
        <v>-3.124457559451484E-3</v>
      </c>
      <c r="T646" s="10">
        <v>-4.8697345994643291E-4</v>
      </c>
    </row>
    <row r="647" spans="1:20" x14ac:dyDescent="0.25">
      <c r="A647" s="7" t="s">
        <v>260</v>
      </c>
      <c r="B647" s="7" t="s">
        <v>899</v>
      </c>
      <c r="C647" s="7" t="s">
        <v>901</v>
      </c>
      <c r="D647" s="7" t="s">
        <v>891</v>
      </c>
      <c r="E647" s="7" t="s">
        <v>929</v>
      </c>
      <c r="F647" s="7">
        <v>7</v>
      </c>
      <c r="G647" s="7">
        <v>2018</v>
      </c>
      <c r="H647" s="8">
        <v>43227</v>
      </c>
      <c r="I647" s="8" t="s">
        <v>920</v>
      </c>
      <c r="J647" s="7" t="s">
        <v>217</v>
      </c>
      <c r="K647" s="7" t="s">
        <v>20</v>
      </c>
      <c r="L647" s="7" t="s">
        <v>21</v>
      </c>
      <c r="M647" s="7">
        <v>457</v>
      </c>
      <c r="N647" s="7">
        <v>4</v>
      </c>
      <c r="O647" s="7">
        <v>-41</v>
      </c>
      <c r="P647" s="7">
        <v>1787</v>
      </c>
      <c r="Q647" s="7">
        <v>1828</v>
      </c>
      <c r="R647" s="7" t="s">
        <v>914</v>
      </c>
      <c r="S647" s="9">
        <v>-2.2428884026258207E-2</v>
      </c>
      <c r="T647" s="10">
        <v>-1.1092173254335417E-3</v>
      </c>
    </row>
    <row r="648" spans="1:20" x14ac:dyDescent="0.25">
      <c r="A648" s="7" t="s">
        <v>260</v>
      </c>
      <c r="B648" s="7" t="s">
        <v>899</v>
      </c>
      <c r="C648" s="7" t="s">
        <v>908</v>
      </c>
      <c r="D648" s="7" t="s">
        <v>891</v>
      </c>
      <c r="E648" s="7" t="s">
        <v>929</v>
      </c>
      <c r="F648" s="7">
        <v>7</v>
      </c>
      <c r="G648" s="7">
        <v>2018</v>
      </c>
      <c r="H648" s="8">
        <v>43227</v>
      </c>
      <c r="I648" s="8" t="s">
        <v>920</v>
      </c>
      <c r="J648" s="7" t="s">
        <v>217</v>
      </c>
      <c r="K648" s="7" t="s">
        <v>20</v>
      </c>
      <c r="L648" s="7" t="s">
        <v>21</v>
      </c>
      <c r="M648" s="7">
        <v>7</v>
      </c>
      <c r="N648" s="7">
        <v>1</v>
      </c>
      <c r="O648" s="7">
        <v>0</v>
      </c>
      <c r="P648" s="7">
        <v>7</v>
      </c>
      <c r="Q648" s="7">
        <v>7</v>
      </c>
      <c r="R648" s="7" t="s">
        <v>916</v>
      </c>
      <c r="S648" s="9">
        <v>0</v>
      </c>
      <c r="T648" s="10">
        <v>0</v>
      </c>
    </row>
    <row r="649" spans="1:20" x14ac:dyDescent="0.25">
      <c r="A649" s="7" t="s">
        <v>260</v>
      </c>
      <c r="B649" s="7" t="s">
        <v>899</v>
      </c>
      <c r="C649" s="7" t="s">
        <v>901</v>
      </c>
      <c r="D649" s="7" t="s">
        <v>891</v>
      </c>
      <c r="E649" s="7" t="s">
        <v>929</v>
      </c>
      <c r="F649" s="7">
        <v>7</v>
      </c>
      <c r="G649" s="7">
        <v>2018</v>
      </c>
      <c r="H649" s="8">
        <v>43227</v>
      </c>
      <c r="I649" s="8" t="s">
        <v>920</v>
      </c>
      <c r="J649" s="7" t="s">
        <v>217</v>
      </c>
      <c r="K649" s="7" t="s">
        <v>20</v>
      </c>
      <c r="L649" s="7" t="s">
        <v>21</v>
      </c>
      <c r="M649" s="7">
        <v>159</v>
      </c>
      <c r="N649" s="7">
        <v>1</v>
      </c>
      <c r="O649" s="7">
        <v>4</v>
      </c>
      <c r="P649" s="7">
        <v>163</v>
      </c>
      <c r="Q649" s="7">
        <v>159</v>
      </c>
      <c r="R649" s="7" t="s">
        <v>884</v>
      </c>
      <c r="S649" s="9">
        <v>2.5157232704402517E-2</v>
      </c>
      <c r="T649" s="10">
        <v>1.0821632443254064E-4</v>
      </c>
    </row>
    <row r="650" spans="1:20" x14ac:dyDescent="0.25">
      <c r="A650" s="7" t="s">
        <v>260</v>
      </c>
      <c r="B650" s="7" t="s">
        <v>892</v>
      </c>
      <c r="C650" s="7" t="s">
        <v>893</v>
      </c>
      <c r="D650" s="7" t="s">
        <v>894</v>
      </c>
      <c r="E650" s="7" t="s">
        <v>929</v>
      </c>
      <c r="F650" s="7">
        <v>7</v>
      </c>
      <c r="G650" s="7">
        <v>2018</v>
      </c>
      <c r="H650" s="8">
        <v>43227</v>
      </c>
      <c r="I650" s="8" t="s">
        <v>920</v>
      </c>
      <c r="J650" s="7" t="s">
        <v>217</v>
      </c>
      <c r="K650" s="7" t="s">
        <v>20</v>
      </c>
      <c r="L650" s="7" t="s">
        <v>21</v>
      </c>
      <c r="M650" s="7">
        <v>172</v>
      </c>
      <c r="N650" s="7">
        <v>3</v>
      </c>
      <c r="O650" s="7">
        <v>-103</v>
      </c>
      <c r="P650" s="7">
        <v>413</v>
      </c>
      <c r="Q650" s="7">
        <v>516</v>
      </c>
      <c r="R650" s="7" t="s">
        <v>914</v>
      </c>
      <c r="S650" s="9">
        <v>-0.19961240310077519</v>
      </c>
      <c r="T650" s="10">
        <v>-2.7865703541379216E-3</v>
      </c>
    </row>
    <row r="651" spans="1:20" x14ac:dyDescent="0.25">
      <c r="A651" s="7" t="s">
        <v>260</v>
      </c>
      <c r="B651" s="7" t="s">
        <v>899</v>
      </c>
      <c r="C651" s="7" t="s">
        <v>907</v>
      </c>
      <c r="D651" s="7" t="s">
        <v>902</v>
      </c>
      <c r="E651" s="7" t="s">
        <v>929</v>
      </c>
      <c r="F651" s="7">
        <v>7</v>
      </c>
      <c r="G651" s="7">
        <v>2018</v>
      </c>
      <c r="H651" s="8">
        <v>43227</v>
      </c>
      <c r="I651" s="8" t="s">
        <v>920</v>
      </c>
      <c r="J651" s="7" t="s">
        <v>217</v>
      </c>
      <c r="K651" s="7" t="s">
        <v>20</v>
      </c>
      <c r="L651" s="7" t="s">
        <v>21</v>
      </c>
      <c r="M651" s="7">
        <v>44</v>
      </c>
      <c r="N651" s="7">
        <v>3</v>
      </c>
      <c r="O651" s="7">
        <v>-8</v>
      </c>
      <c r="P651" s="7">
        <v>124</v>
      </c>
      <c r="Q651" s="7">
        <v>132</v>
      </c>
      <c r="R651" s="7" t="s">
        <v>914</v>
      </c>
      <c r="S651" s="9">
        <v>-6.0606060606060608E-2</v>
      </c>
      <c r="T651" s="10">
        <v>-2.1643264886508128E-4</v>
      </c>
    </row>
    <row r="652" spans="1:20" x14ac:dyDescent="0.25">
      <c r="A652" s="7" t="s">
        <v>260</v>
      </c>
      <c r="B652" s="7" t="s">
        <v>892</v>
      </c>
      <c r="C652" s="7" t="s">
        <v>895</v>
      </c>
      <c r="D652" s="7" t="s">
        <v>902</v>
      </c>
      <c r="E652" s="7" t="s">
        <v>929</v>
      </c>
      <c r="F652" s="7">
        <v>7</v>
      </c>
      <c r="G652" s="7">
        <v>2018</v>
      </c>
      <c r="H652" s="8">
        <v>43227</v>
      </c>
      <c r="I652" s="8" t="s">
        <v>920</v>
      </c>
      <c r="J652" s="7" t="s">
        <v>217</v>
      </c>
      <c r="K652" s="7" t="s">
        <v>20</v>
      </c>
      <c r="L652" s="7" t="s">
        <v>21</v>
      </c>
      <c r="M652" s="7">
        <v>200</v>
      </c>
      <c r="N652" s="7">
        <v>4</v>
      </c>
      <c r="O652" s="7">
        <v>-60</v>
      </c>
      <c r="P652" s="7">
        <v>740</v>
      </c>
      <c r="Q652" s="7">
        <v>800</v>
      </c>
      <c r="R652" s="7" t="s">
        <v>914</v>
      </c>
      <c r="S652" s="9">
        <v>-7.4999999999999997E-2</v>
      </c>
      <c r="T652" s="10">
        <v>-1.6232448664881098E-3</v>
      </c>
    </row>
    <row r="653" spans="1:20" x14ac:dyDescent="0.25">
      <c r="A653" s="7" t="s">
        <v>260</v>
      </c>
      <c r="B653" s="7" t="s">
        <v>899</v>
      </c>
      <c r="C653" s="7" t="s">
        <v>913</v>
      </c>
      <c r="D653" s="7" t="s">
        <v>891</v>
      </c>
      <c r="E653" s="7" t="s">
        <v>929</v>
      </c>
      <c r="F653" s="7">
        <v>7</v>
      </c>
      <c r="G653" s="7">
        <v>2018</v>
      </c>
      <c r="H653" s="8">
        <v>43227</v>
      </c>
      <c r="I653" s="8" t="s">
        <v>920</v>
      </c>
      <c r="J653" s="7" t="s">
        <v>217</v>
      </c>
      <c r="K653" s="7" t="s">
        <v>20</v>
      </c>
      <c r="L653" s="7" t="s">
        <v>21</v>
      </c>
      <c r="M653" s="7">
        <v>49</v>
      </c>
      <c r="N653" s="7">
        <v>1</v>
      </c>
      <c r="O653" s="7">
        <v>3</v>
      </c>
      <c r="P653" s="7">
        <v>52</v>
      </c>
      <c r="Q653" s="7">
        <v>49</v>
      </c>
      <c r="R653" s="7" t="s">
        <v>884</v>
      </c>
      <c r="S653" s="9">
        <v>6.1224489795918366E-2</v>
      </c>
      <c r="T653" s="10">
        <v>8.1162243324405485E-5</v>
      </c>
    </row>
    <row r="654" spans="1:20" x14ac:dyDescent="0.25">
      <c r="A654" s="7" t="s">
        <v>260</v>
      </c>
      <c r="B654" s="7" t="s">
        <v>899</v>
      </c>
      <c r="C654" s="7" t="s">
        <v>910</v>
      </c>
      <c r="D654" s="7" t="s">
        <v>891</v>
      </c>
      <c r="E654" s="7" t="s">
        <v>929</v>
      </c>
      <c r="F654" s="7">
        <v>7</v>
      </c>
      <c r="G654" s="7">
        <v>2018</v>
      </c>
      <c r="H654" s="8">
        <v>43227</v>
      </c>
      <c r="I654" s="8" t="s">
        <v>920</v>
      </c>
      <c r="J654" s="7" t="s">
        <v>217</v>
      </c>
      <c r="K654" s="7" t="s">
        <v>20</v>
      </c>
      <c r="L654" s="7" t="s">
        <v>21</v>
      </c>
      <c r="M654" s="7">
        <v>16</v>
      </c>
      <c r="N654" s="7">
        <v>2</v>
      </c>
      <c r="O654" s="7">
        <v>-10</v>
      </c>
      <c r="P654" s="7">
        <v>22</v>
      </c>
      <c r="Q654" s="7">
        <v>32</v>
      </c>
      <c r="R654" s="7" t="s">
        <v>914</v>
      </c>
      <c r="S654" s="9">
        <v>-0.3125</v>
      </c>
      <c r="T654" s="10">
        <v>-2.705408110813516E-4</v>
      </c>
    </row>
    <row r="655" spans="1:20" x14ac:dyDescent="0.25">
      <c r="A655" s="7" t="s">
        <v>260</v>
      </c>
      <c r="B655" s="7" t="s">
        <v>899</v>
      </c>
      <c r="C655" s="7" t="s">
        <v>905</v>
      </c>
      <c r="D655" s="7" t="s">
        <v>891</v>
      </c>
      <c r="E655" s="7" t="s">
        <v>929</v>
      </c>
      <c r="F655" s="7">
        <v>7</v>
      </c>
      <c r="G655" s="7">
        <v>2018</v>
      </c>
      <c r="H655" s="8">
        <v>43227</v>
      </c>
      <c r="I655" s="8" t="s">
        <v>920</v>
      </c>
      <c r="J655" s="7" t="s">
        <v>217</v>
      </c>
      <c r="K655" s="7" t="s">
        <v>20</v>
      </c>
      <c r="L655" s="7" t="s">
        <v>21</v>
      </c>
      <c r="M655" s="7">
        <v>11</v>
      </c>
      <c r="N655" s="7">
        <v>2</v>
      </c>
      <c r="O655" s="7">
        <v>-4</v>
      </c>
      <c r="P655" s="7">
        <v>18</v>
      </c>
      <c r="Q655" s="7">
        <v>22</v>
      </c>
      <c r="R655" s="7" t="s">
        <v>914</v>
      </c>
      <c r="S655" s="9">
        <v>-0.18181818181818182</v>
      </c>
      <c r="T655" s="10">
        <v>-1.0821632443254064E-4</v>
      </c>
    </row>
    <row r="656" spans="1:20" x14ac:dyDescent="0.25">
      <c r="A656" s="7" t="s">
        <v>436</v>
      </c>
      <c r="B656" s="7" t="s">
        <v>899</v>
      </c>
      <c r="C656" s="7" t="s">
        <v>903</v>
      </c>
      <c r="D656" s="7" t="s">
        <v>902</v>
      </c>
      <c r="E656" s="7" t="s">
        <v>929</v>
      </c>
      <c r="F656" s="7">
        <v>11</v>
      </c>
      <c r="G656" s="7">
        <v>2018</v>
      </c>
      <c r="H656" s="8">
        <v>43231</v>
      </c>
      <c r="I656" s="8" t="s">
        <v>920</v>
      </c>
      <c r="J656" s="7" t="s">
        <v>437</v>
      </c>
      <c r="K656" s="7" t="s">
        <v>20</v>
      </c>
      <c r="L656" s="7" t="s">
        <v>21</v>
      </c>
      <c r="M656" s="7">
        <v>6</v>
      </c>
      <c r="N656" s="7">
        <v>1</v>
      </c>
      <c r="O656" s="7">
        <v>-3</v>
      </c>
      <c r="P656" s="7">
        <v>3</v>
      </c>
      <c r="Q656" s="7">
        <v>6</v>
      </c>
      <c r="R656" s="7" t="s">
        <v>914</v>
      </c>
      <c r="S656" s="9">
        <v>-0.5</v>
      </c>
      <c r="T656" s="10">
        <v>-8.1162243324405485E-5</v>
      </c>
    </row>
    <row r="657" spans="1:20" x14ac:dyDescent="0.25">
      <c r="A657" s="7" t="s">
        <v>436</v>
      </c>
      <c r="B657" s="7" t="s">
        <v>899</v>
      </c>
      <c r="C657" s="7" t="s">
        <v>905</v>
      </c>
      <c r="D657" s="7" t="s">
        <v>902</v>
      </c>
      <c r="E657" s="7" t="s">
        <v>929</v>
      </c>
      <c r="F657" s="7">
        <v>11</v>
      </c>
      <c r="G657" s="7">
        <v>2018</v>
      </c>
      <c r="H657" s="8">
        <v>43231</v>
      </c>
      <c r="I657" s="8" t="s">
        <v>920</v>
      </c>
      <c r="J657" s="7" t="s">
        <v>437</v>
      </c>
      <c r="K657" s="7" t="s">
        <v>20</v>
      </c>
      <c r="L657" s="7" t="s">
        <v>21</v>
      </c>
      <c r="M657" s="7">
        <v>74</v>
      </c>
      <c r="N657" s="7">
        <v>8</v>
      </c>
      <c r="O657" s="7">
        <v>-123</v>
      </c>
      <c r="P657" s="7">
        <v>469</v>
      </c>
      <c r="Q657" s="7">
        <v>592</v>
      </c>
      <c r="R657" s="7" t="s">
        <v>914</v>
      </c>
      <c r="S657" s="9">
        <v>-0.20777027027027026</v>
      </c>
      <c r="T657" s="10">
        <v>-3.327651976300625E-3</v>
      </c>
    </row>
    <row r="658" spans="1:20" x14ac:dyDescent="0.25">
      <c r="A658" s="7" t="s">
        <v>436</v>
      </c>
      <c r="B658" s="7" t="s">
        <v>892</v>
      </c>
      <c r="C658" s="7" t="s">
        <v>893</v>
      </c>
      <c r="D658" s="7" t="s">
        <v>891</v>
      </c>
      <c r="E658" s="7" t="s">
        <v>929</v>
      </c>
      <c r="F658" s="7">
        <v>11</v>
      </c>
      <c r="G658" s="7">
        <v>2018</v>
      </c>
      <c r="H658" s="8">
        <v>43231</v>
      </c>
      <c r="I658" s="8" t="s">
        <v>920</v>
      </c>
      <c r="J658" s="7" t="s">
        <v>437</v>
      </c>
      <c r="K658" s="7" t="s">
        <v>20</v>
      </c>
      <c r="L658" s="7" t="s">
        <v>21</v>
      </c>
      <c r="M658" s="7">
        <v>312</v>
      </c>
      <c r="N658" s="7">
        <v>7</v>
      </c>
      <c r="O658" s="7">
        <v>-312</v>
      </c>
      <c r="P658" s="7">
        <v>1872</v>
      </c>
      <c r="Q658" s="7">
        <v>2184</v>
      </c>
      <c r="R658" s="7" t="s">
        <v>914</v>
      </c>
      <c r="S658" s="9">
        <v>-0.14285714285714285</v>
      </c>
      <c r="T658" s="10">
        <v>-8.4408733057381707E-3</v>
      </c>
    </row>
    <row r="659" spans="1:20" x14ac:dyDescent="0.25">
      <c r="A659" s="7" t="s">
        <v>436</v>
      </c>
      <c r="B659" s="7" t="s">
        <v>899</v>
      </c>
      <c r="C659" s="7" t="s">
        <v>903</v>
      </c>
      <c r="D659" s="7" t="s">
        <v>911</v>
      </c>
      <c r="E659" s="7" t="s">
        <v>929</v>
      </c>
      <c r="F659" s="7">
        <v>11</v>
      </c>
      <c r="G659" s="7">
        <v>2018</v>
      </c>
      <c r="H659" s="8">
        <v>43231</v>
      </c>
      <c r="I659" s="8" t="s">
        <v>920</v>
      </c>
      <c r="J659" s="7" t="s">
        <v>437</v>
      </c>
      <c r="K659" s="7" t="s">
        <v>20</v>
      </c>
      <c r="L659" s="7" t="s">
        <v>21</v>
      </c>
      <c r="M659" s="7">
        <v>44</v>
      </c>
      <c r="N659" s="7">
        <v>3</v>
      </c>
      <c r="O659" s="7">
        <v>-26</v>
      </c>
      <c r="P659" s="7">
        <v>106</v>
      </c>
      <c r="Q659" s="7">
        <v>132</v>
      </c>
      <c r="R659" s="7" t="s">
        <v>914</v>
      </c>
      <c r="S659" s="9">
        <v>-0.19696969696969696</v>
      </c>
      <c r="T659" s="10">
        <v>-7.0340610881151422E-4</v>
      </c>
    </row>
    <row r="660" spans="1:20" x14ac:dyDescent="0.25">
      <c r="A660" s="7" t="s">
        <v>436</v>
      </c>
      <c r="B660" s="7" t="s">
        <v>899</v>
      </c>
      <c r="C660" s="7" t="s">
        <v>901</v>
      </c>
      <c r="D660" s="7" t="s">
        <v>891</v>
      </c>
      <c r="E660" s="7" t="s">
        <v>929</v>
      </c>
      <c r="F660" s="7">
        <v>11</v>
      </c>
      <c r="G660" s="7">
        <v>2018</v>
      </c>
      <c r="H660" s="8">
        <v>43231</v>
      </c>
      <c r="I660" s="8" t="s">
        <v>920</v>
      </c>
      <c r="J660" s="7" t="s">
        <v>437</v>
      </c>
      <c r="K660" s="7" t="s">
        <v>20</v>
      </c>
      <c r="L660" s="7" t="s">
        <v>21</v>
      </c>
      <c r="M660" s="7">
        <v>396</v>
      </c>
      <c r="N660" s="7">
        <v>9</v>
      </c>
      <c r="O660" s="7">
        <v>-31</v>
      </c>
      <c r="P660" s="7">
        <v>3533</v>
      </c>
      <c r="Q660" s="7">
        <v>3564</v>
      </c>
      <c r="R660" s="7" t="s">
        <v>914</v>
      </c>
      <c r="S660" s="9">
        <v>-8.6980920314253651E-3</v>
      </c>
      <c r="T660" s="10">
        <v>-8.3867651435219008E-4</v>
      </c>
    </row>
    <row r="661" spans="1:20" x14ac:dyDescent="0.25">
      <c r="A661" s="7" t="s">
        <v>436</v>
      </c>
      <c r="B661" s="7" t="s">
        <v>899</v>
      </c>
      <c r="C661" s="7" t="s">
        <v>901</v>
      </c>
      <c r="D661" s="7" t="s">
        <v>894</v>
      </c>
      <c r="E661" s="7" t="s">
        <v>929</v>
      </c>
      <c r="F661" s="7">
        <v>11</v>
      </c>
      <c r="G661" s="7">
        <v>2018</v>
      </c>
      <c r="H661" s="8">
        <v>43231</v>
      </c>
      <c r="I661" s="8" t="s">
        <v>920</v>
      </c>
      <c r="J661" s="7" t="s">
        <v>437</v>
      </c>
      <c r="K661" s="7" t="s">
        <v>20</v>
      </c>
      <c r="L661" s="7" t="s">
        <v>21</v>
      </c>
      <c r="M661" s="7">
        <v>110</v>
      </c>
      <c r="N661" s="7">
        <v>4</v>
      </c>
      <c r="O661" s="7">
        <v>-68</v>
      </c>
      <c r="P661" s="7">
        <v>372</v>
      </c>
      <c r="Q661" s="7">
        <v>440</v>
      </c>
      <c r="R661" s="7" t="s">
        <v>914</v>
      </c>
      <c r="S661" s="9">
        <v>-0.15454545454545454</v>
      </c>
      <c r="T661" s="10">
        <v>-1.839677515353191E-3</v>
      </c>
    </row>
    <row r="662" spans="1:20" x14ac:dyDescent="0.25">
      <c r="A662" s="7" t="s">
        <v>436</v>
      </c>
      <c r="B662" s="7" t="s">
        <v>899</v>
      </c>
      <c r="C662" s="7" t="s">
        <v>900</v>
      </c>
      <c r="D662" s="7" t="s">
        <v>891</v>
      </c>
      <c r="E662" s="7" t="s">
        <v>929</v>
      </c>
      <c r="F662" s="7">
        <v>11</v>
      </c>
      <c r="G662" s="7">
        <v>2018</v>
      </c>
      <c r="H662" s="8">
        <v>43231</v>
      </c>
      <c r="I662" s="8" t="s">
        <v>920</v>
      </c>
      <c r="J662" s="7" t="s">
        <v>437</v>
      </c>
      <c r="K662" s="7" t="s">
        <v>20</v>
      </c>
      <c r="L662" s="7" t="s">
        <v>21</v>
      </c>
      <c r="M662" s="7">
        <v>97</v>
      </c>
      <c r="N662" s="7">
        <v>2</v>
      </c>
      <c r="O662" s="7">
        <v>-62</v>
      </c>
      <c r="P662" s="7">
        <v>132</v>
      </c>
      <c r="Q662" s="7">
        <v>194</v>
      </c>
      <c r="R662" s="7" t="s">
        <v>914</v>
      </c>
      <c r="S662" s="9">
        <v>-0.31958762886597936</v>
      </c>
      <c r="T662" s="10">
        <v>-1.6773530287043802E-3</v>
      </c>
    </row>
    <row r="663" spans="1:20" x14ac:dyDescent="0.25">
      <c r="A663" s="7" t="s">
        <v>436</v>
      </c>
      <c r="B663" s="7" t="s">
        <v>899</v>
      </c>
      <c r="C663" s="7" t="s">
        <v>905</v>
      </c>
      <c r="D663" s="7" t="s">
        <v>897</v>
      </c>
      <c r="E663" s="7" t="s">
        <v>929</v>
      </c>
      <c r="F663" s="7">
        <v>11</v>
      </c>
      <c r="G663" s="7">
        <v>2018</v>
      </c>
      <c r="H663" s="8">
        <v>43231</v>
      </c>
      <c r="I663" s="8" t="s">
        <v>920</v>
      </c>
      <c r="J663" s="7" t="s">
        <v>437</v>
      </c>
      <c r="K663" s="7" t="s">
        <v>20</v>
      </c>
      <c r="L663" s="7" t="s">
        <v>21</v>
      </c>
      <c r="M663" s="7">
        <v>9</v>
      </c>
      <c r="N663" s="7">
        <v>2</v>
      </c>
      <c r="O663" s="7">
        <v>-6</v>
      </c>
      <c r="P663" s="7">
        <v>12</v>
      </c>
      <c r="Q663" s="7">
        <v>18</v>
      </c>
      <c r="R663" s="7" t="s">
        <v>914</v>
      </c>
      <c r="S663" s="9">
        <v>-0.33333333333333331</v>
      </c>
      <c r="T663" s="10">
        <v>-1.6232448664881097E-4</v>
      </c>
    </row>
    <row r="664" spans="1:20" x14ac:dyDescent="0.25">
      <c r="A664" s="7" t="s">
        <v>436</v>
      </c>
      <c r="B664" s="7" t="s">
        <v>899</v>
      </c>
      <c r="C664" s="7" t="s">
        <v>903</v>
      </c>
      <c r="D664" s="7" t="s">
        <v>891</v>
      </c>
      <c r="E664" s="7" t="s">
        <v>929</v>
      </c>
      <c r="F664" s="7">
        <v>11</v>
      </c>
      <c r="G664" s="7">
        <v>2018</v>
      </c>
      <c r="H664" s="8">
        <v>43231</v>
      </c>
      <c r="I664" s="8" t="s">
        <v>920</v>
      </c>
      <c r="J664" s="7" t="s">
        <v>437</v>
      </c>
      <c r="K664" s="7" t="s">
        <v>20</v>
      </c>
      <c r="L664" s="7" t="s">
        <v>21</v>
      </c>
      <c r="M664" s="7">
        <v>7</v>
      </c>
      <c r="N664" s="7">
        <v>3</v>
      </c>
      <c r="O664" s="7">
        <v>-4</v>
      </c>
      <c r="P664" s="7">
        <v>17</v>
      </c>
      <c r="Q664" s="7">
        <v>21</v>
      </c>
      <c r="R664" s="7" t="s">
        <v>914</v>
      </c>
      <c r="S664" s="9">
        <v>-0.19047619047619047</v>
      </c>
      <c r="T664" s="10">
        <v>-1.0821632443254064E-4</v>
      </c>
    </row>
    <row r="665" spans="1:20" x14ac:dyDescent="0.25">
      <c r="A665" s="7" t="s">
        <v>505</v>
      </c>
      <c r="B665" s="7" t="s">
        <v>889</v>
      </c>
      <c r="C665" s="7" t="s">
        <v>896</v>
      </c>
      <c r="D665" s="7" t="s">
        <v>911</v>
      </c>
      <c r="E665" s="7" t="s">
        <v>929</v>
      </c>
      <c r="F665" s="7">
        <v>19</v>
      </c>
      <c r="G665" s="7">
        <v>2018</v>
      </c>
      <c r="H665" s="8">
        <v>43239</v>
      </c>
      <c r="I665" s="8" t="s">
        <v>920</v>
      </c>
      <c r="J665" s="7" t="s">
        <v>115</v>
      </c>
      <c r="K665" s="7" t="s">
        <v>20</v>
      </c>
      <c r="L665" s="7" t="s">
        <v>21</v>
      </c>
      <c r="M665" s="7">
        <v>294</v>
      </c>
      <c r="N665" s="7">
        <v>2</v>
      </c>
      <c r="O665" s="7">
        <v>138</v>
      </c>
      <c r="P665" s="7">
        <v>726</v>
      </c>
      <c r="Q665" s="7">
        <v>588</v>
      </c>
      <c r="R665" s="7" t="s">
        <v>884</v>
      </c>
      <c r="S665" s="9">
        <v>0.23469387755102042</v>
      </c>
      <c r="T665" s="10">
        <v>3.7334631929226525E-3</v>
      </c>
    </row>
    <row r="666" spans="1:20" x14ac:dyDescent="0.25">
      <c r="A666" s="7" t="s">
        <v>759</v>
      </c>
      <c r="B666" s="7" t="s">
        <v>899</v>
      </c>
      <c r="C666" s="7" t="s">
        <v>901</v>
      </c>
      <c r="D666" s="7" t="s">
        <v>891</v>
      </c>
      <c r="E666" s="7" t="s">
        <v>946</v>
      </c>
      <c r="F666" s="7">
        <v>4</v>
      </c>
      <c r="G666" s="7">
        <v>2018</v>
      </c>
      <c r="H666" s="8">
        <v>43255</v>
      </c>
      <c r="I666" s="8" t="s">
        <v>920</v>
      </c>
      <c r="J666" s="7" t="s">
        <v>475</v>
      </c>
      <c r="K666" s="7" t="s">
        <v>20</v>
      </c>
      <c r="L666" s="7" t="s">
        <v>21</v>
      </c>
      <c r="M666" s="7">
        <v>73</v>
      </c>
      <c r="N666" s="7">
        <v>3</v>
      </c>
      <c r="O666" s="7">
        <v>-25</v>
      </c>
      <c r="P666" s="7">
        <v>194</v>
      </c>
      <c r="Q666" s="7">
        <v>219</v>
      </c>
      <c r="R666" s="7" t="s">
        <v>914</v>
      </c>
      <c r="S666" s="9">
        <v>-0.11415525114155251</v>
      </c>
      <c r="T666" s="10">
        <v>-6.7635202770337905E-4</v>
      </c>
    </row>
    <row r="667" spans="1:20" x14ac:dyDescent="0.25">
      <c r="A667" s="7" t="s">
        <v>87</v>
      </c>
      <c r="B667" s="7" t="s">
        <v>889</v>
      </c>
      <c r="C667" s="7" t="s">
        <v>890</v>
      </c>
      <c r="D667" s="7" t="s">
        <v>891</v>
      </c>
      <c r="E667" s="7" t="s">
        <v>946</v>
      </c>
      <c r="F667" s="7">
        <v>4</v>
      </c>
      <c r="G667" s="7">
        <v>2018</v>
      </c>
      <c r="H667" s="8">
        <v>43255</v>
      </c>
      <c r="I667" s="8" t="s">
        <v>920</v>
      </c>
      <c r="J667" s="7" t="s">
        <v>88</v>
      </c>
      <c r="K667" s="7" t="s">
        <v>20</v>
      </c>
      <c r="L667" s="7" t="s">
        <v>21</v>
      </c>
      <c r="M667" s="7">
        <v>1096</v>
      </c>
      <c r="N667" s="7">
        <v>7</v>
      </c>
      <c r="O667" s="7">
        <v>658</v>
      </c>
      <c r="P667" s="7">
        <v>8330</v>
      </c>
      <c r="Q667" s="7">
        <v>7672</v>
      </c>
      <c r="R667" s="7" t="s">
        <v>884</v>
      </c>
      <c r="S667" s="9">
        <v>8.576642335766424E-2</v>
      </c>
      <c r="T667" s="10">
        <v>1.7801585369152936E-2</v>
      </c>
    </row>
    <row r="668" spans="1:20" x14ac:dyDescent="0.25">
      <c r="A668" s="7" t="s">
        <v>87</v>
      </c>
      <c r="B668" s="7" t="s">
        <v>889</v>
      </c>
      <c r="C668" s="7" t="s">
        <v>898</v>
      </c>
      <c r="D668" s="7" t="s">
        <v>894</v>
      </c>
      <c r="E668" s="7" t="s">
        <v>946</v>
      </c>
      <c r="F668" s="7">
        <v>4</v>
      </c>
      <c r="G668" s="7">
        <v>2018</v>
      </c>
      <c r="H668" s="8">
        <v>43255</v>
      </c>
      <c r="I668" s="8" t="s">
        <v>920</v>
      </c>
      <c r="J668" s="7" t="s">
        <v>88</v>
      </c>
      <c r="K668" s="7" t="s">
        <v>20</v>
      </c>
      <c r="L668" s="7" t="s">
        <v>21</v>
      </c>
      <c r="M668" s="7">
        <v>1625</v>
      </c>
      <c r="N668" s="7">
        <v>3</v>
      </c>
      <c r="O668" s="7">
        <v>-77</v>
      </c>
      <c r="P668" s="7">
        <v>4798</v>
      </c>
      <c r="Q668" s="7">
        <v>4875</v>
      </c>
      <c r="R668" s="7" t="s">
        <v>914</v>
      </c>
      <c r="S668" s="9">
        <v>-1.5794871794871795E-2</v>
      </c>
      <c r="T668" s="10">
        <v>-2.0831642453264074E-3</v>
      </c>
    </row>
    <row r="669" spans="1:20" x14ac:dyDescent="0.25">
      <c r="A669" s="7" t="s">
        <v>87</v>
      </c>
      <c r="B669" s="7" t="s">
        <v>899</v>
      </c>
      <c r="C669" s="7" t="s">
        <v>900</v>
      </c>
      <c r="D669" s="7" t="s">
        <v>891</v>
      </c>
      <c r="E669" s="7" t="s">
        <v>946</v>
      </c>
      <c r="F669" s="7">
        <v>4</v>
      </c>
      <c r="G669" s="7">
        <v>2018</v>
      </c>
      <c r="H669" s="8">
        <v>43255</v>
      </c>
      <c r="I669" s="8" t="s">
        <v>920</v>
      </c>
      <c r="J669" s="7" t="s">
        <v>88</v>
      </c>
      <c r="K669" s="7" t="s">
        <v>20</v>
      </c>
      <c r="L669" s="7" t="s">
        <v>21</v>
      </c>
      <c r="M669" s="7">
        <v>523</v>
      </c>
      <c r="N669" s="7">
        <v>7</v>
      </c>
      <c r="O669" s="7">
        <v>204</v>
      </c>
      <c r="P669" s="7">
        <v>3865</v>
      </c>
      <c r="Q669" s="7">
        <v>3661</v>
      </c>
      <c r="R669" s="7" t="s">
        <v>884</v>
      </c>
      <c r="S669" s="9">
        <v>5.5722480196667576E-2</v>
      </c>
      <c r="T669" s="10">
        <v>5.5190325460595727E-3</v>
      </c>
    </row>
    <row r="670" spans="1:20" x14ac:dyDescent="0.25">
      <c r="A670" s="7" t="s">
        <v>87</v>
      </c>
      <c r="B670" s="7" t="s">
        <v>899</v>
      </c>
      <c r="C670" s="7" t="s">
        <v>901</v>
      </c>
      <c r="D670" s="7" t="s">
        <v>911</v>
      </c>
      <c r="E670" s="7" t="s">
        <v>946</v>
      </c>
      <c r="F670" s="7">
        <v>4</v>
      </c>
      <c r="G670" s="7">
        <v>2018</v>
      </c>
      <c r="H670" s="8">
        <v>43255</v>
      </c>
      <c r="I670" s="8" t="s">
        <v>920</v>
      </c>
      <c r="J670" s="7" t="s">
        <v>88</v>
      </c>
      <c r="K670" s="7" t="s">
        <v>20</v>
      </c>
      <c r="L670" s="7" t="s">
        <v>21</v>
      </c>
      <c r="M670" s="7">
        <v>44</v>
      </c>
      <c r="N670" s="7">
        <v>1</v>
      </c>
      <c r="O670" s="7">
        <v>-3</v>
      </c>
      <c r="P670" s="7">
        <v>41</v>
      </c>
      <c r="Q670" s="7">
        <v>44</v>
      </c>
      <c r="R670" s="7" t="s">
        <v>914</v>
      </c>
      <c r="S670" s="9">
        <v>-6.8181818181818177E-2</v>
      </c>
      <c r="T670" s="10">
        <v>-8.1162243324405485E-5</v>
      </c>
    </row>
    <row r="671" spans="1:20" x14ac:dyDescent="0.25">
      <c r="A671" s="7" t="s">
        <v>87</v>
      </c>
      <c r="B671" s="7" t="s">
        <v>892</v>
      </c>
      <c r="C671" s="7" t="s">
        <v>893</v>
      </c>
      <c r="D671" s="7" t="s">
        <v>891</v>
      </c>
      <c r="E671" s="7" t="s">
        <v>946</v>
      </c>
      <c r="F671" s="7">
        <v>4</v>
      </c>
      <c r="G671" s="7">
        <v>2018</v>
      </c>
      <c r="H671" s="8">
        <v>43255</v>
      </c>
      <c r="I671" s="8" t="s">
        <v>920</v>
      </c>
      <c r="J671" s="7" t="s">
        <v>88</v>
      </c>
      <c r="K671" s="7" t="s">
        <v>20</v>
      </c>
      <c r="L671" s="7" t="s">
        <v>21</v>
      </c>
      <c r="M671" s="7">
        <v>243</v>
      </c>
      <c r="N671" s="7">
        <v>2</v>
      </c>
      <c r="O671" s="7">
        <v>-14</v>
      </c>
      <c r="P671" s="7">
        <v>472</v>
      </c>
      <c r="Q671" s="7">
        <v>486</v>
      </c>
      <c r="R671" s="7" t="s">
        <v>914</v>
      </c>
      <c r="S671" s="9">
        <v>-2.8806584362139918E-2</v>
      </c>
      <c r="T671" s="10">
        <v>-3.7875713551389228E-4</v>
      </c>
    </row>
    <row r="672" spans="1:20" x14ac:dyDescent="0.25">
      <c r="A672" s="7" t="s">
        <v>87</v>
      </c>
      <c r="B672" s="7" t="s">
        <v>889</v>
      </c>
      <c r="C672" s="7" t="s">
        <v>909</v>
      </c>
      <c r="D672" s="7" t="s">
        <v>902</v>
      </c>
      <c r="E672" s="7" t="s">
        <v>946</v>
      </c>
      <c r="F672" s="7">
        <v>4</v>
      </c>
      <c r="G672" s="7">
        <v>2018</v>
      </c>
      <c r="H672" s="8">
        <v>43255</v>
      </c>
      <c r="I672" s="8" t="s">
        <v>920</v>
      </c>
      <c r="J672" s="7" t="s">
        <v>88</v>
      </c>
      <c r="K672" s="7" t="s">
        <v>20</v>
      </c>
      <c r="L672" s="7" t="s">
        <v>21</v>
      </c>
      <c r="M672" s="7">
        <v>68</v>
      </c>
      <c r="N672" s="7">
        <v>3</v>
      </c>
      <c r="O672" s="7">
        <v>-27</v>
      </c>
      <c r="P672" s="7">
        <v>177</v>
      </c>
      <c r="Q672" s="7">
        <v>204</v>
      </c>
      <c r="R672" s="7" t="s">
        <v>914</v>
      </c>
      <c r="S672" s="9">
        <v>-0.13235294117647059</v>
      </c>
      <c r="T672" s="10">
        <v>-7.3046018991964939E-4</v>
      </c>
    </row>
    <row r="673" spans="1:20" x14ac:dyDescent="0.25">
      <c r="A673" s="7" t="s">
        <v>377</v>
      </c>
      <c r="B673" s="7" t="s">
        <v>892</v>
      </c>
      <c r="C673" s="7" t="s">
        <v>912</v>
      </c>
      <c r="D673" s="7" t="s">
        <v>911</v>
      </c>
      <c r="E673" s="7" t="s">
        <v>946</v>
      </c>
      <c r="F673" s="7">
        <v>10</v>
      </c>
      <c r="G673" s="7">
        <v>2018</v>
      </c>
      <c r="H673" s="8">
        <v>43261</v>
      </c>
      <c r="I673" s="8" t="s">
        <v>920</v>
      </c>
      <c r="J673" s="7" t="s">
        <v>113</v>
      </c>
      <c r="K673" s="7" t="s">
        <v>20</v>
      </c>
      <c r="L673" s="7" t="s">
        <v>21</v>
      </c>
      <c r="M673" s="7">
        <v>264</v>
      </c>
      <c r="N673" s="7">
        <v>3</v>
      </c>
      <c r="O673" s="7">
        <v>-30</v>
      </c>
      <c r="P673" s="7">
        <v>762</v>
      </c>
      <c r="Q673" s="7">
        <v>792</v>
      </c>
      <c r="R673" s="7" t="s">
        <v>914</v>
      </c>
      <c r="S673" s="9">
        <v>-3.787878787878788E-2</v>
      </c>
      <c r="T673" s="10">
        <v>-8.1162243324405491E-4</v>
      </c>
    </row>
    <row r="674" spans="1:20" x14ac:dyDescent="0.25">
      <c r="A674" s="7" t="s">
        <v>377</v>
      </c>
      <c r="B674" s="7" t="s">
        <v>899</v>
      </c>
      <c r="C674" s="7" t="s">
        <v>913</v>
      </c>
      <c r="D674" s="7" t="s">
        <v>891</v>
      </c>
      <c r="E674" s="7" t="s">
        <v>946</v>
      </c>
      <c r="F674" s="7">
        <v>10</v>
      </c>
      <c r="G674" s="7">
        <v>2018</v>
      </c>
      <c r="H674" s="8">
        <v>43261</v>
      </c>
      <c r="I674" s="8" t="s">
        <v>920</v>
      </c>
      <c r="J674" s="7" t="s">
        <v>113</v>
      </c>
      <c r="K674" s="7" t="s">
        <v>20</v>
      </c>
      <c r="L674" s="7" t="s">
        <v>21</v>
      </c>
      <c r="M674" s="7">
        <v>45</v>
      </c>
      <c r="N674" s="7">
        <v>4</v>
      </c>
      <c r="O674" s="7">
        <v>-2</v>
      </c>
      <c r="P674" s="7">
        <v>178</v>
      </c>
      <c r="Q674" s="7">
        <v>180</v>
      </c>
      <c r="R674" s="7" t="s">
        <v>914</v>
      </c>
      <c r="S674" s="9">
        <v>-1.1111111111111112E-2</v>
      </c>
      <c r="T674" s="10">
        <v>-5.4108162216270321E-5</v>
      </c>
    </row>
    <row r="675" spans="1:20" x14ac:dyDescent="0.25">
      <c r="A675" s="7" t="s">
        <v>377</v>
      </c>
      <c r="B675" s="7" t="s">
        <v>892</v>
      </c>
      <c r="C675" s="7" t="s">
        <v>912</v>
      </c>
      <c r="D675" s="7" t="s">
        <v>902</v>
      </c>
      <c r="E675" s="7" t="s">
        <v>946</v>
      </c>
      <c r="F675" s="7">
        <v>10</v>
      </c>
      <c r="G675" s="7">
        <v>2018</v>
      </c>
      <c r="H675" s="8">
        <v>43261</v>
      </c>
      <c r="I675" s="8" t="s">
        <v>920</v>
      </c>
      <c r="J675" s="7" t="s">
        <v>113</v>
      </c>
      <c r="K675" s="7" t="s">
        <v>20</v>
      </c>
      <c r="L675" s="7" t="s">
        <v>21</v>
      </c>
      <c r="M675" s="7">
        <v>51</v>
      </c>
      <c r="N675" s="7">
        <v>2</v>
      </c>
      <c r="O675" s="7">
        <v>7</v>
      </c>
      <c r="P675" s="7">
        <v>109</v>
      </c>
      <c r="Q675" s="7">
        <v>102</v>
      </c>
      <c r="R675" s="7" t="s">
        <v>884</v>
      </c>
      <c r="S675" s="9">
        <v>6.8627450980392163E-2</v>
      </c>
      <c r="T675" s="10">
        <v>1.8937856775694614E-4</v>
      </c>
    </row>
    <row r="676" spans="1:20" x14ac:dyDescent="0.25">
      <c r="A676" s="7" t="s">
        <v>377</v>
      </c>
      <c r="B676" s="7" t="s">
        <v>889</v>
      </c>
      <c r="C676" s="7" t="s">
        <v>898</v>
      </c>
      <c r="D676" s="7" t="s">
        <v>911</v>
      </c>
      <c r="E676" s="7" t="s">
        <v>946</v>
      </c>
      <c r="F676" s="7">
        <v>10</v>
      </c>
      <c r="G676" s="7">
        <v>2018</v>
      </c>
      <c r="H676" s="8">
        <v>43261</v>
      </c>
      <c r="I676" s="8" t="s">
        <v>920</v>
      </c>
      <c r="J676" s="7" t="s">
        <v>113</v>
      </c>
      <c r="K676" s="7" t="s">
        <v>20</v>
      </c>
      <c r="L676" s="7" t="s">
        <v>21</v>
      </c>
      <c r="M676" s="7">
        <v>529</v>
      </c>
      <c r="N676" s="7">
        <v>3</v>
      </c>
      <c r="O676" s="7">
        <v>137</v>
      </c>
      <c r="P676" s="7">
        <v>1724</v>
      </c>
      <c r="Q676" s="7">
        <v>1587</v>
      </c>
      <c r="R676" s="7" t="s">
        <v>884</v>
      </c>
      <c r="S676" s="9">
        <v>8.6326402016383114E-2</v>
      </c>
      <c r="T676" s="10">
        <v>3.7064091118145172E-3</v>
      </c>
    </row>
    <row r="677" spans="1:20" x14ac:dyDescent="0.25">
      <c r="A677" s="7" t="s">
        <v>462</v>
      </c>
      <c r="B677" s="7" t="s">
        <v>899</v>
      </c>
      <c r="C677" s="7" t="s">
        <v>901</v>
      </c>
      <c r="D677" s="7" t="s">
        <v>897</v>
      </c>
      <c r="E677" s="7" t="s">
        <v>946</v>
      </c>
      <c r="F677" s="7">
        <v>11</v>
      </c>
      <c r="G677" s="7">
        <v>2018</v>
      </c>
      <c r="H677" s="8">
        <v>43262</v>
      </c>
      <c r="I677" s="8" t="s">
        <v>920</v>
      </c>
      <c r="J677" s="7" t="s">
        <v>463</v>
      </c>
      <c r="K677" s="7" t="s">
        <v>20</v>
      </c>
      <c r="L677" s="7" t="s">
        <v>21</v>
      </c>
      <c r="M677" s="7">
        <v>352</v>
      </c>
      <c r="N677" s="7">
        <v>5</v>
      </c>
      <c r="O677" s="7">
        <v>-345</v>
      </c>
      <c r="P677" s="7">
        <v>1415</v>
      </c>
      <c r="Q677" s="7">
        <v>1760</v>
      </c>
      <c r="R677" s="7" t="s">
        <v>914</v>
      </c>
      <c r="S677" s="9">
        <v>-0.19602272727272727</v>
      </c>
      <c r="T677" s="10">
        <v>-9.3336579823066305E-3</v>
      </c>
    </row>
    <row r="678" spans="1:20" x14ac:dyDescent="0.25">
      <c r="A678" s="7" t="s">
        <v>830</v>
      </c>
      <c r="B678" s="7" t="s">
        <v>899</v>
      </c>
      <c r="C678" s="7" t="s">
        <v>905</v>
      </c>
      <c r="D678" s="7" t="s">
        <v>891</v>
      </c>
      <c r="E678" s="7" t="s">
        <v>946</v>
      </c>
      <c r="F678" s="7">
        <v>15</v>
      </c>
      <c r="G678" s="7">
        <v>2018</v>
      </c>
      <c r="H678" s="8">
        <v>43266</v>
      </c>
      <c r="I678" s="8" t="s">
        <v>920</v>
      </c>
      <c r="J678" s="7" t="s">
        <v>831</v>
      </c>
      <c r="K678" s="7" t="s">
        <v>20</v>
      </c>
      <c r="L678" s="7" t="s">
        <v>21</v>
      </c>
      <c r="M678" s="7">
        <v>31</v>
      </c>
      <c r="N678" s="7">
        <v>3</v>
      </c>
      <c r="O678" s="7">
        <v>-10</v>
      </c>
      <c r="P678" s="7">
        <v>83</v>
      </c>
      <c r="Q678" s="7">
        <v>93</v>
      </c>
      <c r="R678" s="7" t="s">
        <v>914</v>
      </c>
      <c r="S678" s="9">
        <v>-0.10752688172043011</v>
      </c>
      <c r="T678" s="10">
        <v>-2.705408110813516E-4</v>
      </c>
    </row>
    <row r="679" spans="1:20" x14ac:dyDescent="0.25">
      <c r="A679" s="7" t="s">
        <v>646</v>
      </c>
      <c r="B679" s="7" t="s">
        <v>892</v>
      </c>
      <c r="C679" s="7" t="s">
        <v>912</v>
      </c>
      <c r="D679" s="7" t="s">
        <v>902</v>
      </c>
      <c r="E679" s="7" t="s">
        <v>946</v>
      </c>
      <c r="F679" s="7">
        <v>17</v>
      </c>
      <c r="G679" s="7">
        <v>2018</v>
      </c>
      <c r="H679" s="8">
        <v>43268</v>
      </c>
      <c r="I679" s="8" t="s">
        <v>920</v>
      </c>
      <c r="J679" s="7" t="s">
        <v>647</v>
      </c>
      <c r="K679" s="7" t="s">
        <v>20</v>
      </c>
      <c r="L679" s="7" t="s">
        <v>21</v>
      </c>
      <c r="M679" s="7">
        <v>141</v>
      </c>
      <c r="N679" s="7">
        <v>7</v>
      </c>
      <c r="O679" s="7">
        <v>28</v>
      </c>
      <c r="P679" s="7">
        <v>1015</v>
      </c>
      <c r="Q679" s="7">
        <v>987</v>
      </c>
      <c r="R679" s="7" t="s">
        <v>884</v>
      </c>
      <c r="S679" s="9">
        <v>2.8368794326241134E-2</v>
      </c>
      <c r="T679" s="10">
        <v>7.5751427102778456E-4</v>
      </c>
    </row>
    <row r="680" spans="1:20" x14ac:dyDescent="0.25">
      <c r="A680" s="7" t="s">
        <v>722</v>
      </c>
      <c r="B680" s="7" t="s">
        <v>892</v>
      </c>
      <c r="C680" s="7" t="s">
        <v>893</v>
      </c>
      <c r="D680" s="7" t="s">
        <v>902</v>
      </c>
      <c r="E680" s="7" t="s">
        <v>946</v>
      </c>
      <c r="F680" s="7">
        <v>26</v>
      </c>
      <c r="G680" s="7">
        <v>2018</v>
      </c>
      <c r="H680" s="8">
        <v>43277</v>
      </c>
      <c r="I680" s="8" t="s">
        <v>920</v>
      </c>
      <c r="J680" s="7" t="s">
        <v>723</v>
      </c>
      <c r="K680" s="7" t="s">
        <v>20</v>
      </c>
      <c r="L680" s="7" t="s">
        <v>21</v>
      </c>
      <c r="M680" s="7">
        <v>98</v>
      </c>
      <c r="N680" s="7">
        <v>2</v>
      </c>
      <c r="O680" s="7">
        <v>-45</v>
      </c>
      <c r="P680" s="7">
        <v>151</v>
      </c>
      <c r="Q680" s="7">
        <v>196</v>
      </c>
      <c r="R680" s="7" t="s">
        <v>914</v>
      </c>
      <c r="S680" s="9">
        <v>-0.22959183673469388</v>
      </c>
      <c r="T680" s="10">
        <v>-1.2174336498660824E-3</v>
      </c>
    </row>
    <row r="681" spans="1:20" x14ac:dyDescent="0.25">
      <c r="A681" s="7" t="s">
        <v>722</v>
      </c>
      <c r="B681" s="7" t="s">
        <v>899</v>
      </c>
      <c r="C681" s="7" t="s">
        <v>913</v>
      </c>
      <c r="D681" s="7" t="s">
        <v>902</v>
      </c>
      <c r="E681" s="7" t="s">
        <v>946</v>
      </c>
      <c r="F681" s="7">
        <v>26</v>
      </c>
      <c r="G681" s="7">
        <v>2018</v>
      </c>
      <c r="H681" s="8">
        <v>43277</v>
      </c>
      <c r="I681" s="8" t="s">
        <v>920</v>
      </c>
      <c r="J681" s="7" t="s">
        <v>723</v>
      </c>
      <c r="K681" s="7" t="s">
        <v>20</v>
      </c>
      <c r="L681" s="7" t="s">
        <v>21</v>
      </c>
      <c r="M681" s="7">
        <v>33</v>
      </c>
      <c r="N681" s="7">
        <v>3</v>
      </c>
      <c r="O681" s="7">
        <v>-29</v>
      </c>
      <c r="P681" s="7">
        <v>70</v>
      </c>
      <c r="Q681" s="7">
        <v>99</v>
      </c>
      <c r="R681" s="7" t="s">
        <v>914</v>
      </c>
      <c r="S681" s="9">
        <v>-0.29292929292929293</v>
      </c>
      <c r="T681" s="10">
        <v>-7.8456835213591973E-4</v>
      </c>
    </row>
    <row r="682" spans="1:20" x14ac:dyDescent="0.25">
      <c r="A682" s="7" t="s">
        <v>722</v>
      </c>
      <c r="B682" s="7" t="s">
        <v>899</v>
      </c>
      <c r="C682" s="7" t="s">
        <v>905</v>
      </c>
      <c r="D682" s="7" t="s">
        <v>891</v>
      </c>
      <c r="E682" s="7" t="s">
        <v>946</v>
      </c>
      <c r="F682" s="7">
        <v>26</v>
      </c>
      <c r="G682" s="7">
        <v>2018</v>
      </c>
      <c r="H682" s="8">
        <v>43277</v>
      </c>
      <c r="I682" s="8" t="s">
        <v>920</v>
      </c>
      <c r="J682" s="7" t="s">
        <v>723</v>
      </c>
      <c r="K682" s="7" t="s">
        <v>20</v>
      </c>
      <c r="L682" s="7" t="s">
        <v>21</v>
      </c>
      <c r="M682" s="7">
        <v>10</v>
      </c>
      <c r="N682" s="7">
        <v>2</v>
      </c>
      <c r="O682" s="7">
        <v>-8</v>
      </c>
      <c r="P682" s="7">
        <v>12</v>
      </c>
      <c r="Q682" s="7">
        <v>20</v>
      </c>
      <c r="R682" s="7" t="s">
        <v>914</v>
      </c>
      <c r="S682" s="9">
        <v>-0.4</v>
      </c>
      <c r="T682" s="10">
        <v>-2.1643264886508128E-4</v>
      </c>
    </row>
    <row r="683" spans="1:20" x14ac:dyDescent="0.25">
      <c r="A683" s="7" t="s">
        <v>722</v>
      </c>
      <c r="B683" s="7" t="s">
        <v>899</v>
      </c>
      <c r="C683" s="7" t="s">
        <v>903</v>
      </c>
      <c r="D683" s="7" t="s">
        <v>891</v>
      </c>
      <c r="E683" s="7" t="s">
        <v>946</v>
      </c>
      <c r="F683" s="7">
        <v>26</v>
      </c>
      <c r="G683" s="7">
        <v>2018</v>
      </c>
      <c r="H683" s="8">
        <v>43277</v>
      </c>
      <c r="I683" s="8" t="s">
        <v>920</v>
      </c>
      <c r="J683" s="7" t="s">
        <v>723</v>
      </c>
      <c r="K683" s="7" t="s">
        <v>20</v>
      </c>
      <c r="L683" s="7" t="s">
        <v>21</v>
      </c>
      <c r="M683" s="7">
        <v>33</v>
      </c>
      <c r="N683" s="7">
        <v>5</v>
      </c>
      <c r="O683" s="7">
        <v>-12</v>
      </c>
      <c r="P683" s="7">
        <v>153</v>
      </c>
      <c r="Q683" s="7">
        <v>165</v>
      </c>
      <c r="R683" s="7" t="s">
        <v>914</v>
      </c>
      <c r="S683" s="9">
        <v>-7.2727272727272724E-2</v>
      </c>
      <c r="T683" s="10">
        <v>-3.2464897329762194E-4</v>
      </c>
    </row>
    <row r="684" spans="1:20" x14ac:dyDescent="0.25">
      <c r="A684" s="7" t="s">
        <v>539</v>
      </c>
      <c r="B684" s="7" t="s">
        <v>899</v>
      </c>
      <c r="C684" s="7" t="s">
        <v>903</v>
      </c>
      <c r="D684" s="7" t="s">
        <v>891</v>
      </c>
      <c r="E684" s="7" t="s">
        <v>946</v>
      </c>
      <c r="F684" s="7">
        <v>28</v>
      </c>
      <c r="G684" s="7">
        <v>2018</v>
      </c>
      <c r="H684" s="8">
        <v>43279</v>
      </c>
      <c r="I684" s="8" t="s">
        <v>920</v>
      </c>
      <c r="J684" s="7" t="s">
        <v>540</v>
      </c>
      <c r="K684" s="7" t="s">
        <v>20</v>
      </c>
      <c r="L684" s="7" t="s">
        <v>21</v>
      </c>
      <c r="M684" s="7">
        <v>231</v>
      </c>
      <c r="N684" s="7">
        <v>9</v>
      </c>
      <c r="O684" s="7">
        <v>-190</v>
      </c>
      <c r="P684" s="7">
        <v>1889</v>
      </c>
      <c r="Q684" s="7">
        <v>2079</v>
      </c>
      <c r="R684" s="7" t="s">
        <v>914</v>
      </c>
      <c r="S684" s="9">
        <v>-9.1390091390091396E-2</v>
      </c>
      <c r="T684" s="10">
        <v>-5.1402754105456805E-3</v>
      </c>
    </row>
    <row r="685" spans="1:20" x14ac:dyDescent="0.25">
      <c r="A685" s="7" t="s">
        <v>539</v>
      </c>
      <c r="B685" s="7" t="s">
        <v>899</v>
      </c>
      <c r="C685" s="7" t="s">
        <v>901</v>
      </c>
      <c r="D685" s="7" t="s">
        <v>891</v>
      </c>
      <c r="E685" s="7" t="s">
        <v>946</v>
      </c>
      <c r="F685" s="7">
        <v>28</v>
      </c>
      <c r="G685" s="7">
        <v>2018</v>
      </c>
      <c r="H685" s="8">
        <v>43279</v>
      </c>
      <c r="I685" s="8" t="s">
        <v>920</v>
      </c>
      <c r="J685" s="7" t="s">
        <v>540</v>
      </c>
      <c r="K685" s="7" t="s">
        <v>20</v>
      </c>
      <c r="L685" s="7" t="s">
        <v>21</v>
      </c>
      <c r="M685" s="7">
        <v>97</v>
      </c>
      <c r="N685" s="7">
        <v>4</v>
      </c>
      <c r="O685" s="7">
        <v>-45</v>
      </c>
      <c r="P685" s="7">
        <v>343</v>
      </c>
      <c r="Q685" s="7">
        <v>388</v>
      </c>
      <c r="R685" s="7" t="s">
        <v>914</v>
      </c>
      <c r="S685" s="9">
        <v>-0.11597938144329897</v>
      </c>
      <c r="T685" s="10">
        <v>-1.2174336498660824E-3</v>
      </c>
    </row>
    <row r="686" spans="1:20" x14ac:dyDescent="0.25">
      <c r="A686" s="7" t="s">
        <v>539</v>
      </c>
      <c r="B686" s="7" t="s">
        <v>899</v>
      </c>
      <c r="C686" s="7" t="s">
        <v>903</v>
      </c>
      <c r="D686" s="7" t="s">
        <v>902</v>
      </c>
      <c r="E686" s="7" t="s">
        <v>946</v>
      </c>
      <c r="F686" s="7">
        <v>28</v>
      </c>
      <c r="G686" s="7">
        <v>2018</v>
      </c>
      <c r="H686" s="8">
        <v>43279</v>
      </c>
      <c r="I686" s="8" t="s">
        <v>920</v>
      </c>
      <c r="J686" s="7" t="s">
        <v>540</v>
      </c>
      <c r="K686" s="7" t="s">
        <v>20</v>
      </c>
      <c r="L686" s="7" t="s">
        <v>21</v>
      </c>
      <c r="M686" s="7">
        <v>32</v>
      </c>
      <c r="N686" s="7">
        <v>5</v>
      </c>
      <c r="O686" s="7">
        <v>-5</v>
      </c>
      <c r="P686" s="7">
        <v>155</v>
      </c>
      <c r="Q686" s="7">
        <v>160</v>
      </c>
      <c r="R686" s="7" t="s">
        <v>914</v>
      </c>
      <c r="S686" s="9">
        <v>-3.125E-2</v>
      </c>
      <c r="T686" s="10">
        <v>-1.352704055406758E-4</v>
      </c>
    </row>
    <row r="687" spans="1:20" x14ac:dyDescent="0.25">
      <c r="A687" s="7" t="s">
        <v>539</v>
      </c>
      <c r="B687" s="7" t="s">
        <v>899</v>
      </c>
      <c r="C687" s="7" t="s">
        <v>901</v>
      </c>
      <c r="D687" s="7" t="s">
        <v>891</v>
      </c>
      <c r="E687" s="7" t="s">
        <v>946</v>
      </c>
      <c r="F687" s="7">
        <v>28</v>
      </c>
      <c r="G687" s="7">
        <v>2018</v>
      </c>
      <c r="H687" s="8">
        <v>43279</v>
      </c>
      <c r="I687" s="8" t="s">
        <v>920</v>
      </c>
      <c r="J687" s="7" t="s">
        <v>540</v>
      </c>
      <c r="K687" s="7" t="s">
        <v>20</v>
      </c>
      <c r="L687" s="7" t="s">
        <v>21</v>
      </c>
      <c r="M687" s="7">
        <v>47</v>
      </c>
      <c r="N687" s="7">
        <v>4</v>
      </c>
      <c r="O687" s="7">
        <v>-27</v>
      </c>
      <c r="P687" s="7">
        <v>161</v>
      </c>
      <c r="Q687" s="7">
        <v>188</v>
      </c>
      <c r="R687" s="7" t="s">
        <v>914</v>
      </c>
      <c r="S687" s="9">
        <v>-0.14361702127659576</v>
      </c>
      <c r="T687" s="10">
        <v>-7.3046018991964939E-4</v>
      </c>
    </row>
    <row r="688" spans="1:20" x14ac:dyDescent="0.25">
      <c r="A688" s="7" t="s">
        <v>539</v>
      </c>
      <c r="B688" s="7" t="s">
        <v>892</v>
      </c>
      <c r="C688" s="7" t="s">
        <v>912</v>
      </c>
      <c r="D688" s="7" t="s">
        <v>902</v>
      </c>
      <c r="E688" s="7" t="s">
        <v>946</v>
      </c>
      <c r="F688" s="7">
        <v>28</v>
      </c>
      <c r="G688" s="7">
        <v>2018</v>
      </c>
      <c r="H688" s="8">
        <v>43279</v>
      </c>
      <c r="I688" s="8" t="s">
        <v>920</v>
      </c>
      <c r="J688" s="7" t="s">
        <v>540</v>
      </c>
      <c r="K688" s="7" t="s">
        <v>20</v>
      </c>
      <c r="L688" s="7" t="s">
        <v>21</v>
      </c>
      <c r="M688" s="7">
        <v>42</v>
      </c>
      <c r="N688" s="7">
        <v>2</v>
      </c>
      <c r="O688" s="7">
        <v>-23</v>
      </c>
      <c r="P688" s="7">
        <v>61</v>
      </c>
      <c r="Q688" s="7">
        <v>84</v>
      </c>
      <c r="R688" s="7" t="s">
        <v>914</v>
      </c>
      <c r="S688" s="9">
        <v>-0.27380952380952384</v>
      </c>
      <c r="T688" s="10">
        <v>-6.2224386548710871E-4</v>
      </c>
    </row>
    <row r="689" spans="1:20" x14ac:dyDescent="0.25">
      <c r="A689" s="7" t="s">
        <v>539</v>
      </c>
      <c r="B689" s="7" t="s">
        <v>899</v>
      </c>
      <c r="C689" s="7" t="s">
        <v>913</v>
      </c>
      <c r="D689" s="7" t="s">
        <v>897</v>
      </c>
      <c r="E689" s="7" t="s">
        <v>946</v>
      </c>
      <c r="F689" s="7">
        <v>28</v>
      </c>
      <c r="G689" s="7">
        <v>2018</v>
      </c>
      <c r="H689" s="8">
        <v>43279</v>
      </c>
      <c r="I689" s="8" t="s">
        <v>920</v>
      </c>
      <c r="J689" s="7" t="s">
        <v>540</v>
      </c>
      <c r="K689" s="7" t="s">
        <v>20</v>
      </c>
      <c r="L689" s="7" t="s">
        <v>21</v>
      </c>
      <c r="M689" s="7">
        <v>186</v>
      </c>
      <c r="N689" s="7">
        <v>9</v>
      </c>
      <c r="O689" s="7">
        <v>241</v>
      </c>
      <c r="P689" s="7">
        <v>1915</v>
      </c>
      <c r="Q689" s="7">
        <v>1674</v>
      </c>
      <c r="R689" s="7" t="s">
        <v>884</v>
      </c>
      <c r="S689" s="9">
        <v>0.14396654719235363</v>
      </c>
      <c r="T689" s="10">
        <v>6.5200335470605737E-3</v>
      </c>
    </row>
    <row r="690" spans="1:20" x14ac:dyDescent="0.25">
      <c r="A690" s="7" t="s">
        <v>539</v>
      </c>
      <c r="B690" s="7" t="s">
        <v>899</v>
      </c>
      <c r="C690" s="7" t="s">
        <v>907</v>
      </c>
      <c r="D690" s="7" t="s">
        <v>902</v>
      </c>
      <c r="E690" s="7" t="s">
        <v>946</v>
      </c>
      <c r="F690" s="7">
        <v>28</v>
      </c>
      <c r="G690" s="7">
        <v>2018</v>
      </c>
      <c r="H690" s="8">
        <v>43279</v>
      </c>
      <c r="I690" s="8" t="s">
        <v>920</v>
      </c>
      <c r="J690" s="7" t="s">
        <v>540</v>
      </c>
      <c r="K690" s="7" t="s">
        <v>20</v>
      </c>
      <c r="L690" s="7" t="s">
        <v>21</v>
      </c>
      <c r="M690" s="7">
        <v>17</v>
      </c>
      <c r="N690" s="7">
        <v>2</v>
      </c>
      <c r="O690" s="7">
        <v>-3</v>
      </c>
      <c r="P690" s="7">
        <v>31</v>
      </c>
      <c r="Q690" s="7">
        <v>34</v>
      </c>
      <c r="R690" s="7" t="s">
        <v>914</v>
      </c>
      <c r="S690" s="9">
        <v>-8.8235294117647065E-2</v>
      </c>
      <c r="T690" s="10">
        <v>-8.1162243324405485E-5</v>
      </c>
    </row>
    <row r="691" spans="1:20" x14ac:dyDescent="0.25">
      <c r="A691" s="7" t="s">
        <v>539</v>
      </c>
      <c r="B691" s="7" t="s">
        <v>899</v>
      </c>
      <c r="C691" s="7" t="s">
        <v>904</v>
      </c>
      <c r="D691" s="7" t="s">
        <v>891</v>
      </c>
      <c r="E691" s="7" t="s">
        <v>946</v>
      </c>
      <c r="F691" s="7">
        <v>28</v>
      </c>
      <c r="G691" s="7">
        <v>2018</v>
      </c>
      <c r="H691" s="8">
        <v>43279</v>
      </c>
      <c r="I691" s="8" t="s">
        <v>920</v>
      </c>
      <c r="J691" s="7" t="s">
        <v>540</v>
      </c>
      <c r="K691" s="7" t="s">
        <v>20</v>
      </c>
      <c r="L691" s="7" t="s">
        <v>21</v>
      </c>
      <c r="M691" s="7">
        <v>22</v>
      </c>
      <c r="N691" s="7">
        <v>4</v>
      </c>
      <c r="O691" s="7">
        <v>-15</v>
      </c>
      <c r="P691" s="7">
        <v>73</v>
      </c>
      <c r="Q691" s="7">
        <v>88</v>
      </c>
      <c r="R691" s="7" t="s">
        <v>914</v>
      </c>
      <c r="S691" s="9">
        <v>-0.17045454545454544</v>
      </c>
      <c r="T691" s="10">
        <v>-4.0581121662202745E-4</v>
      </c>
    </row>
    <row r="692" spans="1:20" x14ac:dyDescent="0.25">
      <c r="A692" s="7" t="s">
        <v>808</v>
      </c>
      <c r="B692" s="7" t="s">
        <v>889</v>
      </c>
      <c r="C692" s="7" t="s">
        <v>890</v>
      </c>
      <c r="D692" s="7" t="s">
        <v>891</v>
      </c>
      <c r="E692" s="7" t="s">
        <v>946</v>
      </c>
      <c r="F692" s="7">
        <v>30</v>
      </c>
      <c r="G692" s="7">
        <v>2018</v>
      </c>
      <c r="H692" s="8">
        <v>43281</v>
      </c>
      <c r="I692" s="8" t="s">
        <v>920</v>
      </c>
      <c r="J692" s="7" t="s">
        <v>229</v>
      </c>
      <c r="K692" s="7" t="s">
        <v>20</v>
      </c>
      <c r="L692" s="7" t="s">
        <v>21</v>
      </c>
      <c r="M692" s="7">
        <v>46</v>
      </c>
      <c r="N692" s="7">
        <v>2</v>
      </c>
      <c r="O692" s="7">
        <v>0</v>
      </c>
      <c r="P692" s="7">
        <v>92</v>
      </c>
      <c r="Q692" s="7">
        <v>92</v>
      </c>
      <c r="R692" s="7" t="s">
        <v>916</v>
      </c>
      <c r="S692" s="9">
        <v>0</v>
      </c>
      <c r="T692" s="10">
        <v>0</v>
      </c>
    </row>
    <row r="693" spans="1:20" x14ac:dyDescent="0.25">
      <c r="A693" s="7" t="s">
        <v>815</v>
      </c>
      <c r="B693" s="7" t="s">
        <v>899</v>
      </c>
      <c r="C693" s="7" t="s">
        <v>901</v>
      </c>
      <c r="D693" s="7" t="s">
        <v>902</v>
      </c>
      <c r="E693" s="7" t="s">
        <v>947</v>
      </c>
      <c r="F693" s="7">
        <v>1</v>
      </c>
      <c r="G693" s="7">
        <v>2018</v>
      </c>
      <c r="H693" s="8">
        <v>43282</v>
      </c>
      <c r="I693" s="8" t="s">
        <v>921</v>
      </c>
      <c r="J693" s="7" t="s">
        <v>816</v>
      </c>
      <c r="K693" s="7" t="s">
        <v>20</v>
      </c>
      <c r="L693" s="7" t="s">
        <v>21</v>
      </c>
      <c r="M693" s="7">
        <v>33</v>
      </c>
      <c r="N693" s="7">
        <v>7</v>
      </c>
      <c r="O693" s="7">
        <v>-12</v>
      </c>
      <c r="P693" s="7">
        <v>219</v>
      </c>
      <c r="Q693" s="7">
        <v>231</v>
      </c>
      <c r="R693" s="7" t="s">
        <v>914</v>
      </c>
      <c r="S693" s="9">
        <v>-5.1948051948051951E-2</v>
      </c>
      <c r="T693" s="10">
        <v>-3.2464897329762194E-4</v>
      </c>
    </row>
    <row r="694" spans="1:20" x14ac:dyDescent="0.25">
      <c r="A694" s="7" t="s">
        <v>815</v>
      </c>
      <c r="B694" s="7" t="s">
        <v>892</v>
      </c>
      <c r="C694" s="7" t="s">
        <v>893</v>
      </c>
      <c r="D694" s="7" t="s">
        <v>897</v>
      </c>
      <c r="E694" s="7" t="s">
        <v>947</v>
      </c>
      <c r="F694" s="7">
        <v>1</v>
      </c>
      <c r="G694" s="7">
        <v>2018</v>
      </c>
      <c r="H694" s="8">
        <v>43282</v>
      </c>
      <c r="I694" s="8" t="s">
        <v>921</v>
      </c>
      <c r="J694" s="7" t="s">
        <v>816</v>
      </c>
      <c r="K694" s="7" t="s">
        <v>20</v>
      </c>
      <c r="L694" s="7" t="s">
        <v>21</v>
      </c>
      <c r="M694" s="7">
        <v>41</v>
      </c>
      <c r="N694" s="7">
        <v>1</v>
      </c>
      <c r="O694" s="7">
        <v>-6</v>
      </c>
      <c r="P694" s="7">
        <v>35</v>
      </c>
      <c r="Q694" s="7">
        <v>41</v>
      </c>
      <c r="R694" s="7" t="s">
        <v>914</v>
      </c>
      <c r="S694" s="9">
        <v>-0.14634146341463414</v>
      </c>
      <c r="T694" s="10">
        <v>-1.6232448664881097E-4</v>
      </c>
    </row>
    <row r="695" spans="1:20" x14ac:dyDescent="0.25">
      <c r="A695" s="7" t="s">
        <v>306</v>
      </c>
      <c r="B695" s="7" t="s">
        <v>889</v>
      </c>
      <c r="C695" s="7" t="s">
        <v>898</v>
      </c>
      <c r="D695" s="7" t="s">
        <v>891</v>
      </c>
      <c r="E695" s="7" t="s">
        <v>947</v>
      </c>
      <c r="F695" s="7">
        <v>1</v>
      </c>
      <c r="G695" s="7">
        <v>2018</v>
      </c>
      <c r="H695" s="8">
        <v>43282</v>
      </c>
      <c r="I695" s="8" t="s">
        <v>921</v>
      </c>
      <c r="J695" s="7" t="s">
        <v>307</v>
      </c>
      <c r="K695" s="7" t="s">
        <v>20</v>
      </c>
      <c r="L695" s="7" t="s">
        <v>21</v>
      </c>
      <c r="M695" s="7">
        <v>709</v>
      </c>
      <c r="N695" s="7">
        <v>5</v>
      </c>
      <c r="O695" s="7">
        <v>-100</v>
      </c>
      <c r="P695" s="7">
        <v>3445</v>
      </c>
      <c r="Q695" s="7">
        <v>3545</v>
      </c>
      <c r="R695" s="7" t="s">
        <v>914</v>
      </c>
      <c r="S695" s="9">
        <v>-2.8208744710860368E-2</v>
      </c>
      <c r="T695" s="10">
        <v>-2.7054081108135162E-3</v>
      </c>
    </row>
    <row r="696" spans="1:20" x14ac:dyDescent="0.25">
      <c r="A696" s="7" t="s">
        <v>306</v>
      </c>
      <c r="B696" s="7" t="s">
        <v>892</v>
      </c>
      <c r="C696" s="7" t="s">
        <v>912</v>
      </c>
      <c r="D696" s="7" t="s">
        <v>891</v>
      </c>
      <c r="E696" s="7" t="s">
        <v>947</v>
      </c>
      <c r="F696" s="7">
        <v>1</v>
      </c>
      <c r="G696" s="7">
        <v>2018</v>
      </c>
      <c r="H696" s="8">
        <v>43282</v>
      </c>
      <c r="I696" s="8" t="s">
        <v>921</v>
      </c>
      <c r="J696" s="7" t="s">
        <v>307</v>
      </c>
      <c r="K696" s="7" t="s">
        <v>20</v>
      </c>
      <c r="L696" s="7" t="s">
        <v>21</v>
      </c>
      <c r="M696" s="7">
        <v>191</v>
      </c>
      <c r="N696" s="7">
        <v>8</v>
      </c>
      <c r="O696" s="7">
        <v>13</v>
      </c>
      <c r="P696" s="7">
        <v>1541</v>
      </c>
      <c r="Q696" s="7">
        <v>1528</v>
      </c>
      <c r="R696" s="7" t="s">
        <v>884</v>
      </c>
      <c r="S696" s="9">
        <v>8.5078534031413616E-3</v>
      </c>
      <c r="T696" s="10">
        <v>3.5170305440575711E-4</v>
      </c>
    </row>
    <row r="697" spans="1:20" x14ac:dyDescent="0.25">
      <c r="A697" s="7" t="s">
        <v>306</v>
      </c>
      <c r="B697" s="7" t="s">
        <v>899</v>
      </c>
      <c r="C697" s="7" t="s">
        <v>907</v>
      </c>
      <c r="D697" s="7" t="s">
        <v>891</v>
      </c>
      <c r="E697" s="7" t="s">
        <v>947</v>
      </c>
      <c r="F697" s="7">
        <v>1</v>
      </c>
      <c r="G697" s="7">
        <v>2018</v>
      </c>
      <c r="H697" s="8">
        <v>43282</v>
      </c>
      <c r="I697" s="8" t="s">
        <v>921</v>
      </c>
      <c r="J697" s="7" t="s">
        <v>307</v>
      </c>
      <c r="K697" s="7" t="s">
        <v>20</v>
      </c>
      <c r="L697" s="7" t="s">
        <v>21</v>
      </c>
      <c r="M697" s="7">
        <v>32</v>
      </c>
      <c r="N697" s="7">
        <v>2</v>
      </c>
      <c r="O697" s="7">
        <v>-8</v>
      </c>
      <c r="P697" s="7">
        <v>56</v>
      </c>
      <c r="Q697" s="7">
        <v>64</v>
      </c>
      <c r="R697" s="7" t="s">
        <v>914</v>
      </c>
      <c r="S697" s="9">
        <v>-0.125</v>
      </c>
      <c r="T697" s="10">
        <v>-2.1643264886508128E-4</v>
      </c>
    </row>
    <row r="698" spans="1:20" x14ac:dyDescent="0.25">
      <c r="A698" s="7" t="s">
        <v>306</v>
      </c>
      <c r="B698" s="7" t="s">
        <v>899</v>
      </c>
      <c r="C698" s="7" t="s">
        <v>907</v>
      </c>
      <c r="D698" s="7" t="s">
        <v>894</v>
      </c>
      <c r="E698" s="7" t="s">
        <v>947</v>
      </c>
      <c r="F698" s="7">
        <v>1</v>
      </c>
      <c r="G698" s="7">
        <v>2018</v>
      </c>
      <c r="H698" s="8">
        <v>43282</v>
      </c>
      <c r="I698" s="8" t="s">
        <v>921</v>
      </c>
      <c r="J698" s="7" t="s">
        <v>307</v>
      </c>
      <c r="K698" s="7" t="s">
        <v>20</v>
      </c>
      <c r="L698" s="7" t="s">
        <v>21</v>
      </c>
      <c r="M698" s="7">
        <v>81</v>
      </c>
      <c r="N698" s="7">
        <v>7</v>
      </c>
      <c r="O698" s="7">
        <v>-51</v>
      </c>
      <c r="P698" s="7">
        <v>516</v>
      </c>
      <c r="Q698" s="7">
        <v>567</v>
      </c>
      <c r="R698" s="7" t="s">
        <v>914</v>
      </c>
      <c r="S698" s="9">
        <v>-8.9947089947089942E-2</v>
      </c>
      <c r="T698" s="10">
        <v>-1.3797581365148932E-3</v>
      </c>
    </row>
    <row r="699" spans="1:20" x14ac:dyDescent="0.25">
      <c r="A699" s="7" t="s">
        <v>840</v>
      </c>
      <c r="B699" s="7" t="s">
        <v>899</v>
      </c>
      <c r="C699" s="7" t="s">
        <v>907</v>
      </c>
      <c r="D699" s="7" t="s">
        <v>891</v>
      </c>
      <c r="E699" s="7" t="s">
        <v>947</v>
      </c>
      <c r="F699" s="7">
        <v>12</v>
      </c>
      <c r="G699" s="7">
        <v>2018</v>
      </c>
      <c r="H699" s="8">
        <v>43293</v>
      </c>
      <c r="I699" s="8" t="s">
        <v>921</v>
      </c>
      <c r="J699" s="7" t="s">
        <v>647</v>
      </c>
      <c r="K699" s="7" t="s">
        <v>20</v>
      </c>
      <c r="L699" s="7" t="s">
        <v>21</v>
      </c>
      <c r="M699" s="7">
        <v>29</v>
      </c>
      <c r="N699" s="7">
        <v>2</v>
      </c>
      <c r="O699" s="7">
        <v>10</v>
      </c>
      <c r="P699" s="7">
        <v>68</v>
      </c>
      <c r="Q699" s="7">
        <v>58</v>
      </c>
      <c r="R699" s="7" t="s">
        <v>884</v>
      </c>
      <c r="S699" s="9">
        <v>0.17241379310344829</v>
      </c>
      <c r="T699" s="10">
        <v>2.705408110813516E-4</v>
      </c>
    </row>
    <row r="700" spans="1:20" x14ac:dyDescent="0.25">
      <c r="A700" s="7" t="s">
        <v>597</v>
      </c>
      <c r="B700" s="7" t="s">
        <v>892</v>
      </c>
      <c r="C700" s="7" t="s">
        <v>895</v>
      </c>
      <c r="D700" s="7" t="s">
        <v>891</v>
      </c>
      <c r="E700" s="7" t="s">
        <v>947</v>
      </c>
      <c r="F700" s="7">
        <v>19</v>
      </c>
      <c r="G700" s="7">
        <v>2018</v>
      </c>
      <c r="H700" s="8">
        <v>43300</v>
      </c>
      <c r="I700" s="8" t="s">
        <v>921</v>
      </c>
      <c r="J700" s="7" t="s">
        <v>113</v>
      </c>
      <c r="K700" s="7" t="s">
        <v>20</v>
      </c>
      <c r="L700" s="7" t="s">
        <v>21</v>
      </c>
      <c r="M700" s="7">
        <v>168</v>
      </c>
      <c r="N700" s="7">
        <v>2</v>
      </c>
      <c r="O700" s="7">
        <v>-51</v>
      </c>
      <c r="P700" s="7">
        <v>285</v>
      </c>
      <c r="Q700" s="7">
        <v>336</v>
      </c>
      <c r="R700" s="7" t="s">
        <v>914</v>
      </c>
      <c r="S700" s="9">
        <v>-0.15178571428571427</v>
      </c>
      <c r="T700" s="10">
        <v>-1.3797581365148932E-3</v>
      </c>
    </row>
    <row r="701" spans="1:20" x14ac:dyDescent="0.25">
      <c r="A701" s="7" t="s">
        <v>482</v>
      </c>
      <c r="B701" s="7" t="s">
        <v>899</v>
      </c>
      <c r="C701" s="7" t="s">
        <v>900</v>
      </c>
      <c r="D701" s="7" t="s">
        <v>891</v>
      </c>
      <c r="E701" s="7" t="s">
        <v>947</v>
      </c>
      <c r="F701" s="7">
        <v>22</v>
      </c>
      <c r="G701" s="7">
        <v>2018</v>
      </c>
      <c r="H701" s="8">
        <v>43303</v>
      </c>
      <c r="I701" s="8" t="s">
        <v>921</v>
      </c>
      <c r="J701" s="7" t="s">
        <v>483</v>
      </c>
      <c r="K701" s="7" t="s">
        <v>20</v>
      </c>
      <c r="L701" s="7" t="s">
        <v>21</v>
      </c>
      <c r="M701" s="7">
        <v>327</v>
      </c>
      <c r="N701" s="7">
        <v>4</v>
      </c>
      <c r="O701" s="7">
        <v>114</v>
      </c>
      <c r="P701" s="7">
        <v>1422</v>
      </c>
      <c r="Q701" s="7">
        <v>1308</v>
      </c>
      <c r="R701" s="7" t="s">
        <v>884</v>
      </c>
      <c r="S701" s="9">
        <v>8.7155963302752298E-2</v>
      </c>
      <c r="T701" s="10">
        <v>3.0841652463274084E-3</v>
      </c>
    </row>
    <row r="702" spans="1:20" x14ac:dyDescent="0.25">
      <c r="A702" s="7" t="s">
        <v>482</v>
      </c>
      <c r="B702" s="7" t="s">
        <v>899</v>
      </c>
      <c r="C702" s="7" t="s">
        <v>908</v>
      </c>
      <c r="D702" s="7" t="s">
        <v>911</v>
      </c>
      <c r="E702" s="7" t="s">
        <v>947</v>
      </c>
      <c r="F702" s="7">
        <v>22</v>
      </c>
      <c r="G702" s="7">
        <v>2018</v>
      </c>
      <c r="H702" s="8">
        <v>43303</v>
      </c>
      <c r="I702" s="8" t="s">
        <v>921</v>
      </c>
      <c r="J702" s="7" t="s">
        <v>483</v>
      </c>
      <c r="K702" s="7" t="s">
        <v>20</v>
      </c>
      <c r="L702" s="7" t="s">
        <v>21</v>
      </c>
      <c r="M702" s="7">
        <v>57</v>
      </c>
      <c r="N702" s="7">
        <v>6</v>
      </c>
      <c r="O702" s="7">
        <v>-48</v>
      </c>
      <c r="P702" s="7">
        <v>294</v>
      </c>
      <c r="Q702" s="7">
        <v>342</v>
      </c>
      <c r="R702" s="7" t="s">
        <v>914</v>
      </c>
      <c r="S702" s="9">
        <v>-0.14035087719298245</v>
      </c>
      <c r="T702" s="10">
        <v>-1.2985958931904878E-3</v>
      </c>
    </row>
    <row r="703" spans="1:20" x14ac:dyDescent="0.25">
      <c r="A703" s="7" t="s">
        <v>700</v>
      </c>
      <c r="B703" s="7" t="s">
        <v>889</v>
      </c>
      <c r="C703" s="7" t="s">
        <v>890</v>
      </c>
      <c r="D703" s="7" t="s">
        <v>902</v>
      </c>
      <c r="E703" s="7" t="s">
        <v>947</v>
      </c>
      <c r="F703" s="7">
        <v>29</v>
      </c>
      <c r="G703" s="7">
        <v>2018</v>
      </c>
      <c r="H703" s="8">
        <v>43310</v>
      </c>
      <c r="I703" s="8" t="s">
        <v>921</v>
      </c>
      <c r="J703" s="7" t="s">
        <v>253</v>
      </c>
      <c r="K703" s="7" t="s">
        <v>20</v>
      </c>
      <c r="L703" s="7" t="s">
        <v>21</v>
      </c>
      <c r="M703" s="7">
        <v>108</v>
      </c>
      <c r="N703" s="7">
        <v>3</v>
      </c>
      <c r="O703" s="7">
        <v>-19</v>
      </c>
      <c r="P703" s="7">
        <v>305</v>
      </c>
      <c r="Q703" s="7">
        <v>324</v>
      </c>
      <c r="R703" s="7" t="s">
        <v>914</v>
      </c>
      <c r="S703" s="9">
        <v>-5.8641975308641972E-2</v>
      </c>
      <c r="T703" s="10">
        <v>-5.1402754105456814E-4</v>
      </c>
    </row>
    <row r="704" spans="1:20" x14ac:dyDescent="0.25">
      <c r="A704" s="7" t="s">
        <v>579</v>
      </c>
      <c r="B704" s="7" t="s">
        <v>899</v>
      </c>
      <c r="C704" s="7" t="s">
        <v>900</v>
      </c>
      <c r="D704" s="7" t="s">
        <v>891</v>
      </c>
      <c r="E704" s="7" t="s">
        <v>930</v>
      </c>
      <c r="F704" s="7">
        <v>1</v>
      </c>
      <c r="G704" s="7">
        <v>2018</v>
      </c>
      <c r="H704" s="8">
        <v>43313</v>
      </c>
      <c r="I704" s="8" t="s">
        <v>921</v>
      </c>
      <c r="J704" s="7" t="s">
        <v>314</v>
      </c>
      <c r="K704" s="7" t="s">
        <v>20</v>
      </c>
      <c r="L704" s="7" t="s">
        <v>21</v>
      </c>
      <c r="M704" s="7">
        <v>187</v>
      </c>
      <c r="N704" s="7">
        <v>3</v>
      </c>
      <c r="O704" s="7">
        <v>-15</v>
      </c>
      <c r="P704" s="7">
        <v>546</v>
      </c>
      <c r="Q704" s="7">
        <v>561</v>
      </c>
      <c r="R704" s="7" t="s">
        <v>914</v>
      </c>
      <c r="S704" s="9">
        <v>-2.6737967914438502E-2</v>
      </c>
      <c r="T704" s="10">
        <v>-4.0581121662202745E-4</v>
      </c>
    </row>
    <row r="705" spans="1:20" x14ac:dyDescent="0.25">
      <c r="A705" s="7" t="s">
        <v>400</v>
      </c>
      <c r="B705" s="7" t="s">
        <v>889</v>
      </c>
      <c r="C705" s="7" t="s">
        <v>890</v>
      </c>
      <c r="D705" s="7" t="s">
        <v>894</v>
      </c>
      <c r="E705" s="7" t="s">
        <v>930</v>
      </c>
      <c r="F705" s="7">
        <v>3</v>
      </c>
      <c r="G705" s="7">
        <v>2018</v>
      </c>
      <c r="H705" s="8">
        <v>43315</v>
      </c>
      <c r="I705" s="8" t="s">
        <v>921</v>
      </c>
      <c r="J705" s="7" t="s">
        <v>401</v>
      </c>
      <c r="K705" s="7" t="s">
        <v>20</v>
      </c>
      <c r="L705" s="7" t="s">
        <v>21</v>
      </c>
      <c r="M705" s="7">
        <v>482</v>
      </c>
      <c r="N705" s="7">
        <v>7</v>
      </c>
      <c r="O705" s="7">
        <v>-6</v>
      </c>
      <c r="P705" s="7">
        <v>3368</v>
      </c>
      <c r="Q705" s="7">
        <v>3374</v>
      </c>
      <c r="R705" s="7" t="s">
        <v>914</v>
      </c>
      <c r="S705" s="9">
        <v>-1.7783046828689982E-3</v>
      </c>
      <c r="T705" s="10">
        <v>-1.6232448664881097E-4</v>
      </c>
    </row>
    <row r="706" spans="1:20" x14ac:dyDescent="0.25">
      <c r="A706" s="7" t="s">
        <v>369</v>
      </c>
      <c r="B706" s="7" t="s">
        <v>899</v>
      </c>
      <c r="C706" s="7" t="s">
        <v>913</v>
      </c>
      <c r="D706" s="7" t="s">
        <v>911</v>
      </c>
      <c r="E706" s="7" t="s">
        <v>930</v>
      </c>
      <c r="F706" s="7">
        <v>14</v>
      </c>
      <c r="G706" s="7">
        <v>2018</v>
      </c>
      <c r="H706" s="8">
        <v>43326</v>
      </c>
      <c r="I706" s="8" t="s">
        <v>921</v>
      </c>
      <c r="J706" s="7" t="s">
        <v>370</v>
      </c>
      <c r="K706" s="7" t="s">
        <v>20</v>
      </c>
      <c r="L706" s="7" t="s">
        <v>21</v>
      </c>
      <c r="M706" s="7">
        <v>19</v>
      </c>
      <c r="N706" s="7">
        <v>1</v>
      </c>
      <c r="O706" s="7">
        <v>-1</v>
      </c>
      <c r="P706" s="7">
        <v>18</v>
      </c>
      <c r="Q706" s="7">
        <v>19</v>
      </c>
      <c r="R706" s="7" t="s">
        <v>914</v>
      </c>
      <c r="S706" s="9">
        <v>-5.2631578947368418E-2</v>
      </c>
      <c r="T706" s="10">
        <v>-2.7054081108135161E-5</v>
      </c>
    </row>
    <row r="707" spans="1:20" x14ac:dyDescent="0.25">
      <c r="A707" s="7" t="s">
        <v>369</v>
      </c>
      <c r="B707" s="7" t="s">
        <v>899</v>
      </c>
      <c r="C707" s="7" t="s">
        <v>901</v>
      </c>
      <c r="D707" s="7" t="s">
        <v>891</v>
      </c>
      <c r="E707" s="7" t="s">
        <v>930</v>
      </c>
      <c r="F707" s="7">
        <v>14</v>
      </c>
      <c r="G707" s="7">
        <v>2018</v>
      </c>
      <c r="H707" s="8">
        <v>43326</v>
      </c>
      <c r="I707" s="8" t="s">
        <v>921</v>
      </c>
      <c r="J707" s="7" t="s">
        <v>370</v>
      </c>
      <c r="K707" s="7" t="s">
        <v>20</v>
      </c>
      <c r="L707" s="7" t="s">
        <v>21</v>
      </c>
      <c r="M707" s="7">
        <v>208</v>
      </c>
      <c r="N707" s="7">
        <v>2</v>
      </c>
      <c r="O707" s="7">
        <v>-25</v>
      </c>
      <c r="P707" s="7">
        <v>391</v>
      </c>
      <c r="Q707" s="7">
        <v>416</v>
      </c>
      <c r="R707" s="7" t="s">
        <v>914</v>
      </c>
      <c r="S707" s="9">
        <v>-6.0096153846153848E-2</v>
      </c>
      <c r="T707" s="10">
        <v>-6.7635202770337905E-4</v>
      </c>
    </row>
    <row r="708" spans="1:20" x14ac:dyDescent="0.25">
      <c r="A708" s="7" t="s">
        <v>369</v>
      </c>
      <c r="B708" s="7" t="s">
        <v>892</v>
      </c>
      <c r="C708" s="7" t="s">
        <v>893</v>
      </c>
      <c r="D708" s="7" t="s">
        <v>891</v>
      </c>
      <c r="E708" s="7" t="s">
        <v>930</v>
      </c>
      <c r="F708" s="7">
        <v>14</v>
      </c>
      <c r="G708" s="7">
        <v>2018</v>
      </c>
      <c r="H708" s="8">
        <v>43326</v>
      </c>
      <c r="I708" s="8" t="s">
        <v>921</v>
      </c>
      <c r="J708" s="7" t="s">
        <v>370</v>
      </c>
      <c r="K708" s="7" t="s">
        <v>20</v>
      </c>
      <c r="L708" s="7" t="s">
        <v>21</v>
      </c>
      <c r="M708" s="7">
        <v>212</v>
      </c>
      <c r="N708" s="7">
        <v>2</v>
      </c>
      <c r="O708" s="7">
        <v>-24</v>
      </c>
      <c r="P708" s="7">
        <v>400</v>
      </c>
      <c r="Q708" s="7">
        <v>424</v>
      </c>
      <c r="R708" s="7" t="s">
        <v>914</v>
      </c>
      <c r="S708" s="9">
        <v>-5.6603773584905662E-2</v>
      </c>
      <c r="T708" s="10">
        <v>-6.4929794659524388E-4</v>
      </c>
    </row>
    <row r="709" spans="1:20" x14ac:dyDescent="0.25">
      <c r="A709" s="7" t="s">
        <v>369</v>
      </c>
      <c r="B709" s="7" t="s">
        <v>899</v>
      </c>
      <c r="C709" s="7" t="s">
        <v>901</v>
      </c>
      <c r="D709" s="7" t="s">
        <v>891</v>
      </c>
      <c r="E709" s="7" t="s">
        <v>930</v>
      </c>
      <c r="F709" s="7">
        <v>14</v>
      </c>
      <c r="G709" s="7">
        <v>2018</v>
      </c>
      <c r="H709" s="8">
        <v>43326</v>
      </c>
      <c r="I709" s="8" t="s">
        <v>921</v>
      </c>
      <c r="J709" s="7" t="s">
        <v>370</v>
      </c>
      <c r="K709" s="7" t="s">
        <v>20</v>
      </c>
      <c r="L709" s="7" t="s">
        <v>21</v>
      </c>
      <c r="M709" s="7">
        <v>199</v>
      </c>
      <c r="N709" s="7">
        <v>2</v>
      </c>
      <c r="O709" s="7">
        <v>-18</v>
      </c>
      <c r="P709" s="7">
        <v>380</v>
      </c>
      <c r="Q709" s="7">
        <v>398</v>
      </c>
      <c r="R709" s="7" t="s">
        <v>914</v>
      </c>
      <c r="S709" s="9">
        <v>-4.5226130653266333E-2</v>
      </c>
      <c r="T709" s="10">
        <v>-4.8697345994643291E-4</v>
      </c>
    </row>
    <row r="710" spans="1:20" x14ac:dyDescent="0.25">
      <c r="A710" s="7" t="s">
        <v>369</v>
      </c>
      <c r="B710" s="7" t="s">
        <v>892</v>
      </c>
      <c r="C710" s="7" t="s">
        <v>912</v>
      </c>
      <c r="D710" s="7" t="s">
        <v>902</v>
      </c>
      <c r="E710" s="7" t="s">
        <v>930</v>
      </c>
      <c r="F710" s="7">
        <v>14</v>
      </c>
      <c r="G710" s="7">
        <v>2018</v>
      </c>
      <c r="H710" s="8">
        <v>43326</v>
      </c>
      <c r="I710" s="8" t="s">
        <v>921</v>
      </c>
      <c r="J710" s="7" t="s">
        <v>370</v>
      </c>
      <c r="K710" s="7" t="s">
        <v>20</v>
      </c>
      <c r="L710" s="7" t="s">
        <v>21</v>
      </c>
      <c r="M710" s="7">
        <v>78</v>
      </c>
      <c r="N710" s="7">
        <v>2</v>
      </c>
      <c r="O710" s="7">
        <v>-6</v>
      </c>
      <c r="P710" s="7">
        <v>150</v>
      </c>
      <c r="Q710" s="7">
        <v>156</v>
      </c>
      <c r="R710" s="7" t="s">
        <v>914</v>
      </c>
      <c r="S710" s="9">
        <v>-3.8461538461538464E-2</v>
      </c>
      <c r="T710" s="10">
        <v>-1.6232448664881097E-4</v>
      </c>
    </row>
    <row r="711" spans="1:20" x14ac:dyDescent="0.25">
      <c r="A711" s="7" t="s">
        <v>369</v>
      </c>
      <c r="B711" s="7" t="s">
        <v>892</v>
      </c>
      <c r="C711" s="7" t="s">
        <v>895</v>
      </c>
      <c r="D711" s="7" t="s">
        <v>891</v>
      </c>
      <c r="E711" s="7" t="s">
        <v>930</v>
      </c>
      <c r="F711" s="7">
        <v>14</v>
      </c>
      <c r="G711" s="7">
        <v>2018</v>
      </c>
      <c r="H711" s="8">
        <v>43326</v>
      </c>
      <c r="I711" s="8" t="s">
        <v>921</v>
      </c>
      <c r="J711" s="7" t="s">
        <v>370</v>
      </c>
      <c r="K711" s="7" t="s">
        <v>20</v>
      </c>
      <c r="L711" s="7" t="s">
        <v>21</v>
      </c>
      <c r="M711" s="7">
        <v>73</v>
      </c>
      <c r="N711" s="7">
        <v>1</v>
      </c>
      <c r="O711" s="7">
        <v>-31</v>
      </c>
      <c r="P711" s="7">
        <v>42</v>
      </c>
      <c r="Q711" s="7">
        <v>73</v>
      </c>
      <c r="R711" s="7" t="s">
        <v>914</v>
      </c>
      <c r="S711" s="9">
        <v>-0.42465753424657532</v>
      </c>
      <c r="T711" s="10">
        <v>-8.3867651435219008E-4</v>
      </c>
    </row>
    <row r="712" spans="1:20" x14ac:dyDescent="0.25">
      <c r="A712" s="7" t="s">
        <v>369</v>
      </c>
      <c r="B712" s="7" t="s">
        <v>899</v>
      </c>
      <c r="C712" s="7" t="s">
        <v>905</v>
      </c>
      <c r="D712" s="7" t="s">
        <v>902</v>
      </c>
      <c r="E712" s="7" t="s">
        <v>930</v>
      </c>
      <c r="F712" s="7">
        <v>14</v>
      </c>
      <c r="G712" s="7">
        <v>2018</v>
      </c>
      <c r="H712" s="8">
        <v>43326</v>
      </c>
      <c r="I712" s="8" t="s">
        <v>921</v>
      </c>
      <c r="J712" s="7" t="s">
        <v>370</v>
      </c>
      <c r="K712" s="7" t="s">
        <v>20</v>
      </c>
      <c r="L712" s="7" t="s">
        <v>21</v>
      </c>
      <c r="M712" s="7">
        <v>42</v>
      </c>
      <c r="N712" s="7">
        <v>12</v>
      </c>
      <c r="O712" s="7">
        <v>-15</v>
      </c>
      <c r="P712" s="7">
        <v>489</v>
      </c>
      <c r="Q712" s="7">
        <v>504</v>
      </c>
      <c r="R712" s="7" t="s">
        <v>914</v>
      </c>
      <c r="S712" s="9">
        <v>-2.976190476190476E-2</v>
      </c>
      <c r="T712" s="10">
        <v>-4.0581121662202745E-4</v>
      </c>
    </row>
    <row r="713" spans="1:20" x14ac:dyDescent="0.25">
      <c r="A713" s="7" t="s">
        <v>369</v>
      </c>
      <c r="B713" s="7" t="s">
        <v>899</v>
      </c>
      <c r="C713" s="7" t="s">
        <v>907</v>
      </c>
      <c r="D713" s="7" t="s">
        <v>891</v>
      </c>
      <c r="E713" s="7" t="s">
        <v>930</v>
      </c>
      <c r="F713" s="7">
        <v>14</v>
      </c>
      <c r="G713" s="7">
        <v>2018</v>
      </c>
      <c r="H713" s="8">
        <v>43326</v>
      </c>
      <c r="I713" s="8" t="s">
        <v>921</v>
      </c>
      <c r="J713" s="7" t="s">
        <v>370</v>
      </c>
      <c r="K713" s="7" t="s">
        <v>20</v>
      </c>
      <c r="L713" s="7" t="s">
        <v>21</v>
      </c>
      <c r="M713" s="7">
        <v>22</v>
      </c>
      <c r="N713" s="7">
        <v>3</v>
      </c>
      <c r="O713" s="7">
        <v>-12</v>
      </c>
      <c r="P713" s="7">
        <v>54</v>
      </c>
      <c r="Q713" s="7">
        <v>66</v>
      </c>
      <c r="R713" s="7" t="s">
        <v>914</v>
      </c>
      <c r="S713" s="9">
        <v>-0.18181818181818182</v>
      </c>
      <c r="T713" s="10">
        <v>-3.2464897329762194E-4</v>
      </c>
    </row>
    <row r="714" spans="1:20" x14ac:dyDescent="0.25">
      <c r="A714" s="7" t="s">
        <v>369</v>
      </c>
      <c r="B714" s="7" t="s">
        <v>892</v>
      </c>
      <c r="C714" s="7" t="s">
        <v>912</v>
      </c>
      <c r="D714" s="7" t="s">
        <v>911</v>
      </c>
      <c r="E714" s="7" t="s">
        <v>930</v>
      </c>
      <c r="F714" s="7">
        <v>14</v>
      </c>
      <c r="G714" s="7">
        <v>2018</v>
      </c>
      <c r="H714" s="8">
        <v>43326</v>
      </c>
      <c r="I714" s="8" t="s">
        <v>921</v>
      </c>
      <c r="J714" s="7" t="s">
        <v>370</v>
      </c>
      <c r="K714" s="7" t="s">
        <v>20</v>
      </c>
      <c r="L714" s="7" t="s">
        <v>21</v>
      </c>
      <c r="M714" s="7">
        <v>539</v>
      </c>
      <c r="N714" s="7">
        <v>7</v>
      </c>
      <c r="O714" s="7">
        <v>-146</v>
      </c>
      <c r="P714" s="7">
        <v>3627</v>
      </c>
      <c r="Q714" s="7">
        <v>3773</v>
      </c>
      <c r="R714" s="7" t="s">
        <v>914</v>
      </c>
      <c r="S714" s="9">
        <v>-3.8695997879671352E-2</v>
      </c>
      <c r="T714" s="10">
        <v>-3.9498958417877334E-3</v>
      </c>
    </row>
    <row r="715" spans="1:20" x14ac:dyDescent="0.25">
      <c r="A715" s="7" t="s">
        <v>132</v>
      </c>
      <c r="B715" s="7" t="s">
        <v>889</v>
      </c>
      <c r="C715" s="7" t="s">
        <v>890</v>
      </c>
      <c r="D715" s="7" t="s">
        <v>891</v>
      </c>
      <c r="E715" s="7" t="s">
        <v>930</v>
      </c>
      <c r="F715" s="7">
        <v>14</v>
      </c>
      <c r="G715" s="7">
        <v>2018</v>
      </c>
      <c r="H715" s="8">
        <v>43326</v>
      </c>
      <c r="I715" s="8" t="s">
        <v>921</v>
      </c>
      <c r="J715" s="7" t="s">
        <v>133</v>
      </c>
      <c r="K715" s="7" t="s">
        <v>20</v>
      </c>
      <c r="L715" s="7" t="s">
        <v>21</v>
      </c>
      <c r="M715" s="7">
        <v>761</v>
      </c>
      <c r="N715" s="7">
        <v>9</v>
      </c>
      <c r="O715" s="7">
        <v>266</v>
      </c>
      <c r="P715" s="7">
        <v>7115</v>
      </c>
      <c r="Q715" s="7">
        <v>6849</v>
      </c>
      <c r="R715" s="7" t="s">
        <v>884</v>
      </c>
      <c r="S715" s="9">
        <v>3.8837786538180756E-2</v>
      </c>
      <c r="T715" s="10">
        <v>7.196385574763953E-3</v>
      </c>
    </row>
    <row r="716" spans="1:20" x14ac:dyDescent="0.25">
      <c r="A716" s="7" t="s">
        <v>132</v>
      </c>
      <c r="B716" s="7" t="s">
        <v>889</v>
      </c>
      <c r="C716" s="7" t="s">
        <v>896</v>
      </c>
      <c r="D716" s="7" t="s">
        <v>891</v>
      </c>
      <c r="E716" s="7" t="s">
        <v>930</v>
      </c>
      <c r="F716" s="7">
        <v>14</v>
      </c>
      <c r="G716" s="7">
        <v>2018</v>
      </c>
      <c r="H716" s="8">
        <v>43326</v>
      </c>
      <c r="I716" s="8" t="s">
        <v>921</v>
      </c>
      <c r="J716" s="7" t="s">
        <v>133</v>
      </c>
      <c r="K716" s="7" t="s">
        <v>20</v>
      </c>
      <c r="L716" s="7" t="s">
        <v>21</v>
      </c>
      <c r="M716" s="7">
        <v>735</v>
      </c>
      <c r="N716" s="7">
        <v>6</v>
      </c>
      <c r="O716" s="7">
        <v>-235</v>
      </c>
      <c r="P716" s="7">
        <v>4175</v>
      </c>
      <c r="Q716" s="7">
        <v>4410</v>
      </c>
      <c r="R716" s="7" t="s">
        <v>914</v>
      </c>
      <c r="S716" s="9">
        <v>-5.328798185941043E-2</v>
      </c>
      <c r="T716" s="10">
        <v>-6.3577090604117628E-3</v>
      </c>
    </row>
    <row r="717" spans="1:20" x14ac:dyDescent="0.25">
      <c r="A717" s="7" t="s">
        <v>132</v>
      </c>
      <c r="B717" s="7" t="s">
        <v>899</v>
      </c>
      <c r="C717" s="7" t="s">
        <v>907</v>
      </c>
      <c r="D717" s="7" t="s">
        <v>891</v>
      </c>
      <c r="E717" s="7" t="s">
        <v>930</v>
      </c>
      <c r="F717" s="7">
        <v>14</v>
      </c>
      <c r="G717" s="7">
        <v>2018</v>
      </c>
      <c r="H717" s="8">
        <v>43326</v>
      </c>
      <c r="I717" s="8" t="s">
        <v>921</v>
      </c>
      <c r="J717" s="7" t="s">
        <v>133</v>
      </c>
      <c r="K717" s="7" t="s">
        <v>20</v>
      </c>
      <c r="L717" s="7" t="s">
        <v>21</v>
      </c>
      <c r="M717" s="7">
        <v>76</v>
      </c>
      <c r="N717" s="7">
        <v>5</v>
      </c>
      <c r="O717" s="7">
        <v>27</v>
      </c>
      <c r="P717" s="7">
        <v>407</v>
      </c>
      <c r="Q717" s="7">
        <v>380</v>
      </c>
      <c r="R717" s="7" t="s">
        <v>884</v>
      </c>
      <c r="S717" s="9">
        <v>7.1052631578947367E-2</v>
      </c>
      <c r="T717" s="10">
        <v>7.3046018991964939E-4</v>
      </c>
    </row>
    <row r="718" spans="1:20" x14ac:dyDescent="0.25">
      <c r="A718" s="7" t="s">
        <v>132</v>
      </c>
      <c r="B718" s="7" t="s">
        <v>899</v>
      </c>
      <c r="C718" s="7" t="s">
        <v>910</v>
      </c>
      <c r="D718" s="7" t="s">
        <v>902</v>
      </c>
      <c r="E718" s="7" t="s">
        <v>930</v>
      </c>
      <c r="F718" s="7">
        <v>14</v>
      </c>
      <c r="G718" s="7">
        <v>2018</v>
      </c>
      <c r="H718" s="8">
        <v>43326</v>
      </c>
      <c r="I718" s="8" t="s">
        <v>921</v>
      </c>
      <c r="J718" s="7" t="s">
        <v>133</v>
      </c>
      <c r="K718" s="7" t="s">
        <v>20</v>
      </c>
      <c r="L718" s="7" t="s">
        <v>21</v>
      </c>
      <c r="M718" s="7">
        <v>91</v>
      </c>
      <c r="N718" s="7">
        <v>6</v>
      </c>
      <c r="O718" s="7">
        <v>15</v>
      </c>
      <c r="P718" s="7">
        <v>561</v>
      </c>
      <c r="Q718" s="7">
        <v>546</v>
      </c>
      <c r="R718" s="7" t="s">
        <v>884</v>
      </c>
      <c r="S718" s="9">
        <v>2.7472527472527472E-2</v>
      </c>
      <c r="T718" s="10">
        <v>4.0581121662202745E-4</v>
      </c>
    </row>
    <row r="719" spans="1:20" x14ac:dyDescent="0.25">
      <c r="A719" s="7" t="s">
        <v>132</v>
      </c>
      <c r="B719" s="7" t="s">
        <v>892</v>
      </c>
      <c r="C719" s="7" t="s">
        <v>893</v>
      </c>
      <c r="D719" s="7" t="s">
        <v>897</v>
      </c>
      <c r="E719" s="7" t="s">
        <v>930</v>
      </c>
      <c r="F719" s="7">
        <v>14</v>
      </c>
      <c r="G719" s="7">
        <v>2018</v>
      </c>
      <c r="H719" s="8">
        <v>43326</v>
      </c>
      <c r="I719" s="8" t="s">
        <v>921</v>
      </c>
      <c r="J719" s="7" t="s">
        <v>133</v>
      </c>
      <c r="K719" s="7" t="s">
        <v>20</v>
      </c>
      <c r="L719" s="7" t="s">
        <v>21</v>
      </c>
      <c r="M719" s="7">
        <v>33</v>
      </c>
      <c r="N719" s="7">
        <v>1</v>
      </c>
      <c r="O719" s="7">
        <v>-27</v>
      </c>
      <c r="P719" s="7">
        <v>6</v>
      </c>
      <c r="Q719" s="7">
        <v>33</v>
      </c>
      <c r="R719" s="7" t="s">
        <v>914</v>
      </c>
      <c r="S719" s="9">
        <v>-0.81818181818181823</v>
      </c>
      <c r="T719" s="10">
        <v>-7.3046018991964939E-4</v>
      </c>
    </row>
    <row r="720" spans="1:20" x14ac:dyDescent="0.25">
      <c r="A720" s="7" t="s">
        <v>132</v>
      </c>
      <c r="B720" s="7" t="s">
        <v>892</v>
      </c>
      <c r="C720" s="7" t="s">
        <v>895</v>
      </c>
      <c r="D720" s="7" t="s">
        <v>891</v>
      </c>
      <c r="E720" s="7" t="s">
        <v>930</v>
      </c>
      <c r="F720" s="7">
        <v>14</v>
      </c>
      <c r="G720" s="7">
        <v>2018</v>
      </c>
      <c r="H720" s="8">
        <v>43326</v>
      </c>
      <c r="I720" s="8" t="s">
        <v>921</v>
      </c>
      <c r="J720" s="7" t="s">
        <v>133</v>
      </c>
      <c r="K720" s="7" t="s">
        <v>20</v>
      </c>
      <c r="L720" s="7" t="s">
        <v>21</v>
      </c>
      <c r="M720" s="7">
        <v>1361</v>
      </c>
      <c r="N720" s="7">
        <v>9</v>
      </c>
      <c r="O720" s="7">
        <v>197</v>
      </c>
      <c r="P720" s="7">
        <v>12446</v>
      </c>
      <c r="Q720" s="7">
        <v>12249</v>
      </c>
      <c r="R720" s="7" t="s">
        <v>884</v>
      </c>
      <c r="S720" s="9">
        <v>1.6082945546575231E-2</v>
      </c>
      <c r="T720" s="10">
        <v>5.3296539783026266E-3</v>
      </c>
    </row>
    <row r="721" spans="1:20" x14ac:dyDescent="0.25">
      <c r="A721" s="7" t="s">
        <v>132</v>
      </c>
      <c r="B721" s="7" t="s">
        <v>899</v>
      </c>
      <c r="C721" s="7" t="s">
        <v>903</v>
      </c>
      <c r="D721" s="7" t="s">
        <v>891</v>
      </c>
      <c r="E721" s="7" t="s">
        <v>930</v>
      </c>
      <c r="F721" s="7">
        <v>14</v>
      </c>
      <c r="G721" s="7">
        <v>2018</v>
      </c>
      <c r="H721" s="8">
        <v>43326</v>
      </c>
      <c r="I721" s="8" t="s">
        <v>921</v>
      </c>
      <c r="J721" s="7" t="s">
        <v>133</v>
      </c>
      <c r="K721" s="7" t="s">
        <v>20</v>
      </c>
      <c r="L721" s="7" t="s">
        <v>21</v>
      </c>
      <c r="M721" s="7">
        <v>8</v>
      </c>
      <c r="N721" s="7">
        <v>2</v>
      </c>
      <c r="O721" s="7">
        <v>-2</v>
      </c>
      <c r="P721" s="7">
        <v>14</v>
      </c>
      <c r="Q721" s="7">
        <v>16</v>
      </c>
      <c r="R721" s="7" t="s">
        <v>914</v>
      </c>
      <c r="S721" s="9">
        <v>-0.125</v>
      </c>
      <c r="T721" s="10">
        <v>-5.4108162216270321E-5</v>
      </c>
    </row>
    <row r="722" spans="1:20" x14ac:dyDescent="0.25">
      <c r="A722" s="7" t="s">
        <v>18</v>
      </c>
      <c r="B722" s="7" t="s">
        <v>899</v>
      </c>
      <c r="C722" s="7" t="s">
        <v>905</v>
      </c>
      <c r="D722" s="7" t="s">
        <v>911</v>
      </c>
      <c r="E722" s="7" t="s">
        <v>930</v>
      </c>
      <c r="F722" s="7">
        <v>21</v>
      </c>
      <c r="G722" s="7">
        <v>2018</v>
      </c>
      <c r="H722" s="8">
        <v>43333</v>
      </c>
      <c r="I722" s="8" t="s">
        <v>921</v>
      </c>
      <c r="J722" s="7" t="s">
        <v>19</v>
      </c>
      <c r="K722" s="7" t="s">
        <v>20</v>
      </c>
      <c r="L722" s="7" t="s">
        <v>21</v>
      </c>
      <c r="M722" s="7">
        <v>17</v>
      </c>
      <c r="N722" s="7">
        <v>4</v>
      </c>
      <c r="O722" s="7">
        <v>-13</v>
      </c>
      <c r="P722" s="7">
        <v>55</v>
      </c>
      <c r="Q722" s="7">
        <v>68</v>
      </c>
      <c r="R722" s="7" t="s">
        <v>914</v>
      </c>
      <c r="S722" s="9">
        <v>-0.19117647058823528</v>
      </c>
      <c r="T722" s="10">
        <v>-3.5170305440575711E-4</v>
      </c>
    </row>
    <row r="723" spans="1:20" x14ac:dyDescent="0.25">
      <c r="A723" s="7" t="s">
        <v>18</v>
      </c>
      <c r="B723" s="7" t="s">
        <v>899</v>
      </c>
      <c r="C723" s="7" t="s">
        <v>905</v>
      </c>
      <c r="D723" s="7" t="s">
        <v>911</v>
      </c>
      <c r="E723" s="7" t="s">
        <v>930</v>
      </c>
      <c r="F723" s="7">
        <v>21</v>
      </c>
      <c r="G723" s="7">
        <v>2018</v>
      </c>
      <c r="H723" s="8">
        <v>43333</v>
      </c>
      <c r="I723" s="8" t="s">
        <v>921</v>
      </c>
      <c r="J723" s="7" t="s">
        <v>19</v>
      </c>
      <c r="K723" s="7" t="s">
        <v>20</v>
      </c>
      <c r="L723" s="7" t="s">
        <v>21</v>
      </c>
      <c r="M723" s="7">
        <v>46</v>
      </c>
      <c r="N723" s="7">
        <v>5</v>
      </c>
      <c r="O723" s="7">
        <v>14</v>
      </c>
      <c r="P723" s="7">
        <v>244</v>
      </c>
      <c r="Q723" s="7">
        <v>230</v>
      </c>
      <c r="R723" s="7" t="s">
        <v>884</v>
      </c>
      <c r="S723" s="9">
        <v>6.0869565217391307E-2</v>
      </c>
      <c r="T723" s="10">
        <v>3.7875713551389228E-4</v>
      </c>
    </row>
    <row r="724" spans="1:20" x14ac:dyDescent="0.25">
      <c r="A724" s="7" t="s">
        <v>18</v>
      </c>
      <c r="B724" s="7" t="s">
        <v>899</v>
      </c>
      <c r="C724" s="7" t="s">
        <v>907</v>
      </c>
      <c r="D724" s="7" t="s">
        <v>891</v>
      </c>
      <c r="E724" s="7" t="s">
        <v>930</v>
      </c>
      <c r="F724" s="7">
        <v>21</v>
      </c>
      <c r="G724" s="7">
        <v>2018</v>
      </c>
      <c r="H724" s="8">
        <v>43333</v>
      </c>
      <c r="I724" s="8" t="s">
        <v>921</v>
      </c>
      <c r="J724" s="7" t="s">
        <v>19</v>
      </c>
      <c r="K724" s="7" t="s">
        <v>20</v>
      </c>
      <c r="L724" s="7" t="s">
        <v>21</v>
      </c>
      <c r="M724" s="7">
        <v>211</v>
      </c>
      <c r="N724" s="7">
        <v>8</v>
      </c>
      <c r="O724" s="7">
        <v>19</v>
      </c>
      <c r="P724" s="7">
        <v>1707</v>
      </c>
      <c r="Q724" s="7">
        <v>1688</v>
      </c>
      <c r="R724" s="7" t="s">
        <v>884</v>
      </c>
      <c r="S724" s="9">
        <v>1.1255924170616114E-2</v>
      </c>
      <c r="T724" s="10">
        <v>5.1402754105456814E-4</v>
      </c>
    </row>
    <row r="725" spans="1:20" x14ac:dyDescent="0.25">
      <c r="A725" s="7" t="s">
        <v>18</v>
      </c>
      <c r="B725" s="7" t="s">
        <v>899</v>
      </c>
      <c r="C725" s="7" t="s">
        <v>907</v>
      </c>
      <c r="D725" s="7" t="s">
        <v>891</v>
      </c>
      <c r="E725" s="7" t="s">
        <v>930</v>
      </c>
      <c r="F725" s="7">
        <v>21</v>
      </c>
      <c r="G725" s="7">
        <v>2018</v>
      </c>
      <c r="H725" s="8">
        <v>43333</v>
      </c>
      <c r="I725" s="8" t="s">
        <v>921</v>
      </c>
      <c r="J725" s="7" t="s">
        <v>19</v>
      </c>
      <c r="K725" s="7" t="s">
        <v>20</v>
      </c>
      <c r="L725" s="7" t="s">
        <v>21</v>
      </c>
      <c r="M725" s="7">
        <v>165</v>
      </c>
      <c r="N725" s="7">
        <v>3</v>
      </c>
      <c r="O725" s="7">
        <v>30</v>
      </c>
      <c r="P725" s="7">
        <v>525</v>
      </c>
      <c r="Q725" s="7">
        <v>495</v>
      </c>
      <c r="R725" s="7" t="s">
        <v>884</v>
      </c>
      <c r="S725" s="9">
        <v>6.0606060606060608E-2</v>
      </c>
      <c r="T725" s="10">
        <v>8.1162243324405491E-4</v>
      </c>
    </row>
    <row r="726" spans="1:20" x14ac:dyDescent="0.25">
      <c r="A726" s="7" t="s">
        <v>18</v>
      </c>
      <c r="B726" s="7" t="s">
        <v>899</v>
      </c>
      <c r="C726" s="7" t="s">
        <v>910</v>
      </c>
      <c r="D726" s="7" t="s">
        <v>891</v>
      </c>
      <c r="E726" s="7" t="s">
        <v>930</v>
      </c>
      <c r="F726" s="7">
        <v>21</v>
      </c>
      <c r="G726" s="7">
        <v>2018</v>
      </c>
      <c r="H726" s="8">
        <v>43333</v>
      </c>
      <c r="I726" s="8" t="s">
        <v>921</v>
      </c>
      <c r="J726" s="7" t="s">
        <v>19</v>
      </c>
      <c r="K726" s="7" t="s">
        <v>20</v>
      </c>
      <c r="L726" s="7" t="s">
        <v>21</v>
      </c>
      <c r="M726" s="7">
        <v>34</v>
      </c>
      <c r="N726" s="7">
        <v>5</v>
      </c>
      <c r="O726" s="7">
        <v>-11</v>
      </c>
      <c r="P726" s="7">
        <v>159</v>
      </c>
      <c r="Q726" s="7">
        <v>170</v>
      </c>
      <c r="R726" s="7" t="s">
        <v>914</v>
      </c>
      <c r="S726" s="9">
        <v>-6.4705882352941183E-2</v>
      </c>
      <c r="T726" s="10">
        <v>-2.9759489218948677E-4</v>
      </c>
    </row>
    <row r="727" spans="1:20" x14ac:dyDescent="0.25">
      <c r="A727" s="7" t="s">
        <v>18</v>
      </c>
      <c r="B727" s="7" t="s">
        <v>892</v>
      </c>
      <c r="C727" s="7" t="s">
        <v>912</v>
      </c>
      <c r="D727" s="7" t="s">
        <v>891</v>
      </c>
      <c r="E727" s="7" t="s">
        <v>930</v>
      </c>
      <c r="F727" s="7">
        <v>21</v>
      </c>
      <c r="G727" s="7">
        <v>2018</v>
      </c>
      <c r="H727" s="8">
        <v>43333</v>
      </c>
      <c r="I727" s="8" t="s">
        <v>921</v>
      </c>
      <c r="J727" s="7" t="s">
        <v>19</v>
      </c>
      <c r="K727" s="7" t="s">
        <v>20</v>
      </c>
      <c r="L727" s="7" t="s">
        <v>21</v>
      </c>
      <c r="M727" s="7">
        <v>98</v>
      </c>
      <c r="N727" s="7">
        <v>2</v>
      </c>
      <c r="O727" s="7">
        <v>9</v>
      </c>
      <c r="P727" s="7">
        <v>205</v>
      </c>
      <c r="Q727" s="7">
        <v>196</v>
      </c>
      <c r="R727" s="7" t="s">
        <v>884</v>
      </c>
      <c r="S727" s="9">
        <v>4.5918367346938778E-2</v>
      </c>
      <c r="T727" s="10">
        <v>2.4348672997321646E-4</v>
      </c>
    </row>
    <row r="728" spans="1:20" x14ac:dyDescent="0.25">
      <c r="A728" s="7" t="s">
        <v>18</v>
      </c>
      <c r="B728" s="7" t="s">
        <v>899</v>
      </c>
      <c r="C728" s="7" t="s">
        <v>903</v>
      </c>
      <c r="D728" s="7" t="s">
        <v>897</v>
      </c>
      <c r="E728" s="7" t="s">
        <v>930</v>
      </c>
      <c r="F728" s="7">
        <v>21</v>
      </c>
      <c r="G728" s="7">
        <v>2018</v>
      </c>
      <c r="H728" s="8">
        <v>43333</v>
      </c>
      <c r="I728" s="8" t="s">
        <v>921</v>
      </c>
      <c r="J728" s="7" t="s">
        <v>19</v>
      </c>
      <c r="K728" s="7" t="s">
        <v>20</v>
      </c>
      <c r="L728" s="7" t="s">
        <v>21</v>
      </c>
      <c r="M728" s="7">
        <v>106</v>
      </c>
      <c r="N728" s="7">
        <v>7</v>
      </c>
      <c r="O728" s="7">
        <v>15</v>
      </c>
      <c r="P728" s="7">
        <v>757</v>
      </c>
      <c r="Q728" s="7">
        <v>742</v>
      </c>
      <c r="R728" s="7" t="s">
        <v>884</v>
      </c>
      <c r="S728" s="9">
        <v>2.0215633423180591E-2</v>
      </c>
      <c r="T728" s="10">
        <v>4.0581121662202745E-4</v>
      </c>
    </row>
    <row r="729" spans="1:20" x14ac:dyDescent="0.25">
      <c r="A729" s="7" t="s">
        <v>18</v>
      </c>
      <c r="B729" s="7" t="s">
        <v>899</v>
      </c>
      <c r="C729" s="7" t="s">
        <v>907</v>
      </c>
      <c r="D729" s="7" t="s">
        <v>891</v>
      </c>
      <c r="E729" s="7" t="s">
        <v>930</v>
      </c>
      <c r="F729" s="7">
        <v>21</v>
      </c>
      <c r="G729" s="7">
        <v>2018</v>
      </c>
      <c r="H729" s="8">
        <v>43333</v>
      </c>
      <c r="I729" s="8" t="s">
        <v>921</v>
      </c>
      <c r="J729" s="7" t="s">
        <v>19</v>
      </c>
      <c r="K729" s="7" t="s">
        <v>20</v>
      </c>
      <c r="L729" s="7" t="s">
        <v>21</v>
      </c>
      <c r="M729" s="7">
        <v>53</v>
      </c>
      <c r="N729" s="7">
        <v>2</v>
      </c>
      <c r="O729" s="7">
        <v>15</v>
      </c>
      <c r="P729" s="7">
        <v>121</v>
      </c>
      <c r="Q729" s="7">
        <v>106</v>
      </c>
      <c r="R729" s="7" t="s">
        <v>884</v>
      </c>
      <c r="S729" s="9">
        <v>0.14150943396226415</v>
      </c>
      <c r="T729" s="10">
        <v>4.0581121662202745E-4</v>
      </c>
    </row>
    <row r="730" spans="1:20" x14ac:dyDescent="0.25">
      <c r="A730" s="7" t="s">
        <v>18</v>
      </c>
      <c r="B730" s="7" t="s">
        <v>899</v>
      </c>
      <c r="C730" s="7" t="s">
        <v>903</v>
      </c>
      <c r="D730" s="7" t="s">
        <v>891</v>
      </c>
      <c r="E730" s="7" t="s">
        <v>930</v>
      </c>
      <c r="F730" s="7">
        <v>21</v>
      </c>
      <c r="G730" s="7">
        <v>2018</v>
      </c>
      <c r="H730" s="8">
        <v>43333</v>
      </c>
      <c r="I730" s="8" t="s">
        <v>921</v>
      </c>
      <c r="J730" s="7" t="s">
        <v>19</v>
      </c>
      <c r="K730" s="7" t="s">
        <v>20</v>
      </c>
      <c r="L730" s="7" t="s">
        <v>21</v>
      </c>
      <c r="M730" s="7">
        <v>14</v>
      </c>
      <c r="N730" s="7">
        <v>1</v>
      </c>
      <c r="O730" s="7">
        <v>5</v>
      </c>
      <c r="P730" s="7">
        <v>19</v>
      </c>
      <c r="Q730" s="7">
        <v>14</v>
      </c>
      <c r="R730" s="7" t="s">
        <v>884</v>
      </c>
      <c r="S730" s="9">
        <v>0.35714285714285715</v>
      </c>
      <c r="T730" s="10">
        <v>1.352704055406758E-4</v>
      </c>
    </row>
    <row r="731" spans="1:20" x14ac:dyDescent="0.25">
      <c r="A731" s="7" t="s">
        <v>18</v>
      </c>
      <c r="B731" s="7" t="s">
        <v>899</v>
      </c>
      <c r="C731" s="7" t="s">
        <v>903</v>
      </c>
      <c r="D731" s="7" t="s">
        <v>902</v>
      </c>
      <c r="E731" s="7" t="s">
        <v>930</v>
      </c>
      <c r="F731" s="7">
        <v>21</v>
      </c>
      <c r="G731" s="7">
        <v>2018</v>
      </c>
      <c r="H731" s="8">
        <v>43333</v>
      </c>
      <c r="I731" s="8" t="s">
        <v>921</v>
      </c>
      <c r="J731" s="7" t="s">
        <v>19</v>
      </c>
      <c r="K731" s="7" t="s">
        <v>20</v>
      </c>
      <c r="L731" s="7" t="s">
        <v>21</v>
      </c>
      <c r="M731" s="7">
        <v>17</v>
      </c>
      <c r="N731" s="7">
        <v>3</v>
      </c>
      <c r="O731" s="7">
        <v>7</v>
      </c>
      <c r="P731" s="7">
        <v>58</v>
      </c>
      <c r="Q731" s="7">
        <v>51</v>
      </c>
      <c r="R731" s="7" t="s">
        <v>884</v>
      </c>
      <c r="S731" s="9">
        <v>0.13725490196078433</v>
      </c>
      <c r="T731" s="10">
        <v>1.8937856775694614E-4</v>
      </c>
    </row>
    <row r="732" spans="1:20" x14ac:dyDescent="0.25">
      <c r="A732" s="7" t="s">
        <v>18</v>
      </c>
      <c r="B732" s="7" t="s">
        <v>899</v>
      </c>
      <c r="C732" s="7" t="s">
        <v>900</v>
      </c>
      <c r="D732" s="7" t="s">
        <v>894</v>
      </c>
      <c r="E732" s="7" t="s">
        <v>930</v>
      </c>
      <c r="F732" s="7">
        <v>21</v>
      </c>
      <c r="G732" s="7">
        <v>2018</v>
      </c>
      <c r="H732" s="8">
        <v>43333</v>
      </c>
      <c r="I732" s="8" t="s">
        <v>921</v>
      </c>
      <c r="J732" s="7" t="s">
        <v>19</v>
      </c>
      <c r="K732" s="7" t="s">
        <v>20</v>
      </c>
      <c r="L732" s="7" t="s">
        <v>21</v>
      </c>
      <c r="M732" s="7">
        <v>3151</v>
      </c>
      <c r="N732" s="7">
        <v>7</v>
      </c>
      <c r="O732" s="7">
        <v>-35</v>
      </c>
      <c r="P732" s="7">
        <v>22022</v>
      </c>
      <c r="Q732" s="7">
        <v>22057</v>
      </c>
      <c r="R732" s="7" t="s">
        <v>914</v>
      </c>
      <c r="S732" s="9">
        <v>-1.5867978419549348E-3</v>
      </c>
      <c r="T732" s="10">
        <v>-9.4689283878473065E-4</v>
      </c>
    </row>
    <row r="733" spans="1:20" x14ac:dyDescent="0.25">
      <c r="A733" s="7" t="s">
        <v>146</v>
      </c>
      <c r="B733" s="7" t="s">
        <v>889</v>
      </c>
      <c r="C733" s="7" t="s">
        <v>890</v>
      </c>
      <c r="D733" s="7" t="s">
        <v>897</v>
      </c>
      <c r="E733" s="7" t="s">
        <v>930</v>
      </c>
      <c r="F733" s="7">
        <v>26</v>
      </c>
      <c r="G733" s="7">
        <v>2018</v>
      </c>
      <c r="H733" s="8">
        <v>43338</v>
      </c>
      <c r="I733" s="8" t="s">
        <v>921</v>
      </c>
      <c r="J733" s="7" t="s">
        <v>147</v>
      </c>
      <c r="K733" s="7" t="s">
        <v>20</v>
      </c>
      <c r="L733" s="7" t="s">
        <v>21</v>
      </c>
      <c r="M733" s="7">
        <v>1316</v>
      </c>
      <c r="N733" s="7">
        <v>7</v>
      </c>
      <c r="O733" s="7">
        <v>527</v>
      </c>
      <c r="P733" s="7">
        <v>9739</v>
      </c>
      <c r="Q733" s="7">
        <v>9212</v>
      </c>
      <c r="R733" s="7" t="s">
        <v>884</v>
      </c>
      <c r="S733" s="9">
        <v>5.720798957881025E-2</v>
      </c>
      <c r="T733" s="10">
        <v>1.4257500743987231E-2</v>
      </c>
    </row>
    <row r="734" spans="1:20" x14ac:dyDescent="0.25">
      <c r="A734" s="7" t="s">
        <v>146</v>
      </c>
      <c r="B734" s="7" t="s">
        <v>899</v>
      </c>
      <c r="C734" s="7" t="s">
        <v>901</v>
      </c>
      <c r="D734" s="7" t="s">
        <v>902</v>
      </c>
      <c r="E734" s="7" t="s">
        <v>930</v>
      </c>
      <c r="F734" s="7">
        <v>26</v>
      </c>
      <c r="G734" s="7">
        <v>2018</v>
      </c>
      <c r="H734" s="8">
        <v>43338</v>
      </c>
      <c r="I734" s="8" t="s">
        <v>921</v>
      </c>
      <c r="J734" s="7" t="s">
        <v>147</v>
      </c>
      <c r="K734" s="7" t="s">
        <v>20</v>
      </c>
      <c r="L734" s="7" t="s">
        <v>21</v>
      </c>
      <c r="M734" s="7">
        <v>98</v>
      </c>
      <c r="N734" s="7">
        <v>2</v>
      </c>
      <c r="O734" s="7">
        <v>-5</v>
      </c>
      <c r="P734" s="7">
        <v>191</v>
      </c>
      <c r="Q734" s="7">
        <v>196</v>
      </c>
      <c r="R734" s="7" t="s">
        <v>914</v>
      </c>
      <c r="S734" s="9">
        <v>-2.5510204081632654E-2</v>
      </c>
      <c r="T734" s="10">
        <v>-1.352704055406758E-4</v>
      </c>
    </row>
    <row r="735" spans="1:20" x14ac:dyDescent="0.25">
      <c r="A735" s="7" t="s">
        <v>146</v>
      </c>
      <c r="B735" s="7" t="s">
        <v>899</v>
      </c>
      <c r="C735" s="7" t="s">
        <v>905</v>
      </c>
      <c r="D735" s="7" t="s">
        <v>891</v>
      </c>
      <c r="E735" s="7" t="s">
        <v>930</v>
      </c>
      <c r="F735" s="7">
        <v>26</v>
      </c>
      <c r="G735" s="7">
        <v>2018</v>
      </c>
      <c r="H735" s="8">
        <v>43338</v>
      </c>
      <c r="I735" s="8" t="s">
        <v>921</v>
      </c>
      <c r="J735" s="7" t="s">
        <v>147</v>
      </c>
      <c r="K735" s="7" t="s">
        <v>20</v>
      </c>
      <c r="L735" s="7" t="s">
        <v>21</v>
      </c>
      <c r="M735" s="7">
        <v>27</v>
      </c>
      <c r="N735" s="7">
        <v>3</v>
      </c>
      <c r="O735" s="7">
        <v>4</v>
      </c>
      <c r="P735" s="7">
        <v>85</v>
      </c>
      <c r="Q735" s="7">
        <v>81</v>
      </c>
      <c r="R735" s="7" t="s">
        <v>884</v>
      </c>
      <c r="S735" s="9">
        <v>4.9382716049382713E-2</v>
      </c>
      <c r="T735" s="10">
        <v>1.0821632443254064E-4</v>
      </c>
    </row>
    <row r="736" spans="1:20" x14ac:dyDescent="0.25">
      <c r="A736" s="7" t="s">
        <v>452</v>
      </c>
      <c r="B736" s="7" t="s">
        <v>892</v>
      </c>
      <c r="C736" s="7" t="s">
        <v>895</v>
      </c>
      <c r="D736" s="7" t="s">
        <v>891</v>
      </c>
      <c r="E736" s="7" t="s">
        <v>931</v>
      </c>
      <c r="F736" s="7">
        <v>2</v>
      </c>
      <c r="G736" s="7">
        <v>2018</v>
      </c>
      <c r="H736" s="8">
        <v>43345</v>
      </c>
      <c r="I736" s="8" t="s">
        <v>921</v>
      </c>
      <c r="J736" s="7" t="s">
        <v>453</v>
      </c>
      <c r="K736" s="7" t="s">
        <v>20</v>
      </c>
      <c r="L736" s="7" t="s">
        <v>21</v>
      </c>
      <c r="M736" s="7">
        <v>299</v>
      </c>
      <c r="N736" s="7">
        <v>2</v>
      </c>
      <c r="O736" s="7">
        <v>113</v>
      </c>
      <c r="P736" s="7">
        <v>711</v>
      </c>
      <c r="Q736" s="7">
        <v>598</v>
      </c>
      <c r="R736" s="7" t="s">
        <v>884</v>
      </c>
      <c r="S736" s="9">
        <v>0.18896321070234115</v>
      </c>
      <c r="T736" s="10">
        <v>3.0571111652192735E-3</v>
      </c>
    </row>
    <row r="737" spans="1:20" x14ac:dyDescent="0.25">
      <c r="A737" s="7" t="s">
        <v>452</v>
      </c>
      <c r="B737" s="7" t="s">
        <v>892</v>
      </c>
      <c r="C737" s="7" t="s">
        <v>895</v>
      </c>
      <c r="D737" s="7" t="s">
        <v>897</v>
      </c>
      <c r="E737" s="7" t="s">
        <v>931</v>
      </c>
      <c r="F737" s="7">
        <v>2</v>
      </c>
      <c r="G737" s="7">
        <v>2018</v>
      </c>
      <c r="H737" s="8">
        <v>43345</v>
      </c>
      <c r="I737" s="8" t="s">
        <v>921</v>
      </c>
      <c r="J737" s="7" t="s">
        <v>453</v>
      </c>
      <c r="K737" s="7" t="s">
        <v>20</v>
      </c>
      <c r="L737" s="7" t="s">
        <v>21</v>
      </c>
      <c r="M737" s="7">
        <v>375</v>
      </c>
      <c r="N737" s="7">
        <v>3</v>
      </c>
      <c r="O737" s="7">
        <v>180</v>
      </c>
      <c r="P737" s="7">
        <v>1305</v>
      </c>
      <c r="Q737" s="7">
        <v>1125</v>
      </c>
      <c r="R737" s="7" t="s">
        <v>884</v>
      </c>
      <c r="S737" s="9">
        <v>0.16</v>
      </c>
      <c r="T737" s="10">
        <v>4.8697345994643294E-3</v>
      </c>
    </row>
    <row r="738" spans="1:20" x14ac:dyDescent="0.25">
      <c r="A738" s="7" t="s">
        <v>452</v>
      </c>
      <c r="B738" s="7" t="s">
        <v>892</v>
      </c>
      <c r="C738" s="7" t="s">
        <v>912</v>
      </c>
      <c r="D738" s="7" t="s">
        <v>891</v>
      </c>
      <c r="E738" s="7" t="s">
        <v>931</v>
      </c>
      <c r="F738" s="7">
        <v>2</v>
      </c>
      <c r="G738" s="7">
        <v>2018</v>
      </c>
      <c r="H738" s="8">
        <v>43345</v>
      </c>
      <c r="I738" s="8" t="s">
        <v>921</v>
      </c>
      <c r="J738" s="7" t="s">
        <v>453</v>
      </c>
      <c r="K738" s="7" t="s">
        <v>20</v>
      </c>
      <c r="L738" s="7" t="s">
        <v>21</v>
      </c>
      <c r="M738" s="7">
        <v>110</v>
      </c>
      <c r="N738" s="7">
        <v>1</v>
      </c>
      <c r="O738" s="7">
        <v>35</v>
      </c>
      <c r="P738" s="7">
        <v>145</v>
      </c>
      <c r="Q738" s="7">
        <v>110</v>
      </c>
      <c r="R738" s="7" t="s">
        <v>884</v>
      </c>
      <c r="S738" s="9">
        <v>0.31818181818181818</v>
      </c>
      <c r="T738" s="10">
        <v>9.4689283878473065E-4</v>
      </c>
    </row>
    <row r="739" spans="1:20" x14ac:dyDescent="0.25">
      <c r="A739" s="7" t="s">
        <v>452</v>
      </c>
      <c r="B739" s="7" t="s">
        <v>892</v>
      </c>
      <c r="C739" s="7" t="s">
        <v>893</v>
      </c>
      <c r="D739" s="7" t="s">
        <v>902</v>
      </c>
      <c r="E739" s="7" t="s">
        <v>931</v>
      </c>
      <c r="F739" s="7">
        <v>2</v>
      </c>
      <c r="G739" s="7">
        <v>2018</v>
      </c>
      <c r="H739" s="8">
        <v>43345</v>
      </c>
      <c r="I739" s="8" t="s">
        <v>921</v>
      </c>
      <c r="J739" s="7" t="s">
        <v>453</v>
      </c>
      <c r="K739" s="7" t="s">
        <v>20</v>
      </c>
      <c r="L739" s="7" t="s">
        <v>21</v>
      </c>
      <c r="M739" s="7">
        <v>287</v>
      </c>
      <c r="N739" s="7">
        <v>12</v>
      </c>
      <c r="O739" s="7">
        <v>-280</v>
      </c>
      <c r="P739" s="7">
        <v>3164</v>
      </c>
      <c r="Q739" s="7">
        <v>3444</v>
      </c>
      <c r="R739" s="7" t="s">
        <v>914</v>
      </c>
      <c r="S739" s="9">
        <v>-8.1300813008130079E-2</v>
      </c>
      <c r="T739" s="10">
        <v>-7.5751427102778452E-3</v>
      </c>
    </row>
    <row r="740" spans="1:20" x14ac:dyDescent="0.25">
      <c r="A740" s="7" t="s">
        <v>200</v>
      </c>
      <c r="B740" s="7" t="s">
        <v>889</v>
      </c>
      <c r="C740" s="7" t="s">
        <v>896</v>
      </c>
      <c r="D740" s="7" t="s">
        <v>897</v>
      </c>
      <c r="E740" s="7" t="s">
        <v>931</v>
      </c>
      <c r="F740" s="7">
        <v>10</v>
      </c>
      <c r="G740" s="7">
        <v>2018</v>
      </c>
      <c r="H740" s="8">
        <v>43353</v>
      </c>
      <c r="I740" s="8" t="s">
        <v>921</v>
      </c>
      <c r="J740" s="7" t="s">
        <v>201</v>
      </c>
      <c r="K740" s="7" t="s">
        <v>20</v>
      </c>
      <c r="L740" s="7" t="s">
        <v>21</v>
      </c>
      <c r="M740" s="7">
        <v>1076</v>
      </c>
      <c r="N740" s="7">
        <v>4</v>
      </c>
      <c r="O740" s="7">
        <v>-38</v>
      </c>
      <c r="P740" s="7">
        <v>4266</v>
      </c>
      <c r="Q740" s="7">
        <v>4304</v>
      </c>
      <c r="R740" s="7" t="s">
        <v>914</v>
      </c>
      <c r="S740" s="9">
        <v>-8.8289962825278817E-3</v>
      </c>
      <c r="T740" s="10">
        <v>-1.0280550821091363E-3</v>
      </c>
    </row>
    <row r="741" spans="1:20" x14ac:dyDescent="0.25">
      <c r="A741" s="7" t="s">
        <v>200</v>
      </c>
      <c r="B741" s="7" t="s">
        <v>899</v>
      </c>
      <c r="C741" s="7" t="s">
        <v>910</v>
      </c>
      <c r="D741" s="7" t="s">
        <v>902</v>
      </c>
      <c r="E741" s="7" t="s">
        <v>931</v>
      </c>
      <c r="F741" s="7">
        <v>10</v>
      </c>
      <c r="G741" s="7">
        <v>2018</v>
      </c>
      <c r="H741" s="8">
        <v>43353</v>
      </c>
      <c r="I741" s="8" t="s">
        <v>921</v>
      </c>
      <c r="J741" s="7" t="s">
        <v>201</v>
      </c>
      <c r="K741" s="7" t="s">
        <v>20</v>
      </c>
      <c r="L741" s="7" t="s">
        <v>21</v>
      </c>
      <c r="M741" s="7">
        <v>59</v>
      </c>
      <c r="N741" s="7">
        <v>7</v>
      </c>
      <c r="O741" s="7">
        <v>-46</v>
      </c>
      <c r="P741" s="7">
        <v>367</v>
      </c>
      <c r="Q741" s="7">
        <v>413</v>
      </c>
      <c r="R741" s="7" t="s">
        <v>914</v>
      </c>
      <c r="S741" s="9">
        <v>-0.11138014527845036</v>
      </c>
      <c r="T741" s="10">
        <v>-1.2444877309742174E-3</v>
      </c>
    </row>
    <row r="742" spans="1:20" x14ac:dyDescent="0.25">
      <c r="A742" s="7" t="s">
        <v>200</v>
      </c>
      <c r="B742" s="7" t="s">
        <v>899</v>
      </c>
      <c r="C742" s="7" t="s">
        <v>904</v>
      </c>
      <c r="D742" s="7" t="s">
        <v>891</v>
      </c>
      <c r="E742" s="7" t="s">
        <v>931</v>
      </c>
      <c r="F742" s="7">
        <v>10</v>
      </c>
      <c r="G742" s="7">
        <v>2018</v>
      </c>
      <c r="H742" s="8">
        <v>43353</v>
      </c>
      <c r="I742" s="8" t="s">
        <v>921</v>
      </c>
      <c r="J742" s="7" t="s">
        <v>201</v>
      </c>
      <c r="K742" s="7" t="s">
        <v>20</v>
      </c>
      <c r="L742" s="7" t="s">
        <v>21</v>
      </c>
      <c r="M742" s="7">
        <v>117</v>
      </c>
      <c r="N742" s="7">
        <v>6</v>
      </c>
      <c r="O742" s="7">
        <v>17</v>
      </c>
      <c r="P742" s="7">
        <v>719</v>
      </c>
      <c r="Q742" s="7">
        <v>702</v>
      </c>
      <c r="R742" s="7" t="s">
        <v>884</v>
      </c>
      <c r="S742" s="9">
        <v>2.4216524216524215E-2</v>
      </c>
      <c r="T742" s="10">
        <v>4.5991937883829774E-4</v>
      </c>
    </row>
    <row r="743" spans="1:20" x14ac:dyDescent="0.25">
      <c r="A743" s="7" t="s">
        <v>200</v>
      </c>
      <c r="B743" s="7" t="s">
        <v>889</v>
      </c>
      <c r="C743" s="7" t="s">
        <v>909</v>
      </c>
      <c r="D743" s="7" t="s">
        <v>902</v>
      </c>
      <c r="E743" s="7" t="s">
        <v>931</v>
      </c>
      <c r="F743" s="7">
        <v>10</v>
      </c>
      <c r="G743" s="7">
        <v>2018</v>
      </c>
      <c r="H743" s="8">
        <v>43353</v>
      </c>
      <c r="I743" s="8" t="s">
        <v>921</v>
      </c>
      <c r="J743" s="7" t="s">
        <v>201</v>
      </c>
      <c r="K743" s="7" t="s">
        <v>20</v>
      </c>
      <c r="L743" s="7" t="s">
        <v>21</v>
      </c>
      <c r="M743" s="7">
        <v>61</v>
      </c>
      <c r="N743" s="7">
        <v>4</v>
      </c>
      <c r="O743" s="7">
        <v>-25</v>
      </c>
      <c r="P743" s="7">
        <v>219</v>
      </c>
      <c r="Q743" s="7">
        <v>244</v>
      </c>
      <c r="R743" s="7" t="s">
        <v>914</v>
      </c>
      <c r="S743" s="9">
        <v>-0.10245901639344263</v>
      </c>
      <c r="T743" s="10">
        <v>-6.7635202770337905E-4</v>
      </c>
    </row>
    <row r="744" spans="1:20" x14ac:dyDescent="0.25">
      <c r="A744" s="7" t="s">
        <v>200</v>
      </c>
      <c r="B744" s="7" t="s">
        <v>899</v>
      </c>
      <c r="C744" s="7" t="s">
        <v>904</v>
      </c>
      <c r="D744" s="7" t="s">
        <v>902</v>
      </c>
      <c r="E744" s="7" t="s">
        <v>931</v>
      </c>
      <c r="F744" s="7">
        <v>10</v>
      </c>
      <c r="G744" s="7">
        <v>2018</v>
      </c>
      <c r="H744" s="8">
        <v>43353</v>
      </c>
      <c r="I744" s="8" t="s">
        <v>921</v>
      </c>
      <c r="J744" s="7" t="s">
        <v>201</v>
      </c>
      <c r="K744" s="7" t="s">
        <v>20</v>
      </c>
      <c r="L744" s="7" t="s">
        <v>21</v>
      </c>
      <c r="M744" s="7">
        <v>69</v>
      </c>
      <c r="N744" s="7">
        <v>4</v>
      </c>
      <c r="O744" s="7">
        <v>-67</v>
      </c>
      <c r="P744" s="7">
        <v>209</v>
      </c>
      <c r="Q744" s="7">
        <v>276</v>
      </c>
      <c r="R744" s="7" t="s">
        <v>914</v>
      </c>
      <c r="S744" s="9">
        <v>-0.24275362318840579</v>
      </c>
      <c r="T744" s="10">
        <v>-1.8126234342450559E-3</v>
      </c>
    </row>
    <row r="745" spans="1:20" x14ac:dyDescent="0.25">
      <c r="A745" s="7" t="s">
        <v>828</v>
      </c>
      <c r="B745" s="7" t="s">
        <v>899</v>
      </c>
      <c r="C745" s="7" t="s">
        <v>908</v>
      </c>
      <c r="D745" s="7" t="s">
        <v>902</v>
      </c>
      <c r="E745" s="7" t="s">
        <v>931</v>
      </c>
      <c r="F745" s="7">
        <v>15</v>
      </c>
      <c r="G745" s="7">
        <v>2018</v>
      </c>
      <c r="H745" s="8">
        <v>43358</v>
      </c>
      <c r="I745" s="8" t="s">
        <v>921</v>
      </c>
      <c r="J745" s="7" t="s">
        <v>359</v>
      </c>
      <c r="K745" s="7" t="s">
        <v>20</v>
      </c>
      <c r="L745" s="7" t="s">
        <v>21</v>
      </c>
      <c r="M745" s="7">
        <v>33</v>
      </c>
      <c r="N745" s="7">
        <v>6</v>
      </c>
      <c r="O745" s="7">
        <v>-10</v>
      </c>
      <c r="P745" s="7">
        <v>188</v>
      </c>
      <c r="Q745" s="7">
        <v>198</v>
      </c>
      <c r="R745" s="7" t="s">
        <v>914</v>
      </c>
      <c r="S745" s="9">
        <v>-5.0505050505050504E-2</v>
      </c>
      <c r="T745" s="10">
        <v>-2.705408110813516E-4</v>
      </c>
    </row>
    <row r="746" spans="1:20" x14ac:dyDescent="0.25">
      <c r="A746" s="7" t="s">
        <v>828</v>
      </c>
      <c r="B746" s="7" t="s">
        <v>899</v>
      </c>
      <c r="C746" s="7" t="s">
        <v>907</v>
      </c>
      <c r="D746" s="7" t="s">
        <v>902</v>
      </c>
      <c r="E746" s="7" t="s">
        <v>931</v>
      </c>
      <c r="F746" s="7">
        <v>15</v>
      </c>
      <c r="G746" s="7">
        <v>2018</v>
      </c>
      <c r="H746" s="8">
        <v>43358</v>
      </c>
      <c r="I746" s="8" t="s">
        <v>921</v>
      </c>
      <c r="J746" s="7" t="s">
        <v>359</v>
      </c>
      <c r="K746" s="7" t="s">
        <v>20</v>
      </c>
      <c r="L746" s="7" t="s">
        <v>21</v>
      </c>
      <c r="M746" s="7">
        <v>25</v>
      </c>
      <c r="N746" s="7">
        <v>1</v>
      </c>
      <c r="O746" s="7">
        <v>-11</v>
      </c>
      <c r="P746" s="7">
        <v>14</v>
      </c>
      <c r="Q746" s="7">
        <v>25</v>
      </c>
      <c r="R746" s="7" t="s">
        <v>914</v>
      </c>
      <c r="S746" s="9">
        <v>-0.44</v>
      </c>
      <c r="T746" s="10">
        <v>-2.9759489218948677E-4</v>
      </c>
    </row>
    <row r="747" spans="1:20" x14ac:dyDescent="0.25">
      <c r="A747" s="7" t="s">
        <v>828</v>
      </c>
      <c r="B747" s="7" t="s">
        <v>899</v>
      </c>
      <c r="C747" s="7" t="s">
        <v>903</v>
      </c>
      <c r="D747" s="7" t="s">
        <v>891</v>
      </c>
      <c r="E747" s="7" t="s">
        <v>931</v>
      </c>
      <c r="F747" s="7">
        <v>15</v>
      </c>
      <c r="G747" s="7">
        <v>2018</v>
      </c>
      <c r="H747" s="8">
        <v>43358</v>
      </c>
      <c r="I747" s="8" t="s">
        <v>921</v>
      </c>
      <c r="J747" s="7" t="s">
        <v>359</v>
      </c>
      <c r="K747" s="7" t="s">
        <v>20</v>
      </c>
      <c r="L747" s="7" t="s">
        <v>21</v>
      </c>
      <c r="M747" s="7">
        <v>26</v>
      </c>
      <c r="N747" s="7">
        <v>2</v>
      </c>
      <c r="O747" s="7">
        <v>2</v>
      </c>
      <c r="P747" s="7">
        <v>54</v>
      </c>
      <c r="Q747" s="7">
        <v>52</v>
      </c>
      <c r="R747" s="7" t="s">
        <v>884</v>
      </c>
      <c r="S747" s="9">
        <v>3.8461538461538464E-2</v>
      </c>
      <c r="T747" s="10">
        <v>5.4108162216270321E-5</v>
      </c>
    </row>
    <row r="748" spans="1:20" x14ac:dyDescent="0.25">
      <c r="A748" s="7" t="s">
        <v>828</v>
      </c>
      <c r="B748" s="7" t="s">
        <v>899</v>
      </c>
      <c r="C748" s="7" t="s">
        <v>903</v>
      </c>
      <c r="D748" s="7" t="s">
        <v>902</v>
      </c>
      <c r="E748" s="7" t="s">
        <v>931</v>
      </c>
      <c r="F748" s="7">
        <v>15</v>
      </c>
      <c r="G748" s="7">
        <v>2018</v>
      </c>
      <c r="H748" s="8">
        <v>43358</v>
      </c>
      <c r="I748" s="8" t="s">
        <v>921</v>
      </c>
      <c r="J748" s="7" t="s">
        <v>359</v>
      </c>
      <c r="K748" s="7" t="s">
        <v>20</v>
      </c>
      <c r="L748" s="7" t="s">
        <v>21</v>
      </c>
      <c r="M748" s="7">
        <v>30</v>
      </c>
      <c r="N748" s="7">
        <v>2</v>
      </c>
      <c r="O748" s="7">
        <v>-6</v>
      </c>
      <c r="P748" s="7">
        <v>54</v>
      </c>
      <c r="Q748" s="7">
        <v>60</v>
      </c>
      <c r="R748" s="7" t="s">
        <v>914</v>
      </c>
      <c r="S748" s="9">
        <v>-0.1</v>
      </c>
      <c r="T748" s="10">
        <v>-1.6232448664881097E-4</v>
      </c>
    </row>
    <row r="749" spans="1:20" x14ac:dyDescent="0.25">
      <c r="A749" s="7" t="s">
        <v>828</v>
      </c>
      <c r="B749" s="7" t="s">
        <v>899</v>
      </c>
      <c r="C749" s="7" t="s">
        <v>913</v>
      </c>
      <c r="D749" s="7" t="s">
        <v>891</v>
      </c>
      <c r="E749" s="7" t="s">
        <v>931</v>
      </c>
      <c r="F749" s="7">
        <v>15</v>
      </c>
      <c r="G749" s="7">
        <v>2018</v>
      </c>
      <c r="H749" s="8">
        <v>43358</v>
      </c>
      <c r="I749" s="8" t="s">
        <v>921</v>
      </c>
      <c r="J749" s="7" t="s">
        <v>359</v>
      </c>
      <c r="K749" s="7" t="s">
        <v>20</v>
      </c>
      <c r="L749" s="7" t="s">
        <v>21</v>
      </c>
      <c r="M749" s="7">
        <v>21</v>
      </c>
      <c r="N749" s="7">
        <v>3</v>
      </c>
      <c r="O749" s="7">
        <v>-17</v>
      </c>
      <c r="P749" s="7">
        <v>46</v>
      </c>
      <c r="Q749" s="7">
        <v>63</v>
      </c>
      <c r="R749" s="7" t="s">
        <v>914</v>
      </c>
      <c r="S749" s="9">
        <v>-0.26984126984126983</v>
      </c>
      <c r="T749" s="10">
        <v>-4.5991937883829774E-4</v>
      </c>
    </row>
    <row r="750" spans="1:20" x14ac:dyDescent="0.25">
      <c r="A750" s="7" t="s">
        <v>124</v>
      </c>
      <c r="B750" s="7" t="s">
        <v>899</v>
      </c>
      <c r="C750" s="7" t="s">
        <v>903</v>
      </c>
      <c r="D750" s="7" t="s">
        <v>911</v>
      </c>
      <c r="E750" s="7" t="s">
        <v>931</v>
      </c>
      <c r="F750" s="7">
        <v>24</v>
      </c>
      <c r="G750" s="7">
        <v>2018</v>
      </c>
      <c r="H750" s="8">
        <v>43367</v>
      </c>
      <c r="I750" s="8" t="s">
        <v>921</v>
      </c>
      <c r="J750" s="7" t="s">
        <v>125</v>
      </c>
      <c r="K750" s="7" t="s">
        <v>20</v>
      </c>
      <c r="L750" s="7" t="s">
        <v>21</v>
      </c>
      <c r="M750" s="7">
        <v>60</v>
      </c>
      <c r="N750" s="7">
        <v>4</v>
      </c>
      <c r="O750" s="7">
        <v>-12</v>
      </c>
      <c r="P750" s="7">
        <v>228</v>
      </c>
      <c r="Q750" s="7">
        <v>240</v>
      </c>
      <c r="R750" s="7" t="s">
        <v>914</v>
      </c>
      <c r="S750" s="9">
        <v>-0.05</v>
      </c>
      <c r="T750" s="10">
        <v>-3.2464897329762194E-4</v>
      </c>
    </row>
    <row r="751" spans="1:20" x14ac:dyDescent="0.25">
      <c r="A751" s="7" t="s">
        <v>124</v>
      </c>
      <c r="B751" s="7" t="s">
        <v>899</v>
      </c>
      <c r="C751" s="7" t="s">
        <v>901</v>
      </c>
      <c r="D751" s="7" t="s">
        <v>911</v>
      </c>
      <c r="E751" s="7" t="s">
        <v>931</v>
      </c>
      <c r="F751" s="7">
        <v>24</v>
      </c>
      <c r="G751" s="7">
        <v>2018</v>
      </c>
      <c r="H751" s="8">
        <v>43367</v>
      </c>
      <c r="I751" s="8" t="s">
        <v>921</v>
      </c>
      <c r="J751" s="7" t="s">
        <v>125</v>
      </c>
      <c r="K751" s="7" t="s">
        <v>20</v>
      </c>
      <c r="L751" s="7" t="s">
        <v>21</v>
      </c>
      <c r="M751" s="7">
        <v>257</v>
      </c>
      <c r="N751" s="7">
        <v>4</v>
      </c>
      <c r="O751" s="7">
        <v>-252</v>
      </c>
      <c r="P751" s="7">
        <v>776</v>
      </c>
      <c r="Q751" s="7">
        <v>1028</v>
      </c>
      <c r="R751" s="7" t="s">
        <v>914</v>
      </c>
      <c r="S751" s="9">
        <v>-0.24513618677042801</v>
      </c>
      <c r="T751" s="10">
        <v>-6.8176284392500609E-3</v>
      </c>
    </row>
    <row r="752" spans="1:20" x14ac:dyDescent="0.25">
      <c r="A752" s="7" t="s">
        <v>124</v>
      </c>
      <c r="B752" s="7" t="s">
        <v>899</v>
      </c>
      <c r="C752" s="7" t="s">
        <v>904</v>
      </c>
      <c r="D752" s="7" t="s">
        <v>891</v>
      </c>
      <c r="E752" s="7" t="s">
        <v>931</v>
      </c>
      <c r="F752" s="7">
        <v>24</v>
      </c>
      <c r="G752" s="7">
        <v>2018</v>
      </c>
      <c r="H752" s="8">
        <v>43367</v>
      </c>
      <c r="I752" s="8" t="s">
        <v>921</v>
      </c>
      <c r="J752" s="7" t="s">
        <v>125</v>
      </c>
      <c r="K752" s="7" t="s">
        <v>20</v>
      </c>
      <c r="L752" s="7" t="s">
        <v>21</v>
      </c>
      <c r="M752" s="7">
        <v>63</v>
      </c>
      <c r="N752" s="7">
        <v>6</v>
      </c>
      <c r="O752" s="7">
        <v>-24</v>
      </c>
      <c r="P752" s="7">
        <v>354</v>
      </c>
      <c r="Q752" s="7">
        <v>378</v>
      </c>
      <c r="R752" s="7" t="s">
        <v>914</v>
      </c>
      <c r="S752" s="9">
        <v>-6.3492063492063489E-2</v>
      </c>
      <c r="T752" s="10">
        <v>-6.4929794659524388E-4</v>
      </c>
    </row>
    <row r="753" spans="1:20" x14ac:dyDescent="0.25">
      <c r="A753" s="7" t="s">
        <v>124</v>
      </c>
      <c r="B753" s="7" t="s">
        <v>899</v>
      </c>
      <c r="C753" s="7" t="s">
        <v>903</v>
      </c>
      <c r="D753" s="7" t="s">
        <v>897</v>
      </c>
      <c r="E753" s="7" t="s">
        <v>931</v>
      </c>
      <c r="F753" s="7">
        <v>24</v>
      </c>
      <c r="G753" s="7">
        <v>2018</v>
      </c>
      <c r="H753" s="8">
        <v>43367</v>
      </c>
      <c r="I753" s="8" t="s">
        <v>921</v>
      </c>
      <c r="J753" s="7" t="s">
        <v>125</v>
      </c>
      <c r="K753" s="7" t="s">
        <v>20</v>
      </c>
      <c r="L753" s="7" t="s">
        <v>21</v>
      </c>
      <c r="M753" s="7">
        <v>40</v>
      </c>
      <c r="N753" s="7">
        <v>5</v>
      </c>
      <c r="O753" s="7">
        <v>-33</v>
      </c>
      <c r="P753" s="7">
        <v>167</v>
      </c>
      <c r="Q753" s="7">
        <v>200</v>
      </c>
      <c r="R753" s="7" t="s">
        <v>914</v>
      </c>
      <c r="S753" s="9">
        <v>-0.16500000000000001</v>
      </c>
      <c r="T753" s="10">
        <v>-8.9278467656846031E-4</v>
      </c>
    </row>
    <row r="754" spans="1:20" x14ac:dyDescent="0.25">
      <c r="A754" s="7" t="s">
        <v>124</v>
      </c>
      <c r="B754" s="7" t="s">
        <v>899</v>
      </c>
      <c r="C754" s="7" t="s">
        <v>905</v>
      </c>
      <c r="D754" s="7" t="s">
        <v>897</v>
      </c>
      <c r="E754" s="7" t="s">
        <v>931</v>
      </c>
      <c r="F754" s="7">
        <v>24</v>
      </c>
      <c r="G754" s="7">
        <v>2018</v>
      </c>
      <c r="H754" s="8">
        <v>43367</v>
      </c>
      <c r="I754" s="8" t="s">
        <v>921</v>
      </c>
      <c r="J754" s="7" t="s">
        <v>125</v>
      </c>
      <c r="K754" s="7" t="s">
        <v>20</v>
      </c>
      <c r="L754" s="7" t="s">
        <v>21</v>
      </c>
      <c r="M754" s="7">
        <v>24</v>
      </c>
      <c r="N754" s="7">
        <v>4</v>
      </c>
      <c r="O754" s="7">
        <v>-1</v>
      </c>
      <c r="P754" s="7">
        <v>95</v>
      </c>
      <c r="Q754" s="7">
        <v>96</v>
      </c>
      <c r="R754" s="7" t="s">
        <v>914</v>
      </c>
      <c r="S754" s="9">
        <v>-1.0416666666666666E-2</v>
      </c>
      <c r="T754" s="10">
        <v>-2.7054081108135161E-5</v>
      </c>
    </row>
    <row r="755" spans="1:20" x14ac:dyDescent="0.25">
      <c r="A755" s="7" t="s">
        <v>124</v>
      </c>
      <c r="B755" s="7" t="s">
        <v>899</v>
      </c>
      <c r="C755" s="7" t="s">
        <v>903</v>
      </c>
      <c r="D755" s="7" t="s">
        <v>891</v>
      </c>
      <c r="E755" s="7" t="s">
        <v>931</v>
      </c>
      <c r="F755" s="7">
        <v>24</v>
      </c>
      <c r="G755" s="7">
        <v>2018</v>
      </c>
      <c r="H755" s="8">
        <v>43367</v>
      </c>
      <c r="I755" s="8" t="s">
        <v>921</v>
      </c>
      <c r="J755" s="7" t="s">
        <v>125</v>
      </c>
      <c r="K755" s="7" t="s">
        <v>20</v>
      </c>
      <c r="L755" s="7" t="s">
        <v>21</v>
      </c>
      <c r="M755" s="7">
        <v>18</v>
      </c>
      <c r="N755" s="7">
        <v>3</v>
      </c>
      <c r="O755" s="7">
        <v>1</v>
      </c>
      <c r="P755" s="7">
        <v>55</v>
      </c>
      <c r="Q755" s="7">
        <v>54</v>
      </c>
      <c r="R755" s="7" t="s">
        <v>884</v>
      </c>
      <c r="S755" s="9">
        <v>1.8518518518518517E-2</v>
      </c>
      <c r="T755" s="10">
        <v>2.7054081108135161E-5</v>
      </c>
    </row>
    <row r="756" spans="1:20" x14ac:dyDescent="0.25">
      <c r="A756" s="7" t="s">
        <v>124</v>
      </c>
      <c r="B756" s="7" t="s">
        <v>899</v>
      </c>
      <c r="C756" s="7" t="s">
        <v>901</v>
      </c>
      <c r="D756" s="7" t="s">
        <v>894</v>
      </c>
      <c r="E756" s="7" t="s">
        <v>931</v>
      </c>
      <c r="F756" s="7">
        <v>24</v>
      </c>
      <c r="G756" s="7">
        <v>2018</v>
      </c>
      <c r="H756" s="8">
        <v>43367</v>
      </c>
      <c r="I756" s="8" t="s">
        <v>921</v>
      </c>
      <c r="J756" s="7" t="s">
        <v>125</v>
      </c>
      <c r="K756" s="7" t="s">
        <v>20</v>
      </c>
      <c r="L756" s="7" t="s">
        <v>21</v>
      </c>
      <c r="M756" s="7">
        <v>1402</v>
      </c>
      <c r="N756" s="7">
        <v>11</v>
      </c>
      <c r="O756" s="7">
        <v>109</v>
      </c>
      <c r="P756" s="7">
        <v>15531</v>
      </c>
      <c r="Q756" s="7">
        <v>15422</v>
      </c>
      <c r="R756" s="7" t="s">
        <v>884</v>
      </c>
      <c r="S756" s="9">
        <v>7.0678251848009339E-3</v>
      </c>
      <c r="T756" s="10">
        <v>2.9488948407867329E-3</v>
      </c>
    </row>
    <row r="757" spans="1:20" x14ac:dyDescent="0.25">
      <c r="A757" s="7" t="s">
        <v>83</v>
      </c>
      <c r="B757" s="7" t="s">
        <v>892</v>
      </c>
      <c r="C757" s="7" t="s">
        <v>906</v>
      </c>
      <c r="D757" s="7" t="s">
        <v>894</v>
      </c>
      <c r="E757" s="7" t="s">
        <v>931</v>
      </c>
      <c r="F757" s="7">
        <v>30</v>
      </c>
      <c r="G757" s="7">
        <v>2018</v>
      </c>
      <c r="H757" s="8">
        <v>43373</v>
      </c>
      <c r="I757" s="8" t="s">
        <v>921</v>
      </c>
      <c r="J757" s="7" t="s">
        <v>84</v>
      </c>
      <c r="K757" s="7" t="s">
        <v>20</v>
      </c>
      <c r="L757" s="7" t="s">
        <v>21</v>
      </c>
      <c r="M757" s="7">
        <v>1630</v>
      </c>
      <c r="N757" s="7">
        <v>5</v>
      </c>
      <c r="O757" s="7">
        <v>802</v>
      </c>
      <c r="P757" s="7">
        <v>8952</v>
      </c>
      <c r="Q757" s="7">
        <v>8150</v>
      </c>
      <c r="R757" s="7" t="s">
        <v>884</v>
      </c>
      <c r="S757" s="9">
        <v>9.8404907975460129E-2</v>
      </c>
      <c r="T757" s="10">
        <v>2.1697373048724398E-2</v>
      </c>
    </row>
    <row r="758" spans="1:20" x14ac:dyDescent="0.25">
      <c r="A758" s="7" t="s">
        <v>83</v>
      </c>
      <c r="B758" s="7" t="s">
        <v>892</v>
      </c>
      <c r="C758" s="7" t="s">
        <v>893</v>
      </c>
      <c r="D758" s="7" t="s">
        <v>891</v>
      </c>
      <c r="E758" s="7" t="s">
        <v>931</v>
      </c>
      <c r="F758" s="7">
        <v>30</v>
      </c>
      <c r="G758" s="7">
        <v>2018</v>
      </c>
      <c r="H758" s="8">
        <v>43373</v>
      </c>
      <c r="I758" s="8" t="s">
        <v>921</v>
      </c>
      <c r="J758" s="7" t="s">
        <v>84</v>
      </c>
      <c r="K758" s="7" t="s">
        <v>20</v>
      </c>
      <c r="L758" s="7" t="s">
        <v>21</v>
      </c>
      <c r="M758" s="7">
        <v>413</v>
      </c>
      <c r="N758" s="7">
        <v>9</v>
      </c>
      <c r="O758" s="7">
        <v>-314</v>
      </c>
      <c r="P758" s="7">
        <v>3403</v>
      </c>
      <c r="Q758" s="7">
        <v>3717</v>
      </c>
      <c r="R758" s="7" t="s">
        <v>914</v>
      </c>
      <c r="S758" s="9">
        <v>-8.4476728544525148E-2</v>
      </c>
      <c r="T758" s="10">
        <v>-8.4949814679544412E-3</v>
      </c>
    </row>
    <row r="759" spans="1:20" x14ac:dyDescent="0.25">
      <c r="A759" s="7" t="s">
        <v>83</v>
      </c>
      <c r="B759" s="7" t="s">
        <v>899</v>
      </c>
      <c r="C759" s="7" t="s">
        <v>903</v>
      </c>
      <c r="D759" s="7" t="s">
        <v>902</v>
      </c>
      <c r="E759" s="7" t="s">
        <v>931</v>
      </c>
      <c r="F759" s="7">
        <v>30</v>
      </c>
      <c r="G759" s="7">
        <v>2018</v>
      </c>
      <c r="H759" s="8">
        <v>43373</v>
      </c>
      <c r="I759" s="8" t="s">
        <v>921</v>
      </c>
      <c r="J759" s="7" t="s">
        <v>84</v>
      </c>
      <c r="K759" s="7" t="s">
        <v>20</v>
      </c>
      <c r="L759" s="7" t="s">
        <v>21</v>
      </c>
      <c r="M759" s="7">
        <v>31</v>
      </c>
      <c r="N759" s="7">
        <v>2</v>
      </c>
      <c r="O759" s="7">
        <v>1</v>
      </c>
      <c r="P759" s="7">
        <v>63</v>
      </c>
      <c r="Q759" s="7">
        <v>62</v>
      </c>
      <c r="R759" s="7" t="s">
        <v>884</v>
      </c>
      <c r="S759" s="9">
        <v>1.6129032258064516E-2</v>
      </c>
      <c r="T759" s="10">
        <v>2.7054081108135161E-5</v>
      </c>
    </row>
    <row r="760" spans="1:20" x14ac:dyDescent="0.25">
      <c r="A760" s="7" t="s">
        <v>83</v>
      </c>
      <c r="B760" s="7" t="s">
        <v>892</v>
      </c>
      <c r="C760" s="7" t="s">
        <v>895</v>
      </c>
      <c r="D760" s="7" t="s">
        <v>902</v>
      </c>
      <c r="E760" s="7" t="s">
        <v>931</v>
      </c>
      <c r="F760" s="7">
        <v>30</v>
      </c>
      <c r="G760" s="7">
        <v>2018</v>
      </c>
      <c r="H760" s="8">
        <v>43373</v>
      </c>
      <c r="I760" s="8" t="s">
        <v>921</v>
      </c>
      <c r="J760" s="7" t="s">
        <v>84</v>
      </c>
      <c r="K760" s="7" t="s">
        <v>20</v>
      </c>
      <c r="L760" s="7" t="s">
        <v>21</v>
      </c>
      <c r="M760" s="7">
        <v>148</v>
      </c>
      <c r="N760" s="7">
        <v>2</v>
      </c>
      <c r="O760" s="7">
        <v>-101</v>
      </c>
      <c r="P760" s="7">
        <v>195</v>
      </c>
      <c r="Q760" s="7">
        <v>296</v>
      </c>
      <c r="R760" s="7" t="s">
        <v>914</v>
      </c>
      <c r="S760" s="9">
        <v>-0.34121621621621623</v>
      </c>
      <c r="T760" s="10">
        <v>-2.7324621919216515E-3</v>
      </c>
    </row>
    <row r="761" spans="1:20" x14ac:dyDescent="0.25">
      <c r="A761" s="7" t="s">
        <v>83</v>
      </c>
      <c r="B761" s="7" t="s">
        <v>899</v>
      </c>
      <c r="C761" s="7" t="s">
        <v>901</v>
      </c>
      <c r="D761" s="7" t="s">
        <v>897</v>
      </c>
      <c r="E761" s="7" t="s">
        <v>931</v>
      </c>
      <c r="F761" s="7">
        <v>30</v>
      </c>
      <c r="G761" s="7">
        <v>2018</v>
      </c>
      <c r="H761" s="8">
        <v>43373</v>
      </c>
      <c r="I761" s="8" t="s">
        <v>921</v>
      </c>
      <c r="J761" s="7" t="s">
        <v>84</v>
      </c>
      <c r="K761" s="7" t="s">
        <v>20</v>
      </c>
      <c r="L761" s="7" t="s">
        <v>21</v>
      </c>
      <c r="M761" s="7">
        <v>89</v>
      </c>
      <c r="N761" s="7">
        <v>5</v>
      </c>
      <c r="O761" s="7">
        <v>-4</v>
      </c>
      <c r="P761" s="7">
        <v>441</v>
      </c>
      <c r="Q761" s="7">
        <v>445</v>
      </c>
      <c r="R761" s="7" t="s">
        <v>914</v>
      </c>
      <c r="S761" s="9">
        <v>-8.988764044943821E-3</v>
      </c>
      <c r="T761" s="10">
        <v>-1.0821632443254064E-4</v>
      </c>
    </row>
    <row r="762" spans="1:20" x14ac:dyDescent="0.25">
      <c r="A762" s="7" t="s">
        <v>83</v>
      </c>
      <c r="B762" s="7" t="s">
        <v>889</v>
      </c>
      <c r="C762" s="7" t="s">
        <v>909</v>
      </c>
      <c r="D762" s="7" t="s">
        <v>891</v>
      </c>
      <c r="E762" s="7" t="s">
        <v>931</v>
      </c>
      <c r="F762" s="7">
        <v>30</v>
      </c>
      <c r="G762" s="7">
        <v>2018</v>
      </c>
      <c r="H762" s="8">
        <v>43373</v>
      </c>
      <c r="I762" s="8" t="s">
        <v>921</v>
      </c>
      <c r="J762" s="7" t="s">
        <v>84</v>
      </c>
      <c r="K762" s="7" t="s">
        <v>20</v>
      </c>
      <c r="L762" s="7" t="s">
        <v>21</v>
      </c>
      <c r="M762" s="7">
        <v>976</v>
      </c>
      <c r="N762" s="7">
        <v>4</v>
      </c>
      <c r="O762" s="7">
        <v>293</v>
      </c>
      <c r="P762" s="7">
        <v>4197</v>
      </c>
      <c r="Q762" s="7">
        <v>3904</v>
      </c>
      <c r="R762" s="7" t="s">
        <v>884</v>
      </c>
      <c r="S762" s="9">
        <v>7.5051229508196718E-2</v>
      </c>
      <c r="T762" s="10">
        <v>7.926845764683603E-3</v>
      </c>
    </row>
    <row r="763" spans="1:20" x14ac:dyDescent="0.25">
      <c r="A763" s="7" t="s">
        <v>277</v>
      </c>
      <c r="B763" s="7" t="s">
        <v>899</v>
      </c>
      <c r="C763" s="7" t="s">
        <v>901</v>
      </c>
      <c r="D763" s="7" t="s">
        <v>894</v>
      </c>
      <c r="E763" s="7" t="s">
        <v>932</v>
      </c>
      <c r="F763" s="7">
        <v>5</v>
      </c>
      <c r="G763" s="7">
        <v>2018</v>
      </c>
      <c r="H763" s="8">
        <v>43378</v>
      </c>
      <c r="I763" s="8" t="s">
        <v>922</v>
      </c>
      <c r="J763" s="7" t="s">
        <v>278</v>
      </c>
      <c r="K763" s="7" t="s">
        <v>20</v>
      </c>
      <c r="L763" s="7" t="s">
        <v>21</v>
      </c>
      <c r="M763" s="7">
        <v>765</v>
      </c>
      <c r="N763" s="7">
        <v>6</v>
      </c>
      <c r="O763" s="7">
        <v>8</v>
      </c>
      <c r="P763" s="7">
        <v>4598</v>
      </c>
      <c r="Q763" s="7">
        <v>4590</v>
      </c>
      <c r="R763" s="7" t="s">
        <v>884</v>
      </c>
      <c r="S763" s="9">
        <v>1.7429193899782135E-3</v>
      </c>
      <c r="T763" s="10">
        <v>2.1643264886508128E-4</v>
      </c>
    </row>
    <row r="764" spans="1:20" x14ac:dyDescent="0.25">
      <c r="A764" s="7" t="s">
        <v>277</v>
      </c>
      <c r="B764" s="7" t="s">
        <v>889</v>
      </c>
      <c r="C764" s="7" t="s">
        <v>896</v>
      </c>
      <c r="D764" s="7" t="s">
        <v>897</v>
      </c>
      <c r="E764" s="7" t="s">
        <v>932</v>
      </c>
      <c r="F764" s="7">
        <v>5</v>
      </c>
      <c r="G764" s="7">
        <v>2018</v>
      </c>
      <c r="H764" s="8">
        <v>43378</v>
      </c>
      <c r="I764" s="8" t="s">
        <v>922</v>
      </c>
      <c r="J764" s="7" t="s">
        <v>278</v>
      </c>
      <c r="K764" s="7" t="s">
        <v>20</v>
      </c>
      <c r="L764" s="7" t="s">
        <v>21</v>
      </c>
      <c r="M764" s="7">
        <v>757</v>
      </c>
      <c r="N764" s="7">
        <v>2</v>
      </c>
      <c r="O764" s="7">
        <v>371</v>
      </c>
      <c r="P764" s="7">
        <v>1885</v>
      </c>
      <c r="Q764" s="7">
        <v>1514</v>
      </c>
      <c r="R764" s="7" t="s">
        <v>884</v>
      </c>
      <c r="S764" s="9">
        <v>0.24504623513870541</v>
      </c>
      <c r="T764" s="10">
        <v>1.0037064091118144E-2</v>
      </c>
    </row>
    <row r="765" spans="1:20" x14ac:dyDescent="0.25">
      <c r="A765" s="7" t="s">
        <v>277</v>
      </c>
      <c r="B765" s="7" t="s">
        <v>899</v>
      </c>
      <c r="C765" s="7" t="s">
        <v>900</v>
      </c>
      <c r="D765" s="7" t="s">
        <v>891</v>
      </c>
      <c r="E765" s="7" t="s">
        <v>932</v>
      </c>
      <c r="F765" s="7">
        <v>5</v>
      </c>
      <c r="G765" s="7">
        <v>2018</v>
      </c>
      <c r="H765" s="8">
        <v>43378</v>
      </c>
      <c r="I765" s="8" t="s">
        <v>922</v>
      </c>
      <c r="J765" s="7" t="s">
        <v>278</v>
      </c>
      <c r="K765" s="7" t="s">
        <v>20</v>
      </c>
      <c r="L765" s="7" t="s">
        <v>21</v>
      </c>
      <c r="M765" s="7">
        <v>536</v>
      </c>
      <c r="N765" s="7">
        <v>1</v>
      </c>
      <c r="O765" s="7">
        <v>91</v>
      </c>
      <c r="P765" s="7">
        <v>627</v>
      </c>
      <c r="Q765" s="7">
        <v>536</v>
      </c>
      <c r="R765" s="7" t="s">
        <v>884</v>
      </c>
      <c r="S765" s="9">
        <v>0.16977611940298507</v>
      </c>
      <c r="T765" s="10">
        <v>2.4619213808402996E-3</v>
      </c>
    </row>
    <row r="766" spans="1:20" x14ac:dyDescent="0.25">
      <c r="A766" s="7" t="s">
        <v>277</v>
      </c>
      <c r="B766" s="7" t="s">
        <v>889</v>
      </c>
      <c r="C766" s="7" t="s">
        <v>890</v>
      </c>
      <c r="D766" s="7" t="s">
        <v>891</v>
      </c>
      <c r="E766" s="7" t="s">
        <v>932</v>
      </c>
      <c r="F766" s="7">
        <v>5</v>
      </c>
      <c r="G766" s="7">
        <v>2018</v>
      </c>
      <c r="H766" s="8">
        <v>43378</v>
      </c>
      <c r="I766" s="8" t="s">
        <v>922</v>
      </c>
      <c r="J766" s="7" t="s">
        <v>278</v>
      </c>
      <c r="K766" s="7" t="s">
        <v>20</v>
      </c>
      <c r="L766" s="7" t="s">
        <v>21</v>
      </c>
      <c r="M766" s="7">
        <v>269</v>
      </c>
      <c r="N766" s="7">
        <v>1</v>
      </c>
      <c r="O766" s="7">
        <v>91</v>
      </c>
      <c r="P766" s="7">
        <v>360</v>
      </c>
      <c r="Q766" s="7">
        <v>269</v>
      </c>
      <c r="R766" s="7" t="s">
        <v>884</v>
      </c>
      <c r="S766" s="9">
        <v>0.33828996282527879</v>
      </c>
      <c r="T766" s="10">
        <v>2.4619213808402996E-3</v>
      </c>
    </row>
    <row r="767" spans="1:20" x14ac:dyDescent="0.25">
      <c r="A767" s="7" t="s">
        <v>277</v>
      </c>
      <c r="B767" s="7" t="s">
        <v>899</v>
      </c>
      <c r="C767" s="7" t="s">
        <v>913</v>
      </c>
      <c r="D767" s="7" t="s">
        <v>891</v>
      </c>
      <c r="E767" s="7" t="s">
        <v>932</v>
      </c>
      <c r="F767" s="7">
        <v>5</v>
      </c>
      <c r="G767" s="7">
        <v>2018</v>
      </c>
      <c r="H767" s="8">
        <v>43378</v>
      </c>
      <c r="I767" s="8" t="s">
        <v>922</v>
      </c>
      <c r="J767" s="7" t="s">
        <v>278</v>
      </c>
      <c r="K767" s="7" t="s">
        <v>20</v>
      </c>
      <c r="L767" s="7" t="s">
        <v>21</v>
      </c>
      <c r="M767" s="7">
        <v>137</v>
      </c>
      <c r="N767" s="7">
        <v>5</v>
      </c>
      <c r="O767" s="7">
        <v>5</v>
      </c>
      <c r="P767" s="7">
        <v>690</v>
      </c>
      <c r="Q767" s="7">
        <v>685</v>
      </c>
      <c r="R767" s="7" t="s">
        <v>884</v>
      </c>
      <c r="S767" s="9">
        <v>7.2992700729927005E-3</v>
      </c>
      <c r="T767" s="10">
        <v>1.352704055406758E-4</v>
      </c>
    </row>
    <row r="768" spans="1:20" x14ac:dyDescent="0.25">
      <c r="A768" s="7" t="s">
        <v>277</v>
      </c>
      <c r="B768" s="7" t="s">
        <v>899</v>
      </c>
      <c r="C768" s="7" t="s">
        <v>907</v>
      </c>
      <c r="D768" s="7" t="s">
        <v>897</v>
      </c>
      <c r="E768" s="7" t="s">
        <v>932</v>
      </c>
      <c r="F768" s="7">
        <v>5</v>
      </c>
      <c r="G768" s="7">
        <v>2018</v>
      </c>
      <c r="H768" s="8">
        <v>43378</v>
      </c>
      <c r="I768" s="8" t="s">
        <v>922</v>
      </c>
      <c r="J768" s="7" t="s">
        <v>278</v>
      </c>
      <c r="K768" s="7" t="s">
        <v>20</v>
      </c>
      <c r="L768" s="7" t="s">
        <v>21</v>
      </c>
      <c r="M768" s="7">
        <v>185</v>
      </c>
      <c r="N768" s="7">
        <v>4</v>
      </c>
      <c r="O768" s="7">
        <v>48</v>
      </c>
      <c r="P768" s="7">
        <v>788</v>
      </c>
      <c r="Q768" s="7">
        <v>740</v>
      </c>
      <c r="R768" s="7" t="s">
        <v>884</v>
      </c>
      <c r="S768" s="9">
        <v>6.4864864864864868E-2</v>
      </c>
      <c r="T768" s="10">
        <v>1.2985958931904878E-3</v>
      </c>
    </row>
    <row r="769" spans="1:20" x14ac:dyDescent="0.25">
      <c r="A769" s="7" t="s">
        <v>277</v>
      </c>
      <c r="B769" s="7" t="s">
        <v>899</v>
      </c>
      <c r="C769" s="7" t="s">
        <v>900</v>
      </c>
      <c r="D769" s="7" t="s">
        <v>897</v>
      </c>
      <c r="E769" s="7" t="s">
        <v>932</v>
      </c>
      <c r="F769" s="7">
        <v>5</v>
      </c>
      <c r="G769" s="7">
        <v>2018</v>
      </c>
      <c r="H769" s="8">
        <v>43378</v>
      </c>
      <c r="I769" s="8" t="s">
        <v>922</v>
      </c>
      <c r="J769" s="7" t="s">
        <v>278</v>
      </c>
      <c r="K769" s="7" t="s">
        <v>20</v>
      </c>
      <c r="L769" s="7" t="s">
        <v>21</v>
      </c>
      <c r="M769" s="7">
        <v>106</v>
      </c>
      <c r="N769" s="7">
        <v>3</v>
      </c>
      <c r="O769" s="7">
        <v>12</v>
      </c>
      <c r="P769" s="7">
        <v>330</v>
      </c>
      <c r="Q769" s="7">
        <v>318</v>
      </c>
      <c r="R769" s="7" t="s">
        <v>884</v>
      </c>
      <c r="S769" s="9">
        <v>3.7735849056603772E-2</v>
      </c>
      <c r="T769" s="10">
        <v>3.2464897329762194E-4</v>
      </c>
    </row>
    <row r="770" spans="1:20" x14ac:dyDescent="0.25">
      <c r="A770" s="7" t="s">
        <v>277</v>
      </c>
      <c r="B770" s="7" t="s">
        <v>892</v>
      </c>
      <c r="C770" s="7" t="s">
        <v>893</v>
      </c>
      <c r="D770" s="7" t="s">
        <v>902</v>
      </c>
      <c r="E770" s="7" t="s">
        <v>932</v>
      </c>
      <c r="F770" s="7">
        <v>5</v>
      </c>
      <c r="G770" s="7">
        <v>2018</v>
      </c>
      <c r="H770" s="8">
        <v>43378</v>
      </c>
      <c r="I770" s="8" t="s">
        <v>922</v>
      </c>
      <c r="J770" s="7" t="s">
        <v>278</v>
      </c>
      <c r="K770" s="7" t="s">
        <v>20</v>
      </c>
      <c r="L770" s="7" t="s">
        <v>21</v>
      </c>
      <c r="M770" s="7">
        <v>511</v>
      </c>
      <c r="N770" s="7">
        <v>3</v>
      </c>
      <c r="O770" s="7">
        <v>194</v>
      </c>
      <c r="P770" s="7">
        <v>1727</v>
      </c>
      <c r="Q770" s="7">
        <v>1533</v>
      </c>
      <c r="R770" s="7" t="s">
        <v>884</v>
      </c>
      <c r="S770" s="9">
        <v>0.12654924983692106</v>
      </c>
      <c r="T770" s="10">
        <v>5.2484917349782216E-3</v>
      </c>
    </row>
    <row r="771" spans="1:20" x14ac:dyDescent="0.25">
      <c r="A771" s="7" t="s">
        <v>341</v>
      </c>
      <c r="B771" s="7" t="s">
        <v>892</v>
      </c>
      <c r="C771" s="7" t="s">
        <v>906</v>
      </c>
      <c r="D771" s="7" t="s">
        <v>902</v>
      </c>
      <c r="E771" s="7" t="s">
        <v>932</v>
      </c>
      <c r="F771" s="7">
        <v>6</v>
      </c>
      <c r="G771" s="7">
        <v>2018</v>
      </c>
      <c r="H771" s="8">
        <v>43379</v>
      </c>
      <c r="I771" s="8" t="s">
        <v>922</v>
      </c>
      <c r="J771" s="7" t="s">
        <v>342</v>
      </c>
      <c r="K771" s="7" t="s">
        <v>20</v>
      </c>
      <c r="L771" s="7" t="s">
        <v>21</v>
      </c>
      <c r="M771" s="7">
        <v>632</v>
      </c>
      <c r="N771" s="7">
        <v>4</v>
      </c>
      <c r="O771" s="7">
        <v>-114</v>
      </c>
      <c r="P771" s="7">
        <v>2414</v>
      </c>
      <c r="Q771" s="7">
        <v>2528</v>
      </c>
      <c r="R771" s="7" t="s">
        <v>914</v>
      </c>
      <c r="S771" s="9">
        <v>-4.5094936708860757E-2</v>
      </c>
      <c r="T771" s="10">
        <v>-3.0841652463274084E-3</v>
      </c>
    </row>
    <row r="772" spans="1:20" x14ac:dyDescent="0.25">
      <c r="A772" s="7" t="s">
        <v>524</v>
      </c>
      <c r="B772" s="7" t="s">
        <v>899</v>
      </c>
      <c r="C772" s="7" t="s">
        <v>903</v>
      </c>
      <c r="D772" s="7" t="s">
        <v>902</v>
      </c>
      <c r="E772" s="7" t="s">
        <v>932</v>
      </c>
      <c r="F772" s="7">
        <v>10</v>
      </c>
      <c r="G772" s="7">
        <v>2018</v>
      </c>
      <c r="H772" s="8">
        <v>43383</v>
      </c>
      <c r="I772" s="8" t="s">
        <v>922</v>
      </c>
      <c r="J772" s="7" t="s">
        <v>525</v>
      </c>
      <c r="K772" s="7" t="s">
        <v>20</v>
      </c>
      <c r="L772" s="7" t="s">
        <v>21</v>
      </c>
      <c r="M772" s="7">
        <v>259</v>
      </c>
      <c r="N772" s="7">
        <v>5</v>
      </c>
      <c r="O772" s="7">
        <v>47</v>
      </c>
      <c r="P772" s="7">
        <v>1342</v>
      </c>
      <c r="Q772" s="7">
        <v>1295</v>
      </c>
      <c r="R772" s="7" t="s">
        <v>884</v>
      </c>
      <c r="S772" s="9">
        <v>3.6293436293436294E-2</v>
      </c>
      <c r="T772" s="10">
        <v>1.2715418120823527E-3</v>
      </c>
    </row>
    <row r="773" spans="1:20" x14ac:dyDescent="0.25">
      <c r="A773" s="7" t="s">
        <v>409</v>
      </c>
      <c r="B773" s="7" t="s">
        <v>899</v>
      </c>
      <c r="C773" s="7" t="s">
        <v>910</v>
      </c>
      <c r="D773" s="7" t="s">
        <v>894</v>
      </c>
      <c r="E773" s="7" t="s">
        <v>932</v>
      </c>
      <c r="F773" s="7">
        <v>10</v>
      </c>
      <c r="G773" s="7">
        <v>2018</v>
      </c>
      <c r="H773" s="8">
        <v>43383</v>
      </c>
      <c r="I773" s="8" t="s">
        <v>922</v>
      </c>
      <c r="J773" s="7" t="s">
        <v>245</v>
      </c>
      <c r="K773" s="7" t="s">
        <v>20</v>
      </c>
      <c r="L773" s="7" t="s">
        <v>21</v>
      </c>
      <c r="M773" s="7">
        <v>118</v>
      </c>
      <c r="N773" s="7">
        <v>7</v>
      </c>
      <c r="O773" s="7">
        <v>35</v>
      </c>
      <c r="P773" s="7">
        <v>861</v>
      </c>
      <c r="Q773" s="7">
        <v>826</v>
      </c>
      <c r="R773" s="7" t="s">
        <v>884</v>
      </c>
      <c r="S773" s="9">
        <v>4.2372881355932202E-2</v>
      </c>
      <c r="T773" s="10">
        <v>9.4689283878473065E-4</v>
      </c>
    </row>
    <row r="774" spans="1:20" x14ac:dyDescent="0.25">
      <c r="A774" s="7" t="s">
        <v>409</v>
      </c>
      <c r="B774" s="7" t="s">
        <v>899</v>
      </c>
      <c r="C774" s="7" t="s">
        <v>901</v>
      </c>
      <c r="D774" s="7" t="s">
        <v>891</v>
      </c>
      <c r="E774" s="7" t="s">
        <v>932</v>
      </c>
      <c r="F774" s="7">
        <v>10</v>
      </c>
      <c r="G774" s="7">
        <v>2018</v>
      </c>
      <c r="H774" s="8">
        <v>43383</v>
      </c>
      <c r="I774" s="8" t="s">
        <v>922</v>
      </c>
      <c r="J774" s="7" t="s">
        <v>245</v>
      </c>
      <c r="K774" s="7" t="s">
        <v>20</v>
      </c>
      <c r="L774" s="7" t="s">
        <v>21</v>
      </c>
      <c r="M774" s="7">
        <v>462</v>
      </c>
      <c r="N774" s="7">
        <v>4</v>
      </c>
      <c r="O774" s="7">
        <v>169</v>
      </c>
      <c r="P774" s="7">
        <v>2017</v>
      </c>
      <c r="Q774" s="7">
        <v>1848</v>
      </c>
      <c r="R774" s="7" t="s">
        <v>884</v>
      </c>
      <c r="S774" s="9">
        <v>9.1450216450216448E-2</v>
      </c>
      <c r="T774" s="10">
        <v>4.5721397072748422E-3</v>
      </c>
    </row>
    <row r="775" spans="1:20" x14ac:dyDescent="0.25">
      <c r="A775" s="7" t="s">
        <v>726</v>
      </c>
      <c r="B775" s="7" t="s">
        <v>899</v>
      </c>
      <c r="C775" s="7" t="s">
        <v>908</v>
      </c>
      <c r="D775" s="7" t="s">
        <v>902</v>
      </c>
      <c r="E775" s="7" t="s">
        <v>932</v>
      </c>
      <c r="F775" s="7">
        <v>14</v>
      </c>
      <c r="G775" s="7">
        <v>2018</v>
      </c>
      <c r="H775" s="8">
        <v>43387</v>
      </c>
      <c r="I775" s="8" t="s">
        <v>922</v>
      </c>
      <c r="J775" s="7" t="s">
        <v>727</v>
      </c>
      <c r="K775" s="7" t="s">
        <v>20</v>
      </c>
      <c r="L775" s="7" t="s">
        <v>21</v>
      </c>
      <c r="M775" s="7">
        <v>32</v>
      </c>
      <c r="N775" s="7">
        <v>2</v>
      </c>
      <c r="O775" s="7">
        <v>11</v>
      </c>
      <c r="P775" s="7">
        <v>75</v>
      </c>
      <c r="Q775" s="7">
        <v>64</v>
      </c>
      <c r="R775" s="7" t="s">
        <v>884</v>
      </c>
      <c r="S775" s="9">
        <v>0.171875</v>
      </c>
      <c r="T775" s="10">
        <v>2.9759489218948677E-4</v>
      </c>
    </row>
    <row r="776" spans="1:20" x14ac:dyDescent="0.25">
      <c r="A776" s="7" t="s">
        <v>726</v>
      </c>
      <c r="B776" s="7" t="s">
        <v>899</v>
      </c>
      <c r="C776" s="7" t="s">
        <v>904</v>
      </c>
      <c r="D776" s="7" t="s">
        <v>891</v>
      </c>
      <c r="E776" s="7" t="s">
        <v>932</v>
      </c>
      <c r="F776" s="7">
        <v>14</v>
      </c>
      <c r="G776" s="7">
        <v>2018</v>
      </c>
      <c r="H776" s="8">
        <v>43387</v>
      </c>
      <c r="I776" s="8" t="s">
        <v>922</v>
      </c>
      <c r="J776" s="7" t="s">
        <v>727</v>
      </c>
      <c r="K776" s="7" t="s">
        <v>20</v>
      </c>
      <c r="L776" s="7" t="s">
        <v>21</v>
      </c>
      <c r="M776" s="7">
        <v>36</v>
      </c>
      <c r="N776" s="7">
        <v>4</v>
      </c>
      <c r="O776" s="7">
        <v>0</v>
      </c>
      <c r="P776" s="7">
        <v>144</v>
      </c>
      <c r="Q776" s="7">
        <v>144</v>
      </c>
      <c r="R776" s="7" t="s">
        <v>916</v>
      </c>
      <c r="S776" s="9">
        <v>0</v>
      </c>
      <c r="T776" s="10">
        <v>0</v>
      </c>
    </row>
    <row r="777" spans="1:20" x14ac:dyDescent="0.25">
      <c r="A777" s="7" t="s">
        <v>726</v>
      </c>
      <c r="B777" s="7" t="s">
        <v>899</v>
      </c>
      <c r="C777" s="7" t="s">
        <v>903</v>
      </c>
      <c r="D777" s="7" t="s">
        <v>891</v>
      </c>
      <c r="E777" s="7" t="s">
        <v>932</v>
      </c>
      <c r="F777" s="7">
        <v>14</v>
      </c>
      <c r="G777" s="7">
        <v>2018</v>
      </c>
      <c r="H777" s="8">
        <v>43387</v>
      </c>
      <c r="I777" s="8" t="s">
        <v>922</v>
      </c>
      <c r="J777" s="7" t="s">
        <v>727</v>
      </c>
      <c r="K777" s="7" t="s">
        <v>20</v>
      </c>
      <c r="L777" s="7" t="s">
        <v>21</v>
      </c>
      <c r="M777" s="7">
        <v>28</v>
      </c>
      <c r="N777" s="7">
        <v>4</v>
      </c>
      <c r="O777" s="7">
        <v>14</v>
      </c>
      <c r="P777" s="7">
        <v>126</v>
      </c>
      <c r="Q777" s="7">
        <v>112</v>
      </c>
      <c r="R777" s="7" t="s">
        <v>884</v>
      </c>
      <c r="S777" s="9">
        <v>0.125</v>
      </c>
      <c r="T777" s="10">
        <v>3.7875713551389228E-4</v>
      </c>
    </row>
    <row r="778" spans="1:20" x14ac:dyDescent="0.25">
      <c r="A778" s="7" t="s">
        <v>726</v>
      </c>
      <c r="B778" s="7" t="s">
        <v>899</v>
      </c>
      <c r="C778" s="7" t="s">
        <v>903</v>
      </c>
      <c r="D778" s="7" t="s">
        <v>902</v>
      </c>
      <c r="E778" s="7" t="s">
        <v>932</v>
      </c>
      <c r="F778" s="7">
        <v>14</v>
      </c>
      <c r="G778" s="7">
        <v>2018</v>
      </c>
      <c r="H778" s="8">
        <v>43387</v>
      </c>
      <c r="I778" s="8" t="s">
        <v>922</v>
      </c>
      <c r="J778" s="7" t="s">
        <v>727</v>
      </c>
      <c r="K778" s="7" t="s">
        <v>20</v>
      </c>
      <c r="L778" s="7" t="s">
        <v>21</v>
      </c>
      <c r="M778" s="7">
        <v>75</v>
      </c>
      <c r="N778" s="7">
        <v>9</v>
      </c>
      <c r="O778" s="7">
        <v>28</v>
      </c>
      <c r="P778" s="7">
        <v>703</v>
      </c>
      <c r="Q778" s="7">
        <v>675</v>
      </c>
      <c r="R778" s="7" t="s">
        <v>884</v>
      </c>
      <c r="S778" s="9">
        <v>4.148148148148148E-2</v>
      </c>
      <c r="T778" s="10">
        <v>7.5751427102778456E-4</v>
      </c>
    </row>
    <row r="779" spans="1:20" x14ac:dyDescent="0.25">
      <c r="A779" s="7" t="s">
        <v>726</v>
      </c>
      <c r="B779" s="7" t="s">
        <v>892</v>
      </c>
      <c r="C779" s="7" t="s">
        <v>912</v>
      </c>
      <c r="D779" s="7" t="s">
        <v>902</v>
      </c>
      <c r="E779" s="7" t="s">
        <v>932</v>
      </c>
      <c r="F779" s="7">
        <v>14</v>
      </c>
      <c r="G779" s="7">
        <v>2018</v>
      </c>
      <c r="H779" s="8">
        <v>43387</v>
      </c>
      <c r="I779" s="8" t="s">
        <v>922</v>
      </c>
      <c r="J779" s="7" t="s">
        <v>727</v>
      </c>
      <c r="K779" s="7" t="s">
        <v>20</v>
      </c>
      <c r="L779" s="7" t="s">
        <v>21</v>
      </c>
      <c r="M779" s="7">
        <v>94</v>
      </c>
      <c r="N779" s="7">
        <v>2</v>
      </c>
      <c r="O779" s="7">
        <v>20</v>
      </c>
      <c r="P779" s="7">
        <v>208</v>
      </c>
      <c r="Q779" s="7">
        <v>188</v>
      </c>
      <c r="R779" s="7" t="s">
        <v>884</v>
      </c>
      <c r="S779" s="9">
        <v>0.10638297872340426</v>
      </c>
      <c r="T779" s="10">
        <v>5.410816221627032E-4</v>
      </c>
    </row>
    <row r="780" spans="1:20" x14ac:dyDescent="0.25">
      <c r="A780" s="7" t="s">
        <v>709</v>
      </c>
      <c r="B780" s="7" t="s">
        <v>892</v>
      </c>
      <c r="C780" s="7" t="s">
        <v>912</v>
      </c>
      <c r="D780" s="7" t="s">
        <v>891</v>
      </c>
      <c r="E780" s="7" t="s">
        <v>932</v>
      </c>
      <c r="F780" s="7">
        <v>20</v>
      </c>
      <c r="G780" s="7">
        <v>2018</v>
      </c>
      <c r="H780" s="8">
        <v>43393</v>
      </c>
      <c r="I780" s="8" t="s">
        <v>922</v>
      </c>
      <c r="J780" s="7" t="s">
        <v>710</v>
      </c>
      <c r="K780" s="7" t="s">
        <v>20</v>
      </c>
      <c r="L780" s="7" t="s">
        <v>21</v>
      </c>
      <c r="M780" s="7">
        <v>101</v>
      </c>
      <c r="N780" s="7">
        <v>2</v>
      </c>
      <c r="O780" s="7">
        <v>38</v>
      </c>
      <c r="P780" s="7">
        <v>240</v>
      </c>
      <c r="Q780" s="7">
        <v>202</v>
      </c>
      <c r="R780" s="7" t="s">
        <v>884</v>
      </c>
      <c r="S780" s="9">
        <v>0.18811881188118812</v>
      </c>
      <c r="T780" s="10">
        <v>1.0280550821091363E-3</v>
      </c>
    </row>
    <row r="781" spans="1:20" x14ac:dyDescent="0.25">
      <c r="A781" s="7" t="s">
        <v>235</v>
      </c>
      <c r="B781" s="7" t="s">
        <v>899</v>
      </c>
      <c r="C781" s="7" t="s">
        <v>901</v>
      </c>
      <c r="D781" s="7" t="s">
        <v>891</v>
      </c>
      <c r="E781" s="7" t="s">
        <v>932</v>
      </c>
      <c r="F781" s="7">
        <v>21</v>
      </c>
      <c r="G781" s="7">
        <v>2018</v>
      </c>
      <c r="H781" s="8">
        <v>43394</v>
      </c>
      <c r="I781" s="8" t="s">
        <v>922</v>
      </c>
      <c r="J781" s="7" t="s">
        <v>236</v>
      </c>
      <c r="K781" s="7" t="s">
        <v>20</v>
      </c>
      <c r="L781" s="7" t="s">
        <v>21</v>
      </c>
      <c r="M781" s="7">
        <v>140</v>
      </c>
      <c r="N781" s="7">
        <v>5</v>
      </c>
      <c r="O781" s="7">
        <v>6</v>
      </c>
      <c r="P781" s="7">
        <v>706</v>
      </c>
      <c r="Q781" s="7">
        <v>700</v>
      </c>
      <c r="R781" s="7" t="s">
        <v>884</v>
      </c>
      <c r="S781" s="9">
        <v>8.5714285714285719E-3</v>
      </c>
      <c r="T781" s="10">
        <v>1.6232448664881097E-4</v>
      </c>
    </row>
    <row r="782" spans="1:20" x14ac:dyDescent="0.25">
      <c r="A782" s="7" t="s">
        <v>235</v>
      </c>
      <c r="B782" s="7" t="s">
        <v>899</v>
      </c>
      <c r="C782" s="7" t="s">
        <v>907</v>
      </c>
      <c r="D782" s="7" t="s">
        <v>891</v>
      </c>
      <c r="E782" s="7" t="s">
        <v>932</v>
      </c>
      <c r="F782" s="7">
        <v>21</v>
      </c>
      <c r="G782" s="7">
        <v>2018</v>
      </c>
      <c r="H782" s="8">
        <v>43394</v>
      </c>
      <c r="I782" s="8" t="s">
        <v>922</v>
      </c>
      <c r="J782" s="7" t="s">
        <v>236</v>
      </c>
      <c r="K782" s="7" t="s">
        <v>20</v>
      </c>
      <c r="L782" s="7" t="s">
        <v>21</v>
      </c>
      <c r="M782" s="7">
        <v>115</v>
      </c>
      <c r="N782" s="7">
        <v>6</v>
      </c>
      <c r="O782" s="7">
        <v>25</v>
      </c>
      <c r="P782" s="7">
        <v>715</v>
      </c>
      <c r="Q782" s="7">
        <v>690</v>
      </c>
      <c r="R782" s="7" t="s">
        <v>884</v>
      </c>
      <c r="S782" s="9">
        <v>3.6231884057971016E-2</v>
      </c>
      <c r="T782" s="10">
        <v>6.7635202770337905E-4</v>
      </c>
    </row>
    <row r="783" spans="1:20" x14ac:dyDescent="0.25">
      <c r="A783" s="7" t="s">
        <v>235</v>
      </c>
      <c r="B783" s="7" t="s">
        <v>889</v>
      </c>
      <c r="C783" s="7" t="s">
        <v>898</v>
      </c>
      <c r="D783" s="7" t="s">
        <v>911</v>
      </c>
      <c r="E783" s="7" t="s">
        <v>932</v>
      </c>
      <c r="F783" s="7">
        <v>21</v>
      </c>
      <c r="G783" s="7">
        <v>2018</v>
      </c>
      <c r="H783" s="8">
        <v>43394</v>
      </c>
      <c r="I783" s="8" t="s">
        <v>922</v>
      </c>
      <c r="J783" s="7" t="s">
        <v>236</v>
      </c>
      <c r="K783" s="7" t="s">
        <v>20</v>
      </c>
      <c r="L783" s="7" t="s">
        <v>21</v>
      </c>
      <c r="M783" s="7">
        <v>911</v>
      </c>
      <c r="N783" s="7">
        <v>5</v>
      </c>
      <c r="O783" s="7">
        <v>355</v>
      </c>
      <c r="P783" s="7">
        <v>4910</v>
      </c>
      <c r="Q783" s="7">
        <v>4555</v>
      </c>
      <c r="R783" s="7" t="s">
        <v>884</v>
      </c>
      <c r="S783" s="9">
        <v>7.7936333699231614E-2</v>
      </c>
      <c r="T783" s="10">
        <v>9.6041987933879833E-3</v>
      </c>
    </row>
    <row r="784" spans="1:20" x14ac:dyDescent="0.25">
      <c r="A784" s="7" t="s">
        <v>613</v>
      </c>
      <c r="B784" s="7" t="s">
        <v>892</v>
      </c>
      <c r="C784" s="7" t="s">
        <v>893</v>
      </c>
      <c r="D784" s="7" t="s">
        <v>891</v>
      </c>
      <c r="E784" s="7" t="s">
        <v>932</v>
      </c>
      <c r="F784" s="7">
        <v>23</v>
      </c>
      <c r="G784" s="7">
        <v>2018</v>
      </c>
      <c r="H784" s="8">
        <v>43396</v>
      </c>
      <c r="I784" s="8" t="s">
        <v>922</v>
      </c>
      <c r="J784" s="7" t="s">
        <v>113</v>
      </c>
      <c r="K784" s="7" t="s">
        <v>20</v>
      </c>
      <c r="L784" s="7" t="s">
        <v>21</v>
      </c>
      <c r="M784" s="7">
        <v>156</v>
      </c>
      <c r="N784" s="7">
        <v>3</v>
      </c>
      <c r="O784" s="7">
        <v>21</v>
      </c>
      <c r="P784" s="7">
        <v>489</v>
      </c>
      <c r="Q784" s="7">
        <v>468</v>
      </c>
      <c r="R784" s="7" t="s">
        <v>884</v>
      </c>
      <c r="S784" s="9">
        <v>4.4871794871794872E-2</v>
      </c>
      <c r="T784" s="10">
        <v>5.6813570327083837E-4</v>
      </c>
    </row>
    <row r="785" spans="1:20" x14ac:dyDescent="0.25">
      <c r="A785" s="7" t="s">
        <v>770</v>
      </c>
      <c r="B785" s="7" t="s">
        <v>899</v>
      </c>
      <c r="C785" s="7" t="s">
        <v>903</v>
      </c>
      <c r="D785" s="7" t="s">
        <v>902</v>
      </c>
      <c r="E785" s="7" t="s">
        <v>932</v>
      </c>
      <c r="F785" s="7">
        <v>29</v>
      </c>
      <c r="G785" s="7">
        <v>2018</v>
      </c>
      <c r="H785" s="8">
        <v>43402</v>
      </c>
      <c r="I785" s="8" t="s">
        <v>922</v>
      </c>
      <c r="J785" s="7" t="s">
        <v>771</v>
      </c>
      <c r="K785" s="7" t="s">
        <v>20</v>
      </c>
      <c r="L785" s="7" t="s">
        <v>21</v>
      </c>
      <c r="M785" s="7">
        <v>64</v>
      </c>
      <c r="N785" s="7">
        <v>5</v>
      </c>
      <c r="O785" s="7">
        <v>27</v>
      </c>
      <c r="P785" s="7">
        <v>347</v>
      </c>
      <c r="Q785" s="7">
        <v>320</v>
      </c>
      <c r="R785" s="7" t="s">
        <v>884</v>
      </c>
      <c r="S785" s="9">
        <v>8.4375000000000006E-2</v>
      </c>
      <c r="T785" s="10">
        <v>7.3046018991964939E-4</v>
      </c>
    </row>
    <row r="786" spans="1:20" x14ac:dyDescent="0.25">
      <c r="A786" s="7" t="s">
        <v>770</v>
      </c>
      <c r="B786" s="7" t="s">
        <v>899</v>
      </c>
      <c r="C786" s="7" t="s">
        <v>907</v>
      </c>
      <c r="D786" s="7" t="s">
        <v>891</v>
      </c>
      <c r="E786" s="7" t="s">
        <v>932</v>
      </c>
      <c r="F786" s="7">
        <v>29</v>
      </c>
      <c r="G786" s="7">
        <v>2018</v>
      </c>
      <c r="H786" s="8">
        <v>43402</v>
      </c>
      <c r="I786" s="8" t="s">
        <v>922</v>
      </c>
      <c r="J786" s="7" t="s">
        <v>771</v>
      </c>
      <c r="K786" s="7" t="s">
        <v>20</v>
      </c>
      <c r="L786" s="7" t="s">
        <v>21</v>
      </c>
      <c r="M786" s="7">
        <v>45</v>
      </c>
      <c r="N786" s="7">
        <v>3</v>
      </c>
      <c r="O786" s="7">
        <v>16</v>
      </c>
      <c r="P786" s="7">
        <v>151</v>
      </c>
      <c r="Q786" s="7">
        <v>135</v>
      </c>
      <c r="R786" s="7" t="s">
        <v>884</v>
      </c>
      <c r="S786" s="9">
        <v>0.11851851851851852</v>
      </c>
      <c r="T786" s="10">
        <v>4.3286529773016257E-4</v>
      </c>
    </row>
    <row r="787" spans="1:20" x14ac:dyDescent="0.25">
      <c r="A787" s="7" t="s">
        <v>770</v>
      </c>
      <c r="B787" s="7" t="s">
        <v>899</v>
      </c>
      <c r="C787" s="7" t="s">
        <v>903</v>
      </c>
      <c r="D787" s="7" t="s">
        <v>891</v>
      </c>
      <c r="E787" s="7" t="s">
        <v>932</v>
      </c>
      <c r="F787" s="7">
        <v>29</v>
      </c>
      <c r="G787" s="7">
        <v>2018</v>
      </c>
      <c r="H787" s="8">
        <v>43402</v>
      </c>
      <c r="I787" s="8" t="s">
        <v>922</v>
      </c>
      <c r="J787" s="7" t="s">
        <v>771</v>
      </c>
      <c r="K787" s="7" t="s">
        <v>20</v>
      </c>
      <c r="L787" s="7" t="s">
        <v>21</v>
      </c>
      <c r="M787" s="7">
        <v>36</v>
      </c>
      <c r="N787" s="7">
        <v>9</v>
      </c>
      <c r="O787" s="7">
        <v>4</v>
      </c>
      <c r="P787" s="7">
        <v>328</v>
      </c>
      <c r="Q787" s="7">
        <v>324</v>
      </c>
      <c r="R787" s="7" t="s">
        <v>884</v>
      </c>
      <c r="S787" s="9">
        <v>1.2345679012345678E-2</v>
      </c>
      <c r="T787" s="10">
        <v>1.0821632443254064E-4</v>
      </c>
    </row>
    <row r="788" spans="1:20" x14ac:dyDescent="0.25">
      <c r="A788" s="7" t="s">
        <v>218</v>
      </c>
      <c r="B788" s="7" t="s">
        <v>899</v>
      </c>
      <c r="C788" s="7" t="s">
        <v>907</v>
      </c>
      <c r="D788" s="7" t="s">
        <v>891</v>
      </c>
      <c r="E788" s="7" t="s">
        <v>932</v>
      </c>
      <c r="F788" s="7">
        <v>29</v>
      </c>
      <c r="G788" s="7">
        <v>2018</v>
      </c>
      <c r="H788" s="8">
        <v>43402</v>
      </c>
      <c r="I788" s="8" t="s">
        <v>922</v>
      </c>
      <c r="J788" s="7" t="s">
        <v>180</v>
      </c>
      <c r="K788" s="7" t="s">
        <v>20</v>
      </c>
      <c r="L788" s="7" t="s">
        <v>21</v>
      </c>
      <c r="M788" s="7">
        <v>161</v>
      </c>
      <c r="N788" s="7">
        <v>3</v>
      </c>
      <c r="O788" s="7">
        <v>40</v>
      </c>
      <c r="P788" s="7">
        <v>523</v>
      </c>
      <c r="Q788" s="7">
        <v>483</v>
      </c>
      <c r="R788" s="7" t="s">
        <v>884</v>
      </c>
      <c r="S788" s="9">
        <v>8.2815734989648032E-2</v>
      </c>
      <c r="T788" s="10">
        <v>1.0821632443254064E-3</v>
      </c>
    </row>
    <row r="789" spans="1:20" x14ac:dyDescent="0.25">
      <c r="A789" s="7" t="s">
        <v>218</v>
      </c>
      <c r="B789" s="7" t="s">
        <v>899</v>
      </c>
      <c r="C789" s="7" t="s">
        <v>903</v>
      </c>
      <c r="D789" s="7" t="s">
        <v>891</v>
      </c>
      <c r="E789" s="7" t="s">
        <v>932</v>
      </c>
      <c r="F789" s="7">
        <v>29</v>
      </c>
      <c r="G789" s="7">
        <v>2018</v>
      </c>
      <c r="H789" s="8">
        <v>43402</v>
      </c>
      <c r="I789" s="8" t="s">
        <v>922</v>
      </c>
      <c r="J789" s="7" t="s">
        <v>180</v>
      </c>
      <c r="K789" s="7" t="s">
        <v>20</v>
      </c>
      <c r="L789" s="7" t="s">
        <v>21</v>
      </c>
      <c r="M789" s="7">
        <v>81</v>
      </c>
      <c r="N789" s="7">
        <v>7</v>
      </c>
      <c r="O789" s="7">
        <v>19</v>
      </c>
      <c r="P789" s="7">
        <v>586</v>
      </c>
      <c r="Q789" s="7">
        <v>567</v>
      </c>
      <c r="R789" s="7" t="s">
        <v>884</v>
      </c>
      <c r="S789" s="9">
        <v>3.3509700176366841E-2</v>
      </c>
      <c r="T789" s="10">
        <v>5.1402754105456814E-4</v>
      </c>
    </row>
    <row r="790" spans="1:20" x14ac:dyDescent="0.25">
      <c r="A790" s="7" t="s">
        <v>218</v>
      </c>
      <c r="B790" s="7" t="s">
        <v>899</v>
      </c>
      <c r="C790" s="7" t="s">
        <v>903</v>
      </c>
      <c r="D790" s="7" t="s">
        <v>891</v>
      </c>
      <c r="E790" s="7" t="s">
        <v>932</v>
      </c>
      <c r="F790" s="7">
        <v>29</v>
      </c>
      <c r="G790" s="7">
        <v>2018</v>
      </c>
      <c r="H790" s="8">
        <v>43402</v>
      </c>
      <c r="I790" s="8" t="s">
        <v>922</v>
      </c>
      <c r="J790" s="7" t="s">
        <v>180</v>
      </c>
      <c r="K790" s="7" t="s">
        <v>20</v>
      </c>
      <c r="L790" s="7" t="s">
        <v>21</v>
      </c>
      <c r="M790" s="7">
        <v>70</v>
      </c>
      <c r="N790" s="7">
        <v>5</v>
      </c>
      <c r="O790" s="7">
        <v>26</v>
      </c>
      <c r="P790" s="7">
        <v>376</v>
      </c>
      <c r="Q790" s="7">
        <v>350</v>
      </c>
      <c r="R790" s="7" t="s">
        <v>884</v>
      </c>
      <c r="S790" s="9">
        <v>7.4285714285714288E-2</v>
      </c>
      <c r="T790" s="10">
        <v>7.0340610881151422E-4</v>
      </c>
    </row>
    <row r="791" spans="1:20" x14ac:dyDescent="0.25">
      <c r="A791" s="7" t="s">
        <v>218</v>
      </c>
      <c r="B791" s="7" t="s">
        <v>889</v>
      </c>
      <c r="C791" s="7" t="s">
        <v>896</v>
      </c>
      <c r="D791" s="7" t="s">
        <v>911</v>
      </c>
      <c r="E791" s="7" t="s">
        <v>932</v>
      </c>
      <c r="F791" s="7">
        <v>29</v>
      </c>
      <c r="G791" s="7">
        <v>2018</v>
      </c>
      <c r="H791" s="8">
        <v>43402</v>
      </c>
      <c r="I791" s="8" t="s">
        <v>922</v>
      </c>
      <c r="J791" s="7" t="s">
        <v>180</v>
      </c>
      <c r="K791" s="7" t="s">
        <v>20</v>
      </c>
      <c r="L791" s="7" t="s">
        <v>21</v>
      </c>
      <c r="M791" s="7">
        <v>955</v>
      </c>
      <c r="N791" s="7">
        <v>3</v>
      </c>
      <c r="O791" s="7">
        <v>305</v>
      </c>
      <c r="P791" s="7">
        <v>3170</v>
      </c>
      <c r="Q791" s="7">
        <v>2865</v>
      </c>
      <c r="R791" s="7" t="s">
        <v>884</v>
      </c>
      <c r="S791" s="9">
        <v>0.10645724258289703</v>
      </c>
      <c r="T791" s="10">
        <v>8.2514947379812246E-3</v>
      </c>
    </row>
    <row r="792" spans="1:20" x14ac:dyDescent="0.25">
      <c r="A792" s="7" t="s">
        <v>736</v>
      </c>
      <c r="B792" s="7" t="s">
        <v>899</v>
      </c>
      <c r="C792" s="7" t="s">
        <v>901</v>
      </c>
      <c r="D792" s="7" t="s">
        <v>911</v>
      </c>
      <c r="E792" s="7" t="s">
        <v>933</v>
      </c>
      <c r="F792" s="7">
        <v>3</v>
      </c>
      <c r="G792" s="7">
        <v>2018</v>
      </c>
      <c r="H792" s="8">
        <v>43407</v>
      </c>
      <c r="I792" s="8" t="s">
        <v>922</v>
      </c>
      <c r="J792" s="7" t="s">
        <v>737</v>
      </c>
      <c r="K792" s="7" t="s">
        <v>20</v>
      </c>
      <c r="L792" s="7" t="s">
        <v>21</v>
      </c>
      <c r="M792" s="7">
        <v>86</v>
      </c>
      <c r="N792" s="7">
        <v>2</v>
      </c>
      <c r="O792" s="7">
        <v>8</v>
      </c>
      <c r="P792" s="7">
        <v>180</v>
      </c>
      <c r="Q792" s="7">
        <v>172</v>
      </c>
      <c r="R792" s="7" t="s">
        <v>884</v>
      </c>
      <c r="S792" s="9">
        <v>4.6511627906976744E-2</v>
      </c>
      <c r="T792" s="10">
        <v>2.1643264886508128E-4</v>
      </c>
    </row>
    <row r="793" spans="1:20" x14ac:dyDescent="0.25">
      <c r="A793" s="7" t="s">
        <v>347</v>
      </c>
      <c r="B793" s="7" t="s">
        <v>889</v>
      </c>
      <c r="C793" s="7" t="s">
        <v>909</v>
      </c>
      <c r="D793" s="7" t="s">
        <v>897</v>
      </c>
      <c r="E793" s="7" t="s">
        <v>933</v>
      </c>
      <c r="F793" s="7">
        <v>10</v>
      </c>
      <c r="G793" s="7">
        <v>2018</v>
      </c>
      <c r="H793" s="8">
        <v>43414</v>
      </c>
      <c r="I793" s="8" t="s">
        <v>922</v>
      </c>
      <c r="J793" s="7" t="s">
        <v>348</v>
      </c>
      <c r="K793" s="7" t="s">
        <v>20</v>
      </c>
      <c r="L793" s="7" t="s">
        <v>21</v>
      </c>
      <c r="M793" s="7">
        <v>324</v>
      </c>
      <c r="N793" s="7">
        <v>8</v>
      </c>
      <c r="O793" s="7">
        <v>39</v>
      </c>
      <c r="P793" s="7">
        <v>2631</v>
      </c>
      <c r="Q793" s="7">
        <v>2592</v>
      </c>
      <c r="R793" s="7" t="s">
        <v>884</v>
      </c>
      <c r="S793" s="9">
        <v>1.5046296296296295E-2</v>
      </c>
      <c r="T793" s="10">
        <v>1.0551091632172713E-3</v>
      </c>
    </row>
    <row r="794" spans="1:20" x14ac:dyDescent="0.25">
      <c r="A794" s="7" t="s">
        <v>347</v>
      </c>
      <c r="B794" s="7" t="s">
        <v>892</v>
      </c>
      <c r="C794" s="7" t="s">
        <v>912</v>
      </c>
      <c r="D794" s="7" t="s">
        <v>902</v>
      </c>
      <c r="E794" s="7" t="s">
        <v>933</v>
      </c>
      <c r="F794" s="7">
        <v>10</v>
      </c>
      <c r="G794" s="7">
        <v>2018</v>
      </c>
      <c r="H794" s="8">
        <v>43414</v>
      </c>
      <c r="I794" s="8" t="s">
        <v>922</v>
      </c>
      <c r="J794" s="7" t="s">
        <v>348</v>
      </c>
      <c r="K794" s="7" t="s">
        <v>20</v>
      </c>
      <c r="L794" s="7" t="s">
        <v>21</v>
      </c>
      <c r="M794" s="7">
        <v>227</v>
      </c>
      <c r="N794" s="7">
        <v>2</v>
      </c>
      <c r="O794" s="7">
        <v>59</v>
      </c>
      <c r="P794" s="7">
        <v>513</v>
      </c>
      <c r="Q794" s="7">
        <v>454</v>
      </c>
      <c r="R794" s="7" t="s">
        <v>884</v>
      </c>
      <c r="S794" s="9">
        <v>0.12995594713656389</v>
      </c>
      <c r="T794" s="10">
        <v>1.5961907853799745E-3</v>
      </c>
    </row>
    <row r="795" spans="1:20" x14ac:dyDescent="0.25">
      <c r="A795" s="7" t="s">
        <v>347</v>
      </c>
      <c r="B795" s="7" t="s">
        <v>892</v>
      </c>
      <c r="C795" s="7" t="s">
        <v>895</v>
      </c>
      <c r="D795" s="7" t="s">
        <v>902</v>
      </c>
      <c r="E795" s="7" t="s">
        <v>933</v>
      </c>
      <c r="F795" s="7">
        <v>10</v>
      </c>
      <c r="G795" s="7">
        <v>2018</v>
      </c>
      <c r="H795" s="8">
        <v>43414</v>
      </c>
      <c r="I795" s="8" t="s">
        <v>922</v>
      </c>
      <c r="J795" s="7" t="s">
        <v>348</v>
      </c>
      <c r="K795" s="7" t="s">
        <v>20</v>
      </c>
      <c r="L795" s="7" t="s">
        <v>21</v>
      </c>
      <c r="M795" s="7">
        <v>598</v>
      </c>
      <c r="N795" s="7">
        <v>4</v>
      </c>
      <c r="O795" s="7">
        <v>166</v>
      </c>
      <c r="P795" s="7">
        <v>2558</v>
      </c>
      <c r="Q795" s="7">
        <v>2392</v>
      </c>
      <c r="R795" s="7" t="s">
        <v>884</v>
      </c>
      <c r="S795" s="9">
        <v>6.9397993311036785E-2</v>
      </c>
      <c r="T795" s="10">
        <v>4.4909774639504373E-3</v>
      </c>
    </row>
    <row r="796" spans="1:20" x14ac:dyDescent="0.25">
      <c r="A796" s="7" t="s">
        <v>298</v>
      </c>
      <c r="B796" s="7" t="s">
        <v>892</v>
      </c>
      <c r="C796" s="7" t="s">
        <v>895</v>
      </c>
      <c r="D796" s="7" t="s">
        <v>902</v>
      </c>
      <c r="E796" s="7" t="s">
        <v>933</v>
      </c>
      <c r="F796" s="7">
        <v>14</v>
      </c>
      <c r="G796" s="7">
        <v>2018</v>
      </c>
      <c r="H796" s="8">
        <v>43418</v>
      </c>
      <c r="I796" s="8" t="s">
        <v>922</v>
      </c>
      <c r="J796" s="7" t="s">
        <v>299</v>
      </c>
      <c r="K796" s="7" t="s">
        <v>20</v>
      </c>
      <c r="L796" s="7" t="s">
        <v>21</v>
      </c>
      <c r="M796" s="7">
        <v>724</v>
      </c>
      <c r="N796" s="7">
        <v>2</v>
      </c>
      <c r="O796" s="7">
        <v>253</v>
      </c>
      <c r="P796" s="7">
        <v>1701</v>
      </c>
      <c r="Q796" s="7">
        <v>1448</v>
      </c>
      <c r="R796" s="7" t="s">
        <v>884</v>
      </c>
      <c r="S796" s="9">
        <v>0.17472375690607736</v>
      </c>
      <c r="T796" s="10">
        <v>6.8446825203581961E-3</v>
      </c>
    </row>
    <row r="797" spans="1:20" x14ac:dyDescent="0.25">
      <c r="A797" s="7" t="s">
        <v>741</v>
      </c>
      <c r="B797" s="7" t="s">
        <v>899</v>
      </c>
      <c r="C797" s="7" t="s">
        <v>901</v>
      </c>
      <c r="D797" s="7" t="s">
        <v>897</v>
      </c>
      <c r="E797" s="7" t="s">
        <v>933</v>
      </c>
      <c r="F797" s="7">
        <v>15</v>
      </c>
      <c r="G797" s="7">
        <v>2018</v>
      </c>
      <c r="H797" s="8">
        <v>43419</v>
      </c>
      <c r="I797" s="8" t="s">
        <v>922</v>
      </c>
      <c r="J797" s="7" t="s">
        <v>742</v>
      </c>
      <c r="K797" s="7" t="s">
        <v>20</v>
      </c>
      <c r="L797" s="7" t="s">
        <v>21</v>
      </c>
      <c r="M797" s="7">
        <v>85</v>
      </c>
      <c r="N797" s="7">
        <v>3</v>
      </c>
      <c r="O797" s="7">
        <v>-1</v>
      </c>
      <c r="P797" s="7">
        <v>254</v>
      </c>
      <c r="Q797" s="7">
        <v>255</v>
      </c>
      <c r="R797" s="7" t="s">
        <v>914</v>
      </c>
      <c r="S797" s="9">
        <v>-3.9215686274509803E-3</v>
      </c>
      <c r="T797" s="10">
        <v>-2.7054081108135161E-5</v>
      </c>
    </row>
    <row r="798" spans="1:20" x14ac:dyDescent="0.25">
      <c r="A798" s="7" t="s">
        <v>162</v>
      </c>
      <c r="B798" s="7" t="s">
        <v>899</v>
      </c>
      <c r="C798" s="7" t="s">
        <v>904</v>
      </c>
      <c r="D798" s="7" t="s">
        <v>891</v>
      </c>
      <c r="E798" s="7" t="s">
        <v>933</v>
      </c>
      <c r="F798" s="7">
        <v>23</v>
      </c>
      <c r="G798" s="7">
        <v>2018</v>
      </c>
      <c r="H798" s="8">
        <v>43427</v>
      </c>
      <c r="I798" s="8" t="s">
        <v>922</v>
      </c>
      <c r="J798" s="7" t="s">
        <v>163</v>
      </c>
      <c r="K798" s="7" t="s">
        <v>20</v>
      </c>
      <c r="L798" s="7" t="s">
        <v>21</v>
      </c>
      <c r="M798" s="7">
        <v>42</v>
      </c>
      <c r="N798" s="7">
        <v>2</v>
      </c>
      <c r="O798" s="7">
        <v>12</v>
      </c>
      <c r="P798" s="7">
        <v>96</v>
      </c>
      <c r="Q798" s="7">
        <v>84</v>
      </c>
      <c r="R798" s="7" t="s">
        <v>884</v>
      </c>
      <c r="S798" s="9">
        <v>0.14285714285714285</v>
      </c>
      <c r="T798" s="10">
        <v>3.2464897329762194E-4</v>
      </c>
    </row>
    <row r="799" spans="1:20" x14ac:dyDescent="0.25">
      <c r="A799" s="7" t="s">
        <v>162</v>
      </c>
      <c r="B799" s="7" t="s">
        <v>889</v>
      </c>
      <c r="C799" s="7" t="s">
        <v>898</v>
      </c>
      <c r="D799" s="7" t="s">
        <v>902</v>
      </c>
      <c r="E799" s="7" t="s">
        <v>933</v>
      </c>
      <c r="F799" s="7">
        <v>23</v>
      </c>
      <c r="G799" s="7">
        <v>2018</v>
      </c>
      <c r="H799" s="8">
        <v>43427</v>
      </c>
      <c r="I799" s="8" t="s">
        <v>922</v>
      </c>
      <c r="J799" s="7" t="s">
        <v>163</v>
      </c>
      <c r="K799" s="7" t="s">
        <v>20</v>
      </c>
      <c r="L799" s="7" t="s">
        <v>21</v>
      </c>
      <c r="M799" s="7">
        <v>1275</v>
      </c>
      <c r="N799" s="7">
        <v>2</v>
      </c>
      <c r="O799" s="7">
        <v>357</v>
      </c>
      <c r="P799" s="7">
        <v>2907</v>
      </c>
      <c r="Q799" s="7">
        <v>2550</v>
      </c>
      <c r="R799" s="7" t="s">
        <v>884</v>
      </c>
      <c r="S799" s="9">
        <v>0.14000000000000001</v>
      </c>
      <c r="T799" s="10">
        <v>9.6583069556042522E-3</v>
      </c>
    </row>
    <row r="800" spans="1:20" x14ac:dyDescent="0.25">
      <c r="A800" s="7" t="s">
        <v>162</v>
      </c>
      <c r="B800" s="7" t="s">
        <v>899</v>
      </c>
      <c r="C800" s="7" t="s">
        <v>907</v>
      </c>
      <c r="D800" s="7" t="s">
        <v>891</v>
      </c>
      <c r="E800" s="7" t="s">
        <v>933</v>
      </c>
      <c r="F800" s="7">
        <v>23</v>
      </c>
      <c r="G800" s="7">
        <v>2018</v>
      </c>
      <c r="H800" s="8">
        <v>43427</v>
      </c>
      <c r="I800" s="8" t="s">
        <v>922</v>
      </c>
      <c r="J800" s="7" t="s">
        <v>163</v>
      </c>
      <c r="K800" s="7" t="s">
        <v>20</v>
      </c>
      <c r="L800" s="7" t="s">
        <v>21</v>
      </c>
      <c r="M800" s="7">
        <v>66</v>
      </c>
      <c r="N800" s="7">
        <v>3</v>
      </c>
      <c r="O800" s="7">
        <v>12</v>
      </c>
      <c r="P800" s="7">
        <v>210</v>
      </c>
      <c r="Q800" s="7">
        <v>198</v>
      </c>
      <c r="R800" s="7" t="s">
        <v>884</v>
      </c>
      <c r="S800" s="9">
        <v>6.0606060606060608E-2</v>
      </c>
      <c r="T800" s="10">
        <v>3.2464897329762194E-4</v>
      </c>
    </row>
    <row r="801" spans="1:20" x14ac:dyDescent="0.25">
      <c r="A801" s="7" t="s">
        <v>162</v>
      </c>
      <c r="B801" s="7" t="s">
        <v>889</v>
      </c>
      <c r="C801" s="7" t="s">
        <v>890</v>
      </c>
      <c r="D801" s="7" t="s">
        <v>902</v>
      </c>
      <c r="E801" s="7" t="s">
        <v>933</v>
      </c>
      <c r="F801" s="7">
        <v>23</v>
      </c>
      <c r="G801" s="7">
        <v>2018</v>
      </c>
      <c r="H801" s="8">
        <v>43427</v>
      </c>
      <c r="I801" s="8" t="s">
        <v>922</v>
      </c>
      <c r="J801" s="7" t="s">
        <v>163</v>
      </c>
      <c r="K801" s="7" t="s">
        <v>20</v>
      </c>
      <c r="L801" s="7" t="s">
        <v>21</v>
      </c>
      <c r="M801" s="7">
        <v>367</v>
      </c>
      <c r="N801" s="7">
        <v>3</v>
      </c>
      <c r="O801" s="7">
        <v>73</v>
      </c>
      <c r="P801" s="7">
        <v>1174</v>
      </c>
      <c r="Q801" s="7">
        <v>1101</v>
      </c>
      <c r="R801" s="7" t="s">
        <v>884</v>
      </c>
      <c r="S801" s="9">
        <v>6.630336058128973E-2</v>
      </c>
      <c r="T801" s="10">
        <v>1.9749479208938667E-3</v>
      </c>
    </row>
    <row r="802" spans="1:20" x14ac:dyDescent="0.25">
      <c r="A802" s="7" t="s">
        <v>162</v>
      </c>
      <c r="B802" s="7" t="s">
        <v>899</v>
      </c>
      <c r="C802" s="7" t="s">
        <v>903</v>
      </c>
      <c r="D802" s="7" t="s">
        <v>891</v>
      </c>
      <c r="E802" s="7" t="s">
        <v>933</v>
      </c>
      <c r="F802" s="7">
        <v>23</v>
      </c>
      <c r="G802" s="7">
        <v>2018</v>
      </c>
      <c r="H802" s="8">
        <v>43427</v>
      </c>
      <c r="I802" s="8" t="s">
        <v>922</v>
      </c>
      <c r="J802" s="7" t="s">
        <v>163</v>
      </c>
      <c r="K802" s="7" t="s">
        <v>20</v>
      </c>
      <c r="L802" s="7" t="s">
        <v>21</v>
      </c>
      <c r="M802" s="7">
        <v>7</v>
      </c>
      <c r="N802" s="7">
        <v>1</v>
      </c>
      <c r="O802" s="7">
        <v>1</v>
      </c>
      <c r="P802" s="7">
        <v>8</v>
      </c>
      <c r="Q802" s="7">
        <v>7</v>
      </c>
      <c r="R802" s="7" t="s">
        <v>884</v>
      </c>
      <c r="S802" s="9">
        <v>0.14285714285714285</v>
      </c>
      <c r="T802" s="10">
        <v>2.7054081108135161E-5</v>
      </c>
    </row>
    <row r="803" spans="1:20" x14ac:dyDescent="0.25">
      <c r="A803" s="7" t="s">
        <v>782</v>
      </c>
      <c r="B803" s="7" t="s">
        <v>899</v>
      </c>
      <c r="C803" s="7" t="s">
        <v>904</v>
      </c>
      <c r="D803" s="7" t="s">
        <v>891</v>
      </c>
      <c r="E803" s="7" t="s">
        <v>933</v>
      </c>
      <c r="F803" s="7">
        <v>24</v>
      </c>
      <c r="G803" s="7">
        <v>2018</v>
      </c>
      <c r="H803" s="8">
        <v>43428</v>
      </c>
      <c r="I803" s="8" t="s">
        <v>922</v>
      </c>
      <c r="J803" s="7" t="s">
        <v>125</v>
      </c>
      <c r="K803" s="7" t="s">
        <v>20</v>
      </c>
      <c r="L803" s="7" t="s">
        <v>21</v>
      </c>
      <c r="M803" s="7">
        <v>57</v>
      </c>
      <c r="N803" s="7">
        <v>2</v>
      </c>
      <c r="O803" s="7">
        <v>-28</v>
      </c>
      <c r="P803" s="7">
        <v>86</v>
      </c>
      <c r="Q803" s="7">
        <v>114</v>
      </c>
      <c r="R803" s="7" t="s">
        <v>914</v>
      </c>
      <c r="S803" s="9">
        <v>-0.24561403508771928</v>
      </c>
      <c r="T803" s="10">
        <v>-7.5751427102778456E-4</v>
      </c>
    </row>
    <row r="804" spans="1:20" x14ac:dyDescent="0.25">
      <c r="A804" s="7" t="s">
        <v>294</v>
      </c>
      <c r="B804" s="7" t="s">
        <v>892</v>
      </c>
      <c r="C804" s="7" t="s">
        <v>893</v>
      </c>
      <c r="D804" s="7" t="s">
        <v>891</v>
      </c>
      <c r="E804" s="7" t="s">
        <v>933</v>
      </c>
      <c r="F804" s="7">
        <v>28</v>
      </c>
      <c r="G804" s="7">
        <v>2018</v>
      </c>
      <c r="H804" s="8">
        <v>43432</v>
      </c>
      <c r="I804" s="8" t="s">
        <v>922</v>
      </c>
      <c r="J804" s="7" t="s">
        <v>295</v>
      </c>
      <c r="K804" s="7" t="s">
        <v>20</v>
      </c>
      <c r="L804" s="7" t="s">
        <v>21</v>
      </c>
      <c r="M804" s="7">
        <v>734</v>
      </c>
      <c r="N804" s="7">
        <v>2</v>
      </c>
      <c r="O804" s="7">
        <v>248</v>
      </c>
      <c r="P804" s="7">
        <v>1716</v>
      </c>
      <c r="Q804" s="7">
        <v>1468</v>
      </c>
      <c r="R804" s="7" t="s">
        <v>884</v>
      </c>
      <c r="S804" s="9">
        <v>0.16893732970027248</v>
      </c>
      <c r="T804" s="10">
        <v>6.7094121148175206E-3</v>
      </c>
    </row>
    <row r="805" spans="1:20" x14ac:dyDescent="0.25">
      <c r="A805" s="7" t="s">
        <v>294</v>
      </c>
      <c r="B805" s="7" t="s">
        <v>899</v>
      </c>
      <c r="C805" s="7" t="s">
        <v>907</v>
      </c>
      <c r="D805" s="7" t="s">
        <v>897</v>
      </c>
      <c r="E805" s="7" t="s">
        <v>933</v>
      </c>
      <c r="F805" s="7">
        <v>28</v>
      </c>
      <c r="G805" s="7">
        <v>2018</v>
      </c>
      <c r="H805" s="8">
        <v>43432</v>
      </c>
      <c r="I805" s="8" t="s">
        <v>922</v>
      </c>
      <c r="J805" s="7" t="s">
        <v>295</v>
      </c>
      <c r="K805" s="7" t="s">
        <v>20</v>
      </c>
      <c r="L805" s="7" t="s">
        <v>21</v>
      </c>
      <c r="M805" s="7">
        <v>349</v>
      </c>
      <c r="N805" s="7">
        <v>7</v>
      </c>
      <c r="O805" s="7">
        <v>0</v>
      </c>
      <c r="P805" s="7">
        <v>2443</v>
      </c>
      <c r="Q805" s="7">
        <v>2443</v>
      </c>
      <c r="R805" s="7" t="s">
        <v>916</v>
      </c>
      <c r="S805" s="9">
        <v>0</v>
      </c>
      <c r="T805" s="10">
        <v>0</v>
      </c>
    </row>
    <row r="806" spans="1:20" x14ac:dyDescent="0.25">
      <c r="A806" s="7" t="s">
        <v>294</v>
      </c>
      <c r="B806" s="7" t="s">
        <v>899</v>
      </c>
      <c r="C806" s="7" t="s">
        <v>913</v>
      </c>
      <c r="D806" s="7" t="s">
        <v>897</v>
      </c>
      <c r="E806" s="7" t="s">
        <v>933</v>
      </c>
      <c r="F806" s="7">
        <v>28</v>
      </c>
      <c r="G806" s="7">
        <v>2018</v>
      </c>
      <c r="H806" s="8">
        <v>43432</v>
      </c>
      <c r="I806" s="8" t="s">
        <v>922</v>
      </c>
      <c r="J806" s="7" t="s">
        <v>295</v>
      </c>
      <c r="K806" s="7" t="s">
        <v>20</v>
      </c>
      <c r="L806" s="7" t="s">
        <v>21</v>
      </c>
      <c r="M806" s="7">
        <v>94</v>
      </c>
      <c r="N806" s="7">
        <v>2</v>
      </c>
      <c r="O806" s="7">
        <v>27</v>
      </c>
      <c r="P806" s="7">
        <v>215</v>
      </c>
      <c r="Q806" s="7">
        <v>188</v>
      </c>
      <c r="R806" s="7" t="s">
        <v>884</v>
      </c>
      <c r="S806" s="9">
        <v>0.14361702127659576</v>
      </c>
      <c r="T806" s="10">
        <v>7.3046018991964939E-4</v>
      </c>
    </row>
    <row r="807" spans="1:20" x14ac:dyDescent="0.25">
      <c r="A807" s="7" t="s">
        <v>294</v>
      </c>
      <c r="B807" s="7" t="s">
        <v>892</v>
      </c>
      <c r="C807" s="7" t="s">
        <v>895</v>
      </c>
      <c r="D807" s="7" t="s">
        <v>902</v>
      </c>
      <c r="E807" s="7" t="s">
        <v>933</v>
      </c>
      <c r="F807" s="7">
        <v>28</v>
      </c>
      <c r="G807" s="7">
        <v>2018</v>
      </c>
      <c r="H807" s="8">
        <v>43432</v>
      </c>
      <c r="I807" s="8" t="s">
        <v>922</v>
      </c>
      <c r="J807" s="7" t="s">
        <v>295</v>
      </c>
      <c r="K807" s="7" t="s">
        <v>20</v>
      </c>
      <c r="L807" s="7" t="s">
        <v>21</v>
      </c>
      <c r="M807" s="7">
        <v>394</v>
      </c>
      <c r="N807" s="7">
        <v>2</v>
      </c>
      <c r="O807" s="7">
        <v>146</v>
      </c>
      <c r="P807" s="7">
        <v>934</v>
      </c>
      <c r="Q807" s="7">
        <v>788</v>
      </c>
      <c r="R807" s="7" t="s">
        <v>884</v>
      </c>
      <c r="S807" s="9">
        <v>0.18527918781725888</v>
      </c>
      <c r="T807" s="10">
        <v>3.9498958417877334E-3</v>
      </c>
    </row>
    <row r="808" spans="1:20" x14ac:dyDescent="0.25">
      <c r="A808" s="7" t="s">
        <v>682</v>
      </c>
      <c r="B808" s="7" t="s">
        <v>899</v>
      </c>
      <c r="C808" s="7" t="s">
        <v>907</v>
      </c>
      <c r="D808" s="7" t="s">
        <v>902</v>
      </c>
      <c r="E808" s="7" t="s">
        <v>934</v>
      </c>
      <c r="F808" s="7">
        <v>4</v>
      </c>
      <c r="G808" s="7">
        <v>2018</v>
      </c>
      <c r="H808" s="8">
        <v>43438</v>
      </c>
      <c r="I808" s="8" t="s">
        <v>922</v>
      </c>
      <c r="J808" s="7" t="s">
        <v>683</v>
      </c>
      <c r="K808" s="7" t="s">
        <v>20</v>
      </c>
      <c r="L808" s="7" t="s">
        <v>21</v>
      </c>
      <c r="M808" s="7">
        <v>121</v>
      </c>
      <c r="N808" s="7">
        <v>4</v>
      </c>
      <c r="O808" s="7">
        <v>41</v>
      </c>
      <c r="P808" s="7">
        <v>525</v>
      </c>
      <c r="Q808" s="7">
        <v>484</v>
      </c>
      <c r="R808" s="7" t="s">
        <v>884</v>
      </c>
      <c r="S808" s="9">
        <v>8.4710743801652888E-2</v>
      </c>
      <c r="T808" s="10">
        <v>1.1092173254335417E-3</v>
      </c>
    </row>
    <row r="809" spans="1:20" x14ac:dyDescent="0.25">
      <c r="A809" s="7" t="s">
        <v>682</v>
      </c>
      <c r="B809" s="7" t="s">
        <v>899</v>
      </c>
      <c r="C809" s="7" t="s">
        <v>903</v>
      </c>
      <c r="D809" s="7" t="s">
        <v>902</v>
      </c>
      <c r="E809" s="7" t="s">
        <v>934</v>
      </c>
      <c r="F809" s="7">
        <v>4</v>
      </c>
      <c r="G809" s="7">
        <v>2018</v>
      </c>
      <c r="H809" s="8">
        <v>43438</v>
      </c>
      <c r="I809" s="8" t="s">
        <v>922</v>
      </c>
      <c r="J809" s="7" t="s">
        <v>683</v>
      </c>
      <c r="K809" s="7" t="s">
        <v>20</v>
      </c>
      <c r="L809" s="7" t="s">
        <v>21</v>
      </c>
      <c r="M809" s="7">
        <v>97</v>
      </c>
      <c r="N809" s="7">
        <v>7</v>
      </c>
      <c r="O809" s="7">
        <v>36</v>
      </c>
      <c r="P809" s="7">
        <v>715</v>
      </c>
      <c r="Q809" s="7">
        <v>679</v>
      </c>
      <c r="R809" s="7" t="s">
        <v>884</v>
      </c>
      <c r="S809" s="9">
        <v>5.3019145802650956E-2</v>
      </c>
      <c r="T809" s="10">
        <v>9.7394691989286582E-4</v>
      </c>
    </row>
    <row r="810" spans="1:20" x14ac:dyDescent="0.25">
      <c r="A810" s="7" t="s">
        <v>682</v>
      </c>
      <c r="B810" s="7" t="s">
        <v>899</v>
      </c>
      <c r="C810" s="7" t="s">
        <v>903</v>
      </c>
      <c r="D810" s="7" t="s">
        <v>902</v>
      </c>
      <c r="E810" s="7" t="s">
        <v>934</v>
      </c>
      <c r="F810" s="7">
        <v>4</v>
      </c>
      <c r="G810" s="7">
        <v>2018</v>
      </c>
      <c r="H810" s="8">
        <v>43438</v>
      </c>
      <c r="I810" s="8" t="s">
        <v>922</v>
      </c>
      <c r="J810" s="7" t="s">
        <v>683</v>
      </c>
      <c r="K810" s="7" t="s">
        <v>20</v>
      </c>
      <c r="L810" s="7" t="s">
        <v>21</v>
      </c>
      <c r="M810" s="7">
        <v>25</v>
      </c>
      <c r="N810" s="7">
        <v>2</v>
      </c>
      <c r="O810" s="7">
        <v>2</v>
      </c>
      <c r="P810" s="7">
        <v>52</v>
      </c>
      <c r="Q810" s="7">
        <v>50</v>
      </c>
      <c r="R810" s="7" t="s">
        <v>884</v>
      </c>
      <c r="S810" s="9">
        <v>0.04</v>
      </c>
      <c r="T810" s="10">
        <v>5.4108162216270321E-5</v>
      </c>
    </row>
    <row r="811" spans="1:20" x14ac:dyDescent="0.25">
      <c r="A811" s="7" t="s">
        <v>296</v>
      </c>
      <c r="B811" s="7" t="s">
        <v>889</v>
      </c>
      <c r="C811" s="7" t="s">
        <v>890</v>
      </c>
      <c r="D811" s="7" t="s">
        <v>897</v>
      </c>
      <c r="E811" s="7" t="s">
        <v>934</v>
      </c>
      <c r="F811" s="7">
        <v>6</v>
      </c>
      <c r="G811" s="7">
        <v>2018</v>
      </c>
      <c r="H811" s="8">
        <v>43440</v>
      </c>
      <c r="I811" s="8" t="s">
        <v>922</v>
      </c>
      <c r="J811" s="7" t="s">
        <v>51</v>
      </c>
      <c r="K811" s="7" t="s">
        <v>20</v>
      </c>
      <c r="L811" s="7" t="s">
        <v>21</v>
      </c>
      <c r="M811" s="7">
        <v>734</v>
      </c>
      <c r="N811" s="7">
        <v>6</v>
      </c>
      <c r="O811" s="7">
        <v>213</v>
      </c>
      <c r="P811" s="7">
        <v>4617</v>
      </c>
      <c r="Q811" s="7">
        <v>4404</v>
      </c>
      <c r="R811" s="7" t="s">
        <v>884</v>
      </c>
      <c r="S811" s="9">
        <v>4.8365122615803814E-2</v>
      </c>
      <c r="T811" s="10">
        <v>5.7625192760327893E-3</v>
      </c>
    </row>
    <row r="812" spans="1:20" x14ac:dyDescent="0.25">
      <c r="A812" s="7" t="s">
        <v>296</v>
      </c>
      <c r="B812" s="7" t="s">
        <v>899</v>
      </c>
      <c r="C812" s="7" t="s">
        <v>903</v>
      </c>
      <c r="D812" s="7" t="s">
        <v>911</v>
      </c>
      <c r="E812" s="7" t="s">
        <v>934</v>
      </c>
      <c r="F812" s="7">
        <v>6</v>
      </c>
      <c r="G812" s="7">
        <v>2018</v>
      </c>
      <c r="H812" s="8">
        <v>43440</v>
      </c>
      <c r="I812" s="8" t="s">
        <v>922</v>
      </c>
      <c r="J812" s="7" t="s">
        <v>51</v>
      </c>
      <c r="K812" s="7" t="s">
        <v>20</v>
      </c>
      <c r="L812" s="7" t="s">
        <v>21</v>
      </c>
      <c r="M812" s="7">
        <v>24</v>
      </c>
      <c r="N812" s="7">
        <v>5</v>
      </c>
      <c r="O812" s="7">
        <v>11</v>
      </c>
      <c r="P812" s="7">
        <v>131</v>
      </c>
      <c r="Q812" s="7">
        <v>120</v>
      </c>
      <c r="R812" s="7" t="s">
        <v>884</v>
      </c>
      <c r="S812" s="9">
        <v>9.166666666666666E-2</v>
      </c>
      <c r="T812" s="10">
        <v>2.9759489218948677E-4</v>
      </c>
    </row>
    <row r="813" spans="1:20" x14ac:dyDescent="0.25">
      <c r="A813" s="7" t="s">
        <v>296</v>
      </c>
      <c r="B813" s="7" t="s">
        <v>899</v>
      </c>
      <c r="C813" s="7" t="s">
        <v>907</v>
      </c>
      <c r="D813" s="7" t="s">
        <v>891</v>
      </c>
      <c r="E813" s="7" t="s">
        <v>934</v>
      </c>
      <c r="F813" s="7">
        <v>6</v>
      </c>
      <c r="G813" s="7">
        <v>2018</v>
      </c>
      <c r="H813" s="8">
        <v>43440</v>
      </c>
      <c r="I813" s="8" t="s">
        <v>922</v>
      </c>
      <c r="J813" s="7" t="s">
        <v>51</v>
      </c>
      <c r="K813" s="7" t="s">
        <v>20</v>
      </c>
      <c r="L813" s="7" t="s">
        <v>21</v>
      </c>
      <c r="M813" s="7">
        <v>43</v>
      </c>
      <c r="N813" s="7">
        <v>3</v>
      </c>
      <c r="O813" s="7">
        <v>5</v>
      </c>
      <c r="P813" s="7">
        <v>134</v>
      </c>
      <c r="Q813" s="7">
        <v>129</v>
      </c>
      <c r="R813" s="7" t="s">
        <v>884</v>
      </c>
      <c r="S813" s="9">
        <v>3.875968992248062E-2</v>
      </c>
      <c r="T813" s="10">
        <v>1.352704055406758E-4</v>
      </c>
    </row>
    <row r="814" spans="1:20" x14ac:dyDescent="0.25">
      <c r="A814" s="7" t="s">
        <v>296</v>
      </c>
      <c r="B814" s="7" t="s">
        <v>899</v>
      </c>
      <c r="C814" s="7" t="s">
        <v>903</v>
      </c>
      <c r="D814" s="7" t="s">
        <v>891</v>
      </c>
      <c r="E814" s="7" t="s">
        <v>934</v>
      </c>
      <c r="F814" s="7">
        <v>6</v>
      </c>
      <c r="G814" s="7">
        <v>2018</v>
      </c>
      <c r="H814" s="8">
        <v>43440</v>
      </c>
      <c r="I814" s="8" t="s">
        <v>922</v>
      </c>
      <c r="J814" s="7" t="s">
        <v>51</v>
      </c>
      <c r="K814" s="7" t="s">
        <v>20</v>
      </c>
      <c r="L814" s="7" t="s">
        <v>21</v>
      </c>
      <c r="M814" s="7">
        <v>33</v>
      </c>
      <c r="N814" s="7">
        <v>3</v>
      </c>
      <c r="O814" s="7">
        <v>10</v>
      </c>
      <c r="P814" s="7">
        <v>109</v>
      </c>
      <c r="Q814" s="7">
        <v>99</v>
      </c>
      <c r="R814" s="7" t="s">
        <v>884</v>
      </c>
      <c r="S814" s="9">
        <v>0.10101010101010101</v>
      </c>
      <c r="T814" s="10">
        <v>2.705408110813516E-4</v>
      </c>
    </row>
    <row r="815" spans="1:20" x14ac:dyDescent="0.25">
      <c r="A815" s="7" t="s">
        <v>413</v>
      </c>
      <c r="B815" s="7" t="s">
        <v>899</v>
      </c>
      <c r="C815" s="7" t="s">
        <v>903</v>
      </c>
      <c r="D815" s="7" t="s">
        <v>911</v>
      </c>
      <c r="E815" s="7" t="s">
        <v>934</v>
      </c>
      <c r="F815" s="7">
        <v>10</v>
      </c>
      <c r="G815" s="7">
        <v>2018</v>
      </c>
      <c r="H815" s="8">
        <v>43444</v>
      </c>
      <c r="I815" s="8" t="s">
        <v>922</v>
      </c>
      <c r="J815" s="7" t="s">
        <v>414</v>
      </c>
      <c r="K815" s="7" t="s">
        <v>20</v>
      </c>
      <c r="L815" s="7" t="s">
        <v>21</v>
      </c>
      <c r="M815" s="7">
        <v>19</v>
      </c>
      <c r="N815" s="7">
        <v>2</v>
      </c>
      <c r="O815" s="7">
        <v>8</v>
      </c>
      <c r="P815" s="7">
        <v>46</v>
      </c>
      <c r="Q815" s="7">
        <v>38</v>
      </c>
      <c r="R815" s="7" t="s">
        <v>884</v>
      </c>
      <c r="S815" s="9">
        <v>0.21052631578947367</v>
      </c>
      <c r="T815" s="10">
        <v>2.1643264886508128E-4</v>
      </c>
    </row>
    <row r="816" spans="1:20" x14ac:dyDescent="0.25">
      <c r="A816" s="7" t="s">
        <v>413</v>
      </c>
      <c r="B816" s="7" t="s">
        <v>899</v>
      </c>
      <c r="C816" s="7" t="s">
        <v>908</v>
      </c>
      <c r="D816" s="7" t="s">
        <v>911</v>
      </c>
      <c r="E816" s="7" t="s">
        <v>934</v>
      </c>
      <c r="F816" s="7">
        <v>10</v>
      </c>
      <c r="G816" s="7">
        <v>2018</v>
      </c>
      <c r="H816" s="8">
        <v>43444</v>
      </c>
      <c r="I816" s="8" t="s">
        <v>922</v>
      </c>
      <c r="J816" s="7" t="s">
        <v>414</v>
      </c>
      <c r="K816" s="7" t="s">
        <v>20</v>
      </c>
      <c r="L816" s="7" t="s">
        <v>21</v>
      </c>
      <c r="M816" s="7">
        <v>25</v>
      </c>
      <c r="N816" s="7">
        <v>3</v>
      </c>
      <c r="O816" s="7">
        <v>11</v>
      </c>
      <c r="P816" s="7">
        <v>86</v>
      </c>
      <c r="Q816" s="7">
        <v>75</v>
      </c>
      <c r="R816" s="7" t="s">
        <v>884</v>
      </c>
      <c r="S816" s="9">
        <v>0.14666666666666667</v>
      </c>
      <c r="T816" s="10">
        <v>2.9759489218948677E-4</v>
      </c>
    </row>
    <row r="817" spans="1:20" x14ac:dyDescent="0.25">
      <c r="A817" s="7" t="s">
        <v>413</v>
      </c>
      <c r="B817" s="7" t="s">
        <v>889</v>
      </c>
      <c r="C817" s="7" t="s">
        <v>909</v>
      </c>
      <c r="D817" s="7" t="s">
        <v>891</v>
      </c>
      <c r="E817" s="7" t="s">
        <v>934</v>
      </c>
      <c r="F817" s="7">
        <v>10</v>
      </c>
      <c r="G817" s="7">
        <v>2018</v>
      </c>
      <c r="H817" s="8">
        <v>43444</v>
      </c>
      <c r="I817" s="8" t="s">
        <v>922</v>
      </c>
      <c r="J817" s="7" t="s">
        <v>414</v>
      </c>
      <c r="K817" s="7" t="s">
        <v>20</v>
      </c>
      <c r="L817" s="7" t="s">
        <v>21</v>
      </c>
      <c r="M817" s="7">
        <v>455</v>
      </c>
      <c r="N817" s="7">
        <v>8</v>
      </c>
      <c r="O817" s="7">
        <v>77</v>
      </c>
      <c r="P817" s="7">
        <v>3717</v>
      </c>
      <c r="Q817" s="7">
        <v>3640</v>
      </c>
      <c r="R817" s="7" t="s">
        <v>884</v>
      </c>
      <c r="S817" s="9">
        <v>2.1153846153846155E-2</v>
      </c>
      <c r="T817" s="10">
        <v>2.0831642453264074E-3</v>
      </c>
    </row>
    <row r="818" spans="1:20" x14ac:dyDescent="0.25">
      <c r="A818" s="7" t="s">
        <v>413</v>
      </c>
      <c r="B818" s="7" t="s">
        <v>889</v>
      </c>
      <c r="C818" s="7" t="s">
        <v>898</v>
      </c>
      <c r="D818" s="7" t="s">
        <v>891</v>
      </c>
      <c r="E818" s="7" t="s">
        <v>934</v>
      </c>
      <c r="F818" s="7">
        <v>10</v>
      </c>
      <c r="G818" s="7">
        <v>2018</v>
      </c>
      <c r="H818" s="8">
        <v>43444</v>
      </c>
      <c r="I818" s="8" t="s">
        <v>922</v>
      </c>
      <c r="J818" s="7" t="s">
        <v>414</v>
      </c>
      <c r="K818" s="7" t="s">
        <v>20</v>
      </c>
      <c r="L818" s="7" t="s">
        <v>21</v>
      </c>
      <c r="M818" s="7">
        <v>336</v>
      </c>
      <c r="N818" s="7">
        <v>2</v>
      </c>
      <c r="O818" s="7">
        <v>57</v>
      </c>
      <c r="P818" s="7">
        <v>729</v>
      </c>
      <c r="Q818" s="7">
        <v>672</v>
      </c>
      <c r="R818" s="7" t="s">
        <v>884</v>
      </c>
      <c r="S818" s="9">
        <v>8.4821428571428575E-2</v>
      </c>
      <c r="T818" s="10">
        <v>1.5420826231637042E-3</v>
      </c>
    </row>
    <row r="819" spans="1:20" x14ac:dyDescent="0.25">
      <c r="A819" s="7" t="s">
        <v>413</v>
      </c>
      <c r="B819" s="7" t="s">
        <v>899</v>
      </c>
      <c r="C819" s="7" t="s">
        <v>903</v>
      </c>
      <c r="D819" s="7" t="s">
        <v>911</v>
      </c>
      <c r="E819" s="7" t="s">
        <v>934</v>
      </c>
      <c r="F819" s="7">
        <v>10</v>
      </c>
      <c r="G819" s="7">
        <v>2018</v>
      </c>
      <c r="H819" s="8">
        <v>43444</v>
      </c>
      <c r="I819" s="8" t="s">
        <v>922</v>
      </c>
      <c r="J819" s="7" t="s">
        <v>414</v>
      </c>
      <c r="K819" s="7" t="s">
        <v>20</v>
      </c>
      <c r="L819" s="7" t="s">
        <v>21</v>
      </c>
      <c r="M819" s="7">
        <v>37</v>
      </c>
      <c r="N819" s="7">
        <v>3</v>
      </c>
      <c r="O819" s="7">
        <v>17</v>
      </c>
      <c r="P819" s="7">
        <v>128</v>
      </c>
      <c r="Q819" s="7">
        <v>111</v>
      </c>
      <c r="R819" s="7" t="s">
        <v>884</v>
      </c>
      <c r="S819" s="9">
        <v>0.15315315315315314</v>
      </c>
      <c r="T819" s="10">
        <v>4.5991937883829774E-4</v>
      </c>
    </row>
    <row r="820" spans="1:20" x14ac:dyDescent="0.25">
      <c r="A820" s="7" t="s">
        <v>413</v>
      </c>
      <c r="B820" s="7" t="s">
        <v>899</v>
      </c>
      <c r="C820" s="7" t="s">
        <v>913</v>
      </c>
      <c r="D820" s="7" t="s">
        <v>911</v>
      </c>
      <c r="E820" s="7" t="s">
        <v>934</v>
      </c>
      <c r="F820" s="7">
        <v>10</v>
      </c>
      <c r="G820" s="7">
        <v>2018</v>
      </c>
      <c r="H820" s="8">
        <v>43444</v>
      </c>
      <c r="I820" s="8" t="s">
        <v>922</v>
      </c>
      <c r="J820" s="7" t="s">
        <v>414</v>
      </c>
      <c r="K820" s="7" t="s">
        <v>20</v>
      </c>
      <c r="L820" s="7" t="s">
        <v>21</v>
      </c>
      <c r="M820" s="7">
        <v>74</v>
      </c>
      <c r="N820" s="7">
        <v>2</v>
      </c>
      <c r="O820" s="7">
        <v>33</v>
      </c>
      <c r="P820" s="7">
        <v>181</v>
      </c>
      <c r="Q820" s="7">
        <v>148</v>
      </c>
      <c r="R820" s="7" t="s">
        <v>884</v>
      </c>
      <c r="S820" s="9">
        <v>0.22297297297297297</v>
      </c>
      <c r="T820" s="10">
        <v>8.9278467656846031E-4</v>
      </c>
    </row>
    <row r="821" spans="1:20" x14ac:dyDescent="0.25">
      <c r="A821" s="7" t="s">
        <v>413</v>
      </c>
      <c r="B821" s="7" t="s">
        <v>892</v>
      </c>
      <c r="C821" s="7" t="s">
        <v>912</v>
      </c>
      <c r="D821" s="7" t="s">
        <v>891</v>
      </c>
      <c r="E821" s="7" t="s">
        <v>934</v>
      </c>
      <c r="F821" s="7">
        <v>10</v>
      </c>
      <c r="G821" s="7">
        <v>2018</v>
      </c>
      <c r="H821" s="8">
        <v>43444</v>
      </c>
      <c r="I821" s="8" t="s">
        <v>922</v>
      </c>
      <c r="J821" s="7" t="s">
        <v>414</v>
      </c>
      <c r="K821" s="7" t="s">
        <v>20</v>
      </c>
      <c r="L821" s="7" t="s">
        <v>21</v>
      </c>
      <c r="M821" s="7">
        <v>60</v>
      </c>
      <c r="N821" s="7">
        <v>2</v>
      </c>
      <c r="O821" s="7">
        <v>-10</v>
      </c>
      <c r="P821" s="7">
        <v>110</v>
      </c>
      <c r="Q821" s="7">
        <v>120</v>
      </c>
      <c r="R821" s="7" t="s">
        <v>914</v>
      </c>
      <c r="S821" s="9">
        <v>-8.3333333333333329E-2</v>
      </c>
      <c r="T821" s="10">
        <v>-2.705408110813516E-4</v>
      </c>
    </row>
    <row r="822" spans="1:20" x14ac:dyDescent="0.25">
      <c r="A822" s="7" t="s">
        <v>413</v>
      </c>
      <c r="B822" s="7" t="s">
        <v>899</v>
      </c>
      <c r="C822" s="7" t="s">
        <v>903</v>
      </c>
      <c r="D822" s="7" t="s">
        <v>894</v>
      </c>
      <c r="E822" s="7" t="s">
        <v>934</v>
      </c>
      <c r="F822" s="7">
        <v>10</v>
      </c>
      <c r="G822" s="7">
        <v>2018</v>
      </c>
      <c r="H822" s="8">
        <v>43444</v>
      </c>
      <c r="I822" s="8" t="s">
        <v>922</v>
      </c>
      <c r="J822" s="7" t="s">
        <v>414</v>
      </c>
      <c r="K822" s="7" t="s">
        <v>20</v>
      </c>
      <c r="L822" s="7" t="s">
        <v>21</v>
      </c>
      <c r="M822" s="7">
        <v>204</v>
      </c>
      <c r="N822" s="7">
        <v>4</v>
      </c>
      <c r="O822" s="7">
        <v>-94</v>
      </c>
      <c r="P822" s="7">
        <v>722</v>
      </c>
      <c r="Q822" s="7">
        <v>816</v>
      </c>
      <c r="R822" s="7" t="s">
        <v>914</v>
      </c>
      <c r="S822" s="9">
        <v>-0.11519607843137254</v>
      </c>
      <c r="T822" s="10">
        <v>-2.5430836241647054E-3</v>
      </c>
    </row>
    <row r="823" spans="1:20" x14ac:dyDescent="0.25">
      <c r="A823" s="7" t="s">
        <v>534</v>
      </c>
      <c r="B823" s="7" t="s">
        <v>892</v>
      </c>
      <c r="C823" s="7" t="s">
        <v>912</v>
      </c>
      <c r="D823" s="7" t="s">
        <v>891</v>
      </c>
      <c r="E823" s="7" t="s">
        <v>934</v>
      </c>
      <c r="F823" s="7">
        <v>22</v>
      </c>
      <c r="G823" s="7">
        <v>2018</v>
      </c>
      <c r="H823" s="8">
        <v>43456</v>
      </c>
      <c r="I823" s="8" t="s">
        <v>922</v>
      </c>
      <c r="J823" s="7" t="s">
        <v>535</v>
      </c>
      <c r="K823" s="7" t="s">
        <v>20</v>
      </c>
      <c r="L823" s="7" t="s">
        <v>21</v>
      </c>
      <c r="M823" s="7">
        <v>244</v>
      </c>
      <c r="N823" s="7">
        <v>5</v>
      </c>
      <c r="O823" s="7">
        <v>-122</v>
      </c>
      <c r="P823" s="7">
        <v>1098</v>
      </c>
      <c r="Q823" s="7">
        <v>1220</v>
      </c>
      <c r="R823" s="7" t="s">
        <v>914</v>
      </c>
      <c r="S823" s="9">
        <v>-0.1</v>
      </c>
      <c r="T823" s="10">
        <v>-3.3005978951924897E-3</v>
      </c>
    </row>
    <row r="824" spans="1:20" x14ac:dyDescent="0.25">
      <c r="A824" s="7" t="s">
        <v>783</v>
      </c>
      <c r="B824" s="7" t="s">
        <v>899</v>
      </c>
      <c r="C824" s="7" t="s">
        <v>908</v>
      </c>
      <c r="D824" s="7" t="s">
        <v>911</v>
      </c>
      <c r="E824" s="7" t="s">
        <v>934</v>
      </c>
      <c r="F824" s="7">
        <v>30</v>
      </c>
      <c r="G824" s="7">
        <v>2018</v>
      </c>
      <c r="H824" s="8">
        <v>43464</v>
      </c>
      <c r="I824" s="8" t="s">
        <v>922</v>
      </c>
      <c r="J824" s="7" t="s">
        <v>784</v>
      </c>
      <c r="K824" s="7" t="s">
        <v>20</v>
      </c>
      <c r="L824" s="7" t="s">
        <v>21</v>
      </c>
      <c r="M824" s="7">
        <v>57</v>
      </c>
      <c r="N824" s="7">
        <v>5</v>
      </c>
      <c r="O824" s="7">
        <v>6</v>
      </c>
      <c r="P824" s="7">
        <v>291</v>
      </c>
      <c r="Q824" s="7">
        <v>285</v>
      </c>
      <c r="R824" s="7" t="s">
        <v>884</v>
      </c>
      <c r="S824" s="9">
        <v>2.1052631578947368E-2</v>
      </c>
      <c r="T824" s="10">
        <v>1.6232448664881097E-4</v>
      </c>
    </row>
    <row r="825" spans="1:20" x14ac:dyDescent="0.25">
      <c r="A825" s="7" t="s">
        <v>432</v>
      </c>
      <c r="B825" s="7" t="s">
        <v>899</v>
      </c>
      <c r="C825" s="7" t="s">
        <v>901</v>
      </c>
      <c r="D825" s="7" t="s">
        <v>891</v>
      </c>
      <c r="E825" s="7" t="s">
        <v>935</v>
      </c>
      <c r="F825" s="7">
        <v>4</v>
      </c>
      <c r="G825" s="7">
        <v>2018</v>
      </c>
      <c r="H825" s="8">
        <v>43104</v>
      </c>
      <c r="I825" s="8" t="s">
        <v>919</v>
      </c>
      <c r="J825" s="7" t="s">
        <v>433</v>
      </c>
      <c r="K825" s="7" t="s">
        <v>16</v>
      </c>
      <c r="L825" s="7" t="s">
        <v>17</v>
      </c>
      <c r="M825" s="7">
        <v>412</v>
      </c>
      <c r="N825" s="7">
        <v>6</v>
      </c>
      <c r="O825" s="7">
        <v>412</v>
      </c>
      <c r="P825" s="7">
        <v>2884</v>
      </c>
      <c r="Q825" s="7">
        <v>2472</v>
      </c>
      <c r="R825" s="7" t="s">
        <v>884</v>
      </c>
      <c r="S825" s="9">
        <v>0.16666666666666666</v>
      </c>
      <c r="T825" s="10">
        <v>1.1146281416551686E-2</v>
      </c>
    </row>
    <row r="826" spans="1:20" x14ac:dyDescent="0.25">
      <c r="A826" s="7" t="s">
        <v>432</v>
      </c>
      <c r="B826" s="7" t="s">
        <v>899</v>
      </c>
      <c r="C826" s="7" t="s">
        <v>901</v>
      </c>
      <c r="D826" s="7" t="s">
        <v>902</v>
      </c>
      <c r="E826" s="7" t="s">
        <v>935</v>
      </c>
      <c r="F826" s="7">
        <v>4</v>
      </c>
      <c r="G826" s="7">
        <v>2018</v>
      </c>
      <c r="H826" s="8">
        <v>43104</v>
      </c>
      <c r="I826" s="8" t="s">
        <v>919</v>
      </c>
      <c r="J826" s="7" t="s">
        <v>433</v>
      </c>
      <c r="K826" s="7" t="s">
        <v>16</v>
      </c>
      <c r="L826" s="7" t="s">
        <v>17</v>
      </c>
      <c r="M826" s="7">
        <v>207</v>
      </c>
      <c r="N826" s="7">
        <v>2</v>
      </c>
      <c r="O826" s="7">
        <v>-100</v>
      </c>
      <c r="P826" s="7">
        <v>314</v>
      </c>
      <c r="Q826" s="7">
        <v>414</v>
      </c>
      <c r="R826" s="7" t="s">
        <v>914</v>
      </c>
      <c r="S826" s="9">
        <v>-0.24154589371980675</v>
      </c>
      <c r="T826" s="10">
        <v>-2.7054081108135162E-3</v>
      </c>
    </row>
    <row r="827" spans="1:20" x14ac:dyDescent="0.25">
      <c r="A827" s="7" t="s">
        <v>432</v>
      </c>
      <c r="B827" s="7" t="s">
        <v>899</v>
      </c>
      <c r="C827" s="7" t="s">
        <v>907</v>
      </c>
      <c r="D827" s="7" t="s">
        <v>891</v>
      </c>
      <c r="E827" s="7" t="s">
        <v>935</v>
      </c>
      <c r="F827" s="7">
        <v>4</v>
      </c>
      <c r="G827" s="7">
        <v>2018</v>
      </c>
      <c r="H827" s="8">
        <v>43104</v>
      </c>
      <c r="I827" s="8" t="s">
        <v>919</v>
      </c>
      <c r="J827" s="7" t="s">
        <v>433</v>
      </c>
      <c r="K827" s="7" t="s">
        <v>16</v>
      </c>
      <c r="L827" s="7" t="s">
        <v>17</v>
      </c>
      <c r="M827" s="7">
        <v>81</v>
      </c>
      <c r="N827" s="7">
        <v>3</v>
      </c>
      <c r="O827" s="7">
        <v>-44</v>
      </c>
      <c r="P827" s="7">
        <v>199</v>
      </c>
      <c r="Q827" s="7">
        <v>243</v>
      </c>
      <c r="R827" s="7" t="s">
        <v>914</v>
      </c>
      <c r="S827" s="9">
        <v>-0.18106995884773663</v>
      </c>
      <c r="T827" s="10">
        <v>-1.1903795687579471E-3</v>
      </c>
    </row>
    <row r="828" spans="1:20" x14ac:dyDescent="0.25">
      <c r="A828" s="7" t="s">
        <v>760</v>
      </c>
      <c r="B828" s="7" t="s">
        <v>892</v>
      </c>
      <c r="C828" s="7" t="s">
        <v>893</v>
      </c>
      <c r="D828" s="7" t="s">
        <v>902</v>
      </c>
      <c r="E828" s="7" t="s">
        <v>935</v>
      </c>
      <c r="F828" s="7">
        <v>4</v>
      </c>
      <c r="G828" s="7">
        <v>2018</v>
      </c>
      <c r="H828" s="8">
        <v>43104</v>
      </c>
      <c r="I828" s="8" t="s">
        <v>919</v>
      </c>
      <c r="J828" s="7" t="s">
        <v>761</v>
      </c>
      <c r="K828" s="7" t="s">
        <v>16</v>
      </c>
      <c r="L828" s="7" t="s">
        <v>17</v>
      </c>
      <c r="M828" s="7">
        <v>73</v>
      </c>
      <c r="N828" s="7">
        <v>3</v>
      </c>
      <c r="O828" s="7">
        <v>-36</v>
      </c>
      <c r="P828" s="7">
        <v>183</v>
      </c>
      <c r="Q828" s="7">
        <v>219</v>
      </c>
      <c r="R828" s="7" t="s">
        <v>914</v>
      </c>
      <c r="S828" s="9">
        <v>-0.16438356164383561</v>
      </c>
      <c r="T828" s="10">
        <v>-9.7394691989286582E-4</v>
      </c>
    </row>
    <row r="829" spans="1:20" x14ac:dyDescent="0.25">
      <c r="A829" s="7" t="s">
        <v>625</v>
      </c>
      <c r="B829" s="7" t="s">
        <v>899</v>
      </c>
      <c r="C829" s="7" t="s">
        <v>903</v>
      </c>
      <c r="D829" s="7" t="s">
        <v>894</v>
      </c>
      <c r="E829" s="7" t="s">
        <v>935</v>
      </c>
      <c r="F829" s="7">
        <v>13</v>
      </c>
      <c r="G829" s="7">
        <v>2018</v>
      </c>
      <c r="H829" s="8">
        <v>43113</v>
      </c>
      <c r="I829" s="8" t="s">
        <v>919</v>
      </c>
      <c r="J829" s="7" t="s">
        <v>626</v>
      </c>
      <c r="K829" s="7" t="s">
        <v>16</v>
      </c>
      <c r="L829" s="7" t="s">
        <v>17</v>
      </c>
      <c r="M829" s="7">
        <v>151</v>
      </c>
      <c r="N829" s="7">
        <v>3</v>
      </c>
      <c r="O829" s="7">
        <v>9</v>
      </c>
      <c r="P829" s="7">
        <v>462</v>
      </c>
      <c r="Q829" s="7">
        <v>453</v>
      </c>
      <c r="R829" s="7" t="s">
        <v>884</v>
      </c>
      <c r="S829" s="9">
        <v>1.9867549668874173E-2</v>
      </c>
      <c r="T829" s="10">
        <v>2.4348672997321646E-4</v>
      </c>
    </row>
    <row r="830" spans="1:20" x14ac:dyDescent="0.25">
      <c r="A830" s="7" t="s">
        <v>625</v>
      </c>
      <c r="B830" s="7" t="s">
        <v>899</v>
      </c>
      <c r="C830" s="7" t="s">
        <v>900</v>
      </c>
      <c r="D830" s="7" t="s">
        <v>911</v>
      </c>
      <c r="E830" s="7" t="s">
        <v>935</v>
      </c>
      <c r="F830" s="7">
        <v>13</v>
      </c>
      <c r="G830" s="7">
        <v>2018</v>
      </c>
      <c r="H830" s="8">
        <v>43113</v>
      </c>
      <c r="I830" s="8" t="s">
        <v>919</v>
      </c>
      <c r="J830" s="7" t="s">
        <v>626</v>
      </c>
      <c r="K830" s="7" t="s">
        <v>16</v>
      </c>
      <c r="L830" s="7" t="s">
        <v>17</v>
      </c>
      <c r="M830" s="7">
        <v>140</v>
      </c>
      <c r="N830" s="7">
        <v>2</v>
      </c>
      <c r="O830" s="7">
        <v>57</v>
      </c>
      <c r="P830" s="7">
        <v>337</v>
      </c>
      <c r="Q830" s="7">
        <v>280</v>
      </c>
      <c r="R830" s="7" t="s">
        <v>884</v>
      </c>
      <c r="S830" s="9">
        <v>0.20357142857142857</v>
      </c>
      <c r="T830" s="10">
        <v>1.5420826231637042E-3</v>
      </c>
    </row>
    <row r="831" spans="1:20" x14ac:dyDescent="0.25">
      <c r="A831" s="7" t="s">
        <v>625</v>
      </c>
      <c r="B831" s="7" t="s">
        <v>899</v>
      </c>
      <c r="C831" s="7" t="s">
        <v>903</v>
      </c>
      <c r="D831" s="7" t="s">
        <v>891</v>
      </c>
      <c r="E831" s="7" t="s">
        <v>935</v>
      </c>
      <c r="F831" s="7">
        <v>13</v>
      </c>
      <c r="G831" s="7">
        <v>2018</v>
      </c>
      <c r="H831" s="8">
        <v>43113</v>
      </c>
      <c r="I831" s="8" t="s">
        <v>919</v>
      </c>
      <c r="J831" s="7" t="s">
        <v>626</v>
      </c>
      <c r="K831" s="7" t="s">
        <v>16</v>
      </c>
      <c r="L831" s="7" t="s">
        <v>17</v>
      </c>
      <c r="M831" s="7">
        <v>24</v>
      </c>
      <c r="N831" s="7">
        <v>3</v>
      </c>
      <c r="O831" s="7">
        <v>11</v>
      </c>
      <c r="P831" s="7">
        <v>83</v>
      </c>
      <c r="Q831" s="7">
        <v>72</v>
      </c>
      <c r="R831" s="7" t="s">
        <v>884</v>
      </c>
      <c r="S831" s="9">
        <v>0.15277777777777779</v>
      </c>
      <c r="T831" s="10">
        <v>2.9759489218948677E-4</v>
      </c>
    </row>
    <row r="832" spans="1:20" x14ac:dyDescent="0.25">
      <c r="A832" s="7" t="s">
        <v>402</v>
      </c>
      <c r="B832" s="7" t="s">
        <v>899</v>
      </c>
      <c r="C832" s="7" t="s">
        <v>913</v>
      </c>
      <c r="D832" s="7" t="s">
        <v>891</v>
      </c>
      <c r="E832" s="7" t="s">
        <v>935</v>
      </c>
      <c r="F832" s="7">
        <v>17</v>
      </c>
      <c r="G832" s="7">
        <v>2018</v>
      </c>
      <c r="H832" s="8">
        <v>43117</v>
      </c>
      <c r="I832" s="8" t="s">
        <v>919</v>
      </c>
      <c r="J832" s="7" t="s">
        <v>225</v>
      </c>
      <c r="K832" s="7" t="s">
        <v>16</v>
      </c>
      <c r="L832" s="7" t="s">
        <v>17</v>
      </c>
      <c r="M832" s="7">
        <v>89</v>
      </c>
      <c r="N832" s="7">
        <v>4</v>
      </c>
      <c r="O832" s="7">
        <v>-37</v>
      </c>
      <c r="P832" s="7">
        <v>319</v>
      </c>
      <c r="Q832" s="7">
        <v>356</v>
      </c>
      <c r="R832" s="7" t="s">
        <v>914</v>
      </c>
      <c r="S832" s="9">
        <v>-0.10393258426966293</v>
      </c>
      <c r="T832" s="10">
        <v>-1.001001001001001E-3</v>
      </c>
    </row>
    <row r="833" spans="1:20" x14ac:dyDescent="0.25">
      <c r="A833" s="7" t="s">
        <v>402</v>
      </c>
      <c r="B833" s="7" t="s">
        <v>899</v>
      </c>
      <c r="C833" s="7" t="s">
        <v>903</v>
      </c>
      <c r="D833" s="7" t="s">
        <v>891</v>
      </c>
      <c r="E833" s="7" t="s">
        <v>935</v>
      </c>
      <c r="F833" s="7">
        <v>17</v>
      </c>
      <c r="G833" s="7">
        <v>2018</v>
      </c>
      <c r="H833" s="8">
        <v>43117</v>
      </c>
      <c r="I833" s="8" t="s">
        <v>919</v>
      </c>
      <c r="J833" s="7" t="s">
        <v>225</v>
      </c>
      <c r="K833" s="7" t="s">
        <v>16</v>
      </c>
      <c r="L833" s="7" t="s">
        <v>17</v>
      </c>
      <c r="M833" s="7">
        <v>59</v>
      </c>
      <c r="N833" s="7">
        <v>2</v>
      </c>
      <c r="O833" s="7">
        <v>10</v>
      </c>
      <c r="P833" s="7">
        <v>128</v>
      </c>
      <c r="Q833" s="7">
        <v>118</v>
      </c>
      <c r="R833" s="7" t="s">
        <v>884</v>
      </c>
      <c r="S833" s="9">
        <v>8.4745762711864403E-2</v>
      </c>
      <c r="T833" s="10">
        <v>2.705408110813516E-4</v>
      </c>
    </row>
    <row r="834" spans="1:20" x14ac:dyDescent="0.25">
      <c r="A834" s="7" t="s">
        <v>402</v>
      </c>
      <c r="B834" s="7" t="s">
        <v>889</v>
      </c>
      <c r="C834" s="7" t="s">
        <v>898</v>
      </c>
      <c r="D834" s="7" t="s">
        <v>891</v>
      </c>
      <c r="E834" s="7" t="s">
        <v>935</v>
      </c>
      <c r="F834" s="7">
        <v>17</v>
      </c>
      <c r="G834" s="7">
        <v>2018</v>
      </c>
      <c r="H834" s="8">
        <v>43117</v>
      </c>
      <c r="I834" s="8" t="s">
        <v>919</v>
      </c>
      <c r="J834" s="7" t="s">
        <v>225</v>
      </c>
      <c r="K834" s="7" t="s">
        <v>16</v>
      </c>
      <c r="L834" s="7" t="s">
        <v>17</v>
      </c>
      <c r="M834" s="7">
        <v>140</v>
      </c>
      <c r="N834" s="7">
        <v>2</v>
      </c>
      <c r="O834" s="7">
        <v>28</v>
      </c>
      <c r="P834" s="7">
        <v>308</v>
      </c>
      <c r="Q834" s="7">
        <v>280</v>
      </c>
      <c r="R834" s="7" t="s">
        <v>884</v>
      </c>
      <c r="S834" s="9">
        <v>0.1</v>
      </c>
      <c r="T834" s="10">
        <v>7.5751427102778456E-4</v>
      </c>
    </row>
    <row r="835" spans="1:20" x14ac:dyDescent="0.25">
      <c r="A835" s="7" t="s">
        <v>402</v>
      </c>
      <c r="B835" s="7" t="s">
        <v>889</v>
      </c>
      <c r="C835" s="7" t="s">
        <v>898</v>
      </c>
      <c r="D835" s="7" t="s">
        <v>911</v>
      </c>
      <c r="E835" s="7" t="s">
        <v>935</v>
      </c>
      <c r="F835" s="7">
        <v>17</v>
      </c>
      <c r="G835" s="7">
        <v>2018</v>
      </c>
      <c r="H835" s="8">
        <v>43117</v>
      </c>
      <c r="I835" s="8" t="s">
        <v>919</v>
      </c>
      <c r="J835" s="7" t="s">
        <v>225</v>
      </c>
      <c r="K835" s="7" t="s">
        <v>16</v>
      </c>
      <c r="L835" s="7" t="s">
        <v>17</v>
      </c>
      <c r="M835" s="7">
        <v>474</v>
      </c>
      <c r="N835" s="7">
        <v>4</v>
      </c>
      <c r="O835" s="7">
        <v>56</v>
      </c>
      <c r="P835" s="7">
        <v>1952</v>
      </c>
      <c r="Q835" s="7">
        <v>1896</v>
      </c>
      <c r="R835" s="7" t="s">
        <v>884</v>
      </c>
      <c r="S835" s="9">
        <v>2.9535864978902954E-2</v>
      </c>
      <c r="T835" s="10">
        <v>1.5150285420555691E-3</v>
      </c>
    </row>
    <row r="836" spans="1:20" x14ac:dyDescent="0.25">
      <c r="A836" s="7" t="s">
        <v>402</v>
      </c>
      <c r="B836" s="7" t="s">
        <v>899</v>
      </c>
      <c r="C836" s="7" t="s">
        <v>903</v>
      </c>
      <c r="D836" s="7" t="s">
        <v>891</v>
      </c>
      <c r="E836" s="7" t="s">
        <v>935</v>
      </c>
      <c r="F836" s="7">
        <v>17</v>
      </c>
      <c r="G836" s="7">
        <v>2018</v>
      </c>
      <c r="H836" s="8">
        <v>43117</v>
      </c>
      <c r="I836" s="8" t="s">
        <v>919</v>
      </c>
      <c r="J836" s="7" t="s">
        <v>225</v>
      </c>
      <c r="K836" s="7" t="s">
        <v>16</v>
      </c>
      <c r="L836" s="7" t="s">
        <v>17</v>
      </c>
      <c r="M836" s="7">
        <v>33</v>
      </c>
      <c r="N836" s="7">
        <v>3</v>
      </c>
      <c r="O836" s="7">
        <v>10</v>
      </c>
      <c r="P836" s="7">
        <v>109</v>
      </c>
      <c r="Q836" s="7">
        <v>99</v>
      </c>
      <c r="R836" s="7" t="s">
        <v>884</v>
      </c>
      <c r="S836" s="9">
        <v>0.10101010101010101</v>
      </c>
      <c r="T836" s="10">
        <v>2.705408110813516E-4</v>
      </c>
    </row>
    <row r="837" spans="1:20" x14ac:dyDescent="0.25">
      <c r="A837" s="7" t="s">
        <v>792</v>
      </c>
      <c r="B837" s="7" t="s">
        <v>892</v>
      </c>
      <c r="C837" s="7" t="s">
        <v>912</v>
      </c>
      <c r="D837" s="7" t="s">
        <v>902</v>
      </c>
      <c r="E837" s="7" t="s">
        <v>935</v>
      </c>
      <c r="F837" s="7">
        <v>19</v>
      </c>
      <c r="G837" s="7">
        <v>2018</v>
      </c>
      <c r="H837" s="8">
        <v>43119</v>
      </c>
      <c r="I837" s="8" t="s">
        <v>919</v>
      </c>
      <c r="J837" s="7" t="s">
        <v>793</v>
      </c>
      <c r="K837" s="7" t="s">
        <v>16</v>
      </c>
      <c r="L837" s="7" t="s">
        <v>17</v>
      </c>
      <c r="M837" s="7">
        <v>53</v>
      </c>
      <c r="N837" s="7">
        <v>3</v>
      </c>
      <c r="O837" s="7">
        <v>8</v>
      </c>
      <c r="P837" s="7">
        <v>167</v>
      </c>
      <c r="Q837" s="7">
        <v>159</v>
      </c>
      <c r="R837" s="7" t="s">
        <v>884</v>
      </c>
      <c r="S837" s="9">
        <v>5.0314465408805034E-2</v>
      </c>
      <c r="T837" s="10">
        <v>2.1643264886508128E-4</v>
      </c>
    </row>
    <row r="838" spans="1:20" x14ac:dyDescent="0.25">
      <c r="A838" s="7" t="s">
        <v>288</v>
      </c>
      <c r="B838" s="7" t="s">
        <v>892</v>
      </c>
      <c r="C838" s="7" t="s">
        <v>895</v>
      </c>
      <c r="D838" s="7" t="s">
        <v>891</v>
      </c>
      <c r="E838" s="7" t="s">
        <v>935</v>
      </c>
      <c r="F838" s="7">
        <v>22</v>
      </c>
      <c r="G838" s="7">
        <v>2018</v>
      </c>
      <c r="H838" s="8">
        <v>43122</v>
      </c>
      <c r="I838" s="8" t="s">
        <v>919</v>
      </c>
      <c r="J838" s="7" t="s">
        <v>289</v>
      </c>
      <c r="K838" s="7" t="s">
        <v>16</v>
      </c>
      <c r="L838" s="7" t="s">
        <v>17</v>
      </c>
      <c r="M838" s="7">
        <v>742</v>
      </c>
      <c r="N838" s="7">
        <v>2</v>
      </c>
      <c r="O838" s="7">
        <v>198</v>
      </c>
      <c r="P838" s="7">
        <v>1682</v>
      </c>
      <c r="Q838" s="7">
        <v>1484</v>
      </c>
      <c r="R838" s="7" t="s">
        <v>884</v>
      </c>
      <c r="S838" s="9">
        <v>0.13342318059299191</v>
      </c>
      <c r="T838" s="10">
        <v>5.3567080594107619E-3</v>
      </c>
    </row>
    <row r="839" spans="1:20" x14ac:dyDescent="0.25">
      <c r="A839" s="7" t="s">
        <v>288</v>
      </c>
      <c r="B839" s="7" t="s">
        <v>889</v>
      </c>
      <c r="C839" s="7" t="s">
        <v>898</v>
      </c>
      <c r="D839" s="7" t="s">
        <v>891</v>
      </c>
      <c r="E839" s="7" t="s">
        <v>935</v>
      </c>
      <c r="F839" s="7">
        <v>22</v>
      </c>
      <c r="G839" s="7">
        <v>2018</v>
      </c>
      <c r="H839" s="8">
        <v>43122</v>
      </c>
      <c r="I839" s="8" t="s">
        <v>919</v>
      </c>
      <c r="J839" s="7" t="s">
        <v>289</v>
      </c>
      <c r="K839" s="7" t="s">
        <v>16</v>
      </c>
      <c r="L839" s="7" t="s">
        <v>17</v>
      </c>
      <c r="M839" s="7">
        <v>365</v>
      </c>
      <c r="N839" s="7">
        <v>3</v>
      </c>
      <c r="O839" s="7">
        <v>107</v>
      </c>
      <c r="P839" s="7">
        <v>1202</v>
      </c>
      <c r="Q839" s="7">
        <v>1095</v>
      </c>
      <c r="R839" s="7" t="s">
        <v>884</v>
      </c>
      <c r="S839" s="9">
        <v>9.7716894977168955E-2</v>
      </c>
      <c r="T839" s="10">
        <v>2.8947866785704623E-3</v>
      </c>
    </row>
    <row r="840" spans="1:20" x14ac:dyDescent="0.25">
      <c r="A840" s="7" t="s">
        <v>288</v>
      </c>
      <c r="B840" s="7" t="s">
        <v>899</v>
      </c>
      <c r="C840" s="7" t="s">
        <v>907</v>
      </c>
      <c r="D840" s="7" t="s">
        <v>891</v>
      </c>
      <c r="E840" s="7" t="s">
        <v>935</v>
      </c>
      <c r="F840" s="7">
        <v>22</v>
      </c>
      <c r="G840" s="7">
        <v>2018</v>
      </c>
      <c r="H840" s="8">
        <v>43122</v>
      </c>
      <c r="I840" s="8" t="s">
        <v>919</v>
      </c>
      <c r="J840" s="7" t="s">
        <v>289</v>
      </c>
      <c r="K840" s="7" t="s">
        <v>16</v>
      </c>
      <c r="L840" s="7" t="s">
        <v>17</v>
      </c>
      <c r="M840" s="7">
        <v>111</v>
      </c>
      <c r="N840" s="7">
        <v>4</v>
      </c>
      <c r="O840" s="7">
        <v>9</v>
      </c>
      <c r="P840" s="7">
        <v>453</v>
      </c>
      <c r="Q840" s="7">
        <v>444</v>
      </c>
      <c r="R840" s="7" t="s">
        <v>884</v>
      </c>
      <c r="S840" s="9">
        <v>2.0270270270270271E-2</v>
      </c>
      <c r="T840" s="10">
        <v>2.4348672997321646E-4</v>
      </c>
    </row>
    <row r="841" spans="1:20" x14ac:dyDescent="0.25">
      <c r="A841" s="7" t="s">
        <v>288</v>
      </c>
      <c r="B841" s="7" t="s">
        <v>889</v>
      </c>
      <c r="C841" s="7" t="s">
        <v>896</v>
      </c>
      <c r="D841" s="7" t="s">
        <v>902</v>
      </c>
      <c r="E841" s="7" t="s">
        <v>935</v>
      </c>
      <c r="F841" s="7">
        <v>22</v>
      </c>
      <c r="G841" s="7">
        <v>2018</v>
      </c>
      <c r="H841" s="8">
        <v>43122</v>
      </c>
      <c r="I841" s="8" t="s">
        <v>919</v>
      </c>
      <c r="J841" s="7" t="s">
        <v>289</v>
      </c>
      <c r="K841" s="7" t="s">
        <v>16</v>
      </c>
      <c r="L841" s="7" t="s">
        <v>17</v>
      </c>
      <c r="M841" s="7">
        <v>203</v>
      </c>
      <c r="N841" s="7">
        <v>2</v>
      </c>
      <c r="O841" s="7">
        <v>84</v>
      </c>
      <c r="P841" s="7">
        <v>490</v>
      </c>
      <c r="Q841" s="7">
        <v>406</v>
      </c>
      <c r="R841" s="7" t="s">
        <v>884</v>
      </c>
      <c r="S841" s="9">
        <v>0.20689655172413793</v>
      </c>
      <c r="T841" s="10">
        <v>2.2725428130833535E-3</v>
      </c>
    </row>
    <row r="842" spans="1:20" x14ac:dyDescent="0.25">
      <c r="A842" s="7" t="s">
        <v>204</v>
      </c>
      <c r="B842" s="7" t="s">
        <v>899</v>
      </c>
      <c r="C842" s="7" t="s">
        <v>907</v>
      </c>
      <c r="D842" s="7" t="s">
        <v>911</v>
      </c>
      <c r="E842" s="7" t="s">
        <v>935</v>
      </c>
      <c r="F842" s="7">
        <v>27</v>
      </c>
      <c r="G842" s="7">
        <v>2018</v>
      </c>
      <c r="H842" s="8">
        <v>43127</v>
      </c>
      <c r="I842" s="8" t="s">
        <v>919</v>
      </c>
      <c r="J842" s="7" t="s">
        <v>205</v>
      </c>
      <c r="K842" s="7" t="s">
        <v>16</v>
      </c>
      <c r="L842" s="7" t="s">
        <v>17</v>
      </c>
      <c r="M842" s="7">
        <v>341</v>
      </c>
      <c r="N842" s="7">
        <v>7</v>
      </c>
      <c r="O842" s="7">
        <v>160</v>
      </c>
      <c r="P842" s="7">
        <v>2547</v>
      </c>
      <c r="Q842" s="7">
        <v>2387</v>
      </c>
      <c r="R842" s="7" t="s">
        <v>884</v>
      </c>
      <c r="S842" s="9">
        <v>6.7029744449099288E-2</v>
      </c>
      <c r="T842" s="10">
        <v>4.3286529773016256E-3</v>
      </c>
    </row>
    <row r="843" spans="1:20" x14ac:dyDescent="0.25">
      <c r="A843" s="7" t="s">
        <v>204</v>
      </c>
      <c r="B843" s="7" t="s">
        <v>889</v>
      </c>
      <c r="C843" s="7" t="s">
        <v>890</v>
      </c>
      <c r="D843" s="7" t="s">
        <v>894</v>
      </c>
      <c r="E843" s="7" t="s">
        <v>935</v>
      </c>
      <c r="F843" s="7">
        <v>27</v>
      </c>
      <c r="G843" s="7">
        <v>2018</v>
      </c>
      <c r="H843" s="8">
        <v>43127</v>
      </c>
      <c r="I843" s="8" t="s">
        <v>919</v>
      </c>
      <c r="J843" s="7" t="s">
        <v>205</v>
      </c>
      <c r="K843" s="7" t="s">
        <v>16</v>
      </c>
      <c r="L843" s="7" t="s">
        <v>17</v>
      </c>
      <c r="M843" s="7">
        <v>1063</v>
      </c>
      <c r="N843" s="7">
        <v>4</v>
      </c>
      <c r="O843" s="7">
        <v>-175</v>
      </c>
      <c r="P843" s="7">
        <v>4077</v>
      </c>
      <c r="Q843" s="7">
        <v>4252</v>
      </c>
      <c r="R843" s="7" t="s">
        <v>914</v>
      </c>
      <c r="S843" s="9">
        <v>-4.1157102539981186E-2</v>
      </c>
      <c r="T843" s="10">
        <v>-4.734464193923653E-3</v>
      </c>
    </row>
    <row r="844" spans="1:20" x14ac:dyDescent="0.25">
      <c r="A844" s="7" t="s">
        <v>466</v>
      </c>
      <c r="B844" s="7" t="s">
        <v>892</v>
      </c>
      <c r="C844" s="7" t="s">
        <v>912</v>
      </c>
      <c r="D844" s="7" t="s">
        <v>902</v>
      </c>
      <c r="E844" s="7" t="s">
        <v>936</v>
      </c>
      <c r="F844" s="7">
        <v>23</v>
      </c>
      <c r="G844" s="7">
        <v>2018</v>
      </c>
      <c r="H844" s="8">
        <v>43154</v>
      </c>
      <c r="I844" s="8" t="s">
        <v>919</v>
      </c>
      <c r="J844" s="7" t="s">
        <v>43</v>
      </c>
      <c r="K844" s="7" t="s">
        <v>16</v>
      </c>
      <c r="L844" s="7" t="s">
        <v>17</v>
      </c>
      <c r="M844" s="7">
        <v>341</v>
      </c>
      <c r="N844" s="7">
        <v>7</v>
      </c>
      <c r="O844" s="7">
        <v>44</v>
      </c>
      <c r="P844" s="7">
        <v>2431</v>
      </c>
      <c r="Q844" s="7">
        <v>2387</v>
      </c>
      <c r="R844" s="7" t="s">
        <v>884</v>
      </c>
      <c r="S844" s="9">
        <v>1.8433179723502304E-2</v>
      </c>
      <c r="T844" s="10">
        <v>1.1903795687579471E-3</v>
      </c>
    </row>
    <row r="845" spans="1:20" x14ac:dyDescent="0.25">
      <c r="A845" s="7" t="s">
        <v>829</v>
      </c>
      <c r="B845" s="7" t="s">
        <v>899</v>
      </c>
      <c r="C845" s="7" t="s">
        <v>903</v>
      </c>
      <c r="D845" s="7" t="s">
        <v>891</v>
      </c>
      <c r="E845" s="7" t="s">
        <v>944</v>
      </c>
      <c r="F845" s="7">
        <v>4</v>
      </c>
      <c r="G845" s="7">
        <v>2018</v>
      </c>
      <c r="H845" s="8">
        <v>43163</v>
      </c>
      <c r="I845" s="8" t="s">
        <v>919</v>
      </c>
      <c r="J845" s="7" t="s">
        <v>329</v>
      </c>
      <c r="K845" s="7" t="s">
        <v>16</v>
      </c>
      <c r="L845" s="7" t="s">
        <v>17</v>
      </c>
      <c r="M845" s="7">
        <v>32</v>
      </c>
      <c r="N845" s="7">
        <v>8</v>
      </c>
      <c r="O845" s="7">
        <v>3</v>
      </c>
      <c r="P845" s="7">
        <v>259</v>
      </c>
      <c r="Q845" s="7">
        <v>256</v>
      </c>
      <c r="R845" s="7" t="s">
        <v>884</v>
      </c>
      <c r="S845" s="9">
        <v>1.171875E-2</v>
      </c>
      <c r="T845" s="10">
        <v>8.1162243324405485E-5</v>
      </c>
    </row>
    <row r="846" spans="1:20" x14ac:dyDescent="0.25">
      <c r="A846" s="7" t="s">
        <v>360</v>
      </c>
      <c r="B846" s="7" t="s">
        <v>899</v>
      </c>
      <c r="C846" s="7" t="s">
        <v>903</v>
      </c>
      <c r="D846" s="7" t="s">
        <v>891</v>
      </c>
      <c r="E846" s="7" t="s">
        <v>944</v>
      </c>
      <c r="F846" s="7">
        <v>10</v>
      </c>
      <c r="G846" s="7">
        <v>2018</v>
      </c>
      <c r="H846" s="8">
        <v>43169</v>
      </c>
      <c r="I846" s="8" t="s">
        <v>919</v>
      </c>
      <c r="J846" s="7" t="s">
        <v>361</v>
      </c>
      <c r="K846" s="7" t="s">
        <v>16</v>
      </c>
      <c r="L846" s="7" t="s">
        <v>17</v>
      </c>
      <c r="M846" s="7">
        <v>246</v>
      </c>
      <c r="N846" s="7">
        <v>5</v>
      </c>
      <c r="O846" s="7">
        <v>98</v>
      </c>
      <c r="P846" s="7">
        <v>1328</v>
      </c>
      <c r="Q846" s="7">
        <v>1230</v>
      </c>
      <c r="R846" s="7" t="s">
        <v>884</v>
      </c>
      <c r="S846" s="9">
        <v>7.9674796747967486E-2</v>
      </c>
      <c r="T846" s="10">
        <v>2.6512999485972461E-3</v>
      </c>
    </row>
    <row r="847" spans="1:20" x14ac:dyDescent="0.25">
      <c r="A847" s="7" t="s">
        <v>360</v>
      </c>
      <c r="B847" s="7" t="s">
        <v>899</v>
      </c>
      <c r="C847" s="7" t="s">
        <v>907</v>
      </c>
      <c r="D847" s="7" t="s">
        <v>891</v>
      </c>
      <c r="E847" s="7" t="s">
        <v>944</v>
      </c>
      <c r="F847" s="7">
        <v>10</v>
      </c>
      <c r="G847" s="7">
        <v>2018</v>
      </c>
      <c r="H847" s="8">
        <v>43169</v>
      </c>
      <c r="I847" s="8" t="s">
        <v>919</v>
      </c>
      <c r="J847" s="7" t="s">
        <v>361</v>
      </c>
      <c r="K847" s="7" t="s">
        <v>16</v>
      </c>
      <c r="L847" s="7" t="s">
        <v>17</v>
      </c>
      <c r="M847" s="7">
        <v>156</v>
      </c>
      <c r="N847" s="7">
        <v>3</v>
      </c>
      <c r="O847" s="7">
        <v>23</v>
      </c>
      <c r="P847" s="7">
        <v>491</v>
      </c>
      <c r="Q847" s="7">
        <v>468</v>
      </c>
      <c r="R847" s="7" t="s">
        <v>884</v>
      </c>
      <c r="S847" s="9">
        <v>4.9145299145299144E-2</v>
      </c>
      <c r="T847" s="10">
        <v>6.2224386548710871E-4</v>
      </c>
    </row>
    <row r="848" spans="1:20" x14ac:dyDescent="0.25">
      <c r="A848" s="7" t="s">
        <v>360</v>
      </c>
      <c r="B848" s="7" t="s">
        <v>899</v>
      </c>
      <c r="C848" s="7" t="s">
        <v>913</v>
      </c>
      <c r="D848" s="7" t="s">
        <v>911</v>
      </c>
      <c r="E848" s="7" t="s">
        <v>944</v>
      </c>
      <c r="F848" s="7">
        <v>10</v>
      </c>
      <c r="G848" s="7">
        <v>2018</v>
      </c>
      <c r="H848" s="8">
        <v>43169</v>
      </c>
      <c r="I848" s="8" t="s">
        <v>919</v>
      </c>
      <c r="J848" s="7" t="s">
        <v>361</v>
      </c>
      <c r="K848" s="7" t="s">
        <v>16</v>
      </c>
      <c r="L848" s="7" t="s">
        <v>17</v>
      </c>
      <c r="M848" s="7">
        <v>88</v>
      </c>
      <c r="N848" s="7">
        <v>2</v>
      </c>
      <c r="O848" s="7">
        <v>19</v>
      </c>
      <c r="P848" s="7">
        <v>195</v>
      </c>
      <c r="Q848" s="7">
        <v>176</v>
      </c>
      <c r="R848" s="7" t="s">
        <v>884</v>
      </c>
      <c r="S848" s="9">
        <v>0.10795454545454546</v>
      </c>
      <c r="T848" s="10">
        <v>5.1402754105456814E-4</v>
      </c>
    </row>
    <row r="849" spans="1:20" x14ac:dyDescent="0.25">
      <c r="A849" s="7" t="s">
        <v>360</v>
      </c>
      <c r="B849" s="7" t="s">
        <v>889</v>
      </c>
      <c r="C849" s="7" t="s">
        <v>909</v>
      </c>
      <c r="D849" s="7" t="s">
        <v>891</v>
      </c>
      <c r="E849" s="7" t="s">
        <v>944</v>
      </c>
      <c r="F849" s="7">
        <v>10</v>
      </c>
      <c r="G849" s="7">
        <v>2018</v>
      </c>
      <c r="H849" s="8">
        <v>43169</v>
      </c>
      <c r="I849" s="8" t="s">
        <v>919</v>
      </c>
      <c r="J849" s="7" t="s">
        <v>361</v>
      </c>
      <c r="K849" s="7" t="s">
        <v>16</v>
      </c>
      <c r="L849" s="7" t="s">
        <v>17</v>
      </c>
      <c r="M849" s="7">
        <v>139</v>
      </c>
      <c r="N849" s="7">
        <v>3</v>
      </c>
      <c r="O849" s="7">
        <v>21</v>
      </c>
      <c r="P849" s="7">
        <v>438</v>
      </c>
      <c r="Q849" s="7">
        <v>417</v>
      </c>
      <c r="R849" s="7" t="s">
        <v>884</v>
      </c>
      <c r="S849" s="9">
        <v>5.0359712230215826E-2</v>
      </c>
      <c r="T849" s="10">
        <v>5.6813570327083837E-4</v>
      </c>
    </row>
    <row r="850" spans="1:20" x14ac:dyDescent="0.25">
      <c r="A850" s="7" t="s">
        <v>360</v>
      </c>
      <c r="B850" s="7" t="s">
        <v>899</v>
      </c>
      <c r="C850" s="7" t="s">
        <v>901</v>
      </c>
      <c r="D850" s="7" t="s">
        <v>891</v>
      </c>
      <c r="E850" s="7" t="s">
        <v>944</v>
      </c>
      <c r="F850" s="7">
        <v>10</v>
      </c>
      <c r="G850" s="7">
        <v>2018</v>
      </c>
      <c r="H850" s="8">
        <v>43169</v>
      </c>
      <c r="I850" s="8" t="s">
        <v>919</v>
      </c>
      <c r="J850" s="7" t="s">
        <v>361</v>
      </c>
      <c r="K850" s="7" t="s">
        <v>16</v>
      </c>
      <c r="L850" s="7" t="s">
        <v>17</v>
      </c>
      <c r="M850" s="7">
        <v>88</v>
      </c>
      <c r="N850" s="7">
        <v>2</v>
      </c>
      <c r="O850" s="7">
        <v>20</v>
      </c>
      <c r="P850" s="7">
        <v>196</v>
      </c>
      <c r="Q850" s="7">
        <v>176</v>
      </c>
      <c r="R850" s="7" t="s">
        <v>884</v>
      </c>
      <c r="S850" s="9">
        <v>0.11363636363636363</v>
      </c>
      <c r="T850" s="10">
        <v>5.410816221627032E-4</v>
      </c>
    </row>
    <row r="851" spans="1:20" x14ac:dyDescent="0.25">
      <c r="A851" s="7" t="s">
        <v>360</v>
      </c>
      <c r="B851" s="7" t="s">
        <v>899</v>
      </c>
      <c r="C851" s="7" t="s">
        <v>907</v>
      </c>
      <c r="D851" s="7" t="s">
        <v>902</v>
      </c>
      <c r="E851" s="7" t="s">
        <v>944</v>
      </c>
      <c r="F851" s="7">
        <v>10</v>
      </c>
      <c r="G851" s="7">
        <v>2018</v>
      </c>
      <c r="H851" s="8">
        <v>43169</v>
      </c>
      <c r="I851" s="8" t="s">
        <v>919</v>
      </c>
      <c r="J851" s="7" t="s">
        <v>361</v>
      </c>
      <c r="K851" s="7" t="s">
        <v>16</v>
      </c>
      <c r="L851" s="7" t="s">
        <v>17</v>
      </c>
      <c r="M851" s="7">
        <v>138</v>
      </c>
      <c r="N851" s="7">
        <v>5</v>
      </c>
      <c r="O851" s="7">
        <v>11</v>
      </c>
      <c r="P851" s="7">
        <v>701</v>
      </c>
      <c r="Q851" s="7">
        <v>690</v>
      </c>
      <c r="R851" s="7" t="s">
        <v>884</v>
      </c>
      <c r="S851" s="9">
        <v>1.5942028985507246E-2</v>
      </c>
      <c r="T851" s="10">
        <v>2.9759489218948677E-4</v>
      </c>
    </row>
    <row r="852" spans="1:20" x14ac:dyDescent="0.25">
      <c r="A852" s="7" t="s">
        <v>360</v>
      </c>
      <c r="B852" s="7" t="s">
        <v>899</v>
      </c>
      <c r="C852" s="7" t="s">
        <v>907</v>
      </c>
      <c r="D852" s="7" t="s">
        <v>891</v>
      </c>
      <c r="E852" s="7" t="s">
        <v>944</v>
      </c>
      <c r="F852" s="7">
        <v>10</v>
      </c>
      <c r="G852" s="7">
        <v>2018</v>
      </c>
      <c r="H852" s="8">
        <v>43169</v>
      </c>
      <c r="I852" s="8" t="s">
        <v>919</v>
      </c>
      <c r="J852" s="7" t="s">
        <v>361</v>
      </c>
      <c r="K852" s="7" t="s">
        <v>16</v>
      </c>
      <c r="L852" s="7" t="s">
        <v>17</v>
      </c>
      <c r="M852" s="7">
        <v>139</v>
      </c>
      <c r="N852" s="7">
        <v>3</v>
      </c>
      <c r="O852" s="7">
        <v>36</v>
      </c>
      <c r="P852" s="7">
        <v>453</v>
      </c>
      <c r="Q852" s="7">
        <v>417</v>
      </c>
      <c r="R852" s="7" t="s">
        <v>884</v>
      </c>
      <c r="S852" s="9">
        <v>8.6330935251798566E-2</v>
      </c>
      <c r="T852" s="10">
        <v>9.7394691989286582E-4</v>
      </c>
    </row>
    <row r="853" spans="1:20" x14ac:dyDescent="0.25">
      <c r="A853" s="7" t="s">
        <v>360</v>
      </c>
      <c r="B853" s="7" t="s">
        <v>889</v>
      </c>
      <c r="C853" s="7" t="s">
        <v>890</v>
      </c>
      <c r="D853" s="7" t="s">
        <v>911</v>
      </c>
      <c r="E853" s="7" t="s">
        <v>944</v>
      </c>
      <c r="F853" s="7">
        <v>10</v>
      </c>
      <c r="G853" s="7">
        <v>2018</v>
      </c>
      <c r="H853" s="8">
        <v>43169</v>
      </c>
      <c r="I853" s="8" t="s">
        <v>919</v>
      </c>
      <c r="J853" s="7" t="s">
        <v>361</v>
      </c>
      <c r="K853" s="7" t="s">
        <v>16</v>
      </c>
      <c r="L853" s="7" t="s">
        <v>17</v>
      </c>
      <c r="M853" s="7">
        <v>559</v>
      </c>
      <c r="N853" s="7">
        <v>2</v>
      </c>
      <c r="O853" s="7">
        <v>-174</v>
      </c>
      <c r="P853" s="7">
        <v>944</v>
      </c>
      <c r="Q853" s="7">
        <v>1118</v>
      </c>
      <c r="R853" s="7" t="s">
        <v>914</v>
      </c>
      <c r="S853" s="9">
        <v>-0.15563506261180679</v>
      </c>
      <c r="T853" s="10">
        <v>-4.7074101128155186E-3</v>
      </c>
    </row>
    <row r="854" spans="1:20" x14ac:dyDescent="0.25">
      <c r="A854" s="7" t="s">
        <v>450</v>
      </c>
      <c r="B854" s="7" t="s">
        <v>899</v>
      </c>
      <c r="C854" s="7" t="s">
        <v>901</v>
      </c>
      <c r="D854" s="7" t="s">
        <v>891</v>
      </c>
      <c r="E854" s="7" t="s">
        <v>944</v>
      </c>
      <c r="F854" s="7">
        <v>13</v>
      </c>
      <c r="G854" s="7">
        <v>2018</v>
      </c>
      <c r="H854" s="8">
        <v>43172</v>
      </c>
      <c r="I854" s="8" t="s">
        <v>919</v>
      </c>
      <c r="J854" s="7" t="s">
        <v>227</v>
      </c>
      <c r="K854" s="7" t="s">
        <v>16</v>
      </c>
      <c r="L854" s="7" t="s">
        <v>17</v>
      </c>
      <c r="M854" s="7">
        <v>382</v>
      </c>
      <c r="N854" s="7">
        <v>3</v>
      </c>
      <c r="O854" s="7">
        <v>68</v>
      </c>
      <c r="P854" s="7">
        <v>1214</v>
      </c>
      <c r="Q854" s="7">
        <v>1146</v>
      </c>
      <c r="R854" s="7" t="s">
        <v>884</v>
      </c>
      <c r="S854" s="9">
        <v>5.9336823734729496E-2</v>
      </c>
      <c r="T854" s="10">
        <v>1.839677515353191E-3</v>
      </c>
    </row>
    <row r="855" spans="1:20" x14ac:dyDescent="0.25">
      <c r="A855" s="7" t="s">
        <v>678</v>
      </c>
      <c r="B855" s="7" t="s">
        <v>899</v>
      </c>
      <c r="C855" s="7" t="s">
        <v>903</v>
      </c>
      <c r="D855" s="7" t="s">
        <v>891</v>
      </c>
      <c r="E855" s="7" t="s">
        <v>944</v>
      </c>
      <c r="F855" s="7">
        <v>16</v>
      </c>
      <c r="G855" s="7">
        <v>2018</v>
      </c>
      <c r="H855" s="8">
        <v>43175</v>
      </c>
      <c r="I855" s="8" t="s">
        <v>919</v>
      </c>
      <c r="J855" s="7" t="s">
        <v>679</v>
      </c>
      <c r="K855" s="7" t="s">
        <v>16</v>
      </c>
      <c r="L855" s="7" t="s">
        <v>17</v>
      </c>
      <c r="M855" s="7">
        <v>61</v>
      </c>
      <c r="N855" s="7">
        <v>4</v>
      </c>
      <c r="O855" s="7">
        <v>3</v>
      </c>
      <c r="P855" s="7">
        <v>247</v>
      </c>
      <c r="Q855" s="7">
        <v>244</v>
      </c>
      <c r="R855" s="7" t="s">
        <v>884</v>
      </c>
      <c r="S855" s="9">
        <v>1.2295081967213115E-2</v>
      </c>
      <c r="T855" s="10">
        <v>8.1162243324405485E-5</v>
      </c>
    </row>
    <row r="856" spans="1:20" x14ac:dyDescent="0.25">
      <c r="A856" s="7" t="s">
        <v>678</v>
      </c>
      <c r="B856" s="7" t="s">
        <v>899</v>
      </c>
      <c r="C856" s="7" t="s">
        <v>908</v>
      </c>
      <c r="D856" s="7" t="s">
        <v>911</v>
      </c>
      <c r="E856" s="7" t="s">
        <v>944</v>
      </c>
      <c r="F856" s="7">
        <v>16</v>
      </c>
      <c r="G856" s="7">
        <v>2018</v>
      </c>
      <c r="H856" s="8">
        <v>43175</v>
      </c>
      <c r="I856" s="8" t="s">
        <v>919</v>
      </c>
      <c r="J856" s="7" t="s">
        <v>679</v>
      </c>
      <c r="K856" s="7" t="s">
        <v>16</v>
      </c>
      <c r="L856" s="7" t="s">
        <v>17</v>
      </c>
      <c r="M856" s="7">
        <v>75</v>
      </c>
      <c r="N856" s="7">
        <v>5</v>
      </c>
      <c r="O856" s="7">
        <v>2</v>
      </c>
      <c r="P856" s="7">
        <v>377</v>
      </c>
      <c r="Q856" s="7">
        <v>375</v>
      </c>
      <c r="R856" s="7" t="s">
        <v>884</v>
      </c>
      <c r="S856" s="9">
        <v>5.3333333333333332E-3</v>
      </c>
      <c r="T856" s="10">
        <v>5.4108162216270321E-5</v>
      </c>
    </row>
    <row r="857" spans="1:20" x14ac:dyDescent="0.25">
      <c r="A857" s="7" t="s">
        <v>678</v>
      </c>
      <c r="B857" s="7" t="s">
        <v>899</v>
      </c>
      <c r="C857" s="7" t="s">
        <v>910</v>
      </c>
      <c r="D857" s="7" t="s">
        <v>897</v>
      </c>
      <c r="E857" s="7" t="s">
        <v>944</v>
      </c>
      <c r="F857" s="7">
        <v>16</v>
      </c>
      <c r="G857" s="7">
        <v>2018</v>
      </c>
      <c r="H857" s="8">
        <v>43175</v>
      </c>
      <c r="I857" s="8" t="s">
        <v>919</v>
      </c>
      <c r="J857" s="7" t="s">
        <v>679</v>
      </c>
      <c r="K857" s="7" t="s">
        <v>16</v>
      </c>
      <c r="L857" s="7" t="s">
        <v>17</v>
      </c>
      <c r="M857" s="7">
        <v>122</v>
      </c>
      <c r="N857" s="7">
        <v>6</v>
      </c>
      <c r="O857" s="7">
        <v>38</v>
      </c>
      <c r="P857" s="7">
        <v>770</v>
      </c>
      <c r="Q857" s="7">
        <v>732</v>
      </c>
      <c r="R857" s="7" t="s">
        <v>884</v>
      </c>
      <c r="S857" s="9">
        <v>5.1912568306010931E-2</v>
      </c>
      <c r="T857" s="10">
        <v>1.0280550821091363E-3</v>
      </c>
    </row>
    <row r="858" spans="1:20" x14ac:dyDescent="0.25">
      <c r="A858" s="7" t="s">
        <v>678</v>
      </c>
      <c r="B858" s="7" t="s">
        <v>899</v>
      </c>
      <c r="C858" s="7" t="s">
        <v>901</v>
      </c>
      <c r="D858" s="7" t="s">
        <v>911</v>
      </c>
      <c r="E858" s="7" t="s">
        <v>944</v>
      </c>
      <c r="F858" s="7">
        <v>16</v>
      </c>
      <c r="G858" s="7">
        <v>2018</v>
      </c>
      <c r="H858" s="8">
        <v>43175</v>
      </c>
      <c r="I858" s="8" t="s">
        <v>919</v>
      </c>
      <c r="J858" s="7" t="s">
        <v>679</v>
      </c>
      <c r="K858" s="7" t="s">
        <v>16</v>
      </c>
      <c r="L858" s="7" t="s">
        <v>17</v>
      </c>
      <c r="M858" s="7">
        <v>179</v>
      </c>
      <c r="N858" s="7">
        <v>2</v>
      </c>
      <c r="O858" s="7">
        <v>0</v>
      </c>
      <c r="P858" s="7">
        <v>358</v>
      </c>
      <c r="Q858" s="7">
        <v>358</v>
      </c>
      <c r="R858" s="7" t="s">
        <v>916</v>
      </c>
      <c r="S858" s="9">
        <v>0</v>
      </c>
      <c r="T858" s="10">
        <v>0</v>
      </c>
    </row>
    <row r="859" spans="1:20" x14ac:dyDescent="0.25">
      <c r="A859" s="7" t="s">
        <v>493</v>
      </c>
      <c r="B859" s="7" t="s">
        <v>889</v>
      </c>
      <c r="C859" s="7" t="s">
        <v>890</v>
      </c>
      <c r="D859" s="7" t="s">
        <v>891</v>
      </c>
      <c r="E859" s="7" t="s">
        <v>944</v>
      </c>
      <c r="F859" s="7">
        <v>20</v>
      </c>
      <c r="G859" s="7">
        <v>2018</v>
      </c>
      <c r="H859" s="8">
        <v>43179</v>
      </c>
      <c r="I859" s="8" t="s">
        <v>919</v>
      </c>
      <c r="J859" s="7" t="s">
        <v>447</v>
      </c>
      <c r="K859" s="7" t="s">
        <v>16</v>
      </c>
      <c r="L859" s="7" t="s">
        <v>17</v>
      </c>
      <c r="M859" s="7">
        <v>313</v>
      </c>
      <c r="N859" s="7">
        <v>3</v>
      </c>
      <c r="O859" s="7">
        <v>44</v>
      </c>
      <c r="P859" s="7">
        <v>983</v>
      </c>
      <c r="Q859" s="7">
        <v>939</v>
      </c>
      <c r="R859" s="7" t="s">
        <v>884</v>
      </c>
      <c r="S859" s="9">
        <v>4.6858359957401494E-2</v>
      </c>
      <c r="T859" s="10">
        <v>1.1903795687579471E-3</v>
      </c>
    </row>
    <row r="860" spans="1:20" x14ac:dyDescent="0.25">
      <c r="A860" s="7" t="s">
        <v>42</v>
      </c>
      <c r="B860" s="7" t="s">
        <v>899</v>
      </c>
      <c r="C860" s="7" t="s">
        <v>903</v>
      </c>
      <c r="D860" s="7" t="s">
        <v>891</v>
      </c>
      <c r="E860" s="7" t="s">
        <v>944</v>
      </c>
      <c r="F860" s="7">
        <v>30</v>
      </c>
      <c r="G860" s="7">
        <v>2018</v>
      </c>
      <c r="H860" s="8">
        <v>43189</v>
      </c>
      <c r="I860" s="8" t="s">
        <v>919</v>
      </c>
      <c r="J860" s="7" t="s">
        <v>43</v>
      </c>
      <c r="K860" s="7" t="s">
        <v>16</v>
      </c>
      <c r="L860" s="7" t="s">
        <v>17</v>
      </c>
      <c r="M860" s="7">
        <v>207</v>
      </c>
      <c r="N860" s="7">
        <v>4</v>
      </c>
      <c r="O860" s="7">
        <v>37</v>
      </c>
      <c r="P860" s="7">
        <v>865</v>
      </c>
      <c r="Q860" s="7">
        <v>828</v>
      </c>
      <c r="R860" s="7" t="s">
        <v>884</v>
      </c>
      <c r="S860" s="9">
        <v>4.4685990338164248E-2</v>
      </c>
      <c r="T860" s="10">
        <v>1.001001001001001E-3</v>
      </c>
    </row>
    <row r="861" spans="1:20" x14ac:dyDescent="0.25">
      <c r="A861" s="7" t="s">
        <v>42</v>
      </c>
      <c r="B861" s="7" t="s">
        <v>889</v>
      </c>
      <c r="C861" s="7" t="s">
        <v>898</v>
      </c>
      <c r="D861" s="7" t="s">
        <v>911</v>
      </c>
      <c r="E861" s="7" t="s">
        <v>944</v>
      </c>
      <c r="F861" s="7">
        <v>30</v>
      </c>
      <c r="G861" s="7">
        <v>2018</v>
      </c>
      <c r="H861" s="8">
        <v>43189</v>
      </c>
      <c r="I861" s="8" t="s">
        <v>919</v>
      </c>
      <c r="J861" s="7" t="s">
        <v>43</v>
      </c>
      <c r="K861" s="7" t="s">
        <v>16</v>
      </c>
      <c r="L861" s="7" t="s">
        <v>17</v>
      </c>
      <c r="M861" s="7">
        <v>835</v>
      </c>
      <c r="N861" s="7">
        <v>5</v>
      </c>
      <c r="O861" s="7">
        <v>267</v>
      </c>
      <c r="P861" s="7">
        <v>4442</v>
      </c>
      <c r="Q861" s="7">
        <v>4175</v>
      </c>
      <c r="R861" s="7" t="s">
        <v>884</v>
      </c>
      <c r="S861" s="9">
        <v>6.3952095808383236E-2</v>
      </c>
      <c r="T861" s="10">
        <v>7.2234396558720883E-3</v>
      </c>
    </row>
    <row r="862" spans="1:20" x14ac:dyDescent="0.25">
      <c r="A862" s="7" t="s">
        <v>42</v>
      </c>
      <c r="B862" s="7" t="s">
        <v>899</v>
      </c>
      <c r="C862" s="7" t="s">
        <v>900</v>
      </c>
      <c r="D862" s="7" t="s">
        <v>902</v>
      </c>
      <c r="E862" s="7" t="s">
        <v>944</v>
      </c>
      <c r="F862" s="7">
        <v>30</v>
      </c>
      <c r="G862" s="7">
        <v>2018</v>
      </c>
      <c r="H862" s="8">
        <v>43189</v>
      </c>
      <c r="I862" s="8" t="s">
        <v>919</v>
      </c>
      <c r="J862" s="7" t="s">
        <v>43</v>
      </c>
      <c r="K862" s="7" t="s">
        <v>16</v>
      </c>
      <c r="L862" s="7" t="s">
        <v>17</v>
      </c>
      <c r="M862" s="7">
        <v>2366</v>
      </c>
      <c r="N862" s="7">
        <v>5</v>
      </c>
      <c r="O862" s="7">
        <v>552</v>
      </c>
      <c r="P862" s="7">
        <v>12382</v>
      </c>
      <c r="Q862" s="7">
        <v>11830</v>
      </c>
      <c r="R862" s="7" t="s">
        <v>884</v>
      </c>
      <c r="S862" s="9">
        <v>4.6661031276415889E-2</v>
      </c>
      <c r="T862" s="10">
        <v>1.493385277169061E-2</v>
      </c>
    </row>
    <row r="863" spans="1:20" x14ac:dyDescent="0.25">
      <c r="A863" s="7" t="s">
        <v>42</v>
      </c>
      <c r="B863" s="7" t="s">
        <v>899</v>
      </c>
      <c r="C863" s="7" t="s">
        <v>905</v>
      </c>
      <c r="D863" s="7" t="s">
        <v>891</v>
      </c>
      <c r="E863" s="7" t="s">
        <v>944</v>
      </c>
      <c r="F863" s="7">
        <v>30</v>
      </c>
      <c r="G863" s="7">
        <v>2018</v>
      </c>
      <c r="H863" s="8">
        <v>43189</v>
      </c>
      <c r="I863" s="8" t="s">
        <v>919</v>
      </c>
      <c r="J863" s="7" t="s">
        <v>43</v>
      </c>
      <c r="K863" s="7" t="s">
        <v>16</v>
      </c>
      <c r="L863" s="7" t="s">
        <v>17</v>
      </c>
      <c r="M863" s="7">
        <v>9</v>
      </c>
      <c r="N863" s="7">
        <v>1</v>
      </c>
      <c r="O863" s="7">
        <v>3</v>
      </c>
      <c r="P863" s="7">
        <v>12</v>
      </c>
      <c r="Q863" s="7">
        <v>9</v>
      </c>
      <c r="R863" s="7" t="s">
        <v>884</v>
      </c>
      <c r="S863" s="9">
        <v>0.33333333333333331</v>
      </c>
      <c r="T863" s="10">
        <v>8.1162243324405485E-5</v>
      </c>
    </row>
    <row r="864" spans="1:20" x14ac:dyDescent="0.25">
      <c r="A864" s="7" t="s">
        <v>196</v>
      </c>
      <c r="B864" s="7" t="s">
        <v>889</v>
      </c>
      <c r="C864" s="7" t="s">
        <v>898</v>
      </c>
      <c r="D864" s="7" t="s">
        <v>891</v>
      </c>
      <c r="E864" s="7" t="s">
        <v>945</v>
      </c>
      <c r="F864" s="7">
        <v>23</v>
      </c>
      <c r="G864" s="7">
        <v>2018</v>
      </c>
      <c r="H864" s="8">
        <v>43213</v>
      </c>
      <c r="I864" s="8" t="s">
        <v>920</v>
      </c>
      <c r="J864" s="7" t="s">
        <v>43</v>
      </c>
      <c r="K864" s="7" t="s">
        <v>16</v>
      </c>
      <c r="L864" s="7" t="s">
        <v>17</v>
      </c>
      <c r="M864" s="7">
        <v>46</v>
      </c>
      <c r="N864" s="7">
        <v>1</v>
      </c>
      <c r="O864" s="7">
        <v>-14</v>
      </c>
      <c r="P864" s="7">
        <v>32</v>
      </c>
      <c r="Q864" s="7">
        <v>46</v>
      </c>
      <c r="R864" s="7" t="s">
        <v>914</v>
      </c>
      <c r="S864" s="9">
        <v>-0.30434782608695654</v>
      </c>
      <c r="T864" s="10">
        <v>-3.7875713551389228E-4</v>
      </c>
    </row>
    <row r="865" spans="1:20" x14ac:dyDescent="0.25">
      <c r="A865" s="7" t="s">
        <v>196</v>
      </c>
      <c r="B865" s="7" t="s">
        <v>892</v>
      </c>
      <c r="C865" s="7" t="s">
        <v>893</v>
      </c>
      <c r="D865" s="7" t="s">
        <v>894</v>
      </c>
      <c r="E865" s="7" t="s">
        <v>945</v>
      </c>
      <c r="F865" s="7">
        <v>23</v>
      </c>
      <c r="G865" s="7">
        <v>2018</v>
      </c>
      <c r="H865" s="8">
        <v>43213</v>
      </c>
      <c r="I865" s="8" t="s">
        <v>920</v>
      </c>
      <c r="J865" s="7" t="s">
        <v>43</v>
      </c>
      <c r="K865" s="7" t="s">
        <v>16</v>
      </c>
      <c r="L865" s="7" t="s">
        <v>17</v>
      </c>
      <c r="M865" s="7">
        <v>1103</v>
      </c>
      <c r="N865" s="7">
        <v>3</v>
      </c>
      <c r="O865" s="7">
        <v>276</v>
      </c>
      <c r="P865" s="7">
        <v>3585</v>
      </c>
      <c r="Q865" s="7">
        <v>3309</v>
      </c>
      <c r="R865" s="7" t="s">
        <v>884</v>
      </c>
      <c r="S865" s="9">
        <v>8.3408884859474161E-2</v>
      </c>
      <c r="T865" s="10">
        <v>7.466926385845305E-3</v>
      </c>
    </row>
    <row r="866" spans="1:20" x14ac:dyDescent="0.25">
      <c r="A866" s="7" t="s">
        <v>328</v>
      </c>
      <c r="B866" s="7" t="s">
        <v>899</v>
      </c>
      <c r="C866" s="7" t="s">
        <v>901</v>
      </c>
      <c r="D866" s="7" t="s">
        <v>902</v>
      </c>
      <c r="E866" s="7" t="s">
        <v>945</v>
      </c>
      <c r="F866" s="7">
        <v>26</v>
      </c>
      <c r="G866" s="7">
        <v>2018</v>
      </c>
      <c r="H866" s="8">
        <v>43216</v>
      </c>
      <c r="I866" s="8" t="s">
        <v>920</v>
      </c>
      <c r="J866" s="7" t="s">
        <v>329</v>
      </c>
      <c r="K866" s="7" t="s">
        <v>16</v>
      </c>
      <c r="L866" s="7" t="s">
        <v>17</v>
      </c>
      <c r="M866" s="7">
        <v>637</v>
      </c>
      <c r="N866" s="7">
        <v>5</v>
      </c>
      <c r="O866" s="7">
        <v>113</v>
      </c>
      <c r="P866" s="7">
        <v>3298</v>
      </c>
      <c r="Q866" s="7">
        <v>3185</v>
      </c>
      <c r="R866" s="7" t="s">
        <v>884</v>
      </c>
      <c r="S866" s="9">
        <v>3.5478806907378334E-2</v>
      </c>
      <c r="T866" s="10">
        <v>3.0571111652192735E-3</v>
      </c>
    </row>
    <row r="867" spans="1:20" x14ac:dyDescent="0.25">
      <c r="A867" s="7" t="s">
        <v>752</v>
      </c>
      <c r="B867" s="7" t="s">
        <v>892</v>
      </c>
      <c r="C867" s="7" t="s">
        <v>912</v>
      </c>
      <c r="D867" s="7" t="s">
        <v>891</v>
      </c>
      <c r="E867" s="7" t="s">
        <v>945</v>
      </c>
      <c r="F867" s="7">
        <v>30</v>
      </c>
      <c r="G867" s="7">
        <v>2018</v>
      </c>
      <c r="H867" s="8">
        <v>43220</v>
      </c>
      <c r="I867" s="8" t="s">
        <v>920</v>
      </c>
      <c r="J867" s="7" t="s">
        <v>361</v>
      </c>
      <c r="K867" s="7" t="s">
        <v>16</v>
      </c>
      <c r="L867" s="7" t="s">
        <v>17</v>
      </c>
      <c r="M867" s="7">
        <v>76</v>
      </c>
      <c r="N867" s="7">
        <v>8</v>
      </c>
      <c r="O867" s="7">
        <v>-92</v>
      </c>
      <c r="P867" s="7">
        <v>516</v>
      </c>
      <c r="Q867" s="7">
        <v>608</v>
      </c>
      <c r="R867" s="7" t="s">
        <v>914</v>
      </c>
      <c r="S867" s="9">
        <v>-0.15131578947368421</v>
      </c>
      <c r="T867" s="10">
        <v>-2.4889754619484348E-3</v>
      </c>
    </row>
    <row r="868" spans="1:20" x14ac:dyDescent="0.25">
      <c r="A868" s="7" t="s">
        <v>226</v>
      </c>
      <c r="B868" s="7" t="s">
        <v>899</v>
      </c>
      <c r="C868" s="7" t="s">
        <v>901</v>
      </c>
      <c r="D868" s="7" t="s">
        <v>891</v>
      </c>
      <c r="E868" s="7" t="s">
        <v>929</v>
      </c>
      <c r="F868" s="7">
        <v>6</v>
      </c>
      <c r="G868" s="7">
        <v>2018</v>
      </c>
      <c r="H868" s="8">
        <v>43226</v>
      </c>
      <c r="I868" s="8" t="s">
        <v>920</v>
      </c>
      <c r="J868" s="7" t="s">
        <v>227</v>
      </c>
      <c r="K868" s="7" t="s">
        <v>16</v>
      </c>
      <c r="L868" s="7" t="s">
        <v>17</v>
      </c>
      <c r="M868" s="7">
        <v>512</v>
      </c>
      <c r="N868" s="7">
        <v>5</v>
      </c>
      <c r="O868" s="7">
        <v>-225</v>
      </c>
      <c r="P868" s="7">
        <v>2335</v>
      </c>
      <c r="Q868" s="7">
        <v>2560</v>
      </c>
      <c r="R868" s="7" t="s">
        <v>914</v>
      </c>
      <c r="S868" s="9">
        <v>-8.7890625E-2</v>
      </c>
      <c r="T868" s="10">
        <v>-6.0871682493304118E-3</v>
      </c>
    </row>
    <row r="869" spans="1:20" x14ac:dyDescent="0.25">
      <c r="A869" s="7" t="s">
        <v>226</v>
      </c>
      <c r="B869" s="7" t="s">
        <v>889</v>
      </c>
      <c r="C869" s="7" t="s">
        <v>898</v>
      </c>
      <c r="D869" s="7" t="s">
        <v>891</v>
      </c>
      <c r="E869" s="7" t="s">
        <v>929</v>
      </c>
      <c r="F869" s="7">
        <v>6</v>
      </c>
      <c r="G869" s="7">
        <v>2018</v>
      </c>
      <c r="H869" s="8">
        <v>43226</v>
      </c>
      <c r="I869" s="8" t="s">
        <v>920</v>
      </c>
      <c r="J869" s="7" t="s">
        <v>227</v>
      </c>
      <c r="K869" s="7" t="s">
        <v>16</v>
      </c>
      <c r="L869" s="7" t="s">
        <v>17</v>
      </c>
      <c r="M869" s="7">
        <v>351</v>
      </c>
      <c r="N869" s="7">
        <v>8</v>
      </c>
      <c r="O869" s="7">
        <v>-47</v>
      </c>
      <c r="P869" s="7">
        <v>2761</v>
      </c>
      <c r="Q869" s="7">
        <v>2808</v>
      </c>
      <c r="R869" s="7" t="s">
        <v>914</v>
      </c>
      <c r="S869" s="9">
        <v>-1.6737891737891739E-2</v>
      </c>
      <c r="T869" s="10">
        <v>-1.2715418120823527E-3</v>
      </c>
    </row>
    <row r="870" spans="1:20" x14ac:dyDescent="0.25">
      <c r="A870" s="7" t="s">
        <v>226</v>
      </c>
      <c r="B870" s="7" t="s">
        <v>899</v>
      </c>
      <c r="C870" s="7" t="s">
        <v>901</v>
      </c>
      <c r="D870" s="7" t="s">
        <v>891</v>
      </c>
      <c r="E870" s="7" t="s">
        <v>929</v>
      </c>
      <c r="F870" s="7">
        <v>6</v>
      </c>
      <c r="G870" s="7">
        <v>2018</v>
      </c>
      <c r="H870" s="8">
        <v>43226</v>
      </c>
      <c r="I870" s="8" t="s">
        <v>920</v>
      </c>
      <c r="J870" s="7" t="s">
        <v>227</v>
      </c>
      <c r="K870" s="7" t="s">
        <v>16</v>
      </c>
      <c r="L870" s="7" t="s">
        <v>17</v>
      </c>
      <c r="M870" s="7">
        <v>238</v>
      </c>
      <c r="N870" s="7">
        <v>2</v>
      </c>
      <c r="O870" s="7">
        <v>20</v>
      </c>
      <c r="P870" s="7">
        <v>496</v>
      </c>
      <c r="Q870" s="7">
        <v>476</v>
      </c>
      <c r="R870" s="7" t="s">
        <v>884</v>
      </c>
      <c r="S870" s="9">
        <v>4.2016806722689079E-2</v>
      </c>
      <c r="T870" s="10">
        <v>5.410816221627032E-4</v>
      </c>
    </row>
    <row r="871" spans="1:20" x14ac:dyDescent="0.25">
      <c r="A871" s="7" t="s">
        <v>226</v>
      </c>
      <c r="B871" s="7" t="s">
        <v>899</v>
      </c>
      <c r="C871" s="7" t="s">
        <v>900</v>
      </c>
      <c r="D871" s="7" t="s">
        <v>894</v>
      </c>
      <c r="E871" s="7" t="s">
        <v>929</v>
      </c>
      <c r="F871" s="7">
        <v>6</v>
      </c>
      <c r="G871" s="7">
        <v>2018</v>
      </c>
      <c r="H871" s="8">
        <v>43226</v>
      </c>
      <c r="I871" s="8" t="s">
        <v>920</v>
      </c>
      <c r="J871" s="7" t="s">
        <v>227</v>
      </c>
      <c r="K871" s="7" t="s">
        <v>16</v>
      </c>
      <c r="L871" s="7" t="s">
        <v>17</v>
      </c>
      <c r="M871" s="7">
        <v>269</v>
      </c>
      <c r="N871" s="7">
        <v>3</v>
      </c>
      <c r="O871" s="7">
        <v>111</v>
      </c>
      <c r="P871" s="7">
        <v>918</v>
      </c>
      <c r="Q871" s="7">
        <v>807</v>
      </c>
      <c r="R871" s="7" t="s">
        <v>884</v>
      </c>
      <c r="S871" s="9">
        <v>0.13754646840148699</v>
      </c>
      <c r="T871" s="10">
        <v>3.003003003003003E-3</v>
      </c>
    </row>
    <row r="872" spans="1:20" x14ac:dyDescent="0.25">
      <c r="A872" s="7" t="s">
        <v>226</v>
      </c>
      <c r="B872" s="7" t="s">
        <v>899</v>
      </c>
      <c r="C872" s="7" t="s">
        <v>901</v>
      </c>
      <c r="D872" s="7" t="s">
        <v>897</v>
      </c>
      <c r="E872" s="7" t="s">
        <v>929</v>
      </c>
      <c r="F872" s="7">
        <v>6</v>
      </c>
      <c r="G872" s="7">
        <v>2018</v>
      </c>
      <c r="H872" s="8">
        <v>43226</v>
      </c>
      <c r="I872" s="8" t="s">
        <v>920</v>
      </c>
      <c r="J872" s="7" t="s">
        <v>227</v>
      </c>
      <c r="K872" s="7" t="s">
        <v>16</v>
      </c>
      <c r="L872" s="7" t="s">
        <v>17</v>
      </c>
      <c r="M872" s="7">
        <v>211</v>
      </c>
      <c r="N872" s="7">
        <v>2</v>
      </c>
      <c r="O872" s="7">
        <v>-105</v>
      </c>
      <c r="P872" s="7">
        <v>317</v>
      </c>
      <c r="Q872" s="7">
        <v>422</v>
      </c>
      <c r="R872" s="7" t="s">
        <v>914</v>
      </c>
      <c r="S872" s="9">
        <v>-0.24881516587677724</v>
      </c>
      <c r="T872" s="10">
        <v>-2.8406785163541922E-3</v>
      </c>
    </row>
    <row r="873" spans="1:20" x14ac:dyDescent="0.25">
      <c r="A873" s="7" t="s">
        <v>226</v>
      </c>
      <c r="B873" s="7" t="s">
        <v>889</v>
      </c>
      <c r="C873" s="7" t="s">
        <v>896</v>
      </c>
      <c r="D873" s="7" t="s">
        <v>902</v>
      </c>
      <c r="E873" s="7" t="s">
        <v>929</v>
      </c>
      <c r="F873" s="7">
        <v>6</v>
      </c>
      <c r="G873" s="7">
        <v>2018</v>
      </c>
      <c r="H873" s="8">
        <v>43226</v>
      </c>
      <c r="I873" s="8" t="s">
        <v>920</v>
      </c>
      <c r="J873" s="7" t="s">
        <v>227</v>
      </c>
      <c r="K873" s="7" t="s">
        <v>16</v>
      </c>
      <c r="L873" s="7" t="s">
        <v>17</v>
      </c>
      <c r="M873" s="7">
        <v>245</v>
      </c>
      <c r="N873" s="7">
        <v>2</v>
      </c>
      <c r="O873" s="7">
        <v>-78</v>
      </c>
      <c r="P873" s="7">
        <v>412</v>
      </c>
      <c r="Q873" s="7">
        <v>490</v>
      </c>
      <c r="R873" s="7" t="s">
        <v>914</v>
      </c>
      <c r="S873" s="9">
        <v>-0.15918367346938775</v>
      </c>
      <c r="T873" s="10">
        <v>-2.1102183264345427E-3</v>
      </c>
    </row>
    <row r="874" spans="1:20" x14ac:dyDescent="0.25">
      <c r="A874" s="7" t="s">
        <v>226</v>
      </c>
      <c r="B874" s="7" t="s">
        <v>899</v>
      </c>
      <c r="C874" s="7" t="s">
        <v>901</v>
      </c>
      <c r="D874" s="7" t="s">
        <v>897</v>
      </c>
      <c r="E874" s="7" t="s">
        <v>929</v>
      </c>
      <c r="F874" s="7">
        <v>6</v>
      </c>
      <c r="G874" s="7">
        <v>2018</v>
      </c>
      <c r="H874" s="8">
        <v>43226</v>
      </c>
      <c r="I874" s="8" t="s">
        <v>920</v>
      </c>
      <c r="J874" s="7" t="s">
        <v>227</v>
      </c>
      <c r="K874" s="7" t="s">
        <v>16</v>
      </c>
      <c r="L874" s="7" t="s">
        <v>17</v>
      </c>
      <c r="M874" s="7">
        <v>31</v>
      </c>
      <c r="N874" s="7">
        <v>2</v>
      </c>
      <c r="O874" s="7">
        <v>-2</v>
      </c>
      <c r="P874" s="7">
        <v>60</v>
      </c>
      <c r="Q874" s="7">
        <v>62</v>
      </c>
      <c r="R874" s="7" t="s">
        <v>914</v>
      </c>
      <c r="S874" s="9">
        <v>-3.2258064516129031E-2</v>
      </c>
      <c r="T874" s="10">
        <v>-5.4108162216270321E-5</v>
      </c>
    </row>
    <row r="875" spans="1:20" x14ac:dyDescent="0.25">
      <c r="A875" s="7" t="s">
        <v>226</v>
      </c>
      <c r="B875" s="7" t="s">
        <v>899</v>
      </c>
      <c r="C875" s="7" t="s">
        <v>907</v>
      </c>
      <c r="D875" s="7" t="s">
        <v>902</v>
      </c>
      <c r="E875" s="7" t="s">
        <v>929</v>
      </c>
      <c r="F875" s="7">
        <v>6</v>
      </c>
      <c r="G875" s="7">
        <v>2018</v>
      </c>
      <c r="H875" s="8">
        <v>43226</v>
      </c>
      <c r="I875" s="8" t="s">
        <v>920</v>
      </c>
      <c r="J875" s="7" t="s">
        <v>227</v>
      </c>
      <c r="K875" s="7" t="s">
        <v>16</v>
      </c>
      <c r="L875" s="7" t="s">
        <v>17</v>
      </c>
      <c r="M875" s="7">
        <v>28</v>
      </c>
      <c r="N875" s="7">
        <v>2</v>
      </c>
      <c r="O875" s="7">
        <v>-26</v>
      </c>
      <c r="P875" s="7">
        <v>30</v>
      </c>
      <c r="Q875" s="7">
        <v>56</v>
      </c>
      <c r="R875" s="7" t="s">
        <v>914</v>
      </c>
      <c r="S875" s="9">
        <v>-0.4642857142857143</v>
      </c>
      <c r="T875" s="10">
        <v>-7.0340610881151422E-4</v>
      </c>
    </row>
    <row r="876" spans="1:20" x14ac:dyDescent="0.25">
      <c r="A876" s="7" t="s">
        <v>226</v>
      </c>
      <c r="B876" s="7" t="s">
        <v>889</v>
      </c>
      <c r="C876" s="7" t="s">
        <v>890</v>
      </c>
      <c r="D876" s="7" t="s">
        <v>891</v>
      </c>
      <c r="E876" s="7" t="s">
        <v>929</v>
      </c>
      <c r="F876" s="7">
        <v>6</v>
      </c>
      <c r="G876" s="7">
        <v>2018</v>
      </c>
      <c r="H876" s="8">
        <v>43226</v>
      </c>
      <c r="I876" s="8" t="s">
        <v>920</v>
      </c>
      <c r="J876" s="7" t="s">
        <v>227</v>
      </c>
      <c r="K876" s="7" t="s">
        <v>16</v>
      </c>
      <c r="L876" s="7" t="s">
        <v>17</v>
      </c>
      <c r="M876" s="7">
        <v>925</v>
      </c>
      <c r="N876" s="7">
        <v>5</v>
      </c>
      <c r="O876" s="7">
        <v>-447</v>
      </c>
      <c r="P876" s="7">
        <v>4178</v>
      </c>
      <c r="Q876" s="7">
        <v>4625</v>
      </c>
      <c r="R876" s="7" t="s">
        <v>914</v>
      </c>
      <c r="S876" s="9">
        <v>-9.6648648648648652E-2</v>
      </c>
      <c r="T876" s="10">
        <v>-1.2093174255336417E-2</v>
      </c>
    </row>
    <row r="877" spans="1:20" x14ac:dyDescent="0.25">
      <c r="A877" s="7" t="s">
        <v>416</v>
      </c>
      <c r="B877" s="7" t="s">
        <v>889</v>
      </c>
      <c r="C877" s="7" t="s">
        <v>896</v>
      </c>
      <c r="D877" s="7" t="s">
        <v>891</v>
      </c>
      <c r="E877" s="7" t="s">
        <v>929</v>
      </c>
      <c r="F877" s="7">
        <v>10</v>
      </c>
      <c r="G877" s="7">
        <v>2018</v>
      </c>
      <c r="H877" s="8">
        <v>43230</v>
      </c>
      <c r="I877" s="8" t="s">
        <v>920</v>
      </c>
      <c r="J877" s="7" t="s">
        <v>417</v>
      </c>
      <c r="K877" s="7" t="s">
        <v>16</v>
      </c>
      <c r="L877" s="7" t="s">
        <v>17</v>
      </c>
      <c r="M877" s="7">
        <v>450</v>
      </c>
      <c r="N877" s="7">
        <v>3</v>
      </c>
      <c r="O877" s="7">
        <v>-90</v>
      </c>
      <c r="P877" s="7">
        <v>1260</v>
      </c>
      <c r="Q877" s="7">
        <v>1350</v>
      </c>
      <c r="R877" s="7" t="s">
        <v>914</v>
      </c>
      <c r="S877" s="9">
        <v>-6.6666666666666666E-2</v>
      </c>
      <c r="T877" s="10">
        <v>-2.4348672997321647E-3</v>
      </c>
    </row>
    <row r="878" spans="1:20" x14ac:dyDescent="0.25">
      <c r="A878" s="7" t="s">
        <v>416</v>
      </c>
      <c r="B878" s="7" t="s">
        <v>889</v>
      </c>
      <c r="C878" s="7" t="s">
        <v>890</v>
      </c>
      <c r="D878" s="7" t="s">
        <v>894</v>
      </c>
      <c r="E878" s="7" t="s">
        <v>929</v>
      </c>
      <c r="F878" s="7">
        <v>10</v>
      </c>
      <c r="G878" s="7">
        <v>2018</v>
      </c>
      <c r="H878" s="8">
        <v>43230</v>
      </c>
      <c r="I878" s="8" t="s">
        <v>920</v>
      </c>
      <c r="J878" s="7" t="s">
        <v>417</v>
      </c>
      <c r="K878" s="7" t="s">
        <v>16</v>
      </c>
      <c r="L878" s="7" t="s">
        <v>17</v>
      </c>
      <c r="M878" s="7">
        <v>269</v>
      </c>
      <c r="N878" s="7">
        <v>2</v>
      </c>
      <c r="O878" s="7">
        <v>-86</v>
      </c>
      <c r="P878" s="7">
        <v>452</v>
      </c>
      <c r="Q878" s="7">
        <v>538</v>
      </c>
      <c r="R878" s="7" t="s">
        <v>914</v>
      </c>
      <c r="S878" s="9">
        <v>-0.15985130111524162</v>
      </c>
      <c r="T878" s="10">
        <v>-2.326650975299624E-3</v>
      </c>
    </row>
    <row r="879" spans="1:20" x14ac:dyDescent="0.25">
      <c r="A879" s="7" t="s">
        <v>416</v>
      </c>
      <c r="B879" s="7" t="s">
        <v>899</v>
      </c>
      <c r="C879" s="7" t="s">
        <v>901</v>
      </c>
      <c r="D879" s="7" t="s">
        <v>902</v>
      </c>
      <c r="E879" s="7" t="s">
        <v>929</v>
      </c>
      <c r="F879" s="7">
        <v>10</v>
      </c>
      <c r="G879" s="7">
        <v>2018</v>
      </c>
      <c r="H879" s="8">
        <v>43230</v>
      </c>
      <c r="I879" s="8" t="s">
        <v>920</v>
      </c>
      <c r="J879" s="7" t="s">
        <v>417</v>
      </c>
      <c r="K879" s="7" t="s">
        <v>16</v>
      </c>
      <c r="L879" s="7" t="s">
        <v>17</v>
      </c>
      <c r="M879" s="7">
        <v>229</v>
      </c>
      <c r="N879" s="7">
        <v>2</v>
      </c>
      <c r="O879" s="7">
        <v>-23</v>
      </c>
      <c r="P879" s="7">
        <v>435</v>
      </c>
      <c r="Q879" s="7">
        <v>458</v>
      </c>
      <c r="R879" s="7" t="s">
        <v>914</v>
      </c>
      <c r="S879" s="9">
        <v>-5.0218340611353711E-2</v>
      </c>
      <c r="T879" s="10">
        <v>-6.2224386548710871E-4</v>
      </c>
    </row>
    <row r="880" spans="1:20" x14ac:dyDescent="0.25">
      <c r="A880" s="7" t="s">
        <v>416</v>
      </c>
      <c r="B880" s="7" t="s">
        <v>892</v>
      </c>
      <c r="C880" s="7" t="s">
        <v>912</v>
      </c>
      <c r="D880" s="7" t="s">
        <v>902</v>
      </c>
      <c r="E880" s="7" t="s">
        <v>929</v>
      </c>
      <c r="F880" s="7">
        <v>10</v>
      </c>
      <c r="G880" s="7">
        <v>2018</v>
      </c>
      <c r="H880" s="8">
        <v>43230</v>
      </c>
      <c r="I880" s="8" t="s">
        <v>920</v>
      </c>
      <c r="J880" s="7" t="s">
        <v>417</v>
      </c>
      <c r="K880" s="7" t="s">
        <v>16</v>
      </c>
      <c r="L880" s="7" t="s">
        <v>17</v>
      </c>
      <c r="M880" s="7">
        <v>122</v>
      </c>
      <c r="N880" s="7">
        <v>3</v>
      </c>
      <c r="O880" s="7">
        <v>-21</v>
      </c>
      <c r="P880" s="7">
        <v>345</v>
      </c>
      <c r="Q880" s="7">
        <v>366</v>
      </c>
      <c r="R880" s="7" t="s">
        <v>914</v>
      </c>
      <c r="S880" s="9">
        <v>-5.737704918032787E-2</v>
      </c>
      <c r="T880" s="10">
        <v>-5.6813570327083837E-4</v>
      </c>
    </row>
    <row r="881" spans="1:20" x14ac:dyDescent="0.25">
      <c r="A881" s="7" t="s">
        <v>416</v>
      </c>
      <c r="B881" s="7" t="s">
        <v>899</v>
      </c>
      <c r="C881" s="7" t="s">
        <v>907</v>
      </c>
      <c r="D881" s="7" t="s">
        <v>902</v>
      </c>
      <c r="E881" s="7" t="s">
        <v>929</v>
      </c>
      <c r="F881" s="7">
        <v>10</v>
      </c>
      <c r="G881" s="7">
        <v>2018</v>
      </c>
      <c r="H881" s="8">
        <v>43230</v>
      </c>
      <c r="I881" s="8" t="s">
        <v>920</v>
      </c>
      <c r="J881" s="7" t="s">
        <v>417</v>
      </c>
      <c r="K881" s="7" t="s">
        <v>16</v>
      </c>
      <c r="L881" s="7" t="s">
        <v>17</v>
      </c>
      <c r="M881" s="7">
        <v>105</v>
      </c>
      <c r="N881" s="7">
        <v>2</v>
      </c>
      <c r="O881" s="7">
        <v>46</v>
      </c>
      <c r="P881" s="7">
        <v>256</v>
      </c>
      <c r="Q881" s="7">
        <v>210</v>
      </c>
      <c r="R881" s="7" t="s">
        <v>884</v>
      </c>
      <c r="S881" s="9">
        <v>0.21904761904761905</v>
      </c>
      <c r="T881" s="10">
        <v>1.2444877309742174E-3</v>
      </c>
    </row>
    <row r="882" spans="1:20" x14ac:dyDescent="0.25">
      <c r="A882" s="7" t="s">
        <v>416</v>
      </c>
      <c r="B882" s="7" t="s">
        <v>892</v>
      </c>
      <c r="C882" s="7" t="s">
        <v>912</v>
      </c>
      <c r="D882" s="7" t="s">
        <v>897</v>
      </c>
      <c r="E882" s="7" t="s">
        <v>929</v>
      </c>
      <c r="F882" s="7">
        <v>10</v>
      </c>
      <c r="G882" s="7">
        <v>2018</v>
      </c>
      <c r="H882" s="8">
        <v>43230</v>
      </c>
      <c r="I882" s="8" t="s">
        <v>920</v>
      </c>
      <c r="J882" s="7" t="s">
        <v>417</v>
      </c>
      <c r="K882" s="7" t="s">
        <v>16</v>
      </c>
      <c r="L882" s="7" t="s">
        <v>17</v>
      </c>
      <c r="M882" s="7">
        <v>121</v>
      </c>
      <c r="N882" s="7">
        <v>3</v>
      </c>
      <c r="O882" s="7">
        <v>-17</v>
      </c>
      <c r="P882" s="7">
        <v>346</v>
      </c>
      <c r="Q882" s="7">
        <v>363</v>
      </c>
      <c r="R882" s="7" t="s">
        <v>914</v>
      </c>
      <c r="S882" s="9">
        <v>-4.6831955922865015E-2</v>
      </c>
      <c r="T882" s="10">
        <v>-4.5991937883829774E-4</v>
      </c>
    </row>
    <row r="883" spans="1:20" x14ac:dyDescent="0.25">
      <c r="A883" s="7" t="s">
        <v>416</v>
      </c>
      <c r="B883" s="7" t="s">
        <v>899</v>
      </c>
      <c r="C883" s="7" t="s">
        <v>901</v>
      </c>
      <c r="D883" s="7" t="s">
        <v>891</v>
      </c>
      <c r="E883" s="7" t="s">
        <v>929</v>
      </c>
      <c r="F883" s="7">
        <v>10</v>
      </c>
      <c r="G883" s="7">
        <v>2018</v>
      </c>
      <c r="H883" s="8">
        <v>43230</v>
      </c>
      <c r="I883" s="8" t="s">
        <v>920</v>
      </c>
      <c r="J883" s="7" t="s">
        <v>417</v>
      </c>
      <c r="K883" s="7" t="s">
        <v>16</v>
      </c>
      <c r="L883" s="7" t="s">
        <v>17</v>
      </c>
      <c r="M883" s="7">
        <v>54</v>
      </c>
      <c r="N883" s="7">
        <v>3</v>
      </c>
      <c r="O883" s="7">
        <v>-3</v>
      </c>
      <c r="P883" s="7">
        <v>159</v>
      </c>
      <c r="Q883" s="7">
        <v>162</v>
      </c>
      <c r="R883" s="7" t="s">
        <v>914</v>
      </c>
      <c r="S883" s="9">
        <v>-1.8518518518518517E-2</v>
      </c>
      <c r="T883" s="10">
        <v>-8.1162243324405485E-5</v>
      </c>
    </row>
    <row r="884" spans="1:20" x14ac:dyDescent="0.25">
      <c r="A884" s="7" t="s">
        <v>416</v>
      </c>
      <c r="B884" s="7" t="s">
        <v>899</v>
      </c>
      <c r="C884" s="7" t="s">
        <v>903</v>
      </c>
      <c r="D884" s="7" t="s">
        <v>897</v>
      </c>
      <c r="E884" s="7" t="s">
        <v>929</v>
      </c>
      <c r="F884" s="7">
        <v>10</v>
      </c>
      <c r="G884" s="7">
        <v>2018</v>
      </c>
      <c r="H884" s="8">
        <v>43230</v>
      </c>
      <c r="I884" s="8" t="s">
        <v>920</v>
      </c>
      <c r="J884" s="7" t="s">
        <v>417</v>
      </c>
      <c r="K884" s="7" t="s">
        <v>16</v>
      </c>
      <c r="L884" s="7" t="s">
        <v>17</v>
      </c>
      <c r="M884" s="7">
        <v>34</v>
      </c>
      <c r="N884" s="7">
        <v>3</v>
      </c>
      <c r="O884" s="7">
        <v>12</v>
      </c>
      <c r="P884" s="7">
        <v>114</v>
      </c>
      <c r="Q884" s="7">
        <v>102</v>
      </c>
      <c r="R884" s="7" t="s">
        <v>884</v>
      </c>
      <c r="S884" s="9">
        <v>0.11764705882352941</v>
      </c>
      <c r="T884" s="10">
        <v>3.2464897329762194E-4</v>
      </c>
    </row>
    <row r="885" spans="1:20" x14ac:dyDescent="0.25">
      <c r="A885" s="7" t="s">
        <v>446</v>
      </c>
      <c r="B885" s="7" t="s">
        <v>899</v>
      </c>
      <c r="C885" s="7" t="s">
        <v>910</v>
      </c>
      <c r="D885" s="7" t="s">
        <v>891</v>
      </c>
      <c r="E885" s="7" t="s">
        <v>929</v>
      </c>
      <c r="F885" s="7">
        <v>17</v>
      </c>
      <c r="G885" s="7">
        <v>2018</v>
      </c>
      <c r="H885" s="8">
        <v>43237</v>
      </c>
      <c r="I885" s="8" t="s">
        <v>920</v>
      </c>
      <c r="J885" s="7" t="s">
        <v>447</v>
      </c>
      <c r="K885" s="7" t="s">
        <v>16</v>
      </c>
      <c r="L885" s="7" t="s">
        <v>17</v>
      </c>
      <c r="M885" s="7">
        <v>24</v>
      </c>
      <c r="N885" s="7">
        <v>2</v>
      </c>
      <c r="O885" s="7">
        <v>-2</v>
      </c>
      <c r="P885" s="7">
        <v>46</v>
      </c>
      <c r="Q885" s="7">
        <v>48</v>
      </c>
      <c r="R885" s="7" t="s">
        <v>914</v>
      </c>
      <c r="S885" s="9">
        <v>-4.1666666666666664E-2</v>
      </c>
      <c r="T885" s="10">
        <v>-5.4108162216270321E-5</v>
      </c>
    </row>
    <row r="886" spans="1:20" x14ac:dyDescent="0.25">
      <c r="A886" s="7" t="s">
        <v>446</v>
      </c>
      <c r="B886" s="7" t="s">
        <v>892</v>
      </c>
      <c r="C886" s="7" t="s">
        <v>912</v>
      </c>
      <c r="D886" s="7" t="s">
        <v>902</v>
      </c>
      <c r="E886" s="7" t="s">
        <v>929</v>
      </c>
      <c r="F886" s="7">
        <v>17</v>
      </c>
      <c r="G886" s="7">
        <v>2018</v>
      </c>
      <c r="H886" s="8">
        <v>43237</v>
      </c>
      <c r="I886" s="8" t="s">
        <v>920</v>
      </c>
      <c r="J886" s="7" t="s">
        <v>447</v>
      </c>
      <c r="K886" s="7" t="s">
        <v>16</v>
      </c>
      <c r="L886" s="7" t="s">
        <v>17</v>
      </c>
      <c r="M886" s="7">
        <v>385</v>
      </c>
      <c r="N886" s="7">
        <v>11</v>
      </c>
      <c r="O886" s="7">
        <v>-77</v>
      </c>
      <c r="P886" s="7">
        <v>4158</v>
      </c>
      <c r="Q886" s="7">
        <v>4235</v>
      </c>
      <c r="R886" s="7" t="s">
        <v>914</v>
      </c>
      <c r="S886" s="9">
        <v>-1.8181818181818181E-2</v>
      </c>
      <c r="T886" s="10">
        <v>-2.0831642453264074E-3</v>
      </c>
    </row>
    <row r="887" spans="1:20" x14ac:dyDescent="0.25">
      <c r="A887" s="7" t="s">
        <v>446</v>
      </c>
      <c r="B887" s="7" t="s">
        <v>889</v>
      </c>
      <c r="C887" s="7" t="s">
        <v>890</v>
      </c>
      <c r="D887" s="7" t="s">
        <v>902</v>
      </c>
      <c r="E887" s="7" t="s">
        <v>929</v>
      </c>
      <c r="F887" s="7">
        <v>17</v>
      </c>
      <c r="G887" s="7">
        <v>2018</v>
      </c>
      <c r="H887" s="8">
        <v>43237</v>
      </c>
      <c r="I887" s="8" t="s">
        <v>920</v>
      </c>
      <c r="J887" s="7" t="s">
        <v>447</v>
      </c>
      <c r="K887" s="7" t="s">
        <v>16</v>
      </c>
      <c r="L887" s="7" t="s">
        <v>17</v>
      </c>
      <c r="M887" s="7">
        <v>86</v>
      </c>
      <c r="N887" s="7">
        <v>1</v>
      </c>
      <c r="O887" s="7">
        <v>-21</v>
      </c>
      <c r="P887" s="7">
        <v>65</v>
      </c>
      <c r="Q887" s="7">
        <v>86</v>
      </c>
      <c r="R887" s="7" t="s">
        <v>914</v>
      </c>
      <c r="S887" s="9">
        <v>-0.2441860465116279</v>
      </c>
      <c r="T887" s="10">
        <v>-5.6813570327083837E-4</v>
      </c>
    </row>
    <row r="888" spans="1:20" x14ac:dyDescent="0.25">
      <c r="A888" s="7" t="s">
        <v>753</v>
      </c>
      <c r="B888" s="7" t="s">
        <v>899</v>
      </c>
      <c r="C888" s="7" t="s">
        <v>901</v>
      </c>
      <c r="D888" s="7" t="s">
        <v>891</v>
      </c>
      <c r="E888" s="7" t="s">
        <v>946</v>
      </c>
      <c r="F888" s="7">
        <v>4</v>
      </c>
      <c r="G888" s="7">
        <v>2018</v>
      </c>
      <c r="H888" s="8">
        <v>43255</v>
      </c>
      <c r="I888" s="8" t="s">
        <v>920</v>
      </c>
      <c r="J888" s="7" t="s">
        <v>754</v>
      </c>
      <c r="K888" s="7" t="s">
        <v>16</v>
      </c>
      <c r="L888" s="7" t="s">
        <v>17</v>
      </c>
      <c r="M888" s="7">
        <v>76</v>
      </c>
      <c r="N888" s="7">
        <v>1</v>
      </c>
      <c r="O888" s="7">
        <v>-50</v>
      </c>
      <c r="P888" s="7">
        <v>26</v>
      </c>
      <c r="Q888" s="7">
        <v>76</v>
      </c>
      <c r="R888" s="7" t="s">
        <v>914</v>
      </c>
      <c r="S888" s="9">
        <v>-0.65789473684210531</v>
      </c>
      <c r="T888" s="10">
        <v>-1.3527040554067581E-3</v>
      </c>
    </row>
    <row r="889" spans="1:20" x14ac:dyDescent="0.25">
      <c r="A889" s="7" t="s">
        <v>655</v>
      </c>
      <c r="B889" s="7" t="s">
        <v>892</v>
      </c>
      <c r="C889" s="7" t="s">
        <v>893</v>
      </c>
      <c r="D889" s="7" t="s">
        <v>891</v>
      </c>
      <c r="E889" s="7" t="s">
        <v>946</v>
      </c>
      <c r="F889" s="7">
        <v>9</v>
      </c>
      <c r="G889" s="7">
        <v>2018</v>
      </c>
      <c r="H889" s="8">
        <v>43260</v>
      </c>
      <c r="I889" s="8" t="s">
        <v>920</v>
      </c>
      <c r="J889" s="7" t="s">
        <v>656</v>
      </c>
      <c r="K889" s="7" t="s">
        <v>16</v>
      </c>
      <c r="L889" s="7" t="s">
        <v>17</v>
      </c>
      <c r="M889" s="7">
        <v>134</v>
      </c>
      <c r="N889" s="7">
        <v>2</v>
      </c>
      <c r="O889" s="7">
        <v>42</v>
      </c>
      <c r="P889" s="7">
        <v>310</v>
      </c>
      <c r="Q889" s="7">
        <v>268</v>
      </c>
      <c r="R889" s="7" t="s">
        <v>884</v>
      </c>
      <c r="S889" s="9">
        <v>0.15671641791044777</v>
      </c>
      <c r="T889" s="10">
        <v>1.1362714065416767E-3</v>
      </c>
    </row>
    <row r="890" spans="1:20" x14ac:dyDescent="0.25">
      <c r="A890" s="7" t="s">
        <v>444</v>
      </c>
      <c r="B890" s="7" t="s">
        <v>899</v>
      </c>
      <c r="C890" s="7" t="s">
        <v>901</v>
      </c>
      <c r="D890" s="7" t="s">
        <v>902</v>
      </c>
      <c r="E890" s="7" t="s">
        <v>946</v>
      </c>
      <c r="F890" s="7">
        <v>11</v>
      </c>
      <c r="G890" s="7">
        <v>2018</v>
      </c>
      <c r="H890" s="8">
        <v>43262</v>
      </c>
      <c r="I890" s="8" t="s">
        <v>920</v>
      </c>
      <c r="J890" s="7" t="s">
        <v>445</v>
      </c>
      <c r="K890" s="7" t="s">
        <v>16</v>
      </c>
      <c r="L890" s="7" t="s">
        <v>17</v>
      </c>
      <c r="M890" s="7">
        <v>387</v>
      </c>
      <c r="N890" s="7">
        <v>5</v>
      </c>
      <c r="O890" s="7">
        <v>-213</v>
      </c>
      <c r="P890" s="7">
        <v>1722</v>
      </c>
      <c r="Q890" s="7">
        <v>1935</v>
      </c>
      <c r="R890" s="7" t="s">
        <v>914</v>
      </c>
      <c r="S890" s="9">
        <v>-0.11007751937984496</v>
      </c>
      <c r="T890" s="10">
        <v>-5.7625192760327893E-3</v>
      </c>
    </row>
    <row r="891" spans="1:20" x14ac:dyDescent="0.25">
      <c r="A891" s="7" t="s">
        <v>444</v>
      </c>
      <c r="B891" s="7" t="s">
        <v>899</v>
      </c>
      <c r="C891" s="7" t="s">
        <v>907</v>
      </c>
      <c r="D891" s="7" t="s">
        <v>902</v>
      </c>
      <c r="E891" s="7" t="s">
        <v>946</v>
      </c>
      <c r="F891" s="7">
        <v>11</v>
      </c>
      <c r="G891" s="7">
        <v>2018</v>
      </c>
      <c r="H891" s="8">
        <v>43262</v>
      </c>
      <c r="I891" s="8" t="s">
        <v>920</v>
      </c>
      <c r="J891" s="7" t="s">
        <v>445</v>
      </c>
      <c r="K891" s="7" t="s">
        <v>16</v>
      </c>
      <c r="L891" s="7" t="s">
        <v>17</v>
      </c>
      <c r="M891" s="7">
        <v>17</v>
      </c>
      <c r="N891" s="7">
        <v>1</v>
      </c>
      <c r="O891" s="7">
        <v>6</v>
      </c>
      <c r="P891" s="7">
        <v>23</v>
      </c>
      <c r="Q891" s="7">
        <v>17</v>
      </c>
      <c r="R891" s="7" t="s">
        <v>884</v>
      </c>
      <c r="S891" s="9">
        <v>0.35294117647058826</v>
      </c>
      <c r="T891" s="10">
        <v>1.6232448664881097E-4</v>
      </c>
    </row>
    <row r="892" spans="1:20" x14ac:dyDescent="0.25">
      <c r="A892" s="7" t="s">
        <v>444</v>
      </c>
      <c r="B892" s="7" t="s">
        <v>899</v>
      </c>
      <c r="C892" s="7" t="s">
        <v>901</v>
      </c>
      <c r="D892" s="7" t="s">
        <v>911</v>
      </c>
      <c r="E892" s="7" t="s">
        <v>946</v>
      </c>
      <c r="F892" s="7">
        <v>11</v>
      </c>
      <c r="G892" s="7">
        <v>2018</v>
      </c>
      <c r="H892" s="8">
        <v>43262</v>
      </c>
      <c r="I892" s="8" t="s">
        <v>920</v>
      </c>
      <c r="J892" s="7" t="s">
        <v>445</v>
      </c>
      <c r="K892" s="7" t="s">
        <v>16</v>
      </c>
      <c r="L892" s="7" t="s">
        <v>17</v>
      </c>
      <c r="M892" s="7">
        <v>357</v>
      </c>
      <c r="N892" s="7">
        <v>2</v>
      </c>
      <c r="O892" s="7">
        <v>139</v>
      </c>
      <c r="P892" s="7">
        <v>853</v>
      </c>
      <c r="Q892" s="7">
        <v>714</v>
      </c>
      <c r="R892" s="7" t="s">
        <v>884</v>
      </c>
      <c r="S892" s="9">
        <v>0.19467787114845939</v>
      </c>
      <c r="T892" s="10">
        <v>3.7605172740307878E-3</v>
      </c>
    </row>
    <row r="893" spans="1:20" x14ac:dyDescent="0.25">
      <c r="A893" s="7" t="s">
        <v>444</v>
      </c>
      <c r="B893" s="7" t="s">
        <v>899</v>
      </c>
      <c r="C893" s="7" t="s">
        <v>910</v>
      </c>
      <c r="D893" s="7" t="s">
        <v>891</v>
      </c>
      <c r="E893" s="7" t="s">
        <v>946</v>
      </c>
      <c r="F893" s="7">
        <v>11</v>
      </c>
      <c r="G893" s="7">
        <v>2018</v>
      </c>
      <c r="H893" s="8">
        <v>43262</v>
      </c>
      <c r="I893" s="8" t="s">
        <v>920</v>
      </c>
      <c r="J893" s="7" t="s">
        <v>445</v>
      </c>
      <c r="K893" s="7" t="s">
        <v>16</v>
      </c>
      <c r="L893" s="7" t="s">
        <v>17</v>
      </c>
      <c r="M893" s="7">
        <v>51</v>
      </c>
      <c r="N893" s="7">
        <v>3</v>
      </c>
      <c r="O893" s="7">
        <v>21</v>
      </c>
      <c r="P893" s="7">
        <v>174</v>
      </c>
      <c r="Q893" s="7">
        <v>153</v>
      </c>
      <c r="R893" s="7" t="s">
        <v>884</v>
      </c>
      <c r="S893" s="9">
        <v>0.13725490196078433</v>
      </c>
      <c r="T893" s="10">
        <v>5.6813570327083837E-4</v>
      </c>
    </row>
    <row r="894" spans="1:20" x14ac:dyDescent="0.25">
      <c r="A894" s="7" t="s">
        <v>444</v>
      </c>
      <c r="B894" s="7" t="s">
        <v>899</v>
      </c>
      <c r="C894" s="7" t="s">
        <v>904</v>
      </c>
      <c r="D894" s="7" t="s">
        <v>891</v>
      </c>
      <c r="E894" s="7" t="s">
        <v>946</v>
      </c>
      <c r="F894" s="7">
        <v>11</v>
      </c>
      <c r="G894" s="7">
        <v>2018</v>
      </c>
      <c r="H894" s="8">
        <v>43262</v>
      </c>
      <c r="I894" s="8" t="s">
        <v>920</v>
      </c>
      <c r="J894" s="7" t="s">
        <v>445</v>
      </c>
      <c r="K894" s="7" t="s">
        <v>16</v>
      </c>
      <c r="L894" s="7" t="s">
        <v>17</v>
      </c>
      <c r="M894" s="7">
        <v>14</v>
      </c>
      <c r="N894" s="7">
        <v>4</v>
      </c>
      <c r="O894" s="7">
        <v>-1</v>
      </c>
      <c r="P894" s="7">
        <v>55</v>
      </c>
      <c r="Q894" s="7">
        <v>56</v>
      </c>
      <c r="R894" s="7" t="s">
        <v>914</v>
      </c>
      <c r="S894" s="9">
        <v>-1.7857142857142856E-2</v>
      </c>
      <c r="T894" s="10">
        <v>-2.7054081108135161E-5</v>
      </c>
    </row>
    <row r="895" spans="1:20" x14ac:dyDescent="0.25">
      <c r="A895" s="7" t="s">
        <v>403</v>
      </c>
      <c r="B895" s="7" t="s">
        <v>889</v>
      </c>
      <c r="C895" s="7" t="s">
        <v>890</v>
      </c>
      <c r="D895" s="7" t="s">
        <v>891</v>
      </c>
      <c r="E895" s="7" t="s">
        <v>946</v>
      </c>
      <c r="F895" s="7">
        <v>14</v>
      </c>
      <c r="G895" s="7">
        <v>2018</v>
      </c>
      <c r="H895" s="8">
        <v>43265</v>
      </c>
      <c r="I895" s="8" t="s">
        <v>920</v>
      </c>
      <c r="J895" s="7" t="s">
        <v>404</v>
      </c>
      <c r="K895" s="7" t="s">
        <v>16</v>
      </c>
      <c r="L895" s="7" t="s">
        <v>17</v>
      </c>
      <c r="M895" s="7">
        <v>469</v>
      </c>
      <c r="N895" s="7">
        <v>3</v>
      </c>
      <c r="O895" s="7">
        <v>-459</v>
      </c>
      <c r="P895" s="7">
        <v>948</v>
      </c>
      <c r="Q895" s="7">
        <v>1407</v>
      </c>
      <c r="R895" s="7" t="s">
        <v>914</v>
      </c>
      <c r="S895" s="9">
        <v>-0.32622601279317698</v>
      </c>
      <c r="T895" s="10">
        <v>-1.241782322863404E-2</v>
      </c>
    </row>
    <row r="896" spans="1:20" x14ac:dyDescent="0.25">
      <c r="A896" s="7" t="s">
        <v>403</v>
      </c>
      <c r="B896" s="7" t="s">
        <v>899</v>
      </c>
      <c r="C896" s="7" t="s">
        <v>907</v>
      </c>
      <c r="D896" s="7" t="s">
        <v>897</v>
      </c>
      <c r="E896" s="7" t="s">
        <v>946</v>
      </c>
      <c r="F896" s="7">
        <v>14</v>
      </c>
      <c r="G896" s="7">
        <v>2018</v>
      </c>
      <c r="H896" s="8">
        <v>43265</v>
      </c>
      <c r="I896" s="8" t="s">
        <v>920</v>
      </c>
      <c r="J896" s="7" t="s">
        <v>404</v>
      </c>
      <c r="K896" s="7" t="s">
        <v>16</v>
      </c>
      <c r="L896" s="7" t="s">
        <v>17</v>
      </c>
      <c r="M896" s="7">
        <v>97</v>
      </c>
      <c r="N896" s="7">
        <v>2</v>
      </c>
      <c r="O896" s="7">
        <v>17</v>
      </c>
      <c r="P896" s="7">
        <v>211</v>
      </c>
      <c r="Q896" s="7">
        <v>194</v>
      </c>
      <c r="R896" s="7" t="s">
        <v>884</v>
      </c>
      <c r="S896" s="9">
        <v>8.7628865979381437E-2</v>
      </c>
      <c r="T896" s="10">
        <v>4.5991937883829774E-4</v>
      </c>
    </row>
    <row r="897" spans="1:20" x14ac:dyDescent="0.25">
      <c r="A897" s="7" t="s">
        <v>403</v>
      </c>
      <c r="B897" s="7" t="s">
        <v>899</v>
      </c>
      <c r="C897" s="7" t="s">
        <v>907</v>
      </c>
      <c r="D897" s="7" t="s">
        <v>902</v>
      </c>
      <c r="E897" s="7" t="s">
        <v>946</v>
      </c>
      <c r="F897" s="7">
        <v>14</v>
      </c>
      <c r="G897" s="7">
        <v>2018</v>
      </c>
      <c r="H897" s="8">
        <v>43265</v>
      </c>
      <c r="I897" s="8" t="s">
        <v>920</v>
      </c>
      <c r="J897" s="7" t="s">
        <v>404</v>
      </c>
      <c r="K897" s="7" t="s">
        <v>16</v>
      </c>
      <c r="L897" s="7" t="s">
        <v>17</v>
      </c>
      <c r="M897" s="7">
        <v>149</v>
      </c>
      <c r="N897" s="7">
        <v>3</v>
      </c>
      <c r="O897" s="7">
        <v>136</v>
      </c>
      <c r="P897" s="7">
        <v>583</v>
      </c>
      <c r="Q897" s="7">
        <v>447</v>
      </c>
      <c r="R897" s="7" t="s">
        <v>884</v>
      </c>
      <c r="S897" s="9">
        <v>0.30425055928411632</v>
      </c>
      <c r="T897" s="10">
        <v>3.6793550307063819E-3</v>
      </c>
    </row>
    <row r="898" spans="1:20" x14ac:dyDescent="0.25">
      <c r="A898" s="7" t="s">
        <v>300</v>
      </c>
      <c r="B898" s="7" t="s">
        <v>899</v>
      </c>
      <c r="C898" s="7" t="s">
        <v>901</v>
      </c>
      <c r="D898" s="7" t="s">
        <v>891</v>
      </c>
      <c r="E898" s="7" t="s">
        <v>946</v>
      </c>
      <c r="F898" s="7">
        <v>16</v>
      </c>
      <c r="G898" s="7">
        <v>2018</v>
      </c>
      <c r="H898" s="8">
        <v>43267</v>
      </c>
      <c r="I898" s="8" t="s">
        <v>920</v>
      </c>
      <c r="J898" s="7" t="s">
        <v>301</v>
      </c>
      <c r="K898" s="7" t="s">
        <v>16</v>
      </c>
      <c r="L898" s="7" t="s">
        <v>17</v>
      </c>
      <c r="M898" s="7">
        <v>714</v>
      </c>
      <c r="N898" s="7">
        <v>4</v>
      </c>
      <c r="O898" s="7">
        <v>56</v>
      </c>
      <c r="P898" s="7">
        <v>2912</v>
      </c>
      <c r="Q898" s="7">
        <v>2856</v>
      </c>
      <c r="R898" s="7" t="s">
        <v>884</v>
      </c>
      <c r="S898" s="9">
        <v>1.9607843137254902E-2</v>
      </c>
      <c r="T898" s="10">
        <v>1.5150285420555691E-3</v>
      </c>
    </row>
    <row r="899" spans="1:20" x14ac:dyDescent="0.25">
      <c r="A899" s="7" t="s">
        <v>300</v>
      </c>
      <c r="B899" s="7" t="s">
        <v>899</v>
      </c>
      <c r="C899" s="7" t="s">
        <v>907</v>
      </c>
      <c r="D899" s="7" t="s">
        <v>902</v>
      </c>
      <c r="E899" s="7" t="s">
        <v>946</v>
      </c>
      <c r="F899" s="7">
        <v>16</v>
      </c>
      <c r="G899" s="7">
        <v>2018</v>
      </c>
      <c r="H899" s="8">
        <v>43267</v>
      </c>
      <c r="I899" s="8" t="s">
        <v>920</v>
      </c>
      <c r="J899" s="7" t="s">
        <v>301</v>
      </c>
      <c r="K899" s="7" t="s">
        <v>16</v>
      </c>
      <c r="L899" s="7" t="s">
        <v>17</v>
      </c>
      <c r="M899" s="7">
        <v>75</v>
      </c>
      <c r="N899" s="7">
        <v>3</v>
      </c>
      <c r="O899" s="7">
        <v>-25</v>
      </c>
      <c r="P899" s="7">
        <v>200</v>
      </c>
      <c r="Q899" s="7">
        <v>225</v>
      </c>
      <c r="R899" s="7" t="s">
        <v>914</v>
      </c>
      <c r="S899" s="9">
        <v>-0.1111111111111111</v>
      </c>
      <c r="T899" s="10">
        <v>-6.7635202770337905E-4</v>
      </c>
    </row>
    <row r="900" spans="1:20" x14ac:dyDescent="0.25">
      <c r="A900" s="7" t="s">
        <v>300</v>
      </c>
      <c r="B900" s="7" t="s">
        <v>899</v>
      </c>
      <c r="C900" s="7" t="s">
        <v>907</v>
      </c>
      <c r="D900" s="7" t="s">
        <v>891</v>
      </c>
      <c r="E900" s="7" t="s">
        <v>946</v>
      </c>
      <c r="F900" s="7">
        <v>16</v>
      </c>
      <c r="G900" s="7">
        <v>2018</v>
      </c>
      <c r="H900" s="8">
        <v>43267</v>
      </c>
      <c r="I900" s="8" t="s">
        <v>920</v>
      </c>
      <c r="J900" s="7" t="s">
        <v>301</v>
      </c>
      <c r="K900" s="7" t="s">
        <v>16</v>
      </c>
      <c r="L900" s="7" t="s">
        <v>17</v>
      </c>
      <c r="M900" s="7">
        <v>17</v>
      </c>
      <c r="N900" s="7">
        <v>3</v>
      </c>
      <c r="O900" s="7">
        <v>-9</v>
      </c>
      <c r="P900" s="7">
        <v>42</v>
      </c>
      <c r="Q900" s="7">
        <v>51</v>
      </c>
      <c r="R900" s="7" t="s">
        <v>914</v>
      </c>
      <c r="S900" s="9">
        <v>-0.17647058823529413</v>
      </c>
      <c r="T900" s="10">
        <v>-2.4348672997321646E-4</v>
      </c>
    </row>
    <row r="901" spans="1:20" x14ac:dyDescent="0.25">
      <c r="A901" s="7" t="s">
        <v>663</v>
      </c>
      <c r="B901" s="7" t="s">
        <v>899</v>
      </c>
      <c r="C901" s="7" t="s">
        <v>907</v>
      </c>
      <c r="D901" s="7" t="s">
        <v>911</v>
      </c>
      <c r="E901" s="7" t="s">
        <v>946</v>
      </c>
      <c r="F901" s="7">
        <v>25</v>
      </c>
      <c r="G901" s="7">
        <v>2018</v>
      </c>
      <c r="H901" s="8">
        <v>43276</v>
      </c>
      <c r="I901" s="8" t="s">
        <v>920</v>
      </c>
      <c r="J901" s="7" t="s">
        <v>664</v>
      </c>
      <c r="K901" s="7" t="s">
        <v>16</v>
      </c>
      <c r="L901" s="7" t="s">
        <v>17</v>
      </c>
      <c r="M901" s="7">
        <v>44</v>
      </c>
      <c r="N901" s="7">
        <v>3</v>
      </c>
      <c r="O901" s="7">
        <v>-32</v>
      </c>
      <c r="P901" s="7">
        <v>100</v>
      </c>
      <c r="Q901" s="7">
        <v>132</v>
      </c>
      <c r="R901" s="7" t="s">
        <v>914</v>
      </c>
      <c r="S901" s="9">
        <v>-0.24242424242424243</v>
      </c>
      <c r="T901" s="10">
        <v>-8.6573059546032514E-4</v>
      </c>
    </row>
    <row r="902" spans="1:20" x14ac:dyDescent="0.25">
      <c r="A902" s="7" t="s">
        <v>663</v>
      </c>
      <c r="B902" s="7" t="s">
        <v>899</v>
      </c>
      <c r="C902" s="7" t="s">
        <v>913</v>
      </c>
      <c r="D902" s="7" t="s">
        <v>911</v>
      </c>
      <c r="E902" s="7" t="s">
        <v>946</v>
      </c>
      <c r="F902" s="7">
        <v>25</v>
      </c>
      <c r="G902" s="7">
        <v>2018</v>
      </c>
      <c r="H902" s="8">
        <v>43276</v>
      </c>
      <c r="I902" s="8" t="s">
        <v>920</v>
      </c>
      <c r="J902" s="7" t="s">
        <v>664</v>
      </c>
      <c r="K902" s="7" t="s">
        <v>16</v>
      </c>
      <c r="L902" s="7" t="s">
        <v>17</v>
      </c>
      <c r="M902" s="7">
        <v>129</v>
      </c>
      <c r="N902" s="7">
        <v>5</v>
      </c>
      <c r="O902" s="7">
        <v>-75</v>
      </c>
      <c r="P902" s="7">
        <v>570</v>
      </c>
      <c r="Q902" s="7">
        <v>645</v>
      </c>
      <c r="R902" s="7" t="s">
        <v>914</v>
      </c>
      <c r="S902" s="9">
        <v>-0.11627906976744186</v>
      </c>
      <c r="T902" s="10">
        <v>-2.0290560831101373E-3</v>
      </c>
    </row>
    <row r="903" spans="1:20" x14ac:dyDescent="0.25">
      <c r="A903" s="7" t="s">
        <v>663</v>
      </c>
      <c r="B903" s="7" t="s">
        <v>899</v>
      </c>
      <c r="C903" s="7" t="s">
        <v>903</v>
      </c>
      <c r="D903" s="7" t="s">
        <v>891</v>
      </c>
      <c r="E903" s="7" t="s">
        <v>946</v>
      </c>
      <c r="F903" s="7">
        <v>25</v>
      </c>
      <c r="G903" s="7">
        <v>2018</v>
      </c>
      <c r="H903" s="8">
        <v>43276</v>
      </c>
      <c r="I903" s="8" t="s">
        <v>920</v>
      </c>
      <c r="J903" s="7" t="s">
        <v>664</v>
      </c>
      <c r="K903" s="7" t="s">
        <v>16</v>
      </c>
      <c r="L903" s="7" t="s">
        <v>17</v>
      </c>
      <c r="M903" s="7">
        <v>7</v>
      </c>
      <c r="N903" s="7">
        <v>2</v>
      </c>
      <c r="O903" s="7">
        <v>-3</v>
      </c>
      <c r="P903" s="7">
        <v>11</v>
      </c>
      <c r="Q903" s="7">
        <v>14</v>
      </c>
      <c r="R903" s="7" t="s">
        <v>914</v>
      </c>
      <c r="S903" s="9">
        <v>-0.21428571428571427</v>
      </c>
      <c r="T903" s="10">
        <v>-8.1162243324405485E-5</v>
      </c>
    </row>
    <row r="904" spans="1:20" x14ac:dyDescent="0.25">
      <c r="A904" s="7" t="s">
        <v>219</v>
      </c>
      <c r="B904" s="7" t="s">
        <v>899</v>
      </c>
      <c r="C904" s="7" t="s">
        <v>913</v>
      </c>
      <c r="D904" s="7" t="s">
        <v>894</v>
      </c>
      <c r="E904" s="7" t="s">
        <v>946</v>
      </c>
      <c r="F904" s="7">
        <v>27</v>
      </c>
      <c r="G904" s="7">
        <v>2018</v>
      </c>
      <c r="H904" s="8">
        <v>43278</v>
      </c>
      <c r="I904" s="8" t="s">
        <v>920</v>
      </c>
      <c r="J904" s="7" t="s">
        <v>220</v>
      </c>
      <c r="K904" s="7" t="s">
        <v>16</v>
      </c>
      <c r="L904" s="7" t="s">
        <v>17</v>
      </c>
      <c r="M904" s="7">
        <v>75</v>
      </c>
      <c r="N904" s="7">
        <v>3</v>
      </c>
      <c r="O904" s="7">
        <v>0</v>
      </c>
      <c r="P904" s="7">
        <v>225</v>
      </c>
      <c r="Q904" s="7">
        <v>225</v>
      </c>
      <c r="R904" s="7" t="s">
        <v>916</v>
      </c>
      <c r="S904" s="9">
        <v>0</v>
      </c>
      <c r="T904" s="10">
        <v>0</v>
      </c>
    </row>
    <row r="905" spans="1:20" x14ac:dyDescent="0.25">
      <c r="A905" s="7" t="s">
        <v>219</v>
      </c>
      <c r="B905" s="7" t="s">
        <v>899</v>
      </c>
      <c r="C905" s="7" t="s">
        <v>901</v>
      </c>
      <c r="D905" s="7" t="s">
        <v>911</v>
      </c>
      <c r="E905" s="7" t="s">
        <v>946</v>
      </c>
      <c r="F905" s="7">
        <v>27</v>
      </c>
      <c r="G905" s="7">
        <v>2018</v>
      </c>
      <c r="H905" s="8">
        <v>43278</v>
      </c>
      <c r="I905" s="8" t="s">
        <v>920</v>
      </c>
      <c r="J905" s="7" t="s">
        <v>220</v>
      </c>
      <c r="K905" s="7" t="s">
        <v>16</v>
      </c>
      <c r="L905" s="7" t="s">
        <v>17</v>
      </c>
      <c r="M905" s="7">
        <v>306</v>
      </c>
      <c r="N905" s="7">
        <v>3</v>
      </c>
      <c r="O905" s="7">
        <v>-147</v>
      </c>
      <c r="P905" s="7">
        <v>771</v>
      </c>
      <c r="Q905" s="7">
        <v>918</v>
      </c>
      <c r="R905" s="7" t="s">
        <v>914</v>
      </c>
      <c r="S905" s="9">
        <v>-0.16013071895424835</v>
      </c>
      <c r="T905" s="10">
        <v>-3.9769499228958687E-3</v>
      </c>
    </row>
    <row r="906" spans="1:20" x14ac:dyDescent="0.25">
      <c r="A906" s="7" t="s">
        <v>219</v>
      </c>
      <c r="B906" s="7" t="s">
        <v>892</v>
      </c>
      <c r="C906" s="7" t="s">
        <v>893</v>
      </c>
      <c r="D906" s="7" t="s">
        <v>911</v>
      </c>
      <c r="E906" s="7" t="s">
        <v>946</v>
      </c>
      <c r="F906" s="7">
        <v>27</v>
      </c>
      <c r="G906" s="7">
        <v>2018</v>
      </c>
      <c r="H906" s="8">
        <v>43278</v>
      </c>
      <c r="I906" s="8" t="s">
        <v>920</v>
      </c>
      <c r="J906" s="7" t="s">
        <v>220</v>
      </c>
      <c r="K906" s="7" t="s">
        <v>16</v>
      </c>
      <c r="L906" s="7" t="s">
        <v>17</v>
      </c>
      <c r="M906" s="7">
        <v>424</v>
      </c>
      <c r="N906" s="7">
        <v>9</v>
      </c>
      <c r="O906" s="7">
        <v>-17</v>
      </c>
      <c r="P906" s="7">
        <v>3799</v>
      </c>
      <c r="Q906" s="7">
        <v>3816</v>
      </c>
      <c r="R906" s="7" t="s">
        <v>914</v>
      </c>
      <c r="S906" s="9">
        <v>-4.4549266247379451E-3</v>
      </c>
      <c r="T906" s="10">
        <v>-4.5991937883829774E-4</v>
      </c>
    </row>
    <row r="907" spans="1:20" x14ac:dyDescent="0.25">
      <c r="A907" s="7" t="s">
        <v>219</v>
      </c>
      <c r="B907" s="7" t="s">
        <v>899</v>
      </c>
      <c r="C907" s="7" t="s">
        <v>901</v>
      </c>
      <c r="D907" s="7" t="s">
        <v>891</v>
      </c>
      <c r="E907" s="7" t="s">
        <v>946</v>
      </c>
      <c r="F907" s="7">
        <v>27</v>
      </c>
      <c r="G907" s="7">
        <v>2018</v>
      </c>
      <c r="H907" s="8">
        <v>43278</v>
      </c>
      <c r="I907" s="8" t="s">
        <v>920</v>
      </c>
      <c r="J907" s="7" t="s">
        <v>220</v>
      </c>
      <c r="K907" s="7" t="s">
        <v>16</v>
      </c>
      <c r="L907" s="7" t="s">
        <v>17</v>
      </c>
      <c r="M907" s="7">
        <v>31</v>
      </c>
      <c r="N907" s="7">
        <v>4</v>
      </c>
      <c r="O907" s="7">
        <v>-3</v>
      </c>
      <c r="P907" s="7">
        <v>121</v>
      </c>
      <c r="Q907" s="7">
        <v>124</v>
      </c>
      <c r="R907" s="7" t="s">
        <v>914</v>
      </c>
      <c r="S907" s="9">
        <v>-2.4193548387096774E-2</v>
      </c>
      <c r="T907" s="10">
        <v>-8.1162243324405485E-5</v>
      </c>
    </row>
    <row r="908" spans="1:20" x14ac:dyDescent="0.25">
      <c r="A908" s="7" t="s">
        <v>219</v>
      </c>
      <c r="B908" s="7" t="s">
        <v>892</v>
      </c>
      <c r="C908" s="7" t="s">
        <v>906</v>
      </c>
      <c r="D908" s="7" t="s">
        <v>902</v>
      </c>
      <c r="E908" s="7" t="s">
        <v>946</v>
      </c>
      <c r="F908" s="7">
        <v>27</v>
      </c>
      <c r="G908" s="7">
        <v>2018</v>
      </c>
      <c r="H908" s="8">
        <v>43278</v>
      </c>
      <c r="I908" s="8" t="s">
        <v>920</v>
      </c>
      <c r="J908" s="7" t="s">
        <v>220</v>
      </c>
      <c r="K908" s="7" t="s">
        <v>16</v>
      </c>
      <c r="L908" s="7" t="s">
        <v>17</v>
      </c>
      <c r="M908" s="7">
        <v>941</v>
      </c>
      <c r="N908" s="7">
        <v>3</v>
      </c>
      <c r="O908" s="7">
        <v>203</v>
      </c>
      <c r="P908" s="7">
        <v>3026</v>
      </c>
      <c r="Q908" s="7">
        <v>2823</v>
      </c>
      <c r="R908" s="7" t="s">
        <v>884</v>
      </c>
      <c r="S908" s="9">
        <v>7.1909316330145231E-2</v>
      </c>
      <c r="T908" s="10">
        <v>5.4919784649514383E-3</v>
      </c>
    </row>
    <row r="909" spans="1:20" x14ac:dyDescent="0.25">
      <c r="A909" s="7" t="s">
        <v>666</v>
      </c>
      <c r="B909" s="7" t="s">
        <v>889</v>
      </c>
      <c r="C909" s="7" t="s">
        <v>909</v>
      </c>
      <c r="D909" s="7" t="s">
        <v>902</v>
      </c>
      <c r="E909" s="7" t="s">
        <v>946</v>
      </c>
      <c r="F909" s="7">
        <v>29</v>
      </c>
      <c r="G909" s="7">
        <v>2018</v>
      </c>
      <c r="H909" s="8">
        <v>43280</v>
      </c>
      <c r="I909" s="8" t="s">
        <v>920</v>
      </c>
      <c r="J909" s="7" t="s">
        <v>667</v>
      </c>
      <c r="K909" s="7" t="s">
        <v>16</v>
      </c>
      <c r="L909" s="7" t="s">
        <v>17</v>
      </c>
      <c r="M909" s="7">
        <v>126</v>
      </c>
      <c r="N909" s="7">
        <v>3</v>
      </c>
      <c r="O909" s="7">
        <v>-63</v>
      </c>
      <c r="P909" s="7">
        <v>315</v>
      </c>
      <c r="Q909" s="7">
        <v>378</v>
      </c>
      <c r="R909" s="7" t="s">
        <v>914</v>
      </c>
      <c r="S909" s="9">
        <v>-0.16666666666666666</v>
      </c>
      <c r="T909" s="10">
        <v>-1.7044071098125152E-3</v>
      </c>
    </row>
    <row r="910" spans="1:20" x14ac:dyDescent="0.25">
      <c r="A910" s="7" t="s">
        <v>666</v>
      </c>
      <c r="B910" s="7" t="s">
        <v>889</v>
      </c>
      <c r="C910" s="7" t="s">
        <v>898</v>
      </c>
      <c r="D910" s="7" t="s">
        <v>891</v>
      </c>
      <c r="E910" s="7" t="s">
        <v>946</v>
      </c>
      <c r="F910" s="7">
        <v>29</v>
      </c>
      <c r="G910" s="7">
        <v>2018</v>
      </c>
      <c r="H910" s="8">
        <v>43280</v>
      </c>
      <c r="I910" s="8" t="s">
        <v>920</v>
      </c>
      <c r="J910" s="7" t="s">
        <v>667</v>
      </c>
      <c r="K910" s="7" t="s">
        <v>16</v>
      </c>
      <c r="L910" s="7" t="s">
        <v>17</v>
      </c>
      <c r="M910" s="7">
        <v>102</v>
      </c>
      <c r="N910" s="7">
        <v>3</v>
      </c>
      <c r="O910" s="7">
        <v>0</v>
      </c>
      <c r="P910" s="7">
        <v>306</v>
      </c>
      <c r="Q910" s="7">
        <v>306</v>
      </c>
      <c r="R910" s="7" t="s">
        <v>916</v>
      </c>
      <c r="S910" s="9">
        <v>0</v>
      </c>
      <c r="T910" s="10">
        <v>0</v>
      </c>
    </row>
    <row r="911" spans="1:20" x14ac:dyDescent="0.25">
      <c r="A911" s="7" t="s">
        <v>880</v>
      </c>
      <c r="B911" s="7" t="s">
        <v>899</v>
      </c>
      <c r="C911" s="7" t="s">
        <v>907</v>
      </c>
      <c r="D911" s="7" t="s">
        <v>891</v>
      </c>
      <c r="E911" s="7" t="s">
        <v>947</v>
      </c>
      <c r="F911" s="7">
        <v>1</v>
      </c>
      <c r="G911" s="7">
        <v>2018</v>
      </c>
      <c r="H911" s="8">
        <v>43282</v>
      </c>
      <c r="I911" s="8" t="s">
        <v>921</v>
      </c>
      <c r="J911" s="7" t="s">
        <v>683</v>
      </c>
      <c r="K911" s="7" t="s">
        <v>16</v>
      </c>
      <c r="L911" s="7" t="s">
        <v>17</v>
      </c>
      <c r="M911" s="7">
        <v>8</v>
      </c>
      <c r="N911" s="7">
        <v>1</v>
      </c>
      <c r="O911" s="7">
        <v>-6</v>
      </c>
      <c r="P911" s="7">
        <v>2</v>
      </c>
      <c r="Q911" s="7">
        <v>8</v>
      </c>
      <c r="R911" s="7" t="s">
        <v>914</v>
      </c>
      <c r="S911" s="9">
        <v>-0.75</v>
      </c>
      <c r="T911" s="10">
        <v>-1.6232448664881097E-4</v>
      </c>
    </row>
    <row r="912" spans="1:20" x14ac:dyDescent="0.25">
      <c r="A912" s="7" t="s">
        <v>410</v>
      </c>
      <c r="B912" s="7" t="s">
        <v>892</v>
      </c>
      <c r="C912" s="7" t="s">
        <v>895</v>
      </c>
      <c r="D912" s="7" t="s">
        <v>911</v>
      </c>
      <c r="E912" s="7" t="s">
        <v>947</v>
      </c>
      <c r="F912" s="7">
        <v>12</v>
      </c>
      <c r="G912" s="7">
        <v>2018</v>
      </c>
      <c r="H912" s="8">
        <v>43293</v>
      </c>
      <c r="I912" s="8" t="s">
        <v>921</v>
      </c>
      <c r="J912" s="7" t="s">
        <v>212</v>
      </c>
      <c r="K912" s="7" t="s">
        <v>16</v>
      </c>
      <c r="L912" s="7" t="s">
        <v>17</v>
      </c>
      <c r="M912" s="7">
        <v>371</v>
      </c>
      <c r="N912" s="7">
        <v>1</v>
      </c>
      <c r="O912" s="7">
        <v>115</v>
      </c>
      <c r="P912" s="7">
        <v>486</v>
      </c>
      <c r="Q912" s="7">
        <v>371</v>
      </c>
      <c r="R912" s="7" t="s">
        <v>884</v>
      </c>
      <c r="S912" s="9">
        <v>0.30997304582210244</v>
      </c>
      <c r="T912" s="10">
        <v>3.1112193274355437E-3</v>
      </c>
    </row>
    <row r="913" spans="1:20" x14ac:dyDescent="0.25">
      <c r="A913" s="7" t="s">
        <v>410</v>
      </c>
      <c r="B913" s="7" t="s">
        <v>892</v>
      </c>
      <c r="C913" s="7" t="s">
        <v>895</v>
      </c>
      <c r="D913" s="7" t="s">
        <v>911</v>
      </c>
      <c r="E913" s="7" t="s">
        <v>947</v>
      </c>
      <c r="F913" s="7">
        <v>12</v>
      </c>
      <c r="G913" s="7">
        <v>2018</v>
      </c>
      <c r="H913" s="8">
        <v>43293</v>
      </c>
      <c r="I913" s="8" t="s">
        <v>921</v>
      </c>
      <c r="J913" s="7" t="s">
        <v>212</v>
      </c>
      <c r="K913" s="7" t="s">
        <v>16</v>
      </c>
      <c r="L913" s="7" t="s">
        <v>17</v>
      </c>
      <c r="M913" s="7">
        <v>460</v>
      </c>
      <c r="N913" s="7">
        <v>3</v>
      </c>
      <c r="O913" s="7">
        <v>31</v>
      </c>
      <c r="P913" s="7">
        <v>1411</v>
      </c>
      <c r="Q913" s="7">
        <v>1380</v>
      </c>
      <c r="R913" s="7" t="s">
        <v>884</v>
      </c>
      <c r="S913" s="9">
        <v>2.2463768115942029E-2</v>
      </c>
      <c r="T913" s="10">
        <v>8.3867651435219008E-4</v>
      </c>
    </row>
    <row r="914" spans="1:20" x14ac:dyDescent="0.25">
      <c r="A914" s="7" t="s">
        <v>755</v>
      </c>
      <c r="B914" s="7" t="s">
        <v>899</v>
      </c>
      <c r="C914" s="7" t="s">
        <v>908</v>
      </c>
      <c r="D914" s="7" t="s">
        <v>902</v>
      </c>
      <c r="E914" s="7" t="s">
        <v>947</v>
      </c>
      <c r="F914" s="7">
        <v>18</v>
      </c>
      <c r="G914" s="7">
        <v>2018</v>
      </c>
      <c r="H914" s="8">
        <v>43299</v>
      </c>
      <c r="I914" s="8" t="s">
        <v>921</v>
      </c>
      <c r="J914" s="7" t="s">
        <v>756</v>
      </c>
      <c r="K914" s="7" t="s">
        <v>16</v>
      </c>
      <c r="L914" s="7" t="s">
        <v>17</v>
      </c>
      <c r="M914" s="7">
        <v>12</v>
      </c>
      <c r="N914" s="7">
        <v>2</v>
      </c>
      <c r="O914" s="7">
        <v>-7</v>
      </c>
      <c r="P914" s="7">
        <v>17</v>
      </c>
      <c r="Q914" s="7">
        <v>24</v>
      </c>
      <c r="R914" s="7" t="s">
        <v>914</v>
      </c>
      <c r="S914" s="9">
        <v>-0.29166666666666669</v>
      </c>
      <c r="T914" s="10">
        <v>-1.8937856775694614E-4</v>
      </c>
    </row>
    <row r="915" spans="1:20" x14ac:dyDescent="0.25">
      <c r="A915" s="7" t="s">
        <v>755</v>
      </c>
      <c r="B915" s="7" t="s">
        <v>889</v>
      </c>
      <c r="C915" s="7" t="s">
        <v>890</v>
      </c>
      <c r="D915" s="7" t="s">
        <v>891</v>
      </c>
      <c r="E915" s="7" t="s">
        <v>947</v>
      </c>
      <c r="F915" s="7">
        <v>18</v>
      </c>
      <c r="G915" s="7">
        <v>2018</v>
      </c>
      <c r="H915" s="8">
        <v>43299</v>
      </c>
      <c r="I915" s="8" t="s">
        <v>921</v>
      </c>
      <c r="J915" s="7" t="s">
        <v>756</v>
      </c>
      <c r="K915" s="7" t="s">
        <v>16</v>
      </c>
      <c r="L915" s="7" t="s">
        <v>17</v>
      </c>
      <c r="M915" s="7">
        <v>76</v>
      </c>
      <c r="N915" s="7">
        <v>3</v>
      </c>
      <c r="O915" s="7">
        <v>-54</v>
      </c>
      <c r="P915" s="7">
        <v>174</v>
      </c>
      <c r="Q915" s="7">
        <v>228</v>
      </c>
      <c r="R915" s="7" t="s">
        <v>914</v>
      </c>
      <c r="S915" s="9">
        <v>-0.23684210526315788</v>
      </c>
      <c r="T915" s="10">
        <v>-1.4609203798392988E-3</v>
      </c>
    </row>
    <row r="916" spans="1:20" x14ac:dyDescent="0.25">
      <c r="A916" s="7" t="s">
        <v>755</v>
      </c>
      <c r="B916" s="7" t="s">
        <v>899</v>
      </c>
      <c r="C916" s="7" t="s">
        <v>907</v>
      </c>
      <c r="D916" s="7" t="s">
        <v>891</v>
      </c>
      <c r="E916" s="7" t="s">
        <v>947</v>
      </c>
      <c r="F916" s="7">
        <v>18</v>
      </c>
      <c r="G916" s="7">
        <v>2018</v>
      </c>
      <c r="H916" s="8">
        <v>43299</v>
      </c>
      <c r="I916" s="8" t="s">
        <v>921</v>
      </c>
      <c r="J916" s="7" t="s">
        <v>756</v>
      </c>
      <c r="K916" s="7" t="s">
        <v>16</v>
      </c>
      <c r="L916" s="7" t="s">
        <v>17</v>
      </c>
      <c r="M916" s="7">
        <v>26</v>
      </c>
      <c r="N916" s="7">
        <v>1</v>
      </c>
      <c r="O916" s="7">
        <v>-24</v>
      </c>
      <c r="P916" s="7">
        <v>2</v>
      </c>
      <c r="Q916" s="7">
        <v>26</v>
      </c>
      <c r="R916" s="7" t="s">
        <v>914</v>
      </c>
      <c r="S916" s="9">
        <v>-0.92307692307692313</v>
      </c>
      <c r="T916" s="10">
        <v>-6.4929794659524388E-4</v>
      </c>
    </row>
    <row r="917" spans="1:20" x14ac:dyDescent="0.25">
      <c r="A917" s="7" t="s">
        <v>755</v>
      </c>
      <c r="B917" s="7" t="s">
        <v>899</v>
      </c>
      <c r="C917" s="7" t="s">
        <v>907</v>
      </c>
      <c r="D917" s="7" t="s">
        <v>902</v>
      </c>
      <c r="E917" s="7" t="s">
        <v>947</v>
      </c>
      <c r="F917" s="7">
        <v>18</v>
      </c>
      <c r="G917" s="7">
        <v>2018</v>
      </c>
      <c r="H917" s="8">
        <v>43299</v>
      </c>
      <c r="I917" s="8" t="s">
        <v>921</v>
      </c>
      <c r="J917" s="7" t="s">
        <v>756</v>
      </c>
      <c r="K917" s="7" t="s">
        <v>16</v>
      </c>
      <c r="L917" s="7" t="s">
        <v>17</v>
      </c>
      <c r="M917" s="7">
        <v>16</v>
      </c>
      <c r="N917" s="7">
        <v>2</v>
      </c>
      <c r="O917" s="7">
        <v>-12</v>
      </c>
      <c r="P917" s="7">
        <v>20</v>
      </c>
      <c r="Q917" s="7">
        <v>32</v>
      </c>
      <c r="R917" s="7" t="s">
        <v>914</v>
      </c>
      <c r="S917" s="9">
        <v>-0.375</v>
      </c>
      <c r="T917" s="10">
        <v>-3.2464897329762194E-4</v>
      </c>
    </row>
    <row r="918" spans="1:20" x14ac:dyDescent="0.25">
      <c r="A918" s="7" t="s">
        <v>395</v>
      </c>
      <c r="B918" s="7" t="s">
        <v>892</v>
      </c>
      <c r="C918" s="7" t="s">
        <v>895</v>
      </c>
      <c r="D918" s="7" t="s">
        <v>902</v>
      </c>
      <c r="E918" s="7" t="s">
        <v>947</v>
      </c>
      <c r="F918" s="7">
        <v>21</v>
      </c>
      <c r="G918" s="7">
        <v>2018</v>
      </c>
      <c r="H918" s="8">
        <v>43302</v>
      </c>
      <c r="I918" s="8" t="s">
        <v>921</v>
      </c>
      <c r="J918" s="7" t="s">
        <v>396</v>
      </c>
      <c r="K918" s="7" t="s">
        <v>16</v>
      </c>
      <c r="L918" s="7" t="s">
        <v>17</v>
      </c>
      <c r="M918" s="7">
        <v>490</v>
      </c>
      <c r="N918" s="7">
        <v>8</v>
      </c>
      <c r="O918" s="7">
        <v>-128</v>
      </c>
      <c r="P918" s="7">
        <v>3792</v>
      </c>
      <c r="Q918" s="7">
        <v>3920</v>
      </c>
      <c r="R918" s="7" t="s">
        <v>914</v>
      </c>
      <c r="S918" s="9">
        <v>-3.2653061224489799E-2</v>
      </c>
      <c r="T918" s="10">
        <v>-3.4629223818413006E-3</v>
      </c>
    </row>
    <row r="919" spans="1:20" x14ac:dyDescent="0.25">
      <c r="A919" s="7" t="s">
        <v>810</v>
      </c>
      <c r="B919" s="7" t="s">
        <v>899</v>
      </c>
      <c r="C919" s="7" t="s">
        <v>907</v>
      </c>
      <c r="D919" s="7" t="s">
        <v>911</v>
      </c>
      <c r="E919" s="7" t="s">
        <v>947</v>
      </c>
      <c r="F919" s="7">
        <v>28</v>
      </c>
      <c r="G919" s="7">
        <v>2018</v>
      </c>
      <c r="H919" s="8">
        <v>43309</v>
      </c>
      <c r="I919" s="8" t="s">
        <v>921</v>
      </c>
      <c r="J919" s="7" t="s">
        <v>811</v>
      </c>
      <c r="K919" s="7" t="s">
        <v>16</v>
      </c>
      <c r="L919" s="7" t="s">
        <v>17</v>
      </c>
      <c r="M919" s="7">
        <v>43</v>
      </c>
      <c r="N919" s="7">
        <v>7</v>
      </c>
      <c r="O919" s="7">
        <v>-43</v>
      </c>
      <c r="P919" s="7">
        <v>258</v>
      </c>
      <c r="Q919" s="7">
        <v>301</v>
      </c>
      <c r="R919" s="7" t="s">
        <v>914</v>
      </c>
      <c r="S919" s="9">
        <v>-0.14285714285714285</v>
      </c>
      <c r="T919" s="10">
        <v>-1.163325487649812E-3</v>
      </c>
    </row>
    <row r="920" spans="1:20" x14ac:dyDescent="0.25">
      <c r="A920" s="7" t="s">
        <v>810</v>
      </c>
      <c r="B920" s="7" t="s">
        <v>899</v>
      </c>
      <c r="C920" s="7" t="s">
        <v>907</v>
      </c>
      <c r="D920" s="7" t="s">
        <v>891</v>
      </c>
      <c r="E920" s="7" t="s">
        <v>947</v>
      </c>
      <c r="F920" s="7">
        <v>28</v>
      </c>
      <c r="G920" s="7">
        <v>2018</v>
      </c>
      <c r="H920" s="8">
        <v>43309</v>
      </c>
      <c r="I920" s="8" t="s">
        <v>921</v>
      </c>
      <c r="J920" s="7" t="s">
        <v>811</v>
      </c>
      <c r="K920" s="7" t="s">
        <v>16</v>
      </c>
      <c r="L920" s="7" t="s">
        <v>17</v>
      </c>
      <c r="M920" s="7">
        <v>30</v>
      </c>
      <c r="N920" s="7">
        <v>2</v>
      </c>
      <c r="O920" s="7">
        <v>-10</v>
      </c>
      <c r="P920" s="7">
        <v>50</v>
      </c>
      <c r="Q920" s="7">
        <v>60</v>
      </c>
      <c r="R920" s="7" t="s">
        <v>914</v>
      </c>
      <c r="S920" s="9">
        <v>-0.16666666666666666</v>
      </c>
      <c r="T920" s="10">
        <v>-2.705408110813516E-4</v>
      </c>
    </row>
    <row r="921" spans="1:20" x14ac:dyDescent="0.25">
      <c r="A921" s="7" t="s">
        <v>810</v>
      </c>
      <c r="B921" s="7" t="s">
        <v>899</v>
      </c>
      <c r="C921" s="7" t="s">
        <v>903</v>
      </c>
      <c r="D921" s="7" t="s">
        <v>891</v>
      </c>
      <c r="E921" s="7" t="s">
        <v>947</v>
      </c>
      <c r="F921" s="7">
        <v>28</v>
      </c>
      <c r="G921" s="7">
        <v>2018</v>
      </c>
      <c r="H921" s="8">
        <v>43309</v>
      </c>
      <c r="I921" s="8" t="s">
        <v>921</v>
      </c>
      <c r="J921" s="7" t="s">
        <v>811</v>
      </c>
      <c r="K921" s="7" t="s">
        <v>16</v>
      </c>
      <c r="L921" s="7" t="s">
        <v>17</v>
      </c>
      <c r="M921" s="7">
        <v>23</v>
      </c>
      <c r="N921" s="7">
        <v>4</v>
      </c>
      <c r="O921" s="7">
        <v>-6</v>
      </c>
      <c r="P921" s="7">
        <v>86</v>
      </c>
      <c r="Q921" s="7">
        <v>92</v>
      </c>
      <c r="R921" s="7" t="s">
        <v>914</v>
      </c>
      <c r="S921" s="9">
        <v>-6.5217391304347824E-2</v>
      </c>
      <c r="T921" s="10">
        <v>-1.6232448664881097E-4</v>
      </c>
    </row>
    <row r="922" spans="1:20" x14ac:dyDescent="0.25">
      <c r="A922" s="7" t="s">
        <v>834</v>
      </c>
      <c r="B922" s="7" t="s">
        <v>899</v>
      </c>
      <c r="C922" s="7" t="s">
        <v>905</v>
      </c>
      <c r="D922" s="7" t="s">
        <v>902</v>
      </c>
      <c r="E922" s="7" t="s">
        <v>947</v>
      </c>
      <c r="F922" s="7">
        <v>31</v>
      </c>
      <c r="G922" s="7">
        <v>2018</v>
      </c>
      <c r="H922" s="8">
        <v>43312</v>
      </c>
      <c r="I922" s="8" t="s">
        <v>921</v>
      </c>
      <c r="J922" s="7" t="s">
        <v>835</v>
      </c>
      <c r="K922" s="7" t="s">
        <v>16</v>
      </c>
      <c r="L922" s="7" t="s">
        <v>17</v>
      </c>
      <c r="M922" s="7">
        <v>31</v>
      </c>
      <c r="N922" s="7">
        <v>5</v>
      </c>
      <c r="O922" s="7">
        <v>-7</v>
      </c>
      <c r="P922" s="7">
        <v>148</v>
      </c>
      <c r="Q922" s="7">
        <v>155</v>
      </c>
      <c r="R922" s="7" t="s">
        <v>914</v>
      </c>
      <c r="S922" s="9">
        <v>-4.5161290322580643E-2</v>
      </c>
      <c r="T922" s="10">
        <v>-1.8937856775694614E-4</v>
      </c>
    </row>
    <row r="923" spans="1:20" x14ac:dyDescent="0.25">
      <c r="A923" s="7" t="s">
        <v>777</v>
      </c>
      <c r="B923" s="7" t="s">
        <v>899</v>
      </c>
      <c r="C923" s="7" t="s">
        <v>901</v>
      </c>
      <c r="D923" s="7" t="s">
        <v>891</v>
      </c>
      <c r="E923" s="7" t="s">
        <v>930</v>
      </c>
      <c r="F923" s="7">
        <v>3</v>
      </c>
      <c r="G923" s="7">
        <v>2018</v>
      </c>
      <c r="H923" s="8">
        <v>43315</v>
      </c>
      <c r="I923" s="8" t="s">
        <v>921</v>
      </c>
      <c r="J923" s="7" t="s">
        <v>778</v>
      </c>
      <c r="K923" s="7" t="s">
        <v>16</v>
      </c>
      <c r="L923" s="7" t="s">
        <v>17</v>
      </c>
      <c r="M923" s="7">
        <v>58</v>
      </c>
      <c r="N923" s="7">
        <v>2</v>
      </c>
      <c r="O923" s="7">
        <v>-8</v>
      </c>
      <c r="P923" s="7">
        <v>108</v>
      </c>
      <c r="Q923" s="7">
        <v>116</v>
      </c>
      <c r="R923" s="7" t="s">
        <v>914</v>
      </c>
      <c r="S923" s="9">
        <v>-6.8965517241379309E-2</v>
      </c>
      <c r="T923" s="10">
        <v>-2.1643264886508128E-4</v>
      </c>
    </row>
    <row r="924" spans="1:20" x14ac:dyDescent="0.25">
      <c r="A924" s="7" t="s">
        <v>777</v>
      </c>
      <c r="B924" s="7" t="s">
        <v>899</v>
      </c>
      <c r="C924" s="7" t="s">
        <v>907</v>
      </c>
      <c r="D924" s="7" t="s">
        <v>891</v>
      </c>
      <c r="E924" s="7" t="s">
        <v>930</v>
      </c>
      <c r="F924" s="7">
        <v>3</v>
      </c>
      <c r="G924" s="7">
        <v>2018</v>
      </c>
      <c r="H924" s="8">
        <v>43315</v>
      </c>
      <c r="I924" s="8" t="s">
        <v>921</v>
      </c>
      <c r="J924" s="7" t="s">
        <v>778</v>
      </c>
      <c r="K924" s="7" t="s">
        <v>16</v>
      </c>
      <c r="L924" s="7" t="s">
        <v>17</v>
      </c>
      <c r="M924" s="7">
        <v>40</v>
      </c>
      <c r="N924" s="7">
        <v>3</v>
      </c>
      <c r="O924" s="7">
        <v>-37</v>
      </c>
      <c r="P924" s="7">
        <v>83</v>
      </c>
      <c r="Q924" s="7">
        <v>120</v>
      </c>
      <c r="R924" s="7" t="s">
        <v>914</v>
      </c>
      <c r="S924" s="9">
        <v>-0.30833333333333335</v>
      </c>
      <c r="T924" s="10">
        <v>-1.001001001001001E-3</v>
      </c>
    </row>
    <row r="925" spans="1:20" x14ac:dyDescent="0.25">
      <c r="A925" s="7" t="s">
        <v>777</v>
      </c>
      <c r="B925" s="7" t="s">
        <v>899</v>
      </c>
      <c r="C925" s="7" t="s">
        <v>905</v>
      </c>
      <c r="D925" s="7" t="s">
        <v>891</v>
      </c>
      <c r="E925" s="7" t="s">
        <v>930</v>
      </c>
      <c r="F925" s="7">
        <v>3</v>
      </c>
      <c r="G925" s="7">
        <v>2018</v>
      </c>
      <c r="H925" s="8">
        <v>43315</v>
      </c>
      <c r="I925" s="8" t="s">
        <v>921</v>
      </c>
      <c r="J925" s="7" t="s">
        <v>778</v>
      </c>
      <c r="K925" s="7" t="s">
        <v>16</v>
      </c>
      <c r="L925" s="7" t="s">
        <v>17</v>
      </c>
      <c r="M925" s="7">
        <v>7</v>
      </c>
      <c r="N925" s="7">
        <v>2</v>
      </c>
      <c r="O925" s="7">
        <v>0</v>
      </c>
      <c r="P925" s="7">
        <v>14</v>
      </c>
      <c r="Q925" s="7">
        <v>14</v>
      </c>
      <c r="R925" s="7" t="s">
        <v>916</v>
      </c>
      <c r="S925" s="9">
        <v>0</v>
      </c>
      <c r="T925" s="10">
        <v>0</v>
      </c>
    </row>
    <row r="926" spans="1:20" x14ac:dyDescent="0.25">
      <c r="A926" s="7" t="s">
        <v>210</v>
      </c>
      <c r="B926" s="7" t="s">
        <v>892</v>
      </c>
      <c r="C926" s="7" t="s">
        <v>895</v>
      </c>
      <c r="D926" s="7" t="s">
        <v>902</v>
      </c>
      <c r="E926" s="7" t="s">
        <v>930</v>
      </c>
      <c r="F926" s="7">
        <v>13</v>
      </c>
      <c r="G926" s="7">
        <v>2018</v>
      </c>
      <c r="H926" s="8">
        <v>43325</v>
      </c>
      <c r="I926" s="8" t="s">
        <v>921</v>
      </c>
      <c r="J926" s="7" t="s">
        <v>203</v>
      </c>
      <c r="K926" s="7" t="s">
        <v>16</v>
      </c>
      <c r="L926" s="7" t="s">
        <v>17</v>
      </c>
      <c r="M926" s="7">
        <v>1052</v>
      </c>
      <c r="N926" s="7">
        <v>3</v>
      </c>
      <c r="O926" s="7">
        <v>-82</v>
      </c>
      <c r="P926" s="7">
        <v>3074</v>
      </c>
      <c r="Q926" s="7">
        <v>3156</v>
      </c>
      <c r="R926" s="7" t="s">
        <v>914</v>
      </c>
      <c r="S926" s="9">
        <v>-2.5982256020278833E-2</v>
      </c>
      <c r="T926" s="10">
        <v>-2.2184346508670834E-3</v>
      </c>
    </row>
    <row r="927" spans="1:20" x14ac:dyDescent="0.25">
      <c r="A927" s="7" t="s">
        <v>375</v>
      </c>
      <c r="B927" s="7" t="s">
        <v>899</v>
      </c>
      <c r="C927" s="7" t="s">
        <v>903</v>
      </c>
      <c r="D927" s="7" t="s">
        <v>891</v>
      </c>
      <c r="E927" s="7" t="s">
        <v>930</v>
      </c>
      <c r="F927" s="7">
        <v>14</v>
      </c>
      <c r="G927" s="7">
        <v>2018</v>
      </c>
      <c r="H927" s="8">
        <v>43326</v>
      </c>
      <c r="I927" s="8" t="s">
        <v>921</v>
      </c>
      <c r="J927" s="7" t="s">
        <v>376</v>
      </c>
      <c r="K927" s="7" t="s">
        <v>16</v>
      </c>
      <c r="L927" s="7" t="s">
        <v>17</v>
      </c>
      <c r="M927" s="7">
        <v>32</v>
      </c>
      <c r="N927" s="7">
        <v>3</v>
      </c>
      <c r="O927" s="7">
        <v>7</v>
      </c>
      <c r="P927" s="7">
        <v>103</v>
      </c>
      <c r="Q927" s="7">
        <v>96</v>
      </c>
      <c r="R927" s="7" t="s">
        <v>884</v>
      </c>
      <c r="S927" s="9">
        <v>7.2916666666666671E-2</v>
      </c>
      <c r="T927" s="10">
        <v>1.8937856775694614E-4</v>
      </c>
    </row>
    <row r="928" spans="1:20" x14ac:dyDescent="0.25">
      <c r="A928" s="7" t="s">
        <v>375</v>
      </c>
      <c r="B928" s="7" t="s">
        <v>889</v>
      </c>
      <c r="C928" s="7" t="s">
        <v>890</v>
      </c>
      <c r="D928" s="7" t="s">
        <v>891</v>
      </c>
      <c r="E928" s="7" t="s">
        <v>930</v>
      </c>
      <c r="F928" s="7">
        <v>14</v>
      </c>
      <c r="G928" s="7">
        <v>2018</v>
      </c>
      <c r="H928" s="8">
        <v>43326</v>
      </c>
      <c r="I928" s="8" t="s">
        <v>921</v>
      </c>
      <c r="J928" s="7" t="s">
        <v>376</v>
      </c>
      <c r="K928" s="7" t="s">
        <v>16</v>
      </c>
      <c r="L928" s="7" t="s">
        <v>17</v>
      </c>
      <c r="M928" s="7">
        <v>221</v>
      </c>
      <c r="N928" s="7">
        <v>2</v>
      </c>
      <c r="O928" s="7">
        <v>-15</v>
      </c>
      <c r="P928" s="7">
        <v>427</v>
      </c>
      <c r="Q928" s="7">
        <v>442</v>
      </c>
      <c r="R928" s="7" t="s">
        <v>914</v>
      </c>
      <c r="S928" s="9">
        <v>-3.3936651583710405E-2</v>
      </c>
      <c r="T928" s="10">
        <v>-4.0581121662202745E-4</v>
      </c>
    </row>
    <row r="929" spans="1:20" x14ac:dyDescent="0.25">
      <c r="A929" s="7" t="s">
        <v>375</v>
      </c>
      <c r="B929" s="7" t="s">
        <v>899</v>
      </c>
      <c r="C929" s="7" t="s">
        <v>904</v>
      </c>
      <c r="D929" s="7" t="s">
        <v>902</v>
      </c>
      <c r="E929" s="7" t="s">
        <v>930</v>
      </c>
      <c r="F929" s="7">
        <v>14</v>
      </c>
      <c r="G929" s="7">
        <v>2018</v>
      </c>
      <c r="H929" s="8">
        <v>43326</v>
      </c>
      <c r="I929" s="8" t="s">
        <v>921</v>
      </c>
      <c r="J929" s="7" t="s">
        <v>376</v>
      </c>
      <c r="K929" s="7" t="s">
        <v>16</v>
      </c>
      <c r="L929" s="7" t="s">
        <v>17</v>
      </c>
      <c r="M929" s="7">
        <v>10</v>
      </c>
      <c r="N929" s="7">
        <v>1</v>
      </c>
      <c r="O929" s="7">
        <v>-8</v>
      </c>
      <c r="P929" s="7">
        <v>2</v>
      </c>
      <c r="Q929" s="7">
        <v>10</v>
      </c>
      <c r="R929" s="7" t="s">
        <v>914</v>
      </c>
      <c r="S929" s="9">
        <v>-0.8</v>
      </c>
      <c r="T929" s="10">
        <v>-2.1643264886508128E-4</v>
      </c>
    </row>
    <row r="930" spans="1:20" x14ac:dyDescent="0.25">
      <c r="A930" s="7" t="s">
        <v>375</v>
      </c>
      <c r="B930" s="7" t="s">
        <v>889</v>
      </c>
      <c r="C930" s="7" t="s">
        <v>898</v>
      </c>
      <c r="D930" s="7" t="s">
        <v>894</v>
      </c>
      <c r="E930" s="7" t="s">
        <v>930</v>
      </c>
      <c r="F930" s="7">
        <v>14</v>
      </c>
      <c r="G930" s="7">
        <v>2018</v>
      </c>
      <c r="H930" s="8">
        <v>43326</v>
      </c>
      <c r="I930" s="8" t="s">
        <v>921</v>
      </c>
      <c r="J930" s="7" t="s">
        <v>376</v>
      </c>
      <c r="K930" s="7" t="s">
        <v>16</v>
      </c>
      <c r="L930" s="7" t="s">
        <v>17</v>
      </c>
      <c r="M930" s="7">
        <v>106</v>
      </c>
      <c r="N930" s="7">
        <v>2</v>
      </c>
      <c r="O930" s="7">
        <v>0</v>
      </c>
      <c r="P930" s="7">
        <v>212</v>
      </c>
      <c r="Q930" s="7">
        <v>212</v>
      </c>
      <c r="R930" s="7" t="s">
        <v>916</v>
      </c>
      <c r="S930" s="9">
        <v>0</v>
      </c>
      <c r="T930" s="10">
        <v>0</v>
      </c>
    </row>
    <row r="931" spans="1:20" x14ac:dyDescent="0.25">
      <c r="A931" s="7" t="s">
        <v>375</v>
      </c>
      <c r="B931" s="7" t="s">
        <v>899</v>
      </c>
      <c r="C931" s="7" t="s">
        <v>903</v>
      </c>
      <c r="D931" s="7" t="s">
        <v>891</v>
      </c>
      <c r="E931" s="7" t="s">
        <v>930</v>
      </c>
      <c r="F931" s="7">
        <v>14</v>
      </c>
      <c r="G931" s="7">
        <v>2018</v>
      </c>
      <c r="H931" s="8">
        <v>43326</v>
      </c>
      <c r="I931" s="8" t="s">
        <v>921</v>
      </c>
      <c r="J931" s="7" t="s">
        <v>376</v>
      </c>
      <c r="K931" s="7" t="s">
        <v>16</v>
      </c>
      <c r="L931" s="7" t="s">
        <v>17</v>
      </c>
      <c r="M931" s="7">
        <v>65</v>
      </c>
      <c r="N931" s="7">
        <v>6</v>
      </c>
      <c r="O931" s="7">
        <v>-4</v>
      </c>
      <c r="P931" s="7">
        <v>386</v>
      </c>
      <c r="Q931" s="7">
        <v>390</v>
      </c>
      <c r="R931" s="7" t="s">
        <v>914</v>
      </c>
      <c r="S931" s="9">
        <v>-1.0256410256410256E-2</v>
      </c>
      <c r="T931" s="10">
        <v>-1.0821632443254064E-4</v>
      </c>
    </row>
    <row r="932" spans="1:20" x14ac:dyDescent="0.25">
      <c r="A932" s="7" t="s">
        <v>375</v>
      </c>
      <c r="B932" s="7" t="s">
        <v>899</v>
      </c>
      <c r="C932" s="7" t="s">
        <v>901</v>
      </c>
      <c r="D932" s="7" t="s">
        <v>891</v>
      </c>
      <c r="E932" s="7" t="s">
        <v>930</v>
      </c>
      <c r="F932" s="7">
        <v>14</v>
      </c>
      <c r="G932" s="7">
        <v>2018</v>
      </c>
      <c r="H932" s="8">
        <v>43326</v>
      </c>
      <c r="I932" s="8" t="s">
        <v>921</v>
      </c>
      <c r="J932" s="7" t="s">
        <v>376</v>
      </c>
      <c r="K932" s="7" t="s">
        <v>16</v>
      </c>
      <c r="L932" s="7" t="s">
        <v>17</v>
      </c>
      <c r="M932" s="7">
        <v>43</v>
      </c>
      <c r="N932" s="7">
        <v>2</v>
      </c>
      <c r="O932" s="7">
        <v>-5</v>
      </c>
      <c r="P932" s="7">
        <v>81</v>
      </c>
      <c r="Q932" s="7">
        <v>86</v>
      </c>
      <c r="R932" s="7" t="s">
        <v>914</v>
      </c>
      <c r="S932" s="9">
        <v>-5.8139534883720929E-2</v>
      </c>
      <c r="T932" s="10">
        <v>-1.352704055406758E-4</v>
      </c>
    </row>
    <row r="933" spans="1:20" x14ac:dyDescent="0.25">
      <c r="A933" s="7" t="s">
        <v>375</v>
      </c>
      <c r="B933" s="7" t="s">
        <v>899</v>
      </c>
      <c r="C933" s="7" t="s">
        <v>913</v>
      </c>
      <c r="D933" s="7" t="s">
        <v>891</v>
      </c>
      <c r="E933" s="7" t="s">
        <v>930</v>
      </c>
      <c r="F933" s="7">
        <v>14</v>
      </c>
      <c r="G933" s="7">
        <v>2018</v>
      </c>
      <c r="H933" s="8">
        <v>43326</v>
      </c>
      <c r="I933" s="8" t="s">
        <v>921</v>
      </c>
      <c r="J933" s="7" t="s">
        <v>376</v>
      </c>
      <c r="K933" s="7" t="s">
        <v>16</v>
      </c>
      <c r="L933" s="7" t="s">
        <v>17</v>
      </c>
      <c r="M933" s="7">
        <v>43</v>
      </c>
      <c r="N933" s="7">
        <v>3</v>
      </c>
      <c r="O933" s="7">
        <v>21</v>
      </c>
      <c r="P933" s="7">
        <v>150</v>
      </c>
      <c r="Q933" s="7">
        <v>129</v>
      </c>
      <c r="R933" s="7" t="s">
        <v>884</v>
      </c>
      <c r="S933" s="9">
        <v>0.16279069767441862</v>
      </c>
      <c r="T933" s="10">
        <v>5.6813570327083837E-4</v>
      </c>
    </row>
    <row r="934" spans="1:20" x14ac:dyDescent="0.25">
      <c r="A934" s="7" t="s">
        <v>375</v>
      </c>
      <c r="B934" s="7" t="s">
        <v>889</v>
      </c>
      <c r="C934" s="7" t="s">
        <v>890</v>
      </c>
      <c r="D934" s="7" t="s">
        <v>911</v>
      </c>
      <c r="E934" s="7" t="s">
        <v>930</v>
      </c>
      <c r="F934" s="7">
        <v>14</v>
      </c>
      <c r="G934" s="7">
        <v>2018</v>
      </c>
      <c r="H934" s="8">
        <v>43326</v>
      </c>
      <c r="I934" s="8" t="s">
        <v>921</v>
      </c>
      <c r="J934" s="7" t="s">
        <v>376</v>
      </c>
      <c r="K934" s="7" t="s">
        <v>16</v>
      </c>
      <c r="L934" s="7" t="s">
        <v>17</v>
      </c>
      <c r="M934" s="7">
        <v>534</v>
      </c>
      <c r="N934" s="7">
        <v>2</v>
      </c>
      <c r="O934" s="7">
        <v>5</v>
      </c>
      <c r="P934" s="7">
        <v>1073</v>
      </c>
      <c r="Q934" s="7">
        <v>1068</v>
      </c>
      <c r="R934" s="7" t="s">
        <v>884</v>
      </c>
      <c r="S934" s="9">
        <v>4.6816479400749065E-3</v>
      </c>
      <c r="T934" s="10">
        <v>1.352704055406758E-4</v>
      </c>
    </row>
    <row r="935" spans="1:20" x14ac:dyDescent="0.25">
      <c r="A935" s="7" t="s">
        <v>375</v>
      </c>
      <c r="B935" s="7" t="s">
        <v>889</v>
      </c>
      <c r="C935" s="7" t="s">
        <v>898</v>
      </c>
      <c r="D935" s="7" t="s">
        <v>891</v>
      </c>
      <c r="E935" s="7" t="s">
        <v>930</v>
      </c>
      <c r="F935" s="7">
        <v>14</v>
      </c>
      <c r="G935" s="7">
        <v>2018</v>
      </c>
      <c r="H935" s="8">
        <v>43326</v>
      </c>
      <c r="I935" s="8" t="s">
        <v>921</v>
      </c>
      <c r="J935" s="7" t="s">
        <v>376</v>
      </c>
      <c r="K935" s="7" t="s">
        <v>16</v>
      </c>
      <c r="L935" s="7" t="s">
        <v>17</v>
      </c>
      <c r="M935" s="7">
        <v>68</v>
      </c>
      <c r="N935" s="7">
        <v>2</v>
      </c>
      <c r="O935" s="7">
        <v>-56</v>
      </c>
      <c r="P935" s="7">
        <v>80</v>
      </c>
      <c r="Q935" s="7">
        <v>136</v>
      </c>
      <c r="R935" s="7" t="s">
        <v>914</v>
      </c>
      <c r="S935" s="9">
        <v>-0.41176470588235292</v>
      </c>
      <c r="T935" s="10">
        <v>-1.5150285420555691E-3</v>
      </c>
    </row>
    <row r="936" spans="1:20" x14ac:dyDescent="0.25">
      <c r="A936" s="7" t="s">
        <v>375</v>
      </c>
      <c r="B936" s="7" t="s">
        <v>899</v>
      </c>
      <c r="C936" s="7" t="s">
        <v>908</v>
      </c>
      <c r="D936" s="7" t="s">
        <v>891</v>
      </c>
      <c r="E936" s="7" t="s">
        <v>930</v>
      </c>
      <c r="F936" s="7">
        <v>14</v>
      </c>
      <c r="G936" s="7">
        <v>2018</v>
      </c>
      <c r="H936" s="8">
        <v>43326</v>
      </c>
      <c r="I936" s="8" t="s">
        <v>921</v>
      </c>
      <c r="J936" s="7" t="s">
        <v>376</v>
      </c>
      <c r="K936" s="7" t="s">
        <v>16</v>
      </c>
      <c r="L936" s="7" t="s">
        <v>17</v>
      </c>
      <c r="M936" s="7">
        <v>14</v>
      </c>
      <c r="N936" s="7">
        <v>2</v>
      </c>
      <c r="O936" s="7">
        <v>-3</v>
      </c>
      <c r="P936" s="7">
        <v>25</v>
      </c>
      <c r="Q936" s="7">
        <v>28</v>
      </c>
      <c r="R936" s="7" t="s">
        <v>914</v>
      </c>
      <c r="S936" s="9">
        <v>-0.10714285714285714</v>
      </c>
      <c r="T936" s="10">
        <v>-8.1162243324405485E-5</v>
      </c>
    </row>
    <row r="937" spans="1:20" x14ac:dyDescent="0.25">
      <c r="A937" s="7" t="s">
        <v>297</v>
      </c>
      <c r="B937" s="7" t="s">
        <v>892</v>
      </c>
      <c r="C937" s="7" t="s">
        <v>895</v>
      </c>
      <c r="D937" s="7" t="s">
        <v>902</v>
      </c>
      <c r="E937" s="7" t="s">
        <v>930</v>
      </c>
      <c r="F937" s="7">
        <v>20</v>
      </c>
      <c r="G937" s="7">
        <v>2018</v>
      </c>
      <c r="H937" s="8">
        <v>43332</v>
      </c>
      <c r="I937" s="8" t="s">
        <v>921</v>
      </c>
      <c r="J937" s="7" t="s">
        <v>96</v>
      </c>
      <c r="K937" s="7" t="s">
        <v>16</v>
      </c>
      <c r="L937" s="7" t="s">
        <v>17</v>
      </c>
      <c r="M937" s="7">
        <v>729</v>
      </c>
      <c r="N937" s="7">
        <v>5</v>
      </c>
      <c r="O937" s="7">
        <v>-492</v>
      </c>
      <c r="P937" s="7">
        <v>3153</v>
      </c>
      <c r="Q937" s="7">
        <v>3645</v>
      </c>
      <c r="R937" s="7" t="s">
        <v>914</v>
      </c>
      <c r="S937" s="9">
        <v>-0.13497942386831277</v>
      </c>
      <c r="T937" s="10">
        <v>-1.33106079052025E-2</v>
      </c>
    </row>
    <row r="938" spans="1:20" x14ac:dyDescent="0.25">
      <c r="A938" s="7" t="s">
        <v>297</v>
      </c>
      <c r="B938" s="7" t="s">
        <v>889</v>
      </c>
      <c r="C938" s="7" t="s">
        <v>898</v>
      </c>
      <c r="D938" s="7" t="s">
        <v>894</v>
      </c>
      <c r="E938" s="7" t="s">
        <v>930</v>
      </c>
      <c r="F938" s="7">
        <v>20</v>
      </c>
      <c r="G938" s="7">
        <v>2018</v>
      </c>
      <c r="H938" s="8">
        <v>43332</v>
      </c>
      <c r="I938" s="8" t="s">
        <v>921</v>
      </c>
      <c r="J938" s="7" t="s">
        <v>96</v>
      </c>
      <c r="K938" s="7" t="s">
        <v>16</v>
      </c>
      <c r="L938" s="7" t="s">
        <v>17</v>
      </c>
      <c r="M938" s="7">
        <v>465</v>
      </c>
      <c r="N938" s="7">
        <v>4</v>
      </c>
      <c r="O938" s="7">
        <v>-33</v>
      </c>
      <c r="P938" s="7">
        <v>1827</v>
      </c>
      <c r="Q938" s="7">
        <v>1860</v>
      </c>
      <c r="R938" s="7" t="s">
        <v>914</v>
      </c>
      <c r="S938" s="9">
        <v>-1.7741935483870968E-2</v>
      </c>
      <c r="T938" s="10">
        <v>-8.9278467656846031E-4</v>
      </c>
    </row>
    <row r="939" spans="1:20" x14ac:dyDescent="0.25">
      <c r="A939" s="7" t="s">
        <v>297</v>
      </c>
      <c r="B939" s="7" t="s">
        <v>892</v>
      </c>
      <c r="C939" s="7" t="s">
        <v>895</v>
      </c>
      <c r="D939" s="7" t="s">
        <v>891</v>
      </c>
      <c r="E939" s="7" t="s">
        <v>930</v>
      </c>
      <c r="F939" s="7">
        <v>20</v>
      </c>
      <c r="G939" s="7">
        <v>2018</v>
      </c>
      <c r="H939" s="8">
        <v>43332</v>
      </c>
      <c r="I939" s="8" t="s">
        <v>921</v>
      </c>
      <c r="J939" s="7" t="s">
        <v>96</v>
      </c>
      <c r="K939" s="7" t="s">
        <v>16</v>
      </c>
      <c r="L939" s="7" t="s">
        <v>17</v>
      </c>
      <c r="M939" s="7">
        <v>204</v>
      </c>
      <c r="N939" s="7">
        <v>3</v>
      </c>
      <c r="O939" s="7">
        <v>276</v>
      </c>
      <c r="P939" s="7">
        <v>888</v>
      </c>
      <c r="Q939" s="7">
        <v>612</v>
      </c>
      <c r="R939" s="7" t="s">
        <v>884</v>
      </c>
      <c r="S939" s="9">
        <v>0.45098039215686275</v>
      </c>
      <c r="T939" s="10">
        <v>7.466926385845305E-3</v>
      </c>
    </row>
    <row r="940" spans="1:20" x14ac:dyDescent="0.25">
      <c r="A940" s="7" t="s">
        <v>297</v>
      </c>
      <c r="B940" s="7" t="s">
        <v>899</v>
      </c>
      <c r="C940" s="7" t="s">
        <v>908</v>
      </c>
      <c r="D940" s="7" t="s">
        <v>891</v>
      </c>
      <c r="E940" s="7" t="s">
        <v>930</v>
      </c>
      <c r="F940" s="7">
        <v>20</v>
      </c>
      <c r="G940" s="7">
        <v>2018</v>
      </c>
      <c r="H940" s="8">
        <v>43332</v>
      </c>
      <c r="I940" s="8" t="s">
        <v>921</v>
      </c>
      <c r="J940" s="7" t="s">
        <v>96</v>
      </c>
      <c r="K940" s="7" t="s">
        <v>16</v>
      </c>
      <c r="L940" s="7" t="s">
        <v>17</v>
      </c>
      <c r="M940" s="7">
        <v>29</v>
      </c>
      <c r="N940" s="7">
        <v>4</v>
      </c>
      <c r="O940" s="7">
        <v>-24</v>
      </c>
      <c r="P940" s="7">
        <v>92</v>
      </c>
      <c r="Q940" s="7">
        <v>116</v>
      </c>
      <c r="R940" s="7" t="s">
        <v>914</v>
      </c>
      <c r="S940" s="9">
        <v>-0.20689655172413793</v>
      </c>
      <c r="T940" s="10">
        <v>-6.4929794659524388E-4</v>
      </c>
    </row>
    <row r="941" spans="1:20" x14ac:dyDescent="0.25">
      <c r="A941" s="7" t="s">
        <v>297</v>
      </c>
      <c r="B941" s="7" t="s">
        <v>889</v>
      </c>
      <c r="C941" s="7" t="s">
        <v>896</v>
      </c>
      <c r="D941" s="7" t="s">
        <v>911</v>
      </c>
      <c r="E941" s="7" t="s">
        <v>930</v>
      </c>
      <c r="F941" s="7">
        <v>20</v>
      </c>
      <c r="G941" s="7">
        <v>2018</v>
      </c>
      <c r="H941" s="8">
        <v>43332</v>
      </c>
      <c r="I941" s="8" t="s">
        <v>921</v>
      </c>
      <c r="J941" s="7" t="s">
        <v>96</v>
      </c>
      <c r="K941" s="7" t="s">
        <v>16</v>
      </c>
      <c r="L941" s="7" t="s">
        <v>17</v>
      </c>
      <c r="M941" s="7">
        <v>643</v>
      </c>
      <c r="N941" s="7">
        <v>2</v>
      </c>
      <c r="O941" s="7">
        <v>-45</v>
      </c>
      <c r="P941" s="7">
        <v>1241</v>
      </c>
      <c r="Q941" s="7">
        <v>1286</v>
      </c>
      <c r="R941" s="7" t="s">
        <v>914</v>
      </c>
      <c r="S941" s="9">
        <v>-3.4992223950233284E-2</v>
      </c>
      <c r="T941" s="10">
        <v>-1.2174336498660824E-3</v>
      </c>
    </row>
    <row r="942" spans="1:20" x14ac:dyDescent="0.25">
      <c r="A942" s="7" t="s">
        <v>459</v>
      </c>
      <c r="B942" s="7" t="s">
        <v>899</v>
      </c>
      <c r="C942" s="7" t="s">
        <v>901</v>
      </c>
      <c r="D942" s="7" t="s">
        <v>911</v>
      </c>
      <c r="E942" s="7" t="s">
        <v>931</v>
      </c>
      <c r="F942" s="7">
        <v>2</v>
      </c>
      <c r="G942" s="7">
        <v>2018</v>
      </c>
      <c r="H942" s="8">
        <v>43345</v>
      </c>
      <c r="I942" s="8" t="s">
        <v>921</v>
      </c>
      <c r="J942" s="7" t="s">
        <v>420</v>
      </c>
      <c r="K942" s="7" t="s">
        <v>16</v>
      </c>
      <c r="L942" s="7" t="s">
        <v>17</v>
      </c>
      <c r="M942" s="7">
        <v>355</v>
      </c>
      <c r="N942" s="7">
        <v>2</v>
      </c>
      <c r="O942" s="7">
        <v>-4</v>
      </c>
      <c r="P942" s="7">
        <v>706</v>
      </c>
      <c r="Q942" s="7">
        <v>710</v>
      </c>
      <c r="R942" s="7" t="s">
        <v>914</v>
      </c>
      <c r="S942" s="9">
        <v>-5.6338028169014088E-3</v>
      </c>
      <c r="T942" s="10">
        <v>-1.0821632443254064E-4</v>
      </c>
    </row>
    <row r="943" spans="1:20" x14ac:dyDescent="0.25">
      <c r="A943" s="7" t="s">
        <v>805</v>
      </c>
      <c r="B943" s="7" t="s">
        <v>899</v>
      </c>
      <c r="C943" s="7" t="s">
        <v>904</v>
      </c>
      <c r="D943" s="7" t="s">
        <v>911</v>
      </c>
      <c r="E943" s="7" t="s">
        <v>931</v>
      </c>
      <c r="F943" s="7">
        <v>9</v>
      </c>
      <c r="G943" s="7">
        <v>2018</v>
      </c>
      <c r="H943" s="8">
        <v>43352</v>
      </c>
      <c r="I943" s="8" t="s">
        <v>921</v>
      </c>
      <c r="J943" s="7" t="s">
        <v>806</v>
      </c>
      <c r="K943" s="7" t="s">
        <v>16</v>
      </c>
      <c r="L943" s="7" t="s">
        <v>17</v>
      </c>
      <c r="M943" s="7">
        <v>47</v>
      </c>
      <c r="N943" s="7">
        <v>2</v>
      </c>
      <c r="O943" s="7">
        <v>-20</v>
      </c>
      <c r="P943" s="7">
        <v>74</v>
      </c>
      <c r="Q943" s="7">
        <v>94</v>
      </c>
      <c r="R943" s="7" t="s">
        <v>914</v>
      </c>
      <c r="S943" s="9">
        <v>-0.21276595744680851</v>
      </c>
      <c r="T943" s="10">
        <v>-5.410816221627032E-4</v>
      </c>
    </row>
    <row r="944" spans="1:20" x14ac:dyDescent="0.25">
      <c r="A944" s="7" t="s">
        <v>116</v>
      </c>
      <c r="B944" s="7" t="s">
        <v>889</v>
      </c>
      <c r="C944" s="7" t="s">
        <v>896</v>
      </c>
      <c r="D944" s="7" t="s">
        <v>897</v>
      </c>
      <c r="E944" s="7" t="s">
        <v>931</v>
      </c>
      <c r="F944" s="7">
        <v>11</v>
      </c>
      <c r="G944" s="7">
        <v>2018</v>
      </c>
      <c r="H944" s="8">
        <v>43354</v>
      </c>
      <c r="I944" s="8" t="s">
        <v>921</v>
      </c>
      <c r="J944" s="7" t="s">
        <v>117</v>
      </c>
      <c r="K944" s="7" t="s">
        <v>16</v>
      </c>
      <c r="L944" s="7" t="s">
        <v>17</v>
      </c>
      <c r="M944" s="7">
        <v>1506</v>
      </c>
      <c r="N944" s="7">
        <v>6</v>
      </c>
      <c r="O944" s="7">
        <v>-266</v>
      </c>
      <c r="P944" s="7">
        <v>8770</v>
      </c>
      <c r="Q944" s="7">
        <v>9036</v>
      </c>
      <c r="R944" s="7" t="s">
        <v>914</v>
      </c>
      <c r="S944" s="9">
        <v>-2.9437804338202745E-2</v>
      </c>
      <c r="T944" s="10">
        <v>-7.196385574763953E-3</v>
      </c>
    </row>
    <row r="945" spans="1:20" x14ac:dyDescent="0.25">
      <c r="A945" s="7" t="s">
        <v>116</v>
      </c>
      <c r="B945" s="7" t="s">
        <v>899</v>
      </c>
      <c r="C945" s="7" t="s">
        <v>901</v>
      </c>
      <c r="D945" s="7" t="s">
        <v>897</v>
      </c>
      <c r="E945" s="7" t="s">
        <v>931</v>
      </c>
      <c r="F945" s="7">
        <v>11</v>
      </c>
      <c r="G945" s="7">
        <v>2018</v>
      </c>
      <c r="H945" s="8">
        <v>43354</v>
      </c>
      <c r="I945" s="8" t="s">
        <v>921</v>
      </c>
      <c r="J945" s="7" t="s">
        <v>117</v>
      </c>
      <c r="K945" s="7" t="s">
        <v>16</v>
      </c>
      <c r="L945" s="7" t="s">
        <v>17</v>
      </c>
      <c r="M945" s="7">
        <v>933</v>
      </c>
      <c r="N945" s="7">
        <v>5</v>
      </c>
      <c r="O945" s="7">
        <v>166</v>
      </c>
      <c r="P945" s="7">
        <v>4831</v>
      </c>
      <c r="Q945" s="7">
        <v>4665</v>
      </c>
      <c r="R945" s="7" t="s">
        <v>884</v>
      </c>
      <c r="S945" s="9">
        <v>3.5584137191854236E-2</v>
      </c>
      <c r="T945" s="10">
        <v>4.4909774639504373E-3</v>
      </c>
    </row>
    <row r="946" spans="1:20" x14ac:dyDescent="0.25">
      <c r="A946" s="7" t="s">
        <v>116</v>
      </c>
      <c r="B946" s="7" t="s">
        <v>899</v>
      </c>
      <c r="C946" s="7" t="s">
        <v>901</v>
      </c>
      <c r="D946" s="7" t="s">
        <v>891</v>
      </c>
      <c r="E946" s="7" t="s">
        <v>931</v>
      </c>
      <c r="F946" s="7">
        <v>11</v>
      </c>
      <c r="G946" s="7">
        <v>2018</v>
      </c>
      <c r="H946" s="8">
        <v>43354</v>
      </c>
      <c r="I946" s="8" t="s">
        <v>921</v>
      </c>
      <c r="J946" s="7" t="s">
        <v>117</v>
      </c>
      <c r="K946" s="7" t="s">
        <v>16</v>
      </c>
      <c r="L946" s="7" t="s">
        <v>17</v>
      </c>
      <c r="M946" s="7">
        <v>109</v>
      </c>
      <c r="N946" s="7">
        <v>6</v>
      </c>
      <c r="O946" s="7">
        <v>-6</v>
      </c>
      <c r="P946" s="7">
        <v>648</v>
      </c>
      <c r="Q946" s="7">
        <v>654</v>
      </c>
      <c r="R946" s="7" t="s">
        <v>914</v>
      </c>
      <c r="S946" s="9">
        <v>-9.1743119266055051E-3</v>
      </c>
      <c r="T946" s="10">
        <v>-1.6232448664881097E-4</v>
      </c>
    </row>
    <row r="947" spans="1:20" x14ac:dyDescent="0.25">
      <c r="A947" s="7" t="s">
        <v>116</v>
      </c>
      <c r="B947" s="7" t="s">
        <v>889</v>
      </c>
      <c r="C947" s="7" t="s">
        <v>890</v>
      </c>
      <c r="D947" s="7" t="s">
        <v>902</v>
      </c>
      <c r="E947" s="7" t="s">
        <v>931</v>
      </c>
      <c r="F947" s="7">
        <v>11</v>
      </c>
      <c r="G947" s="7">
        <v>2018</v>
      </c>
      <c r="H947" s="8">
        <v>43354</v>
      </c>
      <c r="I947" s="8" t="s">
        <v>921</v>
      </c>
      <c r="J947" s="7" t="s">
        <v>117</v>
      </c>
      <c r="K947" s="7" t="s">
        <v>16</v>
      </c>
      <c r="L947" s="7" t="s">
        <v>17</v>
      </c>
      <c r="M947" s="7">
        <v>724</v>
      </c>
      <c r="N947" s="7">
        <v>4</v>
      </c>
      <c r="O947" s="7">
        <v>-447</v>
      </c>
      <c r="P947" s="7">
        <v>2449</v>
      </c>
      <c r="Q947" s="7">
        <v>2896</v>
      </c>
      <c r="R947" s="7" t="s">
        <v>914</v>
      </c>
      <c r="S947" s="9">
        <v>-0.15435082872928177</v>
      </c>
      <c r="T947" s="10">
        <v>-1.2093174255336417E-2</v>
      </c>
    </row>
    <row r="948" spans="1:20" x14ac:dyDescent="0.25">
      <c r="A948" s="7" t="s">
        <v>474</v>
      </c>
      <c r="B948" s="7" t="s">
        <v>892</v>
      </c>
      <c r="C948" s="7" t="s">
        <v>893</v>
      </c>
      <c r="D948" s="7" t="s">
        <v>902</v>
      </c>
      <c r="E948" s="7" t="s">
        <v>931</v>
      </c>
      <c r="F948" s="7">
        <v>15</v>
      </c>
      <c r="G948" s="7">
        <v>2018</v>
      </c>
      <c r="H948" s="8">
        <v>43358</v>
      </c>
      <c r="I948" s="8" t="s">
        <v>921</v>
      </c>
      <c r="J948" s="7" t="s">
        <v>475</v>
      </c>
      <c r="K948" s="7" t="s">
        <v>16</v>
      </c>
      <c r="L948" s="7" t="s">
        <v>17</v>
      </c>
      <c r="M948" s="7">
        <v>335</v>
      </c>
      <c r="N948" s="7">
        <v>7</v>
      </c>
      <c r="O948" s="7">
        <v>-22</v>
      </c>
      <c r="P948" s="7">
        <v>2323</v>
      </c>
      <c r="Q948" s="7">
        <v>2345</v>
      </c>
      <c r="R948" s="7" t="s">
        <v>914</v>
      </c>
      <c r="S948" s="9">
        <v>-9.3816631130063961E-3</v>
      </c>
      <c r="T948" s="10">
        <v>-5.9518978437897354E-4</v>
      </c>
    </row>
    <row r="949" spans="1:20" x14ac:dyDescent="0.25">
      <c r="A949" s="7" t="s">
        <v>758</v>
      </c>
      <c r="B949" s="7" t="s">
        <v>899</v>
      </c>
      <c r="C949" s="7" t="s">
        <v>907</v>
      </c>
      <c r="D949" s="7" t="s">
        <v>891</v>
      </c>
      <c r="E949" s="7" t="s">
        <v>931</v>
      </c>
      <c r="F949" s="7">
        <v>24</v>
      </c>
      <c r="G949" s="7">
        <v>2018</v>
      </c>
      <c r="H949" s="8">
        <v>43367</v>
      </c>
      <c r="I949" s="8" t="s">
        <v>921</v>
      </c>
      <c r="J949" s="7" t="s">
        <v>231</v>
      </c>
      <c r="K949" s="7" t="s">
        <v>16</v>
      </c>
      <c r="L949" s="7" t="s">
        <v>17</v>
      </c>
      <c r="M949" s="7">
        <v>74</v>
      </c>
      <c r="N949" s="7">
        <v>3</v>
      </c>
      <c r="O949" s="7">
        <v>-25</v>
      </c>
      <c r="P949" s="7">
        <v>197</v>
      </c>
      <c r="Q949" s="7">
        <v>222</v>
      </c>
      <c r="R949" s="7" t="s">
        <v>914</v>
      </c>
      <c r="S949" s="9">
        <v>-0.11261261261261261</v>
      </c>
      <c r="T949" s="10">
        <v>-6.7635202770337905E-4</v>
      </c>
    </row>
    <row r="950" spans="1:20" x14ac:dyDescent="0.25">
      <c r="A950" s="7" t="s">
        <v>339</v>
      </c>
      <c r="B950" s="7" t="s">
        <v>899</v>
      </c>
      <c r="C950" s="7" t="s">
        <v>901</v>
      </c>
      <c r="D950" s="7" t="s">
        <v>891</v>
      </c>
      <c r="E950" s="7" t="s">
        <v>931</v>
      </c>
      <c r="F950" s="7">
        <v>24</v>
      </c>
      <c r="G950" s="7">
        <v>2018</v>
      </c>
      <c r="H950" s="8">
        <v>43367</v>
      </c>
      <c r="I950" s="8" t="s">
        <v>921</v>
      </c>
      <c r="J950" s="7" t="s">
        <v>340</v>
      </c>
      <c r="K950" s="7" t="s">
        <v>16</v>
      </c>
      <c r="L950" s="7" t="s">
        <v>17</v>
      </c>
      <c r="M950" s="7">
        <v>632</v>
      </c>
      <c r="N950" s="7">
        <v>6</v>
      </c>
      <c r="O950" s="7">
        <v>-316</v>
      </c>
      <c r="P950" s="7">
        <v>3476</v>
      </c>
      <c r="Q950" s="7">
        <v>3792</v>
      </c>
      <c r="R950" s="7" t="s">
        <v>914</v>
      </c>
      <c r="S950" s="9">
        <v>-8.3333333333333329E-2</v>
      </c>
      <c r="T950" s="10">
        <v>-8.5490896301707118E-3</v>
      </c>
    </row>
    <row r="951" spans="1:20" x14ac:dyDescent="0.25">
      <c r="A951" s="7" t="s">
        <v>339</v>
      </c>
      <c r="B951" s="7" t="s">
        <v>892</v>
      </c>
      <c r="C951" s="7" t="s">
        <v>893</v>
      </c>
      <c r="D951" s="7" t="s">
        <v>891</v>
      </c>
      <c r="E951" s="7" t="s">
        <v>931</v>
      </c>
      <c r="F951" s="7">
        <v>24</v>
      </c>
      <c r="G951" s="7">
        <v>2018</v>
      </c>
      <c r="H951" s="8">
        <v>43367</v>
      </c>
      <c r="I951" s="8" t="s">
        <v>921</v>
      </c>
      <c r="J951" s="7" t="s">
        <v>340</v>
      </c>
      <c r="K951" s="7" t="s">
        <v>16</v>
      </c>
      <c r="L951" s="7" t="s">
        <v>17</v>
      </c>
      <c r="M951" s="7">
        <v>239</v>
      </c>
      <c r="N951" s="7">
        <v>5</v>
      </c>
      <c r="O951" s="7">
        <v>-162</v>
      </c>
      <c r="P951" s="7">
        <v>1033</v>
      </c>
      <c r="Q951" s="7">
        <v>1195</v>
      </c>
      <c r="R951" s="7" t="s">
        <v>914</v>
      </c>
      <c r="S951" s="9">
        <v>-0.13556485355648534</v>
      </c>
      <c r="T951" s="10">
        <v>-4.3827611395178961E-3</v>
      </c>
    </row>
    <row r="952" spans="1:20" x14ac:dyDescent="0.25">
      <c r="A952" s="7" t="s">
        <v>339</v>
      </c>
      <c r="B952" s="7" t="s">
        <v>899</v>
      </c>
      <c r="C952" s="7" t="s">
        <v>901</v>
      </c>
      <c r="D952" s="7" t="s">
        <v>891</v>
      </c>
      <c r="E952" s="7" t="s">
        <v>931</v>
      </c>
      <c r="F952" s="7">
        <v>24</v>
      </c>
      <c r="G952" s="7">
        <v>2018</v>
      </c>
      <c r="H952" s="8">
        <v>43367</v>
      </c>
      <c r="I952" s="8" t="s">
        <v>921</v>
      </c>
      <c r="J952" s="7" t="s">
        <v>340</v>
      </c>
      <c r="K952" s="7" t="s">
        <v>16</v>
      </c>
      <c r="L952" s="7" t="s">
        <v>17</v>
      </c>
      <c r="M952" s="7">
        <v>148</v>
      </c>
      <c r="N952" s="7">
        <v>3</v>
      </c>
      <c r="O952" s="7">
        <v>0</v>
      </c>
      <c r="P952" s="7">
        <v>444</v>
      </c>
      <c r="Q952" s="7">
        <v>444</v>
      </c>
      <c r="R952" s="7" t="s">
        <v>916</v>
      </c>
      <c r="S952" s="9">
        <v>0</v>
      </c>
      <c r="T952" s="10">
        <v>0</v>
      </c>
    </row>
    <row r="953" spans="1:20" x14ac:dyDescent="0.25">
      <c r="A953" s="7" t="s">
        <v>339</v>
      </c>
      <c r="B953" s="7" t="s">
        <v>899</v>
      </c>
      <c r="C953" s="7" t="s">
        <v>901</v>
      </c>
      <c r="D953" s="7" t="s">
        <v>902</v>
      </c>
      <c r="E953" s="7" t="s">
        <v>931</v>
      </c>
      <c r="F953" s="7">
        <v>24</v>
      </c>
      <c r="G953" s="7">
        <v>2018</v>
      </c>
      <c r="H953" s="8">
        <v>43367</v>
      </c>
      <c r="I953" s="8" t="s">
        <v>921</v>
      </c>
      <c r="J953" s="7" t="s">
        <v>340</v>
      </c>
      <c r="K953" s="7" t="s">
        <v>16</v>
      </c>
      <c r="L953" s="7" t="s">
        <v>17</v>
      </c>
      <c r="M953" s="7">
        <v>37</v>
      </c>
      <c r="N953" s="7">
        <v>1</v>
      </c>
      <c r="O953" s="7">
        <v>-6</v>
      </c>
      <c r="P953" s="7">
        <v>31</v>
      </c>
      <c r="Q953" s="7">
        <v>37</v>
      </c>
      <c r="R953" s="7" t="s">
        <v>914</v>
      </c>
      <c r="S953" s="9">
        <v>-0.16216216216216217</v>
      </c>
      <c r="T953" s="10">
        <v>-1.6232448664881097E-4</v>
      </c>
    </row>
    <row r="954" spans="1:20" x14ac:dyDescent="0.25">
      <c r="A954" s="7" t="s">
        <v>339</v>
      </c>
      <c r="B954" s="7" t="s">
        <v>899</v>
      </c>
      <c r="C954" s="7" t="s">
        <v>907</v>
      </c>
      <c r="D954" s="7" t="s">
        <v>894</v>
      </c>
      <c r="E954" s="7" t="s">
        <v>931</v>
      </c>
      <c r="F954" s="7">
        <v>24</v>
      </c>
      <c r="G954" s="7">
        <v>2018</v>
      </c>
      <c r="H954" s="8">
        <v>43367</v>
      </c>
      <c r="I954" s="8" t="s">
        <v>921</v>
      </c>
      <c r="J954" s="7" t="s">
        <v>340</v>
      </c>
      <c r="K954" s="7" t="s">
        <v>16</v>
      </c>
      <c r="L954" s="7" t="s">
        <v>17</v>
      </c>
      <c r="M954" s="7">
        <v>78</v>
      </c>
      <c r="N954" s="7">
        <v>7</v>
      </c>
      <c r="O954" s="7">
        <v>-64</v>
      </c>
      <c r="P954" s="7">
        <v>482</v>
      </c>
      <c r="Q954" s="7">
        <v>546</v>
      </c>
      <c r="R954" s="7" t="s">
        <v>914</v>
      </c>
      <c r="S954" s="9">
        <v>-0.11721611721611722</v>
      </c>
      <c r="T954" s="10">
        <v>-1.7314611909206503E-3</v>
      </c>
    </row>
    <row r="955" spans="1:20" x14ac:dyDescent="0.25">
      <c r="A955" s="7" t="s">
        <v>339</v>
      </c>
      <c r="B955" s="7" t="s">
        <v>899</v>
      </c>
      <c r="C955" s="7" t="s">
        <v>900</v>
      </c>
      <c r="D955" s="7" t="s">
        <v>911</v>
      </c>
      <c r="E955" s="7" t="s">
        <v>931</v>
      </c>
      <c r="F955" s="7">
        <v>24</v>
      </c>
      <c r="G955" s="7">
        <v>2018</v>
      </c>
      <c r="H955" s="8">
        <v>43367</v>
      </c>
      <c r="I955" s="8" t="s">
        <v>921</v>
      </c>
      <c r="J955" s="7" t="s">
        <v>340</v>
      </c>
      <c r="K955" s="7" t="s">
        <v>16</v>
      </c>
      <c r="L955" s="7" t="s">
        <v>17</v>
      </c>
      <c r="M955" s="7">
        <v>559</v>
      </c>
      <c r="N955" s="7">
        <v>2</v>
      </c>
      <c r="O955" s="7">
        <v>-19</v>
      </c>
      <c r="P955" s="7">
        <v>1099</v>
      </c>
      <c r="Q955" s="7">
        <v>1118</v>
      </c>
      <c r="R955" s="7" t="s">
        <v>914</v>
      </c>
      <c r="S955" s="9">
        <v>-1.6994633273703041E-2</v>
      </c>
      <c r="T955" s="10">
        <v>-5.1402754105456814E-4</v>
      </c>
    </row>
    <row r="956" spans="1:20" x14ac:dyDescent="0.25">
      <c r="A956" s="7" t="s">
        <v>339</v>
      </c>
      <c r="B956" s="7" t="s">
        <v>889</v>
      </c>
      <c r="C956" s="7" t="s">
        <v>909</v>
      </c>
      <c r="D956" s="7" t="s">
        <v>902</v>
      </c>
      <c r="E956" s="7" t="s">
        <v>931</v>
      </c>
      <c r="F956" s="7">
        <v>24</v>
      </c>
      <c r="G956" s="7">
        <v>2018</v>
      </c>
      <c r="H956" s="8">
        <v>43367</v>
      </c>
      <c r="I956" s="8" t="s">
        <v>921</v>
      </c>
      <c r="J956" s="7" t="s">
        <v>340</v>
      </c>
      <c r="K956" s="7" t="s">
        <v>16</v>
      </c>
      <c r="L956" s="7" t="s">
        <v>17</v>
      </c>
      <c r="M956" s="7">
        <v>28</v>
      </c>
      <c r="N956" s="7">
        <v>1</v>
      </c>
      <c r="O956" s="7">
        <v>1</v>
      </c>
      <c r="P956" s="7">
        <v>29</v>
      </c>
      <c r="Q956" s="7">
        <v>28</v>
      </c>
      <c r="R956" s="7" t="s">
        <v>884</v>
      </c>
      <c r="S956" s="9">
        <v>3.5714285714285712E-2</v>
      </c>
      <c r="T956" s="10">
        <v>2.7054081108135161E-5</v>
      </c>
    </row>
    <row r="957" spans="1:20" x14ac:dyDescent="0.25">
      <c r="A957" s="7" t="s">
        <v>694</v>
      </c>
      <c r="B957" s="7" t="s">
        <v>892</v>
      </c>
      <c r="C957" s="7" t="s">
        <v>893</v>
      </c>
      <c r="D957" s="7" t="s">
        <v>891</v>
      </c>
      <c r="E957" s="7" t="s">
        <v>932</v>
      </c>
      <c r="F957" s="7">
        <v>5</v>
      </c>
      <c r="G957" s="7">
        <v>2018</v>
      </c>
      <c r="H957" s="8">
        <v>43378</v>
      </c>
      <c r="I957" s="8" t="s">
        <v>922</v>
      </c>
      <c r="J957" s="7" t="s">
        <v>198</v>
      </c>
      <c r="K957" s="7" t="s">
        <v>16</v>
      </c>
      <c r="L957" s="7" t="s">
        <v>17</v>
      </c>
      <c r="M957" s="7">
        <v>112</v>
      </c>
      <c r="N957" s="7">
        <v>2</v>
      </c>
      <c r="O957" s="7">
        <v>15</v>
      </c>
      <c r="P957" s="7">
        <v>239</v>
      </c>
      <c r="Q957" s="7">
        <v>224</v>
      </c>
      <c r="R957" s="7" t="s">
        <v>884</v>
      </c>
      <c r="S957" s="9">
        <v>6.6964285714285712E-2</v>
      </c>
      <c r="T957" s="10">
        <v>4.0581121662202745E-4</v>
      </c>
    </row>
    <row r="958" spans="1:20" x14ac:dyDescent="0.25">
      <c r="A958" s="7" t="s">
        <v>335</v>
      </c>
      <c r="B958" s="7" t="s">
        <v>899</v>
      </c>
      <c r="C958" s="7" t="s">
        <v>901</v>
      </c>
      <c r="D958" s="7" t="s">
        <v>902</v>
      </c>
      <c r="E958" s="7" t="s">
        <v>932</v>
      </c>
      <c r="F958" s="7">
        <v>5</v>
      </c>
      <c r="G958" s="7">
        <v>2018</v>
      </c>
      <c r="H958" s="8">
        <v>43378</v>
      </c>
      <c r="I958" s="8" t="s">
        <v>922</v>
      </c>
      <c r="J958" s="7" t="s">
        <v>336</v>
      </c>
      <c r="K958" s="7" t="s">
        <v>16</v>
      </c>
      <c r="L958" s="7" t="s">
        <v>17</v>
      </c>
      <c r="M958" s="7">
        <v>25</v>
      </c>
      <c r="N958" s="7">
        <v>5</v>
      </c>
      <c r="O958" s="7">
        <v>-7</v>
      </c>
      <c r="P958" s="7">
        <v>118</v>
      </c>
      <c r="Q958" s="7">
        <v>125</v>
      </c>
      <c r="R958" s="7" t="s">
        <v>914</v>
      </c>
      <c r="S958" s="9">
        <v>-5.6000000000000001E-2</v>
      </c>
      <c r="T958" s="10">
        <v>-1.8937856775694614E-4</v>
      </c>
    </row>
    <row r="959" spans="1:20" x14ac:dyDescent="0.25">
      <c r="A959" s="7" t="s">
        <v>335</v>
      </c>
      <c r="B959" s="7" t="s">
        <v>899</v>
      </c>
      <c r="C959" s="7" t="s">
        <v>907</v>
      </c>
      <c r="D959" s="7" t="s">
        <v>891</v>
      </c>
      <c r="E959" s="7" t="s">
        <v>932</v>
      </c>
      <c r="F959" s="7">
        <v>5</v>
      </c>
      <c r="G959" s="7">
        <v>2018</v>
      </c>
      <c r="H959" s="8">
        <v>43378</v>
      </c>
      <c r="I959" s="8" t="s">
        <v>922</v>
      </c>
      <c r="J959" s="7" t="s">
        <v>336</v>
      </c>
      <c r="K959" s="7" t="s">
        <v>16</v>
      </c>
      <c r="L959" s="7" t="s">
        <v>17</v>
      </c>
      <c r="M959" s="7">
        <v>95</v>
      </c>
      <c r="N959" s="7">
        <v>2</v>
      </c>
      <c r="O959" s="7">
        <v>5</v>
      </c>
      <c r="P959" s="7">
        <v>195</v>
      </c>
      <c r="Q959" s="7">
        <v>190</v>
      </c>
      <c r="R959" s="7" t="s">
        <v>884</v>
      </c>
      <c r="S959" s="9">
        <v>2.6315789473684209E-2</v>
      </c>
      <c r="T959" s="10">
        <v>1.352704055406758E-4</v>
      </c>
    </row>
    <row r="960" spans="1:20" x14ac:dyDescent="0.25">
      <c r="A960" s="7" t="s">
        <v>335</v>
      </c>
      <c r="B960" s="7" t="s">
        <v>889</v>
      </c>
      <c r="C960" s="7" t="s">
        <v>909</v>
      </c>
      <c r="D960" s="7" t="s">
        <v>902</v>
      </c>
      <c r="E960" s="7" t="s">
        <v>932</v>
      </c>
      <c r="F960" s="7">
        <v>5</v>
      </c>
      <c r="G960" s="7">
        <v>2018</v>
      </c>
      <c r="H960" s="8">
        <v>43378</v>
      </c>
      <c r="I960" s="8" t="s">
        <v>922</v>
      </c>
      <c r="J960" s="7" t="s">
        <v>336</v>
      </c>
      <c r="K960" s="7" t="s">
        <v>16</v>
      </c>
      <c r="L960" s="7" t="s">
        <v>17</v>
      </c>
      <c r="M960" s="7">
        <v>633</v>
      </c>
      <c r="N960" s="7">
        <v>11</v>
      </c>
      <c r="O960" s="7">
        <v>-633</v>
      </c>
      <c r="P960" s="7">
        <v>6330</v>
      </c>
      <c r="Q960" s="7">
        <v>6963</v>
      </c>
      <c r="R960" s="7" t="s">
        <v>914</v>
      </c>
      <c r="S960" s="9">
        <v>-9.0909090909090912E-2</v>
      </c>
      <c r="T960" s="10">
        <v>-1.7125233341449556E-2</v>
      </c>
    </row>
    <row r="961" spans="1:20" x14ac:dyDescent="0.25">
      <c r="A961" s="7" t="s">
        <v>335</v>
      </c>
      <c r="B961" s="7" t="s">
        <v>899</v>
      </c>
      <c r="C961" s="7" t="s">
        <v>913</v>
      </c>
      <c r="D961" s="7" t="s">
        <v>891</v>
      </c>
      <c r="E961" s="7" t="s">
        <v>932</v>
      </c>
      <c r="F961" s="7">
        <v>5</v>
      </c>
      <c r="G961" s="7">
        <v>2018</v>
      </c>
      <c r="H961" s="8">
        <v>43378</v>
      </c>
      <c r="I961" s="8" t="s">
        <v>922</v>
      </c>
      <c r="J961" s="7" t="s">
        <v>336</v>
      </c>
      <c r="K961" s="7" t="s">
        <v>16</v>
      </c>
      <c r="L961" s="7" t="s">
        <v>17</v>
      </c>
      <c r="M961" s="7">
        <v>23</v>
      </c>
      <c r="N961" s="7">
        <v>1</v>
      </c>
      <c r="O961" s="7">
        <v>-3</v>
      </c>
      <c r="P961" s="7">
        <v>20</v>
      </c>
      <c r="Q961" s="7">
        <v>23</v>
      </c>
      <c r="R961" s="7" t="s">
        <v>914</v>
      </c>
      <c r="S961" s="9">
        <v>-0.13043478260869565</v>
      </c>
      <c r="T961" s="10">
        <v>-8.1162243324405485E-5</v>
      </c>
    </row>
    <row r="962" spans="1:20" x14ac:dyDescent="0.25">
      <c r="A962" s="7" t="s">
        <v>335</v>
      </c>
      <c r="B962" s="7" t="s">
        <v>899</v>
      </c>
      <c r="C962" s="7" t="s">
        <v>905</v>
      </c>
      <c r="D962" s="7" t="s">
        <v>891</v>
      </c>
      <c r="E962" s="7" t="s">
        <v>932</v>
      </c>
      <c r="F962" s="7">
        <v>5</v>
      </c>
      <c r="G962" s="7">
        <v>2018</v>
      </c>
      <c r="H962" s="8">
        <v>43378</v>
      </c>
      <c r="I962" s="8" t="s">
        <v>922</v>
      </c>
      <c r="J962" s="7" t="s">
        <v>336</v>
      </c>
      <c r="K962" s="7" t="s">
        <v>16</v>
      </c>
      <c r="L962" s="7" t="s">
        <v>17</v>
      </c>
      <c r="M962" s="7">
        <v>13</v>
      </c>
      <c r="N962" s="7">
        <v>2</v>
      </c>
      <c r="O962" s="7">
        <v>-9</v>
      </c>
      <c r="P962" s="7">
        <v>17</v>
      </c>
      <c r="Q962" s="7">
        <v>26</v>
      </c>
      <c r="R962" s="7" t="s">
        <v>914</v>
      </c>
      <c r="S962" s="9">
        <v>-0.34615384615384615</v>
      </c>
      <c r="T962" s="10">
        <v>-2.4348672997321646E-4</v>
      </c>
    </row>
    <row r="963" spans="1:20" x14ac:dyDescent="0.25">
      <c r="A963" s="7" t="s">
        <v>233</v>
      </c>
      <c r="B963" s="7" t="s">
        <v>892</v>
      </c>
      <c r="C963" s="7" t="s">
        <v>893</v>
      </c>
      <c r="D963" s="7" t="s">
        <v>891</v>
      </c>
      <c r="E963" s="7" t="s">
        <v>932</v>
      </c>
      <c r="F963" s="7">
        <v>10</v>
      </c>
      <c r="G963" s="7">
        <v>2018</v>
      </c>
      <c r="H963" s="8">
        <v>43383</v>
      </c>
      <c r="I963" s="8" t="s">
        <v>922</v>
      </c>
      <c r="J963" s="7" t="s">
        <v>234</v>
      </c>
      <c r="K963" s="7" t="s">
        <v>16</v>
      </c>
      <c r="L963" s="7" t="s">
        <v>17</v>
      </c>
      <c r="M963" s="7">
        <v>911</v>
      </c>
      <c r="N963" s="7">
        <v>7</v>
      </c>
      <c r="O963" s="7">
        <v>202</v>
      </c>
      <c r="P963" s="7">
        <v>6579</v>
      </c>
      <c r="Q963" s="7">
        <v>6377</v>
      </c>
      <c r="R963" s="7" t="s">
        <v>884</v>
      </c>
      <c r="S963" s="9">
        <v>3.167633683550259E-2</v>
      </c>
      <c r="T963" s="10">
        <v>5.464924383843303E-3</v>
      </c>
    </row>
    <row r="964" spans="1:20" x14ac:dyDescent="0.25">
      <c r="A964" s="7" t="s">
        <v>668</v>
      </c>
      <c r="B964" s="7" t="s">
        <v>899</v>
      </c>
      <c r="C964" s="7" t="s">
        <v>903</v>
      </c>
      <c r="D964" s="7" t="s">
        <v>902</v>
      </c>
      <c r="E964" s="7" t="s">
        <v>932</v>
      </c>
      <c r="F964" s="7">
        <v>10</v>
      </c>
      <c r="G964" s="7">
        <v>2018</v>
      </c>
      <c r="H964" s="8">
        <v>43383</v>
      </c>
      <c r="I964" s="8" t="s">
        <v>922</v>
      </c>
      <c r="J964" s="7" t="s">
        <v>669</v>
      </c>
      <c r="K964" s="7" t="s">
        <v>16</v>
      </c>
      <c r="L964" s="7" t="s">
        <v>17</v>
      </c>
      <c r="M964" s="7">
        <v>126</v>
      </c>
      <c r="N964" s="7">
        <v>4</v>
      </c>
      <c r="O964" s="7">
        <v>52</v>
      </c>
      <c r="P964" s="7">
        <v>556</v>
      </c>
      <c r="Q964" s="7">
        <v>504</v>
      </c>
      <c r="R964" s="7" t="s">
        <v>884</v>
      </c>
      <c r="S964" s="9">
        <v>0.10317460317460317</v>
      </c>
      <c r="T964" s="10">
        <v>1.4068122176230284E-3</v>
      </c>
    </row>
    <row r="965" spans="1:20" x14ac:dyDescent="0.25">
      <c r="A965" s="7" t="s">
        <v>284</v>
      </c>
      <c r="B965" s="7" t="s">
        <v>889</v>
      </c>
      <c r="C965" s="7" t="s">
        <v>896</v>
      </c>
      <c r="D965" s="7" t="s">
        <v>902</v>
      </c>
      <c r="E965" s="7" t="s">
        <v>932</v>
      </c>
      <c r="F965" s="7">
        <v>13</v>
      </c>
      <c r="G965" s="7">
        <v>2018</v>
      </c>
      <c r="H965" s="8">
        <v>43386</v>
      </c>
      <c r="I965" s="8" t="s">
        <v>922</v>
      </c>
      <c r="J965" s="7" t="s">
        <v>285</v>
      </c>
      <c r="K965" s="7" t="s">
        <v>16</v>
      </c>
      <c r="L965" s="7" t="s">
        <v>17</v>
      </c>
      <c r="M965" s="7">
        <v>743</v>
      </c>
      <c r="N965" s="7">
        <v>5</v>
      </c>
      <c r="O965" s="7">
        <v>89</v>
      </c>
      <c r="P965" s="7">
        <v>3804</v>
      </c>
      <c r="Q965" s="7">
        <v>3715</v>
      </c>
      <c r="R965" s="7" t="s">
        <v>884</v>
      </c>
      <c r="S965" s="9">
        <v>2.3956931359353971E-2</v>
      </c>
      <c r="T965" s="10">
        <v>2.4078132186240294E-3</v>
      </c>
    </row>
    <row r="966" spans="1:20" x14ac:dyDescent="0.25">
      <c r="A966" s="7" t="s">
        <v>50</v>
      </c>
      <c r="B966" s="7" t="s">
        <v>889</v>
      </c>
      <c r="C966" s="7" t="s">
        <v>909</v>
      </c>
      <c r="D966" s="7" t="s">
        <v>902</v>
      </c>
      <c r="E966" s="7" t="s">
        <v>932</v>
      </c>
      <c r="F966" s="7">
        <v>18</v>
      </c>
      <c r="G966" s="7">
        <v>2018</v>
      </c>
      <c r="H966" s="8">
        <v>43391</v>
      </c>
      <c r="I966" s="8" t="s">
        <v>922</v>
      </c>
      <c r="J966" s="7" t="s">
        <v>51</v>
      </c>
      <c r="K966" s="7" t="s">
        <v>16</v>
      </c>
      <c r="L966" s="7" t="s">
        <v>17</v>
      </c>
      <c r="M966" s="7">
        <v>59</v>
      </c>
      <c r="N966" s="7">
        <v>1</v>
      </c>
      <c r="O966" s="7">
        <v>6</v>
      </c>
      <c r="P966" s="7">
        <v>65</v>
      </c>
      <c r="Q966" s="7">
        <v>59</v>
      </c>
      <c r="R966" s="7" t="s">
        <v>884</v>
      </c>
      <c r="S966" s="9">
        <v>0.10169491525423729</v>
      </c>
      <c r="T966" s="10">
        <v>1.6232448664881097E-4</v>
      </c>
    </row>
    <row r="967" spans="1:20" x14ac:dyDescent="0.25">
      <c r="A967" s="7" t="s">
        <v>50</v>
      </c>
      <c r="B967" s="7" t="s">
        <v>892</v>
      </c>
      <c r="C967" s="7" t="s">
        <v>912</v>
      </c>
      <c r="D967" s="7" t="s">
        <v>902</v>
      </c>
      <c r="E967" s="7" t="s">
        <v>932</v>
      </c>
      <c r="F967" s="7">
        <v>18</v>
      </c>
      <c r="G967" s="7">
        <v>2018</v>
      </c>
      <c r="H967" s="8">
        <v>43391</v>
      </c>
      <c r="I967" s="8" t="s">
        <v>922</v>
      </c>
      <c r="J967" s="7" t="s">
        <v>51</v>
      </c>
      <c r="K967" s="7" t="s">
        <v>16</v>
      </c>
      <c r="L967" s="7" t="s">
        <v>17</v>
      </c>
      <c r="M967" s="7">
        <v>103</v>
      </c>
      <c r="N967" s="7">
        <v>2</v>
      </c>
      <c r="O967" s="7">
        <v>50</v>
      </c>
      <c r="P967" s="7">
        <v>256</v>
      </c>
      <c r="Q967" s="7">
        <v>206</v>
      </c>
      <c r="R967" s="7" t="s">
        <v>884</v>
      </c>
      <c r="S967" s="9">
        <v>0.24271844660194175</v>
      </c>
      <c r="T967" s="10">
        <v>1.3527040554067581E-3</v>
      </c>
    </row>
    <row r="968" spans="1:20" x14ac:dyDescent="0.25">
      <c r="A968" s="7" t="s">
        <v>50</v>
      </c>
      <c r="B968" s="7" t="s">
        <v>892</v>
      </c>
      <c r="C968" s="7" t="s">
        <v>912</v>
      </c>
      <c r="D968" s="7" t="s">
        <v>891</v>
      </c>
      <c r="E968" s="7" t="s">
        <v>932</v>
      </c>
      <c r="F968" s="7">
        <v>18</v>
      </c>
      <c r="G968" s="7">
        <v>2018</v>
      </c>
      <c r="H968" s="8">
        <v>43391</v>
      </c>
      <c r="I968" s="8" t="s">
        <v>922</v>
      </c>
      <c r="J968" s="7" t="s">
        <v>51</v>
      </c>
      <c r="K968" s="7" t="s">
        <v>16</v>
      </c>
      <c r="L968" s="7" t="s">
        <v>17</v>
      </c>
      <c r="M968" s="7">
        <v>104</v>
      </c>
      <c r="N968" s="7">
        <v>2</v>
      </c>
      <c r="O968" s="7">
        <v>2</v>
      </c>
      <c r="P968" s="7">
        <v>210</v>
      </c>
      <c r="Q968" s="7">
        <v>208</v>
      </c>
      <c r="R968" s="7" t="s">
        <v>884</v>
      </c>
      <c r="S968" s="9">
        <v>9.6153846153846159E-3</v>
      </c>
      <c r="T968" s="10">
        <v>5.4108162216270321E-5</v>
      </c>
    </row>
    <row r="969" spans="1:20" x14ac:dyDescent="0.25">
      <c r="A969" s="7" t="s">
        <v>50</v>
      </c>
      <c r="B969" s="7" t="s">
        <v>889</v>
      </c>
      <c r="C969" s="7" t="s">
        <v>890</v>
      </c>
      <c r="D969" s="7" t="s">
        <v>902</v>
      </c>
      <c r="E969" s="7" t="s">
        <v>932</v>
      </c>
      <c r="F969" s="7">
        <v>18</v>
      </c>
      <c r="G969" s="7">
        <v>2018</v>
      </c>
      <c r="H969" s="8">
        <v>43391</v>
      </c>
      <c r="I969" s="8" t="s">
        <v>922</v>
      </c>
      <c r="J969" s="7" t="s">
        <v>51</v>
      </c>
      <c r="K969" s="7" t="s">
        <v>16</v>
      </c>
      <c r="L969" s="7" t="s">
        <v>17</v>
      </c>
      <c r="M969" s="7">
        <v>2103</v>
      </c>
      <c r="N969" s="7">
        <v>8</v>
      </c>
      <c r="O969" s="7">
        <v>322</v>
      </c>
      <c r="P969" s="7">
        <v>17146</v>
      </c>
      <c r="Q969" s="7">
        <v>16824</v>
      </c>
      <c r="R969" s="7" t="s">
        <v>884</v>
      </c>
      <c r="S969" s="9">
        <v>1.9139324774132192E-2</v>
      </c>
      <c r="T969" s="10">
        <v>8.7114141168195217E-3</v>
      </c>
    </row>
    <row r="970" spans="1:20" x14ac:dyDescent="0.25">
      <c r="A970" s="7" t="s">
        <v>330</v>
      </c>
      <c r="B970" s="7" t="s">
        <v>889</v>
      </c>
      <c r="C970" s="7" t="s">
        <v>896</v>
      </c>
      <c r="D970" s="7" t="s">
        <v>891</v>
      </c>
      <c r="E970" s="7" t="s">
        <v>932</v>
      </c>
      <c r="F970" s="7">
        <v>22</v>
      </c>
      <c r="G970" s="7">
        <v>2018</v>
      </c>
      <c r="H970" s="8">
        <v>43395</v>
      </c>
      <c r="I970" s="8" t="s">
        <v>922</v>
      </c>
      <c r="J970" s="7" t="s">
        <v>331</v>
      </c>
      <c r="K970" s="7" t="s">
        <v>16</v>
      </c>
      <c r="L970" s="7" t="s">
        <v>17</v>
      </c>
      <c r="M970" s="7">
        <v>637</v>
      </c>
      <c r="N970" s="7">
        <v>2</v>
      </c>
      <c r="O970" s="7">
        <v>261</v>
      </c>
      <c r="P970" s="7">
        <v>1535</v>
      </c>
      <c r="Q970" s="7">
        <v>1274</v>
      </c>
      <c r="R970" s="7" t="s">
        <v>884</v>
      </c>
      <c r="S970" s="9">
        <v>0.20486656200941916</v>
      </c>
      <c r="T970" s="10">
        <v>7.0611151692232775E-3</v>
      </c>
    </row>
    <row r="971" spans="1:20" x14ac:dyDescent="0.25">
      <c r="A971" s="7" t="s">
        <v>385</v>
      </c>
      <c r="B971" s="7" t="s">
        <v>892</v>
      </c>
      <c r="C971" s="7" t="s">
        <v>895</v>
      </c>
      <c r="D971" s="7" t="s">
        <v>891</v>
      </c>
      <c r="E971" s="7" t="s">
        <v>932</v>
      </c>
      <c r="F971" s="7">
        <v>28</v>
      </c>
      <c r="G971" s="7">
        <v>2018</v>
      </c>
      <c r="H971" s="8">
        <v>43401</v>
      </c>
      <c r="I971" s="8" t="s">
        <v>922</v>
      </c>
      <c r="J971" s="7" t="s">
        <v>386</v>
      </c>
      <c r="K971" s="7" t="s">
        <v>16</v>
      </c>
      <c r="L971" s="7" t="s">
        <v>17</v>
      </c>
      <c r="M971" s="7">
        <v>504</v>
      </c>
      <c r="N971" s="7">
        <v>3</v>
      </c>
      <c r="O971" s="7">
        <v>116</v>
      </c>
      <c r="P971" s="7">
        <v>1628</v>
      </c>
      <c r="Q971" s="7">
        <v>1512</v>
      </c>
      <c r="R971" s="7" t="s">
        <v>884</v>
      </c>
      <c r="S971" s="9">
        <v>7.6719576719576715E-2</v>
      </c>
      <c r="T971" s="10">
        <v>3.1382734085436789E-3</v>
      </c>
    </row>
    <row r="972" spans="1:20" x14ac:dyDescent="0.25">
      <c r="A972" s="7" t="s">
        <v>521</v>
      </c>
      <c r="B972" s="7" t="s">
        <v>899</v>
      </c>
      <c r="C972" s="7" t="s">
        <v>907</v>
      </c>
      <c r="D972" s="7" t="s">
        <v>891</v>
      </c>
      <c r="E972" s="7" t="s">
        <v>932</v>
      </c>
      <c r="F972" s="7">
        <v>29</v>
      </c>
      <c r="G972" s="7">
        <v>2018</v>
      </c>
      <c r="H972" s="8">
        <v>43402</v>
      </c>
      <c r="I972" s="8" t="s">
        <v>922</v>
      </c>
      <c r="J972" s="7" t="s">
        <v>522</v>
      </c>
      <c r="K972" s="7" t="s">
        <v>16</v>
      </c>
      <c r="L972" s="7" t="s">
        <v>17</v>
      </c>
      <c r="M972" s="7">
        <v>263</v>
      </c>
      <c r="N972" s="7">
        <v>5</v>
      </c>
      <c r="O972" s="7">
        <v>50</v>
      </c>
      <c r="P972" s="7">
        <v>1365</v>
      </c>
      <c r="Q972" s="7">
        <v>1315</v>
      </c>
      <c r="R972" s="7" t="s">
        <v>884</v>
      </c>
      <c r="S972" s="9">
        <v>3.8022813688212927E-2</v>
      </c>
      <c r="T972" s="10">
        <v>1.3527040554067581E-3</v>
      </c>
    </row>
    <row r="973" spans="1:20" x14ac:dyDescent="0.25">
      <c r="A973" s="7" t="s">
        <v>852</v>
      </c>
      <c r="B973" s="7" t="s">
        <v>899</v>
      </c>
      <c r="C973" s="7" t="s">
        <v>905</v>
      </c>
      <c r="D973" s="7" t="s">
        <v>897</v>
      </c>
      <c r="E973" s="7" t="s">
        <v>933</v>
      </c>
      <c r="F973" s="7">
        <v>1</v>
      </c>
      <c r="G973" s="7">
        <v>2018</v>
      </c>
      <c r="H973" s="8">
        <v>43405</v>
      </c>
      <c r="I973" s="8" t="s">
        <v>922</v>
      </c>
      <c r="J973" s="7" t="s">
        <v>853</v>
      </c>
      <c r="K973" s="7" t="s">
        <v>16</v>
      </c>
      <c r="L973" s="7" t="s">
        <v>17</v>
      </c>
      <c r="M973" s="7">
        <v>22</v>
      </c>
      <c r="N973" s="7">
        <v>2</v>
      </c>
      <c r="O973" s="7">
        <v>11</v>
      </c>
      <c r="P973" s="7">
        <v>55</v>
      </c>
      <c r="Q973" s="7">
        <v>44</v>
      </c>
      <c r="R973" s="7" t="s">
        <v>884</v>
      </c>
      <c r="S973" s="9">
        <v>0.25</v>
      </c>
      <c r="T973" s="10">
        <v>2.9759489218948677E-4</v>
      </c>
    </row>
    <row r="974" spans="1:20" x14ac:dyDescent="0.25">
      <c r="A974" s="7" t="s">
        <v>526</v>
      </c>
      <c r="B974" s="7" t="s">
        <v>899</v>
      </c>
      <c r="C974" s="7" t="s">
        <v>903</v>
      </c>
      <c r="D974" s="7" t="s">
        <v>902</v>
      </c>
      <c r="E974" s="7" t="s">
        <v>933</v>
      </c>
      <c r="F974" s="7">
        <v>3</v>
      </c>
      <c r="G974" s="7">
        <v>2018</v>
      </c>
      <c r="H974" s="8">
        <v>43407</v>
      </c>
      <c r="I974" s="8" t="s">
        <v>922</v>
      </c>
      <c r="J974" s="7" t="s">
        <v>527</v>
      </c>
      <c r="K974" s="7" t="s">
        <v>16</v>
      </c>
      <c r="L974" s="7" t="s">
        <v>17</v>
      </c>
      <c r="M974" s="7">
        <v>18</v>
      </c>
      <c r="N974" s="7">
        <v>3</v>
      </c>
      <c r="O974" s="7">
        <v>6</v>
      </c>
      <c r="P974" s="7">
        <v>60</v>
      </c>
      <c r="Q974" s="7">
        <v>54</v>
      </c>
      <c r="R974" s="7" t="s">
        <v>884</v>
      </c>
      <c r="S974" s="9">
        <v>0.1111111111111111</v>
      </c>
      <c r="T974" s="10">
        <v>1.6232448664881097E-4</v>
      </c>
    </row>
    <row r="975" spans="1:20" x14ac:dyDescent="0.25">
      <c r="A975" s="7" t="s">
        <v>526</v>
      </c>
      <c r="B975" s="7" t="s">
        <v>899</v>
      </c>
      <c r="C975" s="7" t="s">
        <v>907</v>
      </c>
      <c r="D975" s="7" t="s">
        <v>902</v>
      </c>
      <c r="E975" s="7" t="s">
        <v>933</v>
      </c>
      <c r="F975" s="7">
        <v>3</v>
      </c>
      <c r="G975" s="7">
        <v>2018</v>
      </c>
      <c r="H975" s="8">
        <v>43407</v>
      </c>
      <c r="I975" s="8" t="s">
        <v>922</v>
      </c>
      <c r="J975" s="7" t="s">
        <v>527</v>
      </c>
      <c r="K975" s="7" t="s">
        <v>16</v>
      </c>
      <c r="L975" s="7" t="s">
        <v>17</v>
      </c>
      <c r="M975" s="7">
        <v>45</v>
      </c>
      <c r="N975" s="7">
        <v>2</v>
      </c>
      <c r="O975" s="7">
        <v>0</v>
      </c>
      <c r="P975" s="7">
        <v>90</v>
      </c>
      <c r="Q975" s="7">
        <v>90</v>
      </c>
      <c r="R975" s="7" t="s">
        <v>916</v>
      </c>
      <c r="S975" s="9">
        <v>0</v>
      </c>
      <c r="T975" s="10">
        <v>0</v>
      </c>
    </row>
    <row r="976" spans="1:20" x14ac:dyDescent="0.25">
      <c r="A976" s="7" t="s">
        <v>526</v>
      </c>
      <c r="B976" s="7" t="s">
        <v>889</v>
      </c>
      <c r="C976" s="7" t="s">
        <v>909</v>
      </c>
      <c r="D976" s="7" t="s">
        <v>891</v>
      </c>
      <c r="E976" s="7" t="s">
        <v>933</v>
      </c>
      <c r="F976" s="7">
        <v>3</v>
      </c>
      <c r="G976" s="7">
        <v>2018</v>
      </c>
      <c r="H976" s="8">
        <v>43407</v>
      </c>
      <c r="I976" s="8" t="s">
        <v>922</v>
      </c>
      <c r="J976" s="7" t="s">
        <v>527</v>
      </c>
      <c r="K976" s="7" t="s">
        <v>16</v>
      </c>
      <c r="L976" s="7" t="s">
        <v>17</v>
      </c>
      <c r="M976" s="7">
        <v>214</v>
      </c>
      <c r="N976" s="7">
        <v>3</v>
      </c>
      <c r="O976" s="7">
        <v>30</v>
      </c>
      <c r="P976" s="7">
        <v>672</v>
      </c>
      <c r="Q976" s="7">
        <v>642</v>
      </c>
      <c r="R976" s="7" t="s">
        <v>884</v>
      </c>
      <c r="S976" s="9">
        <v>4.6728971962616821E-2</v>
      </c>
      <c r="T976" s="10">
        <v>8.1162243324405491E-4</v>
      </c>
    </row>
    <row r="977" spans="1:20" x14ac:dyDescent="0.25">
      <c r="A977" s="7" t="s">
        <v>526</v>
      </c>
      <c r="B977" s="7" t="s">
        <v>899</v>
      </c>
      <c r="C977" s="7" t="s">
        <v>905</v>
      </c>
      <c r="D977" s="7" t="s">
        <v>891</v>
      </c>
      <c r="E977" s="7" t="s">
        <v>933</v>
      </c>
      <c r="F977" s="7">
        <v>3</v>
      </c>
      <c r="G977" s="7">
        <v>2018</v>
      </c>
      <c r="H977" s="8">
        <v>43407</v>
      </c>
      <c r="I977" s="8" t="s">
        <v>922</v>
      </c>
      <c r="J977" s="7" t="s">
        <v>527</v>
      </c>
      <c r="K977" s="7" t="s">
        <v>16</v>
      </c>
      <c r="L977" s="7" t="s">
        <v>17</v>
      </c>
      <c r="M977" s="7">
        <v>50</v>
      </c>
      <c r="N977" s="7">
        <v>6</v>
      </c>
      <c r="O977" s="7">
        <v>7</v>
      </c>
      <c r="P977" s="7">
        <v>307</v>
      </c>
      <c r="Q977" s="7">
        <v>300</v>
      </c>
      <c r="R977" s="7" t="s">
        <v>884</v>
      </c>
      <c r="S977" s="9">
        <v>2.3333333333333334E-2</v>
      </c>
      <c r="T977" s="10">
        <v>1.8937856775694614E-4</v>
      </c>
    </row>
    <row r="978" spans="1:20" x14ac:dyDescent="0.25">
      <c r="A978" s="7" t="s">
        <v>526</v>
      </c>
      <c r="B978" s="7" t="s">
        <v>899</v>
      </c>
      <c r="C978" s="7" t="s">
        <v>903</v>
      </c>
      <c r="D978" s="7" t="s">
        <v>891</v>
      </c>
      <c r="E978" s="7" t="s">
        <v>933</v>
      </c>
      <c r="F978" s="7">
        <v>3</v>
      </c>
      <c r="G978" s="7">
        <v>2018</v>
      </c>
      <c r="H978" s="8">
        <v>43407</v>
      </c>
      <c r="I978" s="8" t="s">
        <v>922</v>
      </c>
      <c r="J978" s="7" t="s">
        <v>527</v>
      </c>
      <c r="K978" s="7" t="s">
        <v>16</v>
      </c>
      <c r="L978" s="7" t="s">
        <v>17</v>
      </c>
      <c r="M978" s="7">
        <v>255</v>
      </c>
      <c r="N978" s="7">
        <v>5</v>
      </c>
      <c r="O978" s="7">
        <v>74</v>
      </c>
      <c r="P978" s="7">
        <v>1349</v>
      </c>
      <c r="Q978" s="7">
        <v>1275</v>
      </c>
      <c r="R978" s="7" t="s">
        <v>884</v>
      </c>
      <c r="S978" s="9">
        <v>5.8039215686274508E-2</v>
      </c>
      <c r="T978" s="10">
        <v>2.002002002002002E-3</v>
      </c>
    </row>
    <row r="979" spans="1:20" x14ac:dyDescent="0.25">
      <c r="A979" s="7" t="s">
        <v>309</v>
      </c>
      <c r="B979" s="7" t="s">
        <v>899</v>
      </c>
      <c r="C979" s="7" t="s">
        <v>901</v>
      </c>
      <c r="D979" s="7" t="s">
        <v>891</v>
      </c>
      <c r="E979" s="7" t="s">
        <v>933</v>
      </c>
      <c r="F979" s="7">
        <v>10</v>
      </c>
      <c r="G979" s="7">
        <v>2018</v>
      </c>
      <c r="H979" s="8">
        <v>43414</v>
      </c>
      <c r="I979" s="8" t="s">
        <v>922</v>
      </c>
      <c r="J979" s="7" t="s">
        <v>145</v>
      </c>
      <c r="K979" s="7" t="s">
        <v>16</v>
      </c>
      <c r="L979" s="7" t="s">
        <v>17</v>
      </c>
      <c r="M979" s="7">
        <v>257</v>
      </c>
      <c r="N979" s="7">
        <v>2</v>
      </c>
      <c r="O979" s="7">
        <v>3</v>
      </c>
      <c r="P979" s="7">
        <v>517</v>
      </c>
      <c r="Q979" s="7">
        <v>514</v>
      </c>
      <c r="R979" s="7" t="s">
        <v>884</v>
      </c>
      <c r="S979" s="9">
        <v>5.8365758754863814E-3</v>
      </c>
      <c r="T979" s="10">
        <v>8.1162243324405485E-5</v>
      </c>
    </row>
    <row r="980" spans="1:20" x14ac:dyDescent="0.25">
      <c r="A980" s="7" t="s">
        <v>309</v>
      </c>
      <c r="B980" s="7" t="s">
        <v>899</v>
      </c>
      <c r="C980" s="7" t="s">
        <v>905</v>
      </c>
      <c r="D980" s="7" t="s">
        <v>891</v>
      </c>
      <c r="E980" s="7" t="s">
        <v>933</v>
      </c>
      <c r="F980" s="7">
        <v>10</v>
      </c>
      <c r="G980" s="7">
        <v>2018</v>
      </c>
      <c r="H980" s="8">
        <v>43414</v>
      </c>
      <c r="I980" s="8" t="s">
        <v>922</v>
      </c>
      <c r="J980" s="7" t="s">
        <v>145</v>
      </c>
      <c r="K980" s="7" t="s">
        <v>16</v>
      </c>
      <c r="L980" s="7" t="s">
        <v>17</v>
      </c>
      <c r="M980" s="7">
        <v>10</v>
      </c>
      <c r="N980" s="7">
        <v>2</v>
      </c>
      <c r="O980" s="7">
        <v>2</v>
      </c>
      <c r="P980" s="7">
        <v>22</v>
      </c>
      <c r="Q980" s="7">
        <v>20</v>
      </c>
      <c r="R980" s="7" t="s">
        <v>884</v>
      </c>
      <c r="S980" s="9">
        <v>0.1</v>
      </c>
      <c r="T980" s="10">
        <v>5.4108162216270321E-5</v>
      </c>
    </row>
    <row r="981" spans="1:20" x14ac:dyDescent="0.25">
      <c r="A981" s="7" t="s">
        <v>309</v>
      </c>
      <c r="B981" s="7" t="s">
        <v>899</v>
      </c>
      <c r="C981" s="7" t="s">
        <v>901</v>
      </c>
      <c r="D981" s="7" t="s">
        <v>891</v>
      </c>
      <c r="E981" s="7" t="s">
        <v>933</v>
      </c>
      <c r="F981" s="7">
        <v>10</v>
      </c>
      <c r="G981" s="7">
        <v>2018</v>
      </c>
      <c r="H981" s="8">
        <v>43414</v>
      </c>
      <c r="I981" s="8" t="s">
        <v>922</v>
      </c>
      <c r="J981" s="7" t="s">
        <v>145</v>
      </c>
      <c r="K981" s="7" t="s">
        <v>16</v>
      </c>
      <c r="L981" s="7" t="s">
        <v>17</v>
      </c>
      <c r="M981" s="7">
        <v>48</v>
      </c>
      <c r="N981" s="7">
        <v>1</v>
      </c>
      <c r="O981" s="7">
        <v>6</v>
      </c>
      <c r="P981" s="7">
        <v>54</v>
      </c>
      <c r="Q981" s="7">
        <v>48</v>
      </c>
      <c r="R981" s="7" t="s">
        <v>884</v>
      </c>
      <c r="S981" s="9">
        <v>0.125</v>
      </c>
      <c r="T981" s="10">
        <v>1.6232448664881097E-4</v>
      </c>
    </row>
    <row r="982" spans="1:20" x14ac:dyDescent="0.25">
      <c r="A982" s="7" t="s">
        <v>309</v>
      </c>
      <c r="B982" s="7" t="s">
        <v>899</v>
      </c>
      <c r="C982" s="7" t="s">
        <v>907</v>
      </c>
      <c r="D982" s="7" t="s">
        <v>894</v>
      </c>
      <c r="E982" s="7" t="s">
        <v>933</v>
      </c>
      <c r="F982" s="7">
        <v>10</v>
      </c>
      <c r="G982" s="7">
        <v>2018</v>
      </c>
      <c r="H982" s="8">
        <v>43414</v>
      </c>
      <c r="I982" s="8" t="s">
        <v>922</v>
      </c>
      <c r="J982" s="7" t="s">
        <v>145</v>
      </c>
      <c r="K982" s="7" t="s">
        <v>16</v>
      </c>
      <c r="L982" s="7" t="s">
        <v>17</v>
      </c>
      <c r="M982" s="7">
        <v>74</v>
      </c>
      <c r="N982" s="7">
        <v>3</v>
      </c>
      <c r="O982" s="7">
        <v>29</v>
      </c>
      <c r="P982" s="7">
        <v>251</v>
      </c>
      <c r="Q982" s="7">
        <v>222</v>
      </c>
      <c r="R982" s="7" t="s">
        <v>884</v>
      </c>
      <c r="S982" s="9">
        <v>0.13063063063063063</v>
      </c>
      <c r="T982" s="10">
        <v>7.8456835213591973E-4</v>
      </c>
    </row>
    <row r="983" spans="1:20" x14ac:dyDescent="0.25">
      <c r="A983" s="7" t="s">
        <v>309</v>
      </c>
      <c r="B983" s="7" t="s">
        <v>899</v>
      </c>
      <c r="C983" s="7" t="s">
        <v>901</v>
      </c>
      <c r="D983" s="7" t="s">
        <v>891</v>
      </c>
      <c r="E983" s="7" t="s">
        <v>933</v>
      </c>
      <c r="F983" s="7">
        <v>10</v>
      </c>
      <c r="G983" s="7">
        <v>2018</v>
      </c>
      <c r="H983" s="8">
        <v>43414</v>
      </c>
      <c r="I983" s="8" t="s">
        <v>922</v>
      </c>
      <c r="J983" s="7" t="s">
        <v>145</v>
      </c>
      <c r="K983" s="7" t="s">
        <v>16</v>
      </c>
      <c r="L983" s="7" t="s">
        <v>17</v>
      </c>
      <c r="M983" s="7">
        <v>689</v>
      </c>
      <c r="N983" s="7">
        <v>5</v>
      </c>
      <c r="O983" s="7">
        <v>90</v>
      </c>
      <c r="P983" s="7">
        <v>3535</v>
      </c>
      <c r="Q983" s="7">
        <v>3445</v>
      </c>
      <c r="R983" s="7" t="s">
        <v>884</v>
      </c>
      <c r="S983" s="9">
        <v>2.6124818577648767E-2</v>
      </c>
      <c r="T983" s="10">
        <v>2.4348672997321647E-3</v>
      </c>
    </row>
    <row r="984" spans="1:20" x14ac:dyDescent="0.25">
      <c r="A984" s="7" t="s">
        <v>36</v>
      </c>
      <c r="B984" s="7" t="s">
        <v>899</v>
      </c>
      <c r="C984" s="7" t="s">
        <v>905</v>
      </c>
      <c r="D984" s="7" t="s">
        <v>891</v>
      </c>
      <c r="E984" s="7" t="s">
        <v>933</v>
      </c>
      <c r="F984" s="7">
        <v>13</v>
      </c>
      <c r="G984" s="7">
        <v>2018</v>
      </c>
      <c r="H984" s="8">
        <v>43417</v>
      </c>
      <c r="I984" s="8" t="s">
        <v>922</v>
      </c>
      <c r="J984" s="7" t="s">
        <v>37</v>
      </c>
      <c r="K984" s="7" t="s">
        <v>16</v>
      </c>
      <c r="L984" s="7" t="s">
        <v>17</v>
      </c>
      <c r="M984" s="7">
        <v>29</v>
      </c>
      <c r="N984" s="7">
        <v>4</v>
      </c>
      <c r="O984" s="7">
        <v>11</v>
      </c>
      <c r="P984" s="7">
        <v>127</v>
      </c>
      <c r="Q984" s="7">
        <v>116</v>
      </c>
      <c r="R984" s="7" t="s">
        <v>884</v>
      </c>
      <c r="S984" s="9">
        <v>9.4827586206896547E-2</v>
      </c>
      <c r="T984" s="10">
        <v>2.9759489218948677E-4</v>
      </c>
    </row>
    <row r="985" spans="1:20" x14ac:dyDescent="0.25">
      <c r="A985" s="7" t="s">
        <v>36</v>
      </c>
      <c r="B985" s="7" t="s">
        <v>899</v>
      </c>
      <c r="C985" s="7" t="s">
        <v>901</v>
      </c>
      <c r="D985" s="7" t="s">
        <v>891</v>
      </c>
      <c r="E985" s="7" t="s">
        <v>933</v>
      </c>
      <c r="F985" s="7">
        <v>13</v>
      </c>
      <c r="G985" s="7">
        <v>2018</v>
      </c>
      <c r="H985" s="8">
        <v>43417</v>
      </c>
      <c r="I985" s="8" t="s">
        <v>922</v>
      </c>
      <c r="J985" s="7" t="s">
        <v>37</v>
      </c>
      <c r="K985" s="7" t="s">
        <v>16</v>
      </c>
      <c r="L985" s="7" t="s">
        <v>17</v>
      </c>
      <c r="M985" s="7">
        <v>245</v>
      </c>
      <c r="N985" s="7">
        <v>2</v>
      </c>
      <c r="O985" s="7">
        <v>30</v>
      </c>
      <c r="P985" s="7">
        <v>520</v>
      </c>
      <c r="Q985" s="7">
        <v>490</v>
      </c>
      <c r="R985" s="7" t="s">
        <v>884</v>
      </c>
      <c r="S985" s="9">
        <v>6.1224489795918366E-2</v>
      </c>
      <c r="T985" s="10">
        <v>8.1162243324405491E-4</v>
      </c>
    </row>
    <row r="986" spans="1:20" x14ac:dyDescent="0.25">
      <c r="A986" s="7" t="s">
        <v>36</v>
      </c>
      <c r="B986" s="7" t="s">
        <v>892</v>
      </c>
      <c r="C986" s="7" t="s">
        <v>895</v>
      </c>
      <c r="D986" s="7" t="s">
        <v>891</v>
      </c>
      <c r="E986" s="7" t="s">
        <v>933</v>
      </c>
      <c r="F986" s="7">
        <v>13</v>
      </c>
      <c r="G986" s="7">
        <v>2018</v>
      </c>
      <c r="H986" s="8">
        <v>43417</v>
      </c>
      <c r="I986" s="8" t="s">
        <v>922</v>
      </c>
      <c r="J986" s="7" t="s">
        <v>37</v>
      </c>
      <c r="K986" s="7" t="s">
        <v>16</v>
      </c>
      <c r="L986" s="7" t="s">
        <v>17</v>
      </c>
      <c r="M986" s="7">
        <v>223</v>
      </c>
      <c r="N986" s="7">
        <v>2</v>
      </c>
      <c r="O986" s="7">
        <v>27</v>
      </c>
      <c r="P986" s="7">
        <v>473</v>
      </c>
      <c r="Q986" s="7">
        <v>446</v>
      </c>
      <c r="R986" s="7" t="s">
        <v>884</v>
      </c>
      <c r="S986" s="9">
        <v>6.0538116591928252E-2</v>
      </c>
      <c r="T986" s="10">
        <v>7.3046018991964939E-4</v>
      </c>
    </row>
    <row r="987" spans="1:20" x14ac:dyDescent="0.25">
      <c r="A987" s="7" t="s">
        <v>36</v>
      </c>
      <c r="B987" s="7" t="s">
        <v>899</v>
      </c>
      <c r="C987" s="7" t="s">
        <v>901</v>
      </c>
      <c r="D987" s="7" t="s">
        <v>891</v>
      </c>
      <c r="E987" s="7" t="s">
        <v>933</v>
      </c>
      <c r="F987" s="7">
        <v>13</v>
      </c>
      <c r="G987" s="7">
        <v>2018</v>
      </c>
      <c r="H987" s="8">
        <v>43417</v>
      </c>
      <c r="I987" s="8" t="s">
        <v>922</v>
      </c>
      <c r="J987" s="7" t="s">
        <v>37</v>
      </c>
      <c r="K987" s="7" t="s">
        <v>16</v>
      </c>
      <c r="L987" s="7" t="s">
        <v>17</v>
      </c>
      <c r="M987" s="7">
        <v>219</v>
      </c>
      <c r="N987" s="7">
        <v>1</v>
      </c>
      <c r="O987" s="7">
        <v>0</v>
      </c>
      <c r="P987" s="7">
        <v>219</v>
      </c>
      <c r="Q987" s="7">
        <v>219</v>
      </c>
      <c r="R987" s="7" t="s">
        <v>916</v>
      </c>
      <c r="S987" s="9">
        <v>0</v>
      </c>
      <c r="T987" s="10">
        <v>0</v>
      </c>
    </row>
    <row r="988" spans="1:20" x14ac:dyDescent="0.25">
      <c r="A988" s="7" t="s">
        <v>36</v>
      </c>
      <c r="B988" s="7" t="s">
        <v>889</v>
      </c>
      <c r="C988" s="7" t="s">
        <v>909</v>
      </c>
      <c r="D988" s="7" t="s">
        <v>894</v>
      </c>
      <c r="E988" s="7" t="s">
        <v>933</v>
      </c>
      <c r="F988" s="7">
        <v>13</v>
      </c>
      <c r="G988" s="7">
        <v>2018</v>
      </c>
      <c r="H988" s="8">
        <v>43417</v>
      </c>
      <c r="I988" s="8" t="s">
        <v>922</v>
      </c>
      <c r="J988" s="7" t="s">
        <v>37</v>
      </c>
      <c r="K988" s="7" t="s">
        <v>16</v>
      </c>
      <c r="L988" s="7" t="s">
        <v>17</v>
      </c>
      <c r="M988" s="7">
        <v>294</v>
      </c>
      <c r="N988" s="7">
        <v>7</v>
      </c>
      <c r="O988" s="7">
        <v>109</v>
      </c>
      <c r="P988" s="7">
        <v>2167</v>
      </c>
      <c r="Q988" s="7">
        <v>2058</v>
      </c>
      <c r="R988" s="7" t="s">
        <v>884</v>
      </c>
      <c r="S988" s="9">
        <v>5.2964042759961125E-2</v>
      </c>
      <c r="T988" s="10">
        <v>2.9488948407867329E-3</v>
      </c>
    </row>
    <row r="989" spans="1:20" x14ac:dyDescent="0.25">
      <c r="A989" s="7" t="s">
        <v>36</v>
      </c>
      <c r="B989" s="7" t="s">
        <v>899</v>
      </c>
      <c r="C989" s="7" t="s">
        <v>913</v>
      </c>
      <c r="D989" s="7" t="s">
        <v>891</v>
      </c>
      <c r="E989" s="7" t="s">
        <v>933</v>
      </c>
      <c r="F989" s="7">
        <v>13</v>
      </c>
      <c r="G989" s="7">
        <v>2018</v>
      </c>
      <c r="H989" s="8">
        <v>43417</v>
      </c>
      <c r="I989" s="8" t="s">
        <v>922</v>
      </c>
      <c r="J989" s="7" t="s">
        <v>37</v>
      </c>
      <c r="K989" s="7" t="s">
        <v>16</v>
      </c>
      <c r="L989" s="7" t="s">
        <v>17</v>
      </c>
      <c r="M989" s="7">
        <v>82</v>
      </c>
      <c r="N989" s="7">
        <v>2</v>
      </c>
      <c r="O989" s="7">
        <v>13</v>
      </c>
      <c r="P989" s="7">
        <v>177</v>
      </c>
      <c r="Q989" s="7">
        <v>164</v>
      </c>
      <c r="R989" s="7" t="s">
        <v>884</v>
      </c>
      <c r="S989" s="9">
        <v>7.926829268292683E-2</v>
      </c>
      <c r="T989" s="10">
        <v>3.5170305440575711E-4</v>
      </c>
    </row>
    <row r="990" spans="1:20" x14ac:dyDescent="0.25">
      <c r="A990" s="7" t="s">
        <v>36</v>
      </c>
      <c r="B990" s="7" t="s">
        <v>899</v>
      </c>
      <c r="C990" s="7" t="s">
        <v>905</v>
      </c>
      <c r="D990" s="7" t="s">
        <v>891</v>
      </c>
      <c r="E990" s="7" t="s">
        <v>933</v>
      </c>
      <c r="F990" s="7">
        <v>13</v>
      </c>
      <c r="G990" s="7">
        <v>2018</v>
      </c>
      <c r="H990" s="8">
        <v>43417</v>
      </c>
      <c r="I990" s="8" t="s">
        <v>922</v>
      </c>
      <c r="J990" s="7" t="s">
        <v>37</v>
      </c>
      <c r="K990" s="7" t="s">
        <v>16</v>
      </c>
      <c r="L990" s="7" t="s">
        <v>17</v>
      </c>
      <c r="M990" s="7">
        <v>27</v>
      </c>
      <c r="N990" s="7">
        <v>2</v>
      </c>
      <c r="O990" s="7">
        <v>5</v>
      </c>
      <c r="P990" s="7">
        <v>59</v>
      </c>
      <c r="Q990" s="7">
        <v>54</v>
      </c>
      <c r="R990" s="7" t="s">
        <v>884</v>
      </c>
      <c r="S990" s="9">
        <v>9.2592592592592587E-2</v>
      </c>
      <c r="T990" s="10">
        <v>1.352704055406758E-4</v>
      </c>
    </row>
    <row r="991" spans="1:20" x14ac:dyDescent="0.25">
      <c r="A991" s="7" t="s">
        <v>36</v>
      </c>
      <c r="B991" s="7" t="s">
        <v>899</v>
      </c>
      <c r="C991" s="7" t="s">
        <v>903</v>
      </c>
      <c r="D991" s="7" t="s">
        <v>891</v>
      </c>
      <c r="E991" s="7" t="s">
        <v>933</v>
      </c>
      <c r="F991" s="7">
        <v>13</v>
      </c>
      <c r="G991" s="7">
        <v>2018</v>
      </c>
      <c r="H991" s="8">
        <v>43417</v>
      </c>
      <c r="I991" s="8" t="s">
        <v>922</v>
      </c>
      <c r="J991" s="7" t="s">
        <v>37</v>
      </c>
      <c r="K991" s="7" t="s">
        <v>16</v>
      </c>
      <c r="L991" s="7" t="s">
        <v>17</v>
      </c>
      <c r="M991" s="7">
        <v>22</v>
      </c>
      <c r="N991" s="7">
        <v>3</v>
      </c>
      <c r="O991" s="7">
        <v>8</v>
      </c>
      <c r="P991" s="7">
        <v>74</v>
      </c>
      <c r="Q991" s="7">
        <v>66</v>
      </c>
      <c r="R991" s="7" t="s">
        <v>884</v>
      </c>
      <c r="S991" s="9">
        <v>0.12121212121212122</v>
      </c>
      <c r="T991" s="10">
        <v>2.1643264886508128E-4</v>
      </c>
    </row>
    <row r="992" spans="1:20" x14ac:dyDescent="0.25">
      <c r="A992" s="7" t="s">
        <v>36</v>
      </c>
      <c r="B992" s="7" t="s">
        <v>889</v>
      </c>
      <c r="C992" s="7" t="s">
        <v>890</v>
      </c>
      <c r="D992" s="7" t="s">
        <v>894</v>
      </c>
      <c r="E992" s="7" t="s">
        <v>933</v>
      </c>
      <c r="F992" s="7">
        <v>13</v>
      </c>
      <c r="G992" s="7">
        <v>2018</v>
      </c>
      <c r="H992" s="8">
        <v>43417</v>
      </c>
      <c r="I992" s="8" t="s">
        <v>922</v>
      </c>
      <c r="J992" s="7" t="s">
        <v>37</v>
      </c>
      <c r="K992" s="7" t="s">
        <v>16</v>
      </c>
      <c r="L992" s="7" t="s">
        <v>17</v>
      </c>
      <c r="M992" s="7">
        <v>2457</v>
      </c>
      <c r="N992" s="7">
        <v>11</v>
      </c>
      <c r="O992" s="7">
        <v>665</v>
      </c>
      <c r="P992" s="7">
        <v>27692</v>
      </c>
      <c r="Q992" s="7">
        <v>27027</v>
      </c>
      <c r="R992" s="7" t="s">
        <v>884</v>
      </c>
      <c r="S992" s="9">
        <v>2.4605024605024606E-2</v>
      </c>
      <c r="T992" s="10">
        <v>1.7990963936909882E-2</v>
      </c>
    </row>
    <row r="993" spans="1:20" x14ac:dyDescent="0.25">
      <c r="A993" s="7" t="s">
        <v>712</v>
      </c>
      <c r="B993" s="7" t="s">
        <v>899</v>
      </c>
      <c r="C993" s="7" t="s">
        <v>907</v>
      </c>
      <c r="D993" s="7" t="s">
        <v>891</v>
      </c>
      <c r="E993" s="7" t="s">
        <v>933</v>
      </c>
      <c r="F993" s="7">
        <v>15</v>
      </c>
      <c r="G993" s="7">
        <v>2018</v>
      </c>
      <c r="H993" s="8">
        <v>43419</v>
      </c>
      <c r="I993" s="8" t="s">
        <v>922</v>
      </c>
      <c r="J993" s="7" t="s">
        <v>713</v>
      </c>
      <c r="K993" s="7" t="s">
        <v>16</v>
      </c>
      <c r="L993" s="7" t="s">
        <v>17</v>
      </c>
      <c r="M993" s="7">
        <v>100</v>
      </c>
      <c r="N993" s="7">
        <v>4</v>
      </c>
      <c r="O993" s="7">
        <v>6</v>
      </c>
      <c r="P993" s="7">
        <v>406</v>
      </c>
      <c r="Q993" s="7">
        <v>400</v>
      </c>
      <c r="R993" s="7" t="s">
        <v>884</v>
      </c>
      <c r="S993" s="9">
        <v>1.4999999999999999E-2</v>
      </c>
      <c r="T993" s="10">
        <v>1.6232448664881097E-4</v>
      </c>
    </row>
    <row r="994" spans="1:20" x14ac:dyDescent="0.25">
      <c r="A994" s="7" t="s">
        <v>712</v>
      </c>
      <c r="B994" s="7" t="s">
        <v>899</v>
      </c>
      <c r="C994" s="7" t="s">
        <v>903</v>
      </c>
      <c r="D994" s="7" t="s">
        <v>891</v>
      </c>
      <c r="E994" s="7" t="s">
        <v>933</v>
      </c>
      <c r="F994" s="7">
        <v>15</v>
      </c>
      <c r="G994" s="7">
        <v>2018</v>
      </c>
      <c r="H994" s="8">
        <v>43419</v>
      </c>
      <c r="I994" s="8" t="s">
        <v>922</v>
      </c>
      <c r="J994" s="7" t="s">
        <v>713</v>
      </c>
      <c r="K994" s="7" t="s">
        <v>16</v>
      </c>
      <c r="L994" s="7" t="s">
        <v>17</v>
      </c>
      <c r="M994" s="7">
        <v>27</v>
      </c>
      <c r="N994" s="7">
        <v>2</v>
      </c>
      <c r="O994" s="7">
        <v>9</v>
      </c>
      <c r="P994" s="7">
        <v>63</v>
      </c>
      <c r="Q994" s="7">
        <v>54</v>
      </c>
      <c r="R994" s="7" t="s">
        <v>884</v>
      </c>
      <c r="S994" s="9">
        <v>0.16666666666666666</v>
      </c>
      <c r="T994" s="10">
        <v>2.4348672997321646E-4</v>
      </c>
    </row>
    <row r="995" spans="1:20" x14ac:dyDescent="0.25">
      <c r="A995" s="7" t="s">
        <v>712</v>
      </c>
      <c r="B995" s="7" t="s">
        <v>899</v>
      </c>
      <c r="C995" s="7" t="s">
        <v>908</v>
      </c>
      <c r="D995" s="7" t="s">
        <v>891</v>
      </c>
      <c r="E995" s="7" t="s">
        <v>933</v>
      </c>
      <c r="F995" s="7">
        <v>15</v>
      </c>
      <c r="G995" s="7">
        <v>2018</v>
      </c>
      <c r="H995" s="8">
        <v>43419</v>
      </c>
      <c r="I995" s="8" t="s">
        <v>922</v>
      </c>
      <c r="J995" s="7" t="s">
        <v>713</v>
      </c>
      <c r="K995" s="7" t="s">
        <v>16</v>
      </c>
      <c r="L995" s="7" t="s">
        <v>17</v>
      </c>
      <c r="M995" s="7">
        <v>22</v>
      </c>
      <c r="N995" s="7">
        <v>2</v>
      </c>
      <c r="O995" s="7">
        <v>8</v>
      </c>
      <c r="P995" s="7">
        <v>52</v>
      </c>
      <c r="Q995" s="7">
        <v>44</v>
      </c>
      <c r="R995" s="7" t="s">
        <v>884</v>
      </c>
      <c r="S995" s="9">
        <v>0.18181818181818182</v>
      </c>
      <c r="T995" s="10">
        <v>2.1643264886508128E-4</v>
      </c>
    </row>
    <row r="996" spans="1:20" x14ac:dyDescent="0.25">
      <c r="A996" s="7" t="s">
        <v>712</v>
      </c>
      <c r="B996" s="7" t="s">
        <v>899</v>
      </c>
      <c r="C996" s="7" t="s">
        <v>903</v>
      </c>
      <c r="D996" s="7" t="s">
        <v>902</v>
      </c>
      <c r="E996" s="7" t="s">
        <v>933</v>
      </c>
      <c r="F996" s="7">
        <v>15</v>
      </c>
      <c r="G996" s="7">
        <v>2018</v>
      </c>
      <c r="H996" s="8">
        <v>43419</v>
      </c>
      <c r="I996" s="8" t="s">
        <v>922</v>
      </c>
      <c r="J996" s="7" t="s">
        <v>713</v>
      </c>
      <c r="K996" s="7" t="s">
        <v>16</v>
      </c>
      <c r="L996" s="7" t="s">
        <v>17</v>
      </c>
      <c r="M996" s="7">
        <v>17</v>
      </c>
      <c r="N996" s="7">
        <v>1</v>
      </c>
      <c r="O996" s="7">
        <v>5</v>
      </c>
      <c r="P996" s="7">
        <v>22</v>
      </c>
      <c r="Q996" s="7">
        <v>17</v>
      </c>
      <c r="R996" s="7" t="s">
        <v>884</v>
      </c>
      <c r="S996" s="9">
        <v>0.29411764705882354</v>
      </c>
      <c r="T996" s="10">
        <v>1.352704055406758E-4</v>
      </c>
    </row>
    <row r="997" spans="1:20" x14ac:dyDescent="0.25">
      <c r="A997" s="7" t="s">
        <v>781</v>
      </c>
      <c r="B997" s="7" t="s">
        <v>899</v>
      </c>
      <c r="C997" s="7" t="s">
        <v>913</v>
      </c>
      <c r="D997" s="7" t="s">
        <v>891</v>
      </c>
      <c r="E997" s="7" t="s">
        <v>933</v>
      </c>
      <c r="F997" s="7">
        <v>22</v>
      </c>
      <c r="G997" s="7">
        <v>2018</v>
      </c>
      <c r="H997" s="8">
        <v>43426</v>
      </c>
      <c r="I997" s="8" t="s">
        <v>922</v>
      </c>
      <c r="J997" s="7" t="s">
        <v>638</v>
      </c>
      <c r="K997" s="7" t="s">
        <v>16</v>
      </c>
      <c r="L997" s="7" t="s">
        <v>17</v>
      </c>
      <c r="M997" s="7">
        <v>57</v>
      </c>
      <c r="N997" s="7">
        <v>2</v>
      </c>
      <c r="O997" s="7">
        <v>27</v>
      </c>
      <c r="P997" s="7">
        <v>141</v>
      </c>
      <c r="Q997" s="7">
        <v>114</v>
      </c>
      <c r="R997" s="7" t="s">
        <v>884</v>
      </c>
      <c r="S997" s="9">
        <v>0.23684210526315788</v>
      </c>
      <c r="T997" s="10">
        <v>7.3046018991964939E-4</v>
      </c>
    </row>
    <row r="998" spans="1:20" x14ac:dyDescent="0.25">
      <c r="A998" s="7" t="s">
        <v>290</v>
      </c>
      <c r="B998" s="7" t="s">
        <v>892</v>
      </c>
      <c r="C998" s="7" t="s">
        <v>895</v>
      </c>
      <c r="D998" s="7" t="s">
        <v>891</v>
      </c>
      <c r="E998" s="7" t="s">
        <v>933</v>
      </c>
      <c r="F998" s="7">
        <v>24</v>
      </c>
      <c r="G998" s="7">
        <v>2018</v>
      </c>
      <c r="H998" s="8">
        <v>43428</v>
      </c>
      <c r="I998" s="8" t="s">
        <v>922</v>
      </c>
      <c r="J998" s="7" t="s">
        <v>291</v>
      </c>
      <c r="K998" s="7" t="s">
        <v>16</v>
      </c>
      <c r="L998" s="7" t="s">
        <v>17</v>
      </c>
      <c r="M998" s="7">
        <v>741</v>
      </c>
      <c r="N998" s="7">
        <v>5</v>
      </c>
      <c r="O998" s="7">
        <v>267</v>
      </c>
      <c r="P998" s="7">
        <v>3972</v>
      </c>
      <c r="Q998" s="7">
        <v>3705</v>
      </c>
      <c r="R998" s="7" t="s">
        <v>884</v>
      </c>
      <c r="S998" s="9">
        <v>7.2064777327935217E-2</v>
      </c>
      <c r="T998" s="10">
        <v>7.2234396558720883E-3</v>
      </c>
    </row>
    <row r="999" spans="1:20" x14ac:dyDescent="0.25">
      <c r="A999" s="7" t="s">
        <v>290</v>
      </c>
      <c r="B999" s="7" t="s">
        <v>892</v>
      </c>
      <c r="C999" s="7" t="s">
        <v>893</v>
      </c>
      <c r="D999" s="7" t="s">
        <v>891</v>
      </c>
      <c r="E999" s="7" t="s">
        <v>933</v>
      </c>
      <c r="F999" s="7">
        <v>24</v>
      </c>
      <c r="G999" s="7">
        <v>2018</v>
      </c>
      <c r="H999" s="8">
        <v>43428</v>
      </c>
      <c r="I999" s="8" t="s">
        <v>922</v>
      </c>
      <c r="J999" s="7" t="s">
        <v>291</v>
      </c>
      <c r="K999" s="7" t="s">
        <v>16</v>
      </c>
      <c r="L999" s="7" t="s">
        <v>17</v>
      </c>
      <c r="M999" s="7">
        <v>719</v>
      </c>
      <c r="N999" s="7">
        <v>6</v>
      </c>
      <c r="O999" s="7">
        <v>303</v>
      </c>
      <c r="P999" s="7">
        <v>4617</v>
      </c>
      <c r="Q999" s="7">
        <v>4314</v>
      </c>
      <c r="R999" s="7" t="s">
        <v>884</v>
      </c>
      <c r="S999" s="9">
        <v>7.0236439499304595E-2</v>
      </c>
      <c r="T999" s="10">
        <v>8.197386575764954E-3</v>
      </c>
    </row>
    <row r="1000" spans="1:20" x14ac:dyDescent="0.25">
      <c r="A1000" s="7" t="s">
        <v>290</v>
      </c>
      <c r="B1000" s="7" t="s">
        <v>892</v>
      </c>
      <c r="C1000" s="7" t="s">
        <v>912</v>
      </c>
      <c r="D1000" s="7" t="s">
        <v>891</v>
      </c>
      <c r="E1000" s="7" t="s">
        <v>933</v>
      </c>
      <c r="F1000" s="7">
        <v>24</v>
      </c>
      <c r="G1000" s="7">
        <v>2018</v>
      </c>
      <c r="H1000" s="8">
        <v>43428</v>
      </c>
      <c r="I1000" s="8" t="s">
        <v>922</v>
      </c>
      <c r="J1000" s="7" t="s">
        <v>291</v>
      </c>
      <c r="K1000" s="7" t="s">
        <v>16</v>
      </c>
      <c r="L1000" s="7" t="s">
        <v>17</v>
      </c>
      <c r="M1000" s="7">
        <v>165</v>
      </c>
      <c r="N1000" s="7">
        <v>3</v>
      </c>
      <c r="O1000" s="7">
        <v>46</v>
      </c>
      <c r="P1000" s="7">
        <v>541</v>
      </c>
      <c r="Q1000" s="7">
        <v>495</v>
      </c>
      <c r="R1000" s="7" t="s">
        <v>884</v>
      </c>
      <c r="S1000" s="9">
        <v>9.2929292929292931E-2</v>
      </c>
      <c r="T1000" s="10">
        <v>1.2444877309742174E-3</v>
      </c>
    </row>
    <row r="1001" spans="1:20" x14ac:dyDescent="0.25">
      <c r="A1001" s="7" t="s">
        <v>290</v>
      </c>
      <c r="B1001" s="7" t="s">
        <v>899</v>
      </c>
      <c r="C1001" s="7" t="s">
        <v>908</v>
      </c>
      <c r="D1001" s="7" t="s">
        <v>891</v>
      </c>
      <c r="E1001" s="7" t="s">
        <v>933</v>
      </c>
      <c r="F1001" s="7">
        <v>24</v>
      </c>
      <c r="G1001" s="7">
        <v>2018</v>
      </c>
      <c r="H1001" s="8">
        <v>43428</v>
      </c>
      <c r="I1001" s="8" t="s">
        <v>922</v>
      </c>
      <c r="J1001" s="7" t="s">
        <v>291</v>
      </c>
      <c r="K1001" s="7" t="s">
        <v>16</v>
      </c>
      <c r="L1001" s="7" t="s">
        <v>17</v>
      </c>
      <c r="M1001" s="7">
        <v>46</v>
      </c>
      <c r="N1001" s="7">
        <v>4</v>
      </c>
      <c r="O1001" s="7">
        <v>0</v>
      </c>
      <c r="P1001" s="7">
        <v>184</v>
      </c>
      <c r="Q1001" s="7">
        <v>184</v>
      </c>
      <c r="R1001" s="7" t="s">
        <v>916</v>
      </c>
      <c r="S1001" s="9">
        <v>0</v>
      </c>
      <c r="T1001" s="10">
        <v>0</v>
      </c>
    </row>
    <row r="1002" spans="1:20" x14ac:dyDescent="0.25">
      <c r="A1002" s="7" t="s">
        <v>290</v>
      </c>
      <c r="B1002" s="7" t="s">
        <v>899</v>
      </c>
      <c r="C1002" s="7" t="s">
        <v>907</v>
      </c>
      <c r="D1002" s="7" t="s">
        <v>902</v>
      </c>
      <c r="E1002" s="7" t="s">
        <v>933</v>
      </c>
      <c r="F1002" s="7">
        <v>24</v>
      </c>
      <c r="G1002" s="7">
        <v>2018</v>
      </c>
      <c r="H1002" s="8">
        <v>43428</v>
      </c>
      <c r="I1002" s="8" t="s">
        <v>922</v>
      </c>
      <c r="J1002" s="7" t="s">
        <v>291</v>
      </c>
      <c r="K1002" s="7" t="s">
        <v>16</v>
      </c>
      <c r="L1002" s="7" t="s">
        <v>17</v>
      </c>
      <c r="M1002" s="7">
        <v>140</v>
      </c>
      <c r="N1002" s="7">
        <v>5</v>
      </c>
      <c r="O1002" s="7">
        <v>15</v>
      </c>
      <c r="P1002" s="7">
        <v>715</v>
      </c>
      <c r="Q1002" s="7">
        <v>700</v>
      </c>
      <c r="R1002" s="7" t="s">
        <v>884</v>
      </c>
      <c r="S1002" s="9">
        <v>2.1428571428571429E-2</v>
      </c>
      <c r="T1002" s="10">
        <v>4.0581121662202745E-4</v>
      </c>
    </row>
    <row r="1003" spans="1:20" x14ac:dyDescent="0.25">
      <c r="A1003" s="7" t="s">
        <v>290</v>
      </c>
      <c r="B1003" s="7" t="s">
        <v>899</v>
      </c>
      <c r="C1003" s="7" t="s">
        <v>910</v>
      </c>
      <c r="D1003" s="7" t="s">
        <v>897</v>
      </c>
      <c r="E1003" s="7" t="s">
        <v>933</v>
      </c>
      <c r="F1003" s="7">
        <v>24</v>
      </c>
      <c r="G1003" s="7">
        <v>2018</v>
      </c>
      <c r="H1003" s="8">
        <v>43428</v>
      </c>
      <c r="I1003" s="8" t="s">
        <v>922</v>
      </c>
      <c r="J1003" s="7" t="s">
        <v>291</v>
      </c>
      <c r="K1003" s="7" t="s">
        <v>16</v>
      </c>
      <c r="L1003" s="7" t="s">
        <v>17</v>
      </c>
      <c r="M1003" s="7">
        <v>84</v>
      </c>
      <c r="N1003" s="7">
        <v>3</v>
      </c>
      <c r="O1003" s="7">
        <v>41</v>
      </c>
      <c r="P1003" s="7">
        <v>293</v>
      </c>
      <c r="Q1003" s="7">
        <v>252</v>
      </c>
      <c r="R1003" s="7" t="s">
        <v>884</v>
      </c>
      <c r="S1003" s="9">
        <v>0.1626984126984127</v>
      </c>
      <c r="T1003" s="10">
        <v>1.1092173254335417E-3</v>
      </c>
    </row>
    <row r="1004" spans="1:20" x14ac:dyDescent="0.25">
      <c r="A1004" s="7" t="s">
        <v>849</v>
      </c>
      <c r="B1004" s="7" t="s">
        <v>899</v>
      </c>
      <c r="C1004" s="7" t="s">
        <v>903</v>
      </c>
      <c r="D1004" s="7" t="s">
        <v>891</v>
      </c>
      <c r="E1004" s="7" t="s">
        <v>933</v>
      </c>
      <c r="F1004" s="7">
        <v>28</v>
      </c>
      <c r="G1004" s="7">
        <v>2018</v>
      </c>
      <c r="H1004" s="8">
        <v>43432</v>
      </c>
      <c r="I1004" s="8" t="s">
        <v>922</v>
      </c>
      <c r="J1004" s="7" t="s">
        <v>850</v>
      </c>
      <c r="K1004" s="7" t="s">
        <v>16</v>
      </c>
      <c r="L1004" s="7" t="s">
        <v>17</v>
      </c>
      <c r="M1004" s="7">
        <v>24</v>
      </c>
      <c r="N1004" s="7">
        <v>4</v>
      </c>
      <c r="O1004" s="7">
        <v>2</v>
      </c>
      <c r="P1004" s="7">
        <v>98</v>
      </c>
      <c r="Q1004" s="7">
        <v>96</v>
      </c>
      <c r="R1004" s="7" t="s">
        <v>884</v>
      </c>
      <c r="S1004" s="9">
        <v>2.0833333333333332E-2</v>
      </c>
      <c r="T1004" s="10">
        <v>5.4108162216270321E-5</v>
      </c>
    </row>
    <row r="1005" spans="1:20" x14ac:dyDescent="0.25">
      <c r="A1005" s="7" t="s">
        <v>407</v>
      </c>
      <c r="B1005" s="7" t="s">
        <v>899</v>
      </c>
      <c r="C1005" s="7" t="s">
        <v>901</v>
      </c>
      <c r="D1005" s="7" t="s">
        <v>891</v>
      </c>
      <c r="E1005" s="7" t="s">
        <v>934</v>
      </c>
      <c r="F1005" s="7">
        <v>4</v>
      </c>
      <c r="G1005" s="7">
        <v>2018</v>
      </c>
      <c r="H1005" s="8">
        <v>43438</v>
      </c>
      <c r="I1005" s="8" t="s">
        <v>922</v>
      </c>
      <c r="J1005" s="7" t="s">
        <v>408</v>
      </c>
      <c r="K1005" s="7" t="s">
        <v>16</v>
      </c>
      <c r="L1005" s="7" t="s">
        <v>17</v>
      </c>
      <c r="M1005" s="7">
        <v>465</v>
      </c>
      <c r="N1005" s="7">
        <v>9</v>
      </c>
      <c r="O1005" s="7">
        <v>207</v>
      </c>
      <c r="P1005" s="7">
        <v>4392</v>
      </c>
      <c r="Q1005" s="7">
        <v>4185</v>
      </c>
      <c r="R1005" s="7" t="s">
        <v>884</v>
      </c>
      <c r="S1005" s="9">
        <v>4.9462365591397849E-2</v>
      </c>
      <c r="T1005" s="10">
        <v>5.6001947893839785E-3</v>
      </c>
    </row>
    <row r="1006" spans="1:20" x14ac:dyDescent="0.25">
      <c r="A1006" s="7" t="s">
        <v>509</v>
      </c>
      <c r="B1006" s="7" t="s">
        <v>899</v>
      </c>
      <c r="C1006" s="7" t="s">
        <v>905</v>
      </c>
      <c r="D1006" s="7" t="s">
        <v>902</v>
      </c>
      <c r="E1006" s="7" t="s">
        <v>934</v>
      </c>
      <c r="F1006" s="7">
        <v>5</v>
      </c>
      <c r="G1006" s="7">
        <v>2018</v>
      </c>
      <c r="H1006" s="8">
        <v>43439</v>
      </c>
      <c r="I1006" s="8" t="s">
        <v>922</v>
      </c>
      <c r="J1006" s="7" t="s">
        <v>388</v>
      </c>
      <c r="K1006" s="7" t="s">
        <v>16</v>
      </c>
      <c r="L1006" s="7" t="s">
        <v>17</v>
      </c>
      <c r="M1006" s="7">
        <v>31</v>
      </c>
      <c r="N1006" s="7">
        <v>3</v>
      </c>
      <c r="O1006" s="7">
        <v>-11</v>
      </c>
      <c r="P1006" s="7">
        <v>82</v>
      </c>
      <c r="Q1006" s="7">
        <v>93</v>
      </c>
      <c r="R1006" s="7" t="s">
        <v>914</v>
      </c>
      <c r="S1006" s="9">
        <v>-0.11827956989247312</v>
      </c>
      <c r="T1006" s="10">
        <v>-2.9759489218948677E-4</v>
      </c>
    </row>
    <row r="1007" spans="1:20" x14ac:dyDescent="0.25">
      <c r="A1007" s="7" t="s">
        <v>509</v>
      </c>
      <c r="B1007" s="7" t="s">
        <v>899</v>
      </c>
      <c r="C1007" s="7" t="s">
        <v>904</v>
      </c>
      <c r="D1007" s="7" t="s">
        <v>891</v>
      </c>
      <c r="E1007" s="7" t="s">
        <v>934</v>
      </c>
      <c r="F1007" s="7">
        <v>5</v>
      </c>
      <c r="G1007" s="7">
        <v>2018</v>
      </c>
      <c r="H1007" s="8">
        <v>43439</v>
      </c>
      <c r="I1007" s="8" t="s">
        <v>922</v>
      </c>
      <c r="J1007" s="7" t="s">
        <v>388</v>
      </c>
      <c r="K1007" s="7" t="s">
        <v>16</v>
      </c>
      <c r="L1007" s="7" t="s">
        <v>17</v>
      </c>
      <c r="M1007" s="7">
        <v>287</v>
      </c>
      <c r="N1007" s="7">
        <v>6</v>
      </c>
      <c r="O1007" s="7">
        <v>-66</v>
      </c>
      <c r="P1007" s="7">
        <v>1656</v>
      </c>
      <c r="Q1007" s="7">
        <v>1722</v>
      </c>
      <c r="R1007" s="7" t="s">
        <v>914</v>
      </c>
      <c r="S1007" s="9">
        <v>-3.8327526132404179E-2</v>
      </c>
      <c r="T1007" s="10">
        <v>-1.7855693531369206E-3</v>
      </c>
    </row>
    <row r="1008" spans="1:20" x14ac:dyDescent="0.25">
      <c r="A1008" s="7" t="s">
        <v>509</v>
      </c>
      <c r="B1008" s="7" t="s">
        <v>899</v>
      </c>
      <c r="C1008" s="7" t="s">
        <v>910</v>
      </c>
      <c r="D1008" s="7" t="s">
        <v>897</v>
      </c>
      <c r="E1008" s="7" t="s">
        <v>934</v>
      </c>
      <c r="F1008" s="7">
        <v>5</v>
      </c>
      <c r="G1008" s="7">
        <v>2018</v>
      </c>
      <c r="H1008" s="8">
        <v>43439</v>
      </c>
      <c r="I1008" s="8" t="s">
        <v>922</v>
      </c>
      <c r="J1008" s="7" t="s">
        <v>388</v>
      </c>
      <c r="K1008" s="7" t="s">
        <v>16</v>
      </c>
      <c r="L1008" s="7" t="s">
        <v>17</v>
      </c>
      <c r="M1008" s="7">
        <v>190</v>
      </c>
      <c r="N1008" s="7">
        <v>8</v>
      </c>
      <c r="O1008" s="7">
        <v>68</v>
      </c>
      <c r="P1008" s="7">
        <v>1588</v>
      </c>
      <c r="Q1008" s="7">
        <v>1520</v>
      </c>
      <c r="R1008" s="7" t="s">
        <v>884</v>
      </c>
      <c r="S1008" s="9">
        <v>4.4736842105263158E-2</v>
      </c>
      <c r="T1008" s="10">
        <v>1.839677515353191E-3</v>
      </c>
    </row>
    <row r="1009" spans="1:20" x14ac:dyDescent="0.25">
      <c r="A1009" s="7" t="s">
        <v>509</v>
      </c>
      <c r="B1009" s="7" t="s">
        <v>899</v>
      </c>
      <c r="C1009" s="7" t="s">
        <v>903</v>
      </c>
      <c r="D1009" s="7" t="s">
        <v>891</v>
      </c>
      <c r="E1009" s="7" t="s">
        <v>934</v>
      </c>
      <c r="F1009" s="7">
        <v>5</v>
      </c>
      <c r="G1009" s="7">
        <v>2018</v>
      </c>
      <c r="H1009" s="8">
        <v>43439</v>
      </c>
      <c r="I1009" s="8" t="s">
        <v>922</v>
      </c>
      <c r="J1009" s="7" t="s">
        <v>388</v>
      </c>
      <c r="K1009" s="7" t="s">
        <v>16</v>
      </c>
      <c r="L1009" s="7" t="s">
        <v>17</v>
      </c>
      <c r="M1009" s="7">
        <v>103</v>
      </c>
      <c r="N1009" s="7">
        <v>2</v>
      </c>
      <c r="O1009" s="7">
        <v>36</v>
      </c>
      <c r="P1009" s="7">
        <v>242</v>
      </c>
      <c r="Q1009" s="7">
        <v>206</v>
      </c>
      <c r="R1009" s="7" t="s">
        <v>884</v>
      </c>
      <c r="S1009" s="9">
        <v>0.17475728155339806</v>
      </c>
      <c r="T1009" s="10">
        <v>9.7394691989286582E-4</v>
      </c>
    </row>
    <row r="1010" spans="1:20" x14ac:dyDescent="0.25">
      <c r="A1010" s="7" t="s">
        <v>509</v>
      </c>
      <c r="B1010" s="7" t="s">
        <v>892</v>
      </c>
      <c r="C1010" s="7" t="s">
        <v>912</v>
      </c>
      <c r="D1010" s="7" t="s">
        <v>894</v>
      </c>
      <c r="E1010" s="7" t="s">
        <v>934</v>
      </c>
      <c r="F1010" s="7">
        <v>5</v>
      </c>
      <c r="G1010" s="7">
        <v>2018</v>
      </c>
      <c r="H1010" s="8">
        <v>43439</v>
      </c>
      <c r="I1010" s="8" t="s">
        <v>922</v>
      </c>
      <c r="J1010" s="7" t="s">
        <v>388</v>
      </c>
      <c r="K1010" s="7" t="s">
        <v>16</v>
      </c>
      <c r="L1010" s="7" t="s">
        <v>17</v>
      </c>
      <c r="M1010" s="7">
        <v>79</v>
      </c>
      <c r="N1010" s="7">
        <v>2</v>
      </c>
      <c r="O1010" s="7">
        <v>-2</v>
      </c>
      <c r="P1010" s="7">
        <v>156</v>
      </c>
      <c r="Q1010" s="7">
        <v>158</v>
      </c>
      <c r="R1010" s="7" t="s">
        <v>914</v>
      </c>
      <c r="S1010" s="9">
        <v>-1.2658227848101266E-2</v>
      </c>
      <c r="T1010" s="10">
        <v>-5.4108162216270321E-5</v>
      </c>
    </row>
    <row r="1011" spans="1:20" x14ac:dyDescent="0.25">
      <c r="A1011" s="7" t="s">
        <v>509</v>
      </c>
      <c r="B1011" s="7" t="s">
        <v>899</v>
      </c>
      <c r="C1011" s="7" t="s">
        <v>904</v>
      </c>
      <c r="D1011" s="7" t="s">
        <v>891</v>
      </c>
      <c r="E1011" s="7" t="s">
        <v>934</v>
      </c>
      <c r="F1011" s="7">
        <v>5</v>
      </c>
      <c r="G1011" s="7">
        <v>2018</v>
      </c>
      <c r="H1011" s="8">
        <v>43439</v>
      </c>
      <c r="I1011" s="8" t="s">
        <v>922</v>
      </c>
      <c r="J1011" s="7" t="s">
        <v>388</v>
      </c>
      <c r="K1011" s="7" t="s">
        <v>16</v>
      </c>
      <c r="L1011" s="7" t="s">
        <v>17</v>
      </c>
      <c r="M1011" s="7">
        <v>42</v>
      </c>
      <c r="N1011" s="7">
        <v>2</v>
      </c>
      <c r="O1011" s="7">
        <v>7</v>
      </c>
      <c r="P1011" s="7">
        <v>91</v>
      </c>
      <c r="Q1011" s="7">
        <v>84</v>
      </c>
      <c r="R1011" s="7" t="s">
        <v>884</v>
      </c>
      <c r="S1011" s="9">
        <v>8.3333333333333329E-2</v>
      </c>
      <c r="T1011" s="10">
        <v>1.8937856775694614E-4</v>
      </c>
    </row>
    <row r="1012" spans="1:20" x14ac:dyDescent="0.25">
      <c r="A1012" s="7" t="s">
        <v>509</v>
      </c>
      <c r="B1012" s="7" t="s">
        <v>899</v>
      </c>
      <c r="C1012" s="7" t="s">
        <v>905</v>
      </c>
      <c r="D1012" s="7" t="s">
        <v>891</v>
      </c>
      <c r="E1012" s="7" t="s">
        <v>934</v>
      </c>
      <c r="F1012" s="7">
        <v>5</v>
      </c>
      <c r="G1012" s="7">
        <v>2018</v>
      </c>
      <c r="H1012" s="8">
        <v>43439</v>
      </c>
      <c r="I1012" s="8" t="s">
        <v>922</v>
      </c>
      <c r="J1012" s="7" t="s">
        <v>388</v>
      </c>
      <c r="K1012" s="7" t="s">
        <v>16</v>
      </c>
      <c r="L1012" s="7" t="s">
        <v>17</v>
      </c>
      <c r="M1012" s="7">
        <v>23</v>
      </c>
      <c r="N1012" s="7">
        <v>2</v>
      </c>
      <c r="O1012" s="7">
        <v>4</v>
      </c>
      <c r="P1012" s="7">
        <v>50</v>
      </c>
      <c r="Q1012" s="7">
        <v>46</v>
      </c>
      <c r="R1012" s="7" t="s">
        <v>884</v>
      </c>
      <c r="S1012" s="9">
        <v>8.6956521739130432E-2</v>
      </c>
      <c r="T1012" s="10">
        <v>1.0821632443254064E-4</v>
      </c>
    </row>
    <row r="1013" spans="1:20" x14ac:dyDescent="0.25">
      <c r="A1013" s="7" t="s">
        <v>77</v>
      </c>
      <c r="B1013" s="7" t="s">
        <v>892</v>
      </c>
      <c r="C1013" s="7" t="s">
        <v>895</v>
      </c>
      <c r="D1013" s="7" t="s">
        <v>902</v>
      </c>
      <c r="E1013" s="7" t="s">
        <v>934</v>
      </c>
      <c r="F1013" s="7">
        <v>10</v>
      </c>
      <c r="G1013" s="7">
        <v>2018</v>
      </c>
      <c r="H1013" s="8">
        <v>43444</v>
      </c>
      <c r="I1013" s="8" t="s">
        <v>922</v>
      </c>
      <c r="J1013" s="7" t="s">
        <v>78</v>
      </c>
      <c r="K1013" s="7" t="s">
        <v>16</v>
      </c>
      <c r="L1013" s="7" t="s">
        <v>17</v>
      </c>
      <c r="M1013" s="7">
        <v>268</v>
      </c>
      <c r="N1013" s="7">
        <v>2</v>
      </c>
      <c r="O1013" s="7">
        <v>6</v>
      </c>
      <c r="P1013" s="7">
        <v>542</v>
      </c>
      <c r="Q1013" s="7">
        <v>536</v>
      </c>
      <c r="R1013" s="7" t="s">
        <v>884</v>
      </c>
      <c r="S1013" s="9">
        <v>1.1194029850746268E-2</v>
      </c>
      <c r="T1013" s="10">
        <v>1.6232448664881097E-4</v>
      </c>
    </row>
    <row r="1014" spans="1:20" x14ac:dyDescent="0.25">
      <c r="A1014" s="7" t="s">
        <v>77</v>
      </c>
      <c r="B1014" s="7" t="s">
        <v>899</v>
      </c>
      <c r="C1014" s="7" t="s">
        <v>901</v>
      </c>
      <c r="D1014" s="7" t="s">
        <v>891</v>
      </c>
      <c r="E1014" s="7" t="s">
        <v>934</v>
      </c>
      <c r="F1014" s="7">
        <v>10</v>
      </c>
      <c r="G1014" s="7">
        <v>2018</v>
      </c>
      <c r="H1014" s="8">
        <v>43444</v>
      </c>
      <c r="I1014" s="8" t="s">
        <v>922</v>
      </c>
      <c r="J1014" s="7" t="s">
        <v>78</v>
      </c>
      <c r="K1014" s="7" t="s">
        <v>16</v>
      </c>
      <c r="L1014" s="7" t="s">
        <v>17</v>
      </c>
      <c r="M1014" s="7">
        <v>79</v>
      </c>
      <c r="N1014" s="7">
        <v>7</v>
      </c>
      <c r="O1014" s="7">
        <v>6</v>
      </c>
      <c r="P1014" s="7">
        <v>559</v>
      </c>
      <c r="Q1014" s="7">
        <v>553</v>
      </c>
      <c r="R1014" s="7" t="s">
        <v>884</v>
      </c>
      <c r="S1014" s="9">
        <v>1.0849909584086799E-2</v>
      </c>
      <c r="T1014" s="10">
        <v>1.6232448664881097E-4</v>
      </c>
    </row>
    <row r="1015" spans="1:20" x14ac:dyDescent="0.25">
      <c r="A1015" s="7" t="s">
        <v>77</v>
      </c>
      <c r="B1015" s="7" t="s">
        <v>889</v>
      </c>
      <c r="C1015" s="7" t="s">
        <v>909</v>
      </c>
      <c r="D1015" s="7" t="s">
        <v>891</v>
      </c>
      <c r="E1015" s="7" t="s">
        <v>934</v>
      </c>
      <c r="F1015" s="7">
        <v>10</v>
      </c>
      <c r="G1015" s="7">
        <v>2018</v>
      </c>
      <c r="H1015" s="8">
        <v>43444</v>
      </c>
      <c r="I1015" s="8" t="s">
        <v>922</v>
      </c>
      <c r="J1015" s="7" t="s">
        <v>78</v>
      </c>
      <c r="K1015" s="7" t="s">
        <v>16</v>
      </c>
      <c r="L1015" s="7" t="s">
        <v>17</v>
      </c>
      <c r="M1015" s="7">
        <v>154</v>
      </c>
      <c r="N1015" s="7">
        <v>4</v>
      </c>
      <c r="O1015" s="7">
        <v>26</v>
      </c>
      <c r="P1015" s="7">
        <v>642</v>
      </c>
      <c r="Q1015" s="7">
        <v>616</v>
      </c>
      <c r="R1015" s="7" t="s">
        <v>884</v>
      </c>
      <c r="S1015" s="9">
        <v>4.2207792207792208E-2</v>
      </c>
      <c r="T1015" s="10">
        <v>7.0340610881151422E-4</v>
      </c>
    </row>
    <row r="1016" spans="1:20" x14ac:dyDescent="0.25">
      <c r="A1016" s="7" t="s">
        <v>77</v>
      </c>
      <c r="B1016" s="7" t="s">
        <v>899</v>
      </c>
      <c r="C1016" s="7" t="s">
        <v>900</v>
      </c>
      <c r="D1016" s="7" t="s">
        <v>891</v>
      </c>
      <c r="E1016" s="7" t="s">
        <v>934</v>
      </c>
      <c r="F1016" s="7">
        <v>10</v>
      </c>
      <c r="G1016" s="7">
        <v>2018</v>
      </c>
      <c r="H1016" s="8">
        <v>43444</v>
      </c>
      <c r="I1016" s="8" t="s">
        <v>922</v>
      </c>
      <c r="J1016" s="7" t="s">
        <v>78</v>
      </c>
      <c r="K1016" s="7" t="s">
        <v>16</v>
      </c>
      <c r="L1016" s="7" t="s">
        <v>17</v>
      </c>
      <c r="M1016" s="7">
        <v>1700</v>
      </c>
      <c r="N1016" s="7">
        <v>3</v>
      </c>
      <c r="O1016" s="7">
        <v>85</v>
      </c>
      <c r="P1016" s="7">
        <v>5185</v>
      </c>
      <c r="Q1016" s="7">
        <v>5100</v>
      </c>
      <c r="R1016" s="7" t="s">
        <v>884</v>
      </c>
      <c r="S1016" s="9">
        <v>1.6666666666666666E-2</v>
      </c>
      <c r="T1016" s="10">
        <v>2.2995968941914888E-3</v>
      </c>
    </row>
    <row r="1017" spans="1:20" x14ac:dyDescent="0.25">
      <c r="A1017" s="7" t="s">
        <v>77</v>
      </c>
      <c r="B1017" s="7" t="s">
        <v>889</v>
      </c>
      <c r="C1017" s="7" t="s">
        <v>909</v>
      </c>
      <c r="D1017" s="7" t="s">
        <v>891</v>
      </c>
      <c r="E1017" s="7" t="s">
        <v>934</v>
      </c>
      <c r="F1017" s="7">
        <v>10</v>
      </c>
      <c r="G1017" s="7">
        <v>2018</v>
      </c>
      <c r="H1017" s="8">
        <v>43444</v>
      </c>
      <c r="I1017" s="8" t="s">
        <v>922</v>
      </c>
      <c r="J1017" s="7" t="s">
        <v>78</v>
      </c>
      <c r="K1017" s="7" t="s">
        <v>16</v>
      </c>
      <c r="L1017" s="7" t="s">
        <v>17</v>
      </c>
      <c r="M1017" s="7">
        <v>802</v>
      </c>
      <c r="N1017" s="7">
        <v>7</v>
      </c>
      <c r="O1017" s="7">
        <v>120</v>
      </c>
      <c r="P1017" s="7">
        <v>5734</v>
      </c>
      <c r="Q1017" s="7">
        <v>5614</v>
      </c>
      <c r="R1017" s="7" t="s">
        <v>884</v>
      </c>
      <c r="S1017" s="9">
        <v>2.1375133594584966E-2</v>
      </c>
      <c r="T1017" s="10">
        <v>3.2464897329762196E-3</v>
      </c>
    </row>
    <row r="1018" spans="1:20" x14ac:dyDescent="0.25">
      <c r="A1018" s="7" t="s">
        <v>714</v>
      </c>
      <c r="B1018" s="7" t="s">
        <v>899</v>
      </c>
      <c r="C1018" s="7" t="s">
        <v>910</v>
      </c>
      <c r="D1018" s="7" t="s">
        <v>902</v>
      </c>
      <c r="E1018" s="7" t="s">
        <v>934</v>
      </c>
      <c r="F1018" s="7">
        <v>21</v>
      </c>
      <c r="G1018" s="7">
        <v>2018</v>
      </c>
      <c r="H1018" s="8">
        <v>43455</v>
      </c>
      <c r="I1018" s="8" t="s">
        <v>922</v>
      </c>
      <c r="J1018" s="7" t="s">
        <v>441</v>
      </c>
      <c r="K1018" s="7" t="s">
        <v>16</v>
      </c>
      <c r="L1018" s="7" t="s">
        <v>17</v>
      </c>
      <c r="M1018" s="7">
        <v>100</v>
      </c>
      <c r="N1018" s="7">
        <v>2</v>
      </c>
      <c r="O1018" s="7">
        <v>12</v>
      </c>
      <c r="P1018" s="7">
        <v>212</v>
      </c>
      <c r="Q1018" s="7">
        <v>200</v>
      </c>
      <c r="R1018" s="7" t="s">
        <v>884</v>
      </c>
      <c r="S1018" s="9">
        <v>0.06</v>
      </c>
      <c r="T1018" s="10">
        <v>3.2464897329762194E-4</v>
      </c>
    </row>
    <row r="1019" spans="1:20" x14ac:dyDescent="0.25">
      <c r="A1019" s="7" t="s">
        <v>14</v>
      </c>
      <c r="B1019" s="7" t="s">
        <v>889</v>
      </c>
      <c r="C1019" s="7" t="s">
        <v>898</v>
      </c>
      <c r="D1019" s="7" t="s">
        <v>897</v>
      </c>
      <c r="E1019" s="7" t="s">
        <v>934</v>
      </c>
      <c r="F1019" s="7">
        <v>27</v>
      </c>
      <c r="G1019" s="7">
        <v>2018</v>
      </c>
      <c r="H1019" s="8">
        <v>43461</v>
      </c>
      <c r="I1019" s="8" t="s">
        <v>922</v>
      </c>
      <c r="J1019" s="7" t="s">
        <v>15</v>
      </c>
      <c r="K1019" s="7" t="s">
        <v>16</v>
      </c>
      <c r="L1019" s="7" t="s">
        <v>17</v>
      </c>
      <c r="M1019" s="7">
        <v>3873</v>
      </c>
      <c r="N1019" s="7">
        <v>6</v>
      </c>
      <c r="O1019" s="7">
        <v>-891</v>
      </c>
      <c r="P1019" s="7">
        <v>22347</v>
      </c>
      <c r="Q1019" s="7">
        <v>23238</v>
      </c>
      <c r="R1019" s="7" t="s">
        <v>914</v>
      </c>
      <c r="S1019" s="9">
        <v>-3.83423702556158E-2</v>
      </c>
      <c r="T1019" s="10">
        <v>-2.4105186267348429E-2</v>
      </c>
    </row>
    <row r="1020" spans="1:20" x14ac:dyDescent="0.25">
      <c r="A1020" s="7" t="s">
        <v>14</v>
      </c>
      <c r="B1020" s="7" t="s">
        <v>899</v>
      </c>
      <c r="C1020" s="7" t="s">
        <v>900</v>
      </c>
      <c r="D1020" s="7" t="s">
        <v>911</v>
      </c>
      <c r="E1020" s="7" t="s">
        <v>934</v>
      </c>
      <c r="F1020" s="7">
        <v>27</v>
      </c>
      <c r="G1020" s="7">
        <v>2018</v>
      </c>
      <c r="H1020" s="8">
        <v>43461</v>
      </c>
      <c r="I1020" s="8" t="s">
        <v>922</v>
      </c>
      <c r="J1020" s="7" t="s">
        <v>15</v>
      </c>
      <c r="K1020" s="7" t="s">
        <v>16</v>
      </c>
      <c r="L1020" s="7" t="s">
        <v>17</v>
      </c>
      <c r="M1020" s="7">
        <v>253</v>
      </c>
      <c r="N1020" s="7">
        <v>1</v>
      </c>
      <c r="O1020" s="7">
        <v>-11</v>
      </c>
      <c r="P1020" s="7">
        <v>242</v>
      </c>
      <c r="Q1020" s="7">
        <v>253</v>
      </c>
      <c r="R1020" s="7" t="s">
        <v>914</v>
      </c>
      <c r="S1020" s="9">
        <v>-4.3478260869565216E-2</v>
      </c>
      <c r="T1020" s="10">
        <v>-2.9759489218948677E-4</v>
      </c>
    </row>
    <row r="1021" spans="1:20" x14ac:dyDescent="0.25">
      <c r="A1021" s="7" t="s">
        <v>14</v>
      </c>
      <c r="B1021" s="7" t="s">
        <v>889</v>
      </c>
      <c r="C1021" s="7" t="s">
        <v>909</v>
      </c>
      <c r="D1021" s="7" t="s">
        <v>891</v>
      </c>
      <c r="E1021" s="7" t="s">
        <v>934</v>
      </c>
      <c r="F1021" s="7">
        <v>27</v>
      </c>
      <c r="G1021" s="7">
        <v>2018</v>
      </c>
      <c r="H1021" s="8">
        <v>43461</v>
      </c>
      <c r="I1021" s="8" t="s">
        <v>922</v>
      </c>
      <c r="J1021" s="7" t="s">
        <v>15</v>
      </c>
      <c r="K1021" s="7" t="s">
        <v>16</v>
      </c>
      <c r="L1021" s="7" t="s">
        <v>17</v>
      </c>
      <c r="M1021" s="7">
        <v>226</v>
      </c>
      <c r="N1021" s="7">
        <v>3</v>
      </c>
      <c r="O1021" s="7">
        <v>58</v>
      </c>
      <c r="P1021" s="7">
        <v>736</v>
      </c>
      <c r="Q1021" s="7">
        <v>678</v>
      </c>
      <c r="R1021" s="7" t="s">
        <v>884</v>
      </c>
      <c r="S1021" s="9">
        <v>8.5545722713864306E-2</v>
      </c>
      <c r="T1021" s="10">
        <v>1.5691367042718395E-3</v>
      </c>
    </row>
    <row r="1022" spans="1:20" x14ac:dyDescent="0.25">
      <c r="A1022" s="7" t="s">
        <v>14</v>
      </c>
      <c r="B1022" s="7" t="s">
        <v>889</v>
      </c>
      <c r="C1022" s="7" t="s">
        <v>896</v>
      </c>
      <c r="D1022" s="7" t="s">
        <v>911</v>
      </c>
      <c r="E1022" s="7" t="s">
        <v>934</v>
      </c>
      <c r="F1022" s="7">
        <v>27</v>
      </c>
      <c r="G1022" s="7">
        <v>2018</v>
      </c>
      <c r="H1022" s="8">
        <v>43461</v>
      </c>
      <c r="I1022" s="8" t="s">
        <v>922</v>
      </c>
      <c r="J1022" s="7" t="s">
        <v>15</v>
      </c>
      <c r="K1022" s="7" t="s">
        <v>16</v>
      </c>
      <c r="L1022" s="7" t="s">
        <v>17</v>
      </c>
      <c r="M1022" s="7">
        <v>484</v>
      </c>
      <c r="N1022" s="7">
        <v>3</v>
      </c>
      <c r="O1022" s="7">
        <v>28</v>
      </c>
      <c r="P1022" s="7">
        <v>1480</v>
      </c>
      <c r="Q1022" s="7">
        <v>1452</v>
      </c>
      <c r="R1022" s="7" t="s">
        <v>884</v>
      </c>
      <c r="S1022" s="9">
        <v>1.928374655647383E-2</v>
      </c>
      <c r="T1022" s="10">
        <v>7.5751427102778456E-4</v>
      </c>
    </row>
    <row r="1023" spans="1:20" x14ac:dyDescent="0.25">
      <c r="A1023" s="7" t="s">
        <v>176</v>
      </c>
      <c r="B1023" s="7" t="s">
        <v>899</v>
      </c>
      <c r="C1023" s="7" t="s">
        <v>907</v>
      </c>
      <c r="D1023" s="7" t="s">
        <v>911</v>
      </c>
      <c r="E1023" s="7" t="s">
        <v>934</v>
      </c>
      <c r="F1023" s="7">
        <v>29</v>
      </c>
      <c r="G1023" s="7">
        <v>2018</v>
      </c>
      <c r="H1023" s="8">
        <v>43463</v>
      </c>
      <c r="I1023" s="8" t="s">
        <v>922</v>
      </c>
      <c r="J1023" s="7" t="s">
        <v>94</v>
      </c>
      <c r="K1023" s="7" t="s">
        <v>16</v>
      </c>
      <c r="L1023" s="7" t="s">
        <v>17</v>
      </c>
      <c r="M1023" s="7">
        <v>27</v>
      </c>
      <c r="N1023" s="7">
        <v>1</v>
      </c>
      <c r="O1023" s="7">
        <v>12</v>
      </c>
      <c r="P1023" s="7">
        <v>39</v>
      </c>
      <c r="Q1023" s="7">
        <v>27</v>
      </c>
      <c r="R1023" s="7" t="s">
        <v>884</v>
      </c>
      <c r="S1023" s="9">
        <v>0.44444444444444442</v>
      </c>
      <c r="T1023" s="10">
        <v>3.2464897329762194E-4</v>
      </c>
    </row>
    <row r="1024" spans="1:20" x14ac:dyDescent="0.25">
      <c r="A1024" s="7" t="s">
        <v>176</v>
      </c>
      <c r="B1024" s="7" t="s">
        <v>889</v>
      </c>
      <c r="C1024" s="7" t="s">
        <v>890</v>
      </c>
      <c r="D1024" s="7" t="s">
        <v>897</v>
      </c>
      <c r="E1024" s="7" t="s">
        <v>934</v>
      </c>
      <c r="F1024" s="7">
        <v>29</v>
      </c>
      <c r="G1024" s="7">
        <v>2018</v>
      </c>
      <c r="H1024" s="8">
        <v>43463</v>
      </c>
      <c r="I1024" s="8" t="s">
        <v>922</v>
      </c>
      <c r="J1024" s="7" t="s">
        <v>94</v>
      </c>
      <c r="K1024" s="7" t="s">
        <v>16</v>
      </c>
      <c r="L1024" s="7" t="s">
        <v>17</v>
      </c>
      <c r="M1024" s="7">
        <v>314</v>
      </c>
      <c r="N1024" s="7">
        <v>3</v>
      </c>
      <c r="O1024" s="7">
        <v>-41</v>
      </c>
      <c r="P1024" s="7">
        <v>901</v>
      </c>
      <c r="Q1024" s="7">
        <v>942</v>
      </c>
      <c r="R1024" s="7" t="s">
        <v>914</v>
      </c>
      <c r="S1024" s="9">
        <v>-4.3524416135881101E-2</v>
      </c>
      <c r="T1024" s="10">
        <v>-1.1092173254335417E-3</v>
      </c>
    </row>
    <row r="1025" spans="1:20" x14ac:dyDescent="0.25">
      <c r="A1025" s="7" t="s">
        <v>176</v>
      </c>
      <c r="B1025" s="7" t="s">
        <v>892</v>
      </c>
      <c r="C1025" s="7" t="s">
        <v>893</v>
      </c>
      <c r="D1025" s="7" t="s">
        <v>902</v>
      </c>
      <c r="E1025" s="7" t="s">
        <v>934</v>
      </c>
      <c r="F1025" s="7">
        <v>29</v>
      </c>
      <c r="G1025" s="7">
        <v>2018</v>
      </c>
      <c r="H1025" s="8">
        <v>43463</v>
      </c>
      <c r="I1025" s="8" t="s">
        <v>922</v>
      </c>
      <c r="J1025" s="7" t="s">
        <v>94</v>
      </c>
      <c r="K1025" s="7" t="s">
        <v>16</v>
      </c>
      <c r="L1025" s="7" t="s">
        <v>17</v>
      </c>
      <c r="M1025" s="7">
        <v>1228</v>
      </c>
      <c r="N1025" s="7">
        <v>3</v>
      </c>
      <c r="O1025" s="7">
        <v>14</v>
      </c>
      <c r="P1025" s="7">
        <v>3698</v>
      </c>
      <c r="Q1025" s="7">
        <v>3684</v>
      </c>
      <c r="R1025" s="7" t="s">
        <v>884</v>
      </c>
      <c r="S1025" s="9">
        <v>3.8002171552660152E-3</v>
      </c>
      <c r="T1025" s="10">
        <v>3.7875713551389228E-4</v>
      </c>
    </row>
    <row r="1026" spans="1:20" x14ac:dyDescent="0.25">
      <c r="A1026" s="7" t="s">
        <v>595</v>
      </c>
      <c r="B1026" s="7" t="s">
        <v>899</v>
      </c>
      <c r="C1026" s="7" t="s">
        <v>901</v>
      </c>
      <c r="D1026" s="7" t="s">
        <v>911</v>
      </c>
      <c r="E1026" s="7" t="s">
        <v>935</v>
      </c>
      <c r="F1026" s="7">
        <v>10</v>
      </c>
      <c r="G1026" s="7">
        <v>2018</v>
      </c>
      <c r="H1026" s="8">
        <v>43110</v>
      </c>
      <c r="I1026" s="8" t="s">
        <v>919</v>
      </c>
      <c r="J1026" s="7" t="s">
        <v>596</v>
      </c>
      <c r="K1026" s="7" t="s">
        <v>16</v>
      </c>
      <c r="L1026" s="7" t="s">
        <v>27</v>
      </c>
      <c r="M1026" s="7">
        <v>169</v>
      </c>
      <c r="N1026" s="7">
        <v>3</v>
      </c>
      <c r="O1026" s="7">
        <v>38</v>
      </c>
      <c r="P1026" s="7">
        <v>545</v>
      </c>
      <c r="Q1026" s="7">
        <v>507</v>
      </c>
      <c r="R1026" s="7" t="s">
        <v>884</v>
      </c>
      <c r="S1026" s="9">
        <v>7.4950690335305714E-2</v>
      </c>
      <c r="T1026" s="10">
        <v>1.0280550821091363E-3</v>
      </c>
    </row>
    <row r="1027" spans="1:20" x14ac:dyDescent="0.25">
      <c r="A1027" s="7" t="s">
        <v>622</v>
      </c>
      <c r="B1027" s="7" t="s">
        <v>892</v>
      </c>
      <c r="C1027" s="7" t="s">
        <v>912</v>
      </c>
      <c r="D1027" s="7" t="s">
        <v>891</v>
      </c>
      <c r="E1027" s="7" t="s">
        <v>935</v>
      </c>
      <c r="F1027" s="7">
        <v>13</v>
      </c>
      <c r="G1027" s="7">
        <v>2018</v>
      </c>
      <c r="H1027" s="8">
        <v>43113</v>
      </c>
      <c r="I1027" s="8" t="s">
        <v>919</v>
      </c>
      <c r="J1027" s="7" t="s">
        <v>623</v>
      </c>
      <c r="K1027" s="7" t="s">
        <v>16</v>
      </c>
      <c r="L1027" s="7" t="s">
        <v>27</v>
      </c>
      <c r="M1027" s="7">
        <v>152</v>
      </c>
      <c r="N1027" s="7">
        <v>3</v>
      </c>
      <c r="O1027" s="7">
        <v>23</v>
      </c>
      <c r="P1027" s="7">
        <v>479</v>
      </c>
      <c r="Q1027" s="7">
        <v>456</v>
      </c>
      <c r="R1027" s="7" t="s">
        <v>884</v>
      </c>
      <c r="S1027" s="9">
        <v>5.0438596491228067E-2</v>
      </c>
      <c r="T1027" s="10">
        <v>6.2224386548710871E-4</v>
      </c>
    </row>
    <row r="1028" spans="1:20" x14ac:dyDescent="0.25">
      <c r="A1028" s="7" t="s">
        <v>25</v>
      </c>
      <c r="B1028" s="7" t="s">
        <v>892</v>
      </c>
      <c r="C1028" s="7" t="s">
        <v>895</v>
      </c>
      <c r="D1028" s="7" t="s">
        <v>894</v>
      </c>
      <c r="E1028" s="7" t="s">
        <v>935</v>
      </c>
      <c r="F1028" s="7">
        <v>16</v>
      </c>
      <c r="G1028" s="7">
        <v>2018</v>
      </c>
      <c r="H1028" s="8">
        <v>43116</v>
      </c>
      <c r="I1028" s="8" t="s">
        <v>919</v>
      </c>
      <c r="J1028" s="7" t="s">
        <v>26</v>
      </c>
      <c r="K1028" s="7" t="s">
        <v>16</v>
      </c>
      <c r="L1028" s="7" t="s">
        <v>27</v>
      </c>
      <c r="M1028" s="7">
        <v>2927</v>
      </c>
      <c r="N1028" s="7">
        <v>8</v>
      </c>
      <c r="O1028" s="7">
        <v>146</v>
      </c>
      <c r="P1028" s="7">
        <v>23562</v>
      </c>
      <c r="Q1028" s="7">
        <v>23416</v>
      </c>
      <c r="R1028" s="7" t="s">
        <v>884</v>
      </c>
      <c r="S1028" s="9">
        <v>6.2350529552442774E-3</v>
      </c>
      <c r="T1028" s="10">
        <v>3.9498958417877334E-3</v>
      </c>
    </row>
    <row r="1029" spans="1:20" x14ac:dyDescent="0.25">
      <c r="A1029" s="7" t="s">
        <v>25</v>
      </c>
      <c r="B1029" s="7" t="s">
        <v>899</v>
      </c>
      <c r="C1029" s="7" t="s">
        <v>901</v>
      </c>
      <c r="D1029" s="7" t="s">
        <v>911</v>
      </c>
      <c r="E1029" s="7" t="s">
        <v>935</v>
      </c>
      <c r="F1029" s="7">
        <v>16</v>
      </c>
      <c r="G1029" s="7">
        <v>2018</v>
      </c>
      <c r="H1029" s="8">
        <v>43116</v>
      </c>
      <c r="I1029" s="8" t="s">
        <v>919</v>
      </c>
      <c r="J1029" s="7" t="s">
        <v>26</v>
      </c>
      <c r="K1029" s="7" t="s">
        <v>16</v>
      </c>
      <c r="L1029" s="7" t="s">
        <v>27</v>
      </c>
      <c r="M1029" s="7">
        <v>39</v>
      </c>
      <c r="N1029" s="7">
        <v>2</v>
      </c>
      <c r="O1029" s="7">
        <v>2</v>
      </c>
      <c r="P1029" s="7">
        <v>80</v>
      </c>
      <c r="Q1029" s="7">
        <v>78</v>
      </c>
      <c r="R1029" s="7" t="s">
        <v>884</v>
      </c>
      <c r="S1029" s="9">
        <v>2.564102564102564E-2</v>
      </c>
      <c r="T1029" s="10">
        <v>5.4108162216270321E-5</v>
      </c>
    </row>
    <row r="1030" spans="1:20" x14ac:dyDescent="0.25">
      <c r="A1030" s="7" t="s">
        <v>25</v>
      </c>
      <c r="B1030" s="7" t="s">
        <v>899</v>
      </c>
      <c r="C1030" s="7" t="s">
        <v>910</v>
      </c>
      <c r="D1030" s="7" t="s">
        <v>902</v>
      </c>
      <c r="E1030" s="7" t="s">
        <v>935</v>
      </c>
      <c r="F1030" s="7">
        <v>16</v>
      </c>
      <c r="G1030" s="7">
        <v>2018</v>
      </c>
      <c r="H1030" s="8">
        <v>43116</v>
      </c>
      <c r="I1030" s="8" t="s">
        <v>919</v>
      </c>
      <c r="J1030" s="7" t="s">
        <v>26</v>
      </c>
      <c r="K1030" s="7" t="s">
        <v>16</v>
      </c>
      <c r="L1030" s="7" t="s">
        <v>27</v>
      </c>
      <c r="M1030" s="7">
        <v>54</v>
      </c>
      <c r="N1030" s="7">
        <v>3</v>
      </c>
      <c r="O1030" s="7">
        <v>14</v>
      </c>
      <c r="P1030" s="7">
        <v>176</v>
      </c>
      <c r="Q1030" s="7">
        <v>162</v>
      </c>
      <c r="R1030" s="7" t="s">
        <v>884</v>
      </c>
      <c r="S1030" s="9">
        <v>8.6419753086419748E-2</v>
      </c>
      <c r="T1030" s="10">
        <v>3.7875713551389228E-4</v>
      </c>
    </row>
    <row r="1031" spans="1:20" x14ac:dyDescent="0.25">
      <c r="A1031" s="7" t="s">
        <v>25</v>
      </c>
      <c r="B1031" s="7" t="s">
        <v>899</v>
      </c>
      <c r="C1031" s="7" t="s">
        <v>910</v>
      </c>
      <c r="D1031" s="7" t="s">
        <v>894</v>
      </c>
      <c r="E1031" s="7" t="s">
        <v>935</v>
      </c>
      <c r="F1031" s="7">
        <v>16</v>
      </c>
      <c r="G1031" s="7">
        <v>2018</v>
      </c>
      <c r="H1031" s="8">
        <v>43116</v>
      </c>
      <c r="I1031" s="8" t="s">
        <v>919</v>
      </c>
      <c r="J1031" s="7" t="s">
        <v>26</v>
      </c>
      <c r="K1031" s="7" t="s">
        <v>16</v>
      </c>
      <c r="L1031" s="7" t="s">
        <v>27</v>
      </c>
      <c r="M1031" s="7">
        <v>294</v>
      </c>
      <c r="N1031" s="7">
        <v>9</v>
      </c>
      <c r="O1031" s="7">
        <v>62</v>
      </c>
      <c r="P1031" s="7">
        <v>2708</v>
      </c>
      <c r="Q1031" s="7">
        <v>2646</v>
      </c>
      <c r="R1031" s="7" t="s">
        <v>884</v>
      </c>
      <c r="S1031" s="9">
        <v>2.3431594860166289E-2</v>
      </c>
      <c r="T1031" s="10">
        <v>1.6773530287043802E-3</v>
      </c>
    </row>
    <row r="1032" spans="1:20" x14ac:dyDescent="0.25">
      <c r="A1032" s="7" t="s">
        <v>25</v>
      </c>
      <c r="B1032" s="7" t="s">
        <v>899</v>
      </c>
      <c r="C1032" s="7" t="s">
        <v>907</v>
      </c>
      <c r="D1032" s="7" t="s">
        <v>911</v>
      </c>
      <c r="E1032" s="7" t="s">
        <v>935</v>
      </c>
      <c r="F1032" s="7">
        <v>16</v>
      </c>
      <c r="G1032" s="7">
        <v>2018</v>
      </c>
      <c r="H1032" s="8">
        <v>43116</v>
      </c>
      <c r="I1032" s="8" t="s">
        <v>919</v>
      </c>
      <c r="J1032" s="7" t="s">
        <v>26</v>
      </c>
      <c r="K1032" s="7" t="s">
        <v>16</v>
      </c>
      <c r="L1032" s="7" t="s">
        <v>27</v>
      </c>
      <c r="M1032" s="7">
        <v>110</v>
      </c>
      <c r="N1032" s="7">
        <v>5</v>
      </c>
      <c r="O1032" s="7">
        <v>20</v>
      </c>
      <c r="P1032" s="7">
        <v>570</v>
      </c>
      <c r="Q1032" s="7">
        <v>550</v>
      </c>
      <c r="R1032" s="7" t="s">
        <v>884</v>
      </c>
      <c r="S1032" s="9">
        <v>3.6363636363636362E-2</v>
      </c>
      <c r="T1032" s="10">
        <v>5.410816221627032E-4</v>
      </c>
    </row>
    <row r="1033" spans="1:20" x14ac:dyDescent="0.25">
      <c r="A1033" s="7" t="s">
        <v>25</v>
      </c>
      <c r="B1033" s="7" t="s">
        <v>889</v>
      </c>
      <c r="C1033" s="7" t="s">
        <v>898</v>
      </c>
      <c r="D1033" s="7" t="s">
        <v>891</v>
      </c>
      <c r="E1033" s="7" t="s">
        <v>935</v>
      </c>
      <c r="F1033" s="7">
        <v>16</v>
      </c>
      <c r="G1033" s="7">
        <v>2018</v>
      </c>
      <c r="H1033" s="8">
        <v>43116</v>
      </c>
      <c r="I1033" s="8" t="s">
        <v>919</v>
      </c>
      <c r="J1033" s="7" t="s">
        <v>26</v>
      </c>
      <c r="K1033" s="7" t="s">
        <v>16</v>
      </c>
      <c r="L1033" s="7" t="s">
        <v>27</v>
      </c>
      <c r="M1033" s="7">
        <v>200</v>
      </c>
      <c r="N1033" s="7">
        <v>5</v>
      </c>
      <c r="O1033" s="7">
        <v>13</v>
      </c>
      <c r="P1033" s="7">
        <v>1013</v>
      </c>
      <c r="Q1033" s="7">
        <v>1000</v>
      </c>
      <c r="R1033" s="7" t="s">
        <v>884</v>
      </c>
      <c r="S1033" s="9">
        <v>1.2999999999999999E-2</v>
      </c>
      <c r="T1033" s="10">
        <v>3.5170305440575711E-4</v>
      </c>
    </row>
    <row r="1034" spans="1:20" x14ac:dyDescent="0.25">
      <c r="A1034" s="7" t="s">
        <v>25</v>
      </c>
      <c r="B1034" s="7" t="s">
        <v>899</v>
      </c>
      <c r="C1034" s="7" t="s">
        <v>905</v>
      </c>
      <c r="D1034" s="7" t="s">
        <v>894</v>
      </c>
      <c r="E1034" s="7" t="s">
        <v>935</v>
      </c>
      <c r="F1034" s="7">
        <v>16</v>
      </c>
      <c r="G1034" s="7">
        <v>2018</v>
      </c>
      <c r="H1034" s="8">
        <v>43116</v>
      </c>
      <c r="I1034" s="8" t="s">
        <v>919</v>
      </c>
      <c r="J1034" s="7" t="s">
        <v>26</v>
      </c>
      <c r="K1034" s="7" t="s">
        <v>16</v>
      </c>
      <c r="L1034" s="7" t="s">
        <v>27</v>
      </c>
      <c r="M1034" s="7">
        <v>45</v>
      </c>
      <c r="N1034" s="7">
        <v>4</v>
      </c>
      <c r="O1034" s="7">
        <v>8</v>
      </c>
      <c r="P1034" s="7">
        <v>188</v>
      </c>
      <c r="Q1034" s="7">
        <v>180</v>
      </c>
      <c r="R1034" s="7" t="s">
        <v>884</v>
      </c>
      <c r="S1034" s="9">
        <v>4.4444444444444446E-2</v>
      </c>
      <c r="T1034" s="10">
        <v>2.1643264886508128E-4</v>
      </c>
    </row>
    <row r="1035" spans="1:20" x14ac:dyDescent="0.25">
      <c r="A1035" s="7" t="s">
        <v>25</v>
      </c>
      <c r="B1035" s="7" t="s">
        <v>889</v>
      </c>
      <c r="C1035" s="7" t="s">
        <v>896</v>
      </c>
      <c r="D1035" s="7" t="s">
        <v>902</v>
      </c>
      <c r="E1035" s="7" t="s">
        <v>935</v>
      </c>
      <c r="F1035" s="7">
        <v>16</v>
      </c>
      <c r="G1035" s="7">
        <v>2018</v>
      </c>
      <c r="H1035" s="8">
        <v>43116</v>
      </c>
      <c r="I1035" s="8" t="s">
        <v>919</v>
      </c>
      <c r="J1035" s="7" t="s">
        <v>26</v>
      </c>
      <c r="K1035" s="7" t="s">
        <v>16</v>
      </c>
      <c r="L1035" s="7" t="s">
        <v>27</v>
      </c>
      <c r="M1035" s="7">
        <v>954</v>
      </c>
      <c r="N1035" s="7">
        <v>3</v>
      </c>
      <c r="O1035" s="7">
        <v>95</v>
      </c>
      <c r="P1035" s="7">
        <v>2957</v>
      </c>
      <c r="Q1035" s="7">
        <v>2862</v>
      </c>
      <c r="R1035" s="7" t="s">
        <v>884</v>
      </c>
      <c r="S1035" s="9">
        <v>3.3193570929419984E-2</v>
      </c>
      <c r="T1035" s="10">
        <v>2.5701377052728402E-3</v>
      </c>
    </row>
    <row r="1036" spans="1:20" x14ac:dyDescent="0.25">
      <c r="A1036" s="7" t="s">
        <v>25</v>
      </c>
      <c r="B1036" s="7" t="s">
        <v>889</v>
      </c>
      <c r="C1036" s="7" t="s">
        <v>909</v>
      </c>
      <c r="D1036" s="7" t="s">
        <v>891</v>
      </c>
      <c r="E1036" s="7" t="s">
        <v>935</v>
      </c>
      <c r="F1036" s="7">
        <v>16</v>
      </c>
      <c r="G1036" s="7">
        <v>2018</v>
      </c>
      <c r="H1036" s="8">
        <v>43116</v>
      </c>
      <c r="I1036" s="8" t="s">
        <v>919</v>
      </c>
      <c r="J1036" s="7" t="s">
        <v>26</v>
      </c>
      <c r="K1036" s="7" t="s">
        <v>16</v>
      </c>
      <c r="L1036" s="7" t="s">
        <v>27</v>
      </c>
      <c r="M1036" s="7">
        <v>1716</v>
      </c>
      <c r="N1036" s="7">
        <v>7</v>
      </c>
      <c r="O1036" s="7">
        <v>309</v>
      </c>
      <c r="P1036" s="7">
        <v>12321</v>
      </c>
      <c r="Q1036" s="7">
        <v>12012</v>
      </c>
      <c r="R1036" s="7" t="s">
        <v>884</v>
      </c>
      <c r="S1036" s="9">
        <v>2.5724275724275724E-2</v>
      </c>
      <c r="T1036" s="10">
        <v>8.3597110624137657E-3</v>
      </c>
    </row>
    <row r="1037" spans="1:20" x14ac:dyDescent="0.25">
      <c r="A1037" s="7" t="s">
        <v>367</v>
      </c>
      <c r="B1037" s="7" t="s">
        <v>892</v>
      </c>
      <c r="C1037" s="7" t="s">
        <v>895</v>
      </c>
      <c r="D1037" s="7" t="s">
        <v>891</v>
      </c>
      <c r="E1037" s="7" t="s">
        <v>935</v>
      </c>
      <c r="F1037" s="7">
        <v>19</v>
      </c>
      <c r="G1037" s="7">
        <v>2018</v>
      </c>
      <c r="H1037" s="8">
        <v>43119</v>
      </c>
      <c r="I1037" s="8" t="s">
        <v>919</v>
      </c>
      <c r="J1037" s="7" t="s">
        <v>368</v>
      </c>
      <c r="K1037" s="7" t="s">
        <v>16</v>
      </c>
      <c r="L1037" s="7" t="s">
        <v>27</v>
      </c>
      <c r="M1037" s="7">
        <v>544</v>
      </c>
      <c r="N1037" s="7">
        <v>3</v>
      </c>
      <c r="O1037" s="7">
        <v>-152</v>
      </c>
      <c r="P1037" s="7">
        <v>1480</v>
      </c>
      <c r="Q1037" s="7">
        <v>1632</v>
      </c>
      <c r="R1037" s="7" t="s">
        <v>914</v>
      </c>
      <c r="S1037" s="9">
        <v>-9.3137254901960786E-2</v>
      </c>
      <c r="T1037" s="10">
        <v>-4.1122203284365451E-3</v>
      </c>
    </row>
    <row r="1038" spans="1:20" x14ac:dyDescent="0.25">
      <c r="A1038" s="7" t="s">
        <v>367</v>
      </c>
      <c r="B1038" s="7" t="s">
        <v>889</v>
      </c>
      <c r="C1038" s="7" t="s">
        <v>890</v>
      </c>
      <c r="D1038" s="7" t="s">
        <v>891</v>
      </c>
      <c r="E1038" s="7" t="s">
        <v>935</v>
      </c>
      <c r="F1038" s="7">
        <v>19</v>
      </c>
      <c r="G1038" s="7">
        <v>2018</v>
      </c>
      <c r="H1038" s="8">
        <v>43119</v>
      </c>
      <c r="I1038" s="8" t="s">
        <v>919</v>
      </c>
      <c r="J1038" s="7" t="s">
        <v>368</v>
      </c>
      <c r="K1038" s="7" t="s">
        <v>16</v>
      </c>
      <c r="L1038" s="7" t="s">
        <v>27</v>
      </c>
      <c r="M1038" s="7">
        <v>312</v>
      </c>
      <c r="N1038" s="7">
        <v>1</v>
      </c>
      <c r="O1038" s="7">
        <v>62</v>
      </c>
      <c r="P1038" s="7">
        <v>374</v>
      </c>
      <c r="Q1038" s="7">
        <v>312</v>
      </c>
      <c r="R1038" s="7" t="s">
        <v>884</v>
      </c>
      <c r="S1038" s="9">
        <v>0.19871794871794871</v>
      </c>
      <c r="T1038" s="10">
        <v>1.6773530287043802E-3</v>
      </c>
    </row>
    <row r="1039" spans="1:20" x14ac:dyDescent="0.25">
      <c r="A1039" s="7" t="s">
        <v>367</v>
      </c>
      <c r="B1039" s="7" t="s">
        <v>889</v>
      </c>
      <c r="C1039" s="7" t="s">
        <v>896</v>
      </c>
      <c r="D1039" s="7" t="s">
        <v>891</v>
      </c>
      <c r="E1039" s="7" t="s">
        <v>935</v>
      </c>
      <c r="F1039" s="7">
        <v>19</v>
      </c>
      <c r="G1039" s="7">
        <v>2018</v>
      </c>
      <c r="H1039" s="8">
        <v>43119</v>
      </c>
      <c r="I1039" s="8" t="s">
        <v>919</v>
      </c>
      <c r="J1039" s="7" t="s">
        <v>368</v>
      </c>
      <c r="K1039" s="7" t="s">
        <v>16</v>
      </c>
      <c r="L1039" s="7" t="s">
        <v>27</v>
      </c>
      <c r="M1039" s="7">
        <v>260</v>
      </c>
      <c r="N1039" s="7">
        <v>2</v>
      </c>
      <c r="O1039" s="7">
        <v>68</v>
      </c>
      <c r="P1039" s="7">
        <v>588</v>
      </c>
      <c r="Q1039" s="7">
        <v>520</v>
      </c>
      <c r="R1039" s="7" t="s">
        <v>884</v>
      </c>
      <c r="S1039" s="9">
        <v>0.13076923076923078</v>
      </c>
      <c r="T1039" s="10">
        <v>1.839677515353191E-3</v>
      </c>
    </row>
    <row r="1040" spans="1:20" x14ac:dyDescent="0.25">
      <c r="A1040" s="7" t="s">
        <v>166</v>
      </c>
      <c r="B1040" s="7" t="s">
        <v>892</v>
      </c>
      <c r="C1040" s="7" t="s">
        <v>893</v>
      </c>
      <c r="D1040" s="7" t="s">
        <v>891</v>
      </c>
      <c r="E1040" s="7" t="s">
        <v>935</v>
      </c>
      <c r="F1040" s="7">
        <v>20</v>
      </c>
      <c r="G1040" s="7">
        <v>2018</v>
      </c>
      <c r="H1040" s="8">
        <v>43120</v>
      </c>
      <c r="I1040" s="8" t="s">
        <v>919</v>
      </c>
      <c r="J1040" s="7" t="s">
        <v>167</v>
      </c>
      <c r="K1040" s="7" t="s">
        <v>16</v>
      </c>
      <c r="L1040" s="7" t="s">
        <v>27</v>
      </c>
      <c r="M1040" s="7">
        <v>346</v>
      </c>
      <c r="N1040" s="7">
        <v>3</v>
      </c>
      <c r="O1040" s="7">
        <v>108</v>
      </c>
      <c r="P1040" s="7">
        <v>1146</v>
      </c>
      <c r="Q1040" s="7">
        <v>1038</v>
      </c>
      <c r="R1040" s="7" t="s">
        <v>884</v>
      </c>
      <c r="S1040" s="9">
        <v>0.10404624277456648</v>
      </c>
      <c r="T1040" s="10">
        <v>2.9218407596785976E-3</v>
      </c>
    </row>
    <row r="1041" spans="1:20" x14ac:dyDescent="0.25">
      <c r="A1041" s="7" t="s">
        <v>166</v>
      </c>
      <c r="B1041" s="7" t="s">
        <v>899</v>
      </c>
      <c r="C1041" s="7" t="s">
        <v>907</v>
      </c>
      <c r="D1041" s="7" t="s">
        <v>894</v>
      </c>
      <c r="E1041" s="7" t="s">
        <v>935</v>
      </c>
      <c r="F1041" s="7">
        <v>20</v>
      </c>
      <c r="G1041" s="7">
        <v>2018</v>
      </c>
      <c r="H1041" s="8">
        <v>43120</v>
      </c>
      <c r="I1041" s="8" t="s">
        <v>919</v>
      </c>
      <c r="J1041" s="7" t="s">
        <v>167</v>
      </c>
      <c r="K1041" s="7" t="s">
        <v>16</v>
      </c>
      <c r="L1041" s="7" t="s">
        <v>27</v>
      </c>
      <c r="M1041" s="7">
        <v>199</v>
      </c>
      <c r="N1041" s="7">
        <v>4</v>
      </c>
      <c r="O1041" s="7">
        <v>0</v>
      </c>
      <c r="P1041" s="7">
        <v>796</v>
      </c>
      <c r="Q1041" s="7">
        <v>796</v>
      </c>
      <c r="R1041" s="7" t="s">
        <v>916</v>
      </c>
      <c r="S1041" s="9">
        <v>0</v>
      </c>
      <c r="T1041" s="10">
        <v>0</v>
      </c>
    </row>
    <row r="1042" spans="1:20" x14ac:dyDescent="0.25">
      <c r="A1042" s="7" t="s">
        <v>166</v>
      </c>
      <c r="B1042" s="7" t="s">
        <v>899</v>
      </c>
      <c r="C1042" s="7" t="s">
        <v>901</v>
      </c>
      <c r="D1042" s="7" t="s">
        <v>891</v>
      </c>
      <c r="E1042" s="7" t="s">
        <v>935</v>
      </c>
      <c r="F1042" s="7">
        <v>20</v>
      </c>
      <c r="G1042" s="7">
        <v>2018</v>
      </c>
      <c r="H1042" s="8">
        <v>43120</v>
      </c>
      <c r="I1042" s="8" t="s">
        <v>919</v>
      </c>
      <c r="J1042" s="7" t="s">
        <v>167</v>
      </c>
      <c r="K1042" s="7" t="s">
        <v>16</v>
      </c>
      <c r="L1042" s="7" t="s">
        <v>27</v>
      </c>
      <c r="M1042" s="7">
        <v>89</v>
      </c>
      <c r="N1042" s="7">
        <v>5</v>
      </c>
      <c r="O1042" s="7">
        <v>6</v>
      </c>
      <c r="P1042" s="7">
        <v>451</v>
      </c>
      <c r="Q1042" s="7">
        <v>445</v>
      </c>
      <c r="R1042" s="7" t="s">
        <v>884</v>
      </c>
      <c r="S1042" s="9">
        <v>1.3483146067415731E-2</v>
      </c>
      <c r="T1042" s="10">
        <v>1.6232448664881097E-4</v>
      </c>
    </row>
    <row r="1043" spans="1:20" x14ac:dyDescent="0.25">
      <c r="A1043" s="7" t="s">
        <v>166</v>
      </c>
      <c r="B1043" s="7" t="s">
        <v>889</v>
      </c>
      <c r="C1043" s="7" t="s">
        <v>890</v>
      </c>
      <c r="D1043" s="7" t="s">
        <v>894</v>
      </c>
      <c r="E1043" s="7" t="s">
        <v>935</v>
      </c>
      <c r="F1043" s="7">
        <v>20</v>
      </c>
      <c r="G1043" s="7">
        <v>2018</v>
      </c>
      <c r="H1043" s="8">
        <v>43120</v>
      </c>
      <c r="I1043" s="8" t="s">
        <v>919</v>
      </c>
      <c r="J1043" s="7" t="s">
        <v>167</v>
      </c>
      <c r="K1043" s="7" t="s">
        <v>16</v>
      </c>
      <c r="L1043" s="7" t="s">
        <v>27</v>
      </c>
      <c r="M1043" s="7">
        <v>1270</v>
      </c>
      <c r="N1043" s="7">
        <v>11</v>
      </c>
      <c r="O1043" s="7">
        <v>546</v>
      </c>
      <c r="P1043" s="7">
        <v>14516</v>
      </c>
      <c r="Q1043" s="7">
        <v>13970</v>
      </c>
      <c r="R1043" s="7" t="s">
        <v>884</v>
      </c>
      <c r="S1043" s="9">
        <v>3.9083750894774519E-2</v>
      </c>
      <c r="T1043" s="10">
        <v>1.4771528285041798E-2</v>
      </c>
    </row>
    <row r="1044" spans="1:20" x14ac:dyDescent="0.25">
      <c r="A1044" s="7" t="s">
        <v>44</v>
      </c>
      <c r="B1044" s="7" t="s">
        <v>889</v>
      </c>
      <c r="C1044" s="7" t="s">
        <v>890</v>
      </c>
      <c r="D1044" s="7" t="s">
        <v>897</v>
      </c>
      <c r="E1044" s="7" t="s">
        <v>936</v>
      </c>
      <c r="F1044" s="7">
        <v>4</v>
      </c>
      <c r="G1044" s="7">
        <v>2018</v>
      </c>
      <c r="H1044" s="8">
        <v>43135</v>
      </c>
      <c r="I1044" s="8" t="s">
        <v>919</v>
      </c>
      <c r="J1044" s="7" t="s">
        <v>45</v>
      </c>
      <c r="K1044" s="7" t="s">
        <v>16</v>
      </c>
      <c r="L1044" s="7" t="s">
        <v>27</v>
      </c>
      <c r="M1044" s="7">
        <v>231</v>
      </c>
      <c r="N1044" s="7">
        <v>2</v>
      </c>
      <c r="O1044" s="7">
        <v>99</v>
      </c>
      <c r="P1044" s="7">
        <v>561</v>
      </c>
      <c r="Q1044" s="7">
        <v>462</v>
      </c>
      <c r="R1044" s="7" t="s">
        <v>884</v>
      </c>
      <c r="S1044" s="9">
        <v>0.21428571428571427</v>
      </c>
      <c r="T1044" s="10">
        <v>2.6783540297053809E-3</v>
      </c>
    </row>
    <row r="1045" spans="1:20" x14ac:dyDescent="0.25">
      <c r="A1045" s="7" t="s">
        <v>44</v>
      </c>
      <c r="B1045" s="7" t="s">
        <v>899</v>
      </c>
      <c r="C1045" s="7" t="s">
        <v>903</v>
      </c>
      <c r="D1045" s="7" t="s">
        <v>891</v>
      </c>
      <c r="E1045" s="7" t="s">
        <v>936</v>
      </c>
      <c r="F1045" s="7">
        <v>4</v>
      </c>
      <c r="G1045" s="7">
        <v>2018</v>
      </c>
      <c r="H1045" s="8">
        <v>43135</v>
      </c>
      <c r="I1045" s="8" t="s">
        <v>919</v>
      </c>
      <c r="J1045" s="7" t="s">
        <v>45</v>
      </c>
      <c r="K1045" s="7" t="s">
        <v>16</v>
      </c>
      <c r="L1045" s="7" t="s">
        <v>27</v>
      </c>
      <c r="M1045" s="7">
        <v>48</v>
      </c>
      <c r="N1045" s="7">
        <v>1</v>
      </c>
      <c r="O1045" s="7">
        <v>15</v>
      </c>
      <c r="P1045" s="7">
        <v>63</v>
      </c>
      <c r="Q1045" s="7">
        <v>48</v>
      </c>
      <c r="R1045" s="7" t="s">
        <v>884</v>
      </c>
      <c r="S1045" s="9">
        <v>0.3125</v>
      </c>
      <c r="T1045" s="10">
        <v>4.0581121662202745E-4</v>
      </c>
    </row>
    <row r="1046" spans="1:20" x14ac:dyDescent="0.25">
      <c r="A1046" s="7" t="s">
        <v>44</v>
      </c>
      <c r="B1046" s="7" t="s">
        <v>899</v>
      </c>
      <c r="C1046" s="7" t="s">
        <v>903</v>
      </c>
      <c r="D1046" s="7" t="s">
        <v>891</v>
      </c>
      <c r="E1046" s="7" t="s">
        <v>936</v>
      </c>
      <c r="F1046" s="7">
        <v>4</v>
      </c>
      <c r="G1046" s="7">
        <v>2018</v>
      </c>
      <c r="H1046" s="8">
        <v>43135</v>
      </c>
      <c r="I1046" s="8" t="s">
        <v>919</v>
      </c>
      <c r="J1046" s="7" t="s">
        <v>45</v>
      </c>
      <c r="K1046" s="7" t="s">
        <v>16</v>
      </c>
      <c r="L1046" s="7" t="s">
        <v>27</v>
      </c>
      <c r="M1046" s="7">
        <v>16</v>
      </c>
      <c r="N1046" s="7">
        <v>3</v>
      </c>
      <c r="O1046" s="7">
        <v>6</v>
      </c>
      <c r="P1046" s="7">
        <v>54</v>
      </c>
      <c r="Q1046" s="7">
        <v>48</v>
      </c>
      <c r="R1046" s="7" t="s">
        <v>884</v>
      </c>
      <c r="S1046" s="9">
        <v>0.125</v>
      </c>
      <c r="T1046" s="10">
        <v>1.6232448664881097E-4</v>
      </c>
    </row>
    <row r="1047" spans="1:20" x14ac:dyDescent="0.25">
      <c r="A1047" s="7" t="s">
        <v>44</v>
      </c>
      <c r="B1047" s="7" t="s">
        <v>892</v>
      </c>
      <c r="C1047" s="7" t="s">
        <v>895</v>
      </c>
      <c r="D1047" s="7" t="s">
        <v>891</v>
      </c>
      <c r="E1047" s="7" t="s">
        <v>936</v>
      </c>
      <c r="F1047" s="7">
        <v>4</v>
      </c>
      <c r="G1047" s="7">
        <v>2018</v>
      </c>
      <c r="H1047" s="8">
        <v>43135</v>
      </c>
      <c r="I1047" s="8" t="s">
        <v>919</v>
      </c>
      <c r="J1047" s="7" t="s">
        <v>45</v>
      </c>
      <c r="K1047" s="7" t="s">
        <v>16</v>
      </c>
      <c r="L1047" s="7" t="s">
        <v>27</v>
      </c>
      <c r="M1047" s="7">
        <v>2292</v>
      </c>
      <c r="N1047" s="7">
        <v>7</v>
      </c>
      <c r="O1047" s="7">
        <v>127</v>
      </c>
      <c r="P1047" s="7">
        <v>16171</v>
      </c>
      <c r="Q1047" s="7">
        <v>16044</v>
      </c>
      <c r="R1047" s="7" t="s">
        <v>884</v>
      </c>
      <c r="S1047" s="9">
        <v>7.9157317377212665E-3</v>
      </c>
      <c r="T1047" s="10">
        <v>3.4358683007331657E-3</v>
      </c>
    </row>
    <row r="1048" spans="1:20" x14ac:dyDescent="0.25">
      <c r="A1048" s="7" t="s">
        <v>855</v>
      </c>
      <c r="B1048" s="7" t="s">
        <v>899</v>
      </c>
      <c r="C1048" s="7" t="s">
        <v>901</v>
      </c>
      <c r="D1048" s="7" t="s">
        <v>891</v>
      </c>
      <c r="E1048" s="7" t="s">
        <v>936</v>
      </c>
      <c r="F1048" s="7">
        <v>13</v>
      </c>
      <c r="G1048" s="7">
        <v>2018</v>
      </c>
      <c r="H1048" s="8">
        <v>43144</v>
      </c>
      <c r="I1048" s="8" t="s">
        <v>919</v>
      </c>
      <c r="J1048" s="7" t="s">
        <v>827</v>
      </c>
      <c r="K1048" s="7" t="s">
        <v>16</v>
      </c>
      <c r="L1048" s="7" t="s">
        <v>27</v>
      </c>
      <c r="M1048" s="7">
        <v>199</v>
      </c>
      <c r="N1048" s="7">
        <v>2</v>
      </c>
      <c r="O1048" s="7">
        <v>8</v>
      </c>
      <c r="P1048" s="7">
        <v>406</v>
      </c>
      <c r="Q1048" s="7">
        <v>398</v>
      </c>
      <c r="R1048" s="7" t="s">
        <v>884</v>
      </c>
      <c r="S1048" s="9">
        <v>2.0100502512562814E-2</v>
      </c>
      <c r="T1048" s="10">
        <v>2.1643264886508128E-4</v>
      </c>
    </row>
    <row r="1049" spans="1:20" x14ac:dyDescent="0.25">
      <c r="A1049" s="7" t="s">
        <v>506</v>
      </c>
      <c r="B1049" s="7" t="s">
        <v>889</v>
      </c>
      <c r="C1049" s="7" t="s">
        <v>896</v>
      </c>
      <c r="D1049" s="7" t="s">
        <v>891</v>
      </c>
      <c r="E1049" s="7" t="s">
        <v>936</v>
      </c>
      <c r="F1049" s="7">
        <v>21</v>
      </c>
      <c r="G1049" s="7">
        <v>2018</v>
      </c>
      <c r="H1049" s="8">
        <v>43152</v>
      </c>
      <c r="I1049" s="8" t="s">
        <v>919</v>
      </c>
      <c r="J1049" s="7" t="s">
        <v>29</v>
      </c>
      <c r="K1049" s="7" t="s">
        <v>16</v>
      </c>
      <c r="L1049" s="7" t="s">
        <v>27</v>
      </c>
      <c r="M1049" s="7">
        <v>291</v>
      </c>
      <c r="N1049" s="7">
        <v>2</v>
      </c>
      <c r="O1049" s="7">
        <v>93</v>
      </c>
      <c r="P1049" s="7">
        <v>675</v>
      </c>
      <c r="Q1049" s="7">
        <v>582</v>
      </c>
      <c r="R1049" s="7" t="s">
        <v>884</v>
      </c>
      <c r="S1049" s="9">
        <v>0.15979381443298968</v>
      </c>
      <c r="T1049" s="10">
        <v>2.5160295430565701E-3</v>
      </c>
    </row>
    <row r="1050" spans="1:20" x14ac:dyDescent="0.25">
      <c r="A1050" s="7" t="s">
        <v>506</v>
      </c>
      <c r="B1050" s="7" t="s">
        <v>899</v>
      </c>
      <c r="C1050" s="7" t="s">
        <v>905</v>
      </c>
      <c r="D1050" s="7" t="s">
        <v>891</v>
      </c>
      <c r="E1050" s="7" t="s">
        <v>936</v>
      </c>
      <c r="F1050" s="7">
        <v>21</v>
      </c>
      <c r="G1050" s="7">
        <v>2018</v>
      </c>
      <c r="H1050" s="8">
        <v>43152</v>
      </c>
      <c r="I1050" s="8" t="s">
        <v>919</v>
      </c>
      <c r="J1050" s="7" t="s">
        <v>29</v>
      </c>
      <c r="K1050" s="7" t="s">
        <v>16</v>
      </c>
      <c r="L1050" s="7" t="s">
        <v>27</v>
      </c>
      <c r="M1050" s="7">
        <v>11</v>
      </c>
      <c r="N1050" s="7">
        <v>1</v>
      </c>
      <c r="O1050" s="7">
        <v>5</v>
      </c>
      <c r="P1050" s="7">
        <v>16</v>
      </c>
      <c r="Q1050" s="7">
        <v>11</v>
      </c>
      <c r="R1050" s="7" t="s">
        <v>884</v>
      </c>
      <c r="S1050" s="9">
        <v>0.45454545454545453</v>
      </c>
      <c r="T1050" s="10">
        <v>1.352704055406758E-4</v>
      </c>
    </row>
    <row r="1051" spans="1:20" x14ac:dyDescent="0.25">
      <c r="A1051" s="7" t="s">
        <v>506</v>
      </c>
      <c r="B1051" s="7" t="s">
        <v>899</v>
      </c>
      <c r="C1051" s="7" t="s">
        <v>907</v>
      </c>
      <c r="D1051" s="7" t="s">
        <v>891</v>
      </c>
      <c r="E1051" s="7" t="s">
        <v>936</v>
      </c>
      <c r="F1051" s="7">
        <v>21</v>
      </c>
      <c r="G1051" s="7">
        <v>2018</v>
      </c>
      <c r="H1051" s="8">
        <v>43152</v>
      </c>
      <c r="I1051" s="8" t="s">
        <v>919</v>
      </c>
      <c r="J1051" s="7" t="s">
        <v>29</v>
      </c>
      <c r="K1051" s="7" t="s">
        <v>16</v>
      </c>
      <c r="L1051" s="7" t="s">
        <v>27</v>
      </c>
      <c r="M1051" s="7">
        <v>50</v>
      </c>
      <c r="N1051" s="7">
        <v>5</v>
      </c>
      <c r="O1051" s="7">
        <v>25</v>
      </c>
      <c r="P1051" s="7">
        <v>275</v>
      </c>
      <c r="Q1051" s="7">
        <v>250</v>
      </c>
      <c r="R1051" s="7" t="s">
        <v>884</v>
      </c>
      <c r="S1051" s="9">
        <v>0.1</v>
      </c>
      <c r="T1051" s="10">
        <v>6.7635202770337905E-4</v>
      </c>
    </row>
    <row r="1052" spans="1:20" x14ac:dyDescent="0.25">
      <c r="A1052" s="7" t="s">
        <v>506</v>
      </c>
      <c r="B1052" s="7" t="s">
        <v>899</v>
      </c>
      <c r="C1052" s="7" t="s">
        <v>913</v>
      </c>
      <c r="D1052" s="7" t="s">
        <v>902</v>
      </c>
      <c r="E1052" s="7" t="s">
        <v>936</v>
      </c>
      <c r="F1052" s="7">
        <v>21</v>
      </c>
      <c r="G1052" s="7">
        <v>2018</v>
      </c>
      <c r="H1052" s="8">
        <v>43152</v>
      </c>
      <c r="I1052" s="8" t="s">
        <v>919</v>
      </c>
      <c r="J1052" s="7" t="s">
        <v>29</v>
      </c>
      <c r="K1052" s="7" t="s">
        <v>16</v>
      </c>
      <c r="L1052" s="7" t="s">
        <v>27</v>
      </c>
      <c r="M1052" s="7">
        <v>89</v>
      </c>
      <c r="N1052" s="7">
        <v>3</v>
      </c>
      <c r="O1052" s="7">
        <v>36</v>
      </c>
      <c r="P1052" s="7">
        <v>303</v>
      </c>
      <c r="Q1052" s="7">
        <v>267</v>
      </c>
      <c r="R1052" s="7" t="s">
        <v>884</v>
      </c>
      <c r="S1052" s="9">
        <v>0.1348314606741573</v>
      </c>
      <c r="T1052" s="10">
        <v>9.7394691989286582E-4</v>
      </c>
    </row>
    <row r="1053" spans="1:20" x14ac:dyDescent="0.25">
      <c r="A1053" s="7" t="s">
        <v>506</v>
      </c>
      <c r="B1053" s="7" t="s">
        <v>899</v>
      </c>
      <c r="C1053" s="7" t="s">
        <v>903</v>
      </c>
      <c r="D1053" s="7" t="s">
        <v>897</v>
      </c>
      <c r="E1053" s="7" t="s">
        <v>936</v>
      </c>
      <c r="F1053" s="7">
        <v>21</v>
      </c>
      <c r="G1053" s="7">
        <v>2018</v>
      </c>
      <c r="H1053" s="8">
        <v>43152</v>
      </c>
      <c r="I1053" s="8" t="s">
        <v>919</v>
      </c>
      <c r="J1053" s="7" t="s">
        <v>29</v>
      </c>
      <c r="K1053" s="7" t="s">
        <v>16</v>
      </c>
      <c r="L1053" s="7" t="s">
        <v>27</v>
      </c>
      <c r="M1053" s="7">
        <v>92</v>
      </c>
      <c r="N1053" s="7">
        <v>6</v>
      </c>
      <c r="O1053" s="7">
        <v>5</v>
      </c>
      <c r="P1053" s="7">
        <v>557</v>
      </c>
      <c r="Q1053" s="7">
        <v>552</v>
      </c>
      <c r="R1053" s="7" t="s">
        <v>884</v>
      </c>
      <c r="S1053" s="9">
        <v>9.057971014492754E-3</v>
      </c>
      <c r="T1053" s="10">
        <v>1.352704055406758E-4</v>
      </c>
    </row>
    <row r="1054" spans="1:20" x14ac:dyDescent="0.25">
      <c r="A1054" s="7" t="s">
        <v>506</v>
      </c>
      <c r="B1054" s="7" t="s">
        <v>889</v>
      </c>
      <c r="C1054" s="7" t="s">
        <v>909</v>
      </c>
      <c r="D1054" s="7" t="s">
        <v>911</v>
      </c>
      <c r="E1054" s="7" t="s">
        <v>936</v>
      </c>
      <c r="F1054" s="7">
        <v>21</v>
      </c>
      <c r="G1054" s="7">
        <v>2018</v>
      </c>
      <c r="H1054" s="8">
        <v>43152</v>
      </c>
      <c r="I1054" s="8" t="s">
        <v>919</v>
      </c>
      <c r="J1054" s="7" t="s">
        <v>29</v>
      </c>
      <c r="K1054" s="7" t="s">
        <v>16</v>
      </c>
      <c r="L1054" s="7" t="s">
        <v>27</v>
      </c>
      <c r="M1054" s="7">
        <v>221</v>
      </c>
      <c r="N1054" s="7">
        <v>4</v>
      </c>
      <c r="O1054" s="7">
        <v>35</v>
      </c>
      <c r="P1054" s="7">
        <v>919</v>
      </c>
      <c r="Q1054" s="7">
        <v>884</v>
      </c>
      <c r="R1054" s="7" t="s">
        <v>884</v>
      </c>
      <c r="S1054" s="9">
        <v>3.9592760180995473E-2</v>
      </c>
      <c r="T1054" s="10">
        <v>9.4689283878473065E-4</v>
      </c>
    </row>
    <row r="1055" spans="1:20" x14ac:dyDescent="0.25">
      <c r="A1055" s="7" t="s">
        <v>122</v>
      </c>
      <c r="B1055" s="7" t="s">
        <v>892</v>
      </c>
      <c r="C1055" s="7" t="s">
        <v>906</v>
      </c>
      <c r="D1055" s="7" t="s">
        <v>894</v>
      </c>
      <c r="E1055" s="7" t="s">
        <v>944</v>
      </c>
      <c r="F1055" s="7">
        <v>4</v>
      </c>
      <c r="G1055" s="7">
        <v>2018</v>
      </c>
      <c r="H1055" s="8">
        <v>43163</v>
      </c>
      <c r="I1055" s="8" t="s">
        <v>919</v>
      </c>
      <c r="J1055" s="7" t="s">
        <v>123</v>
      </c>
      <c r="K1055" s="7" t="s">
        <v>16</v>
      </c>
      <c r="L1055" s="7" t="s">
        <v>27</v>
      </c>
      <c r="M1055" s="7">
        <v>1461</v>
      </c>
      <c r="N1055" s="7">
        <v>5</v>
      </c>
      <c r="O1055" s="7">
        <v>202</v>
      </c>
      <c r="P1055" s="7">
        <v>7507</v>
      </c>
      <c r="Q1055" s="7">
        <v>7305</v>
      </c>
      <c r="R1055" s="7" t="s">
        <v>884</v>
      </c>
      <c r="S1055" s="9">
        <v>2.7652292950034223E-2</v>
      </c>
      <c r="T1055" s="10">
        <v>5.464924383843303E-3</v>
      </c>
    </row>
    <row r="1056" spans="1:20" x14ac:dyDescent="0.25">
      <c r="A1056" s="7" t="s">
        <v>122</v>
      </c>
      <c r="B1056" s="7" t="s">
        <v>892</v>
      </c>
      <c r="C1056" s="7" t="s">
        <v>893</v>
      </c>
      <c r="D1056" s="7" t="s">
        <v>897</v>
      </c>
      <c r="E1056" s="7" t="s">
        <v>944</v>
      </c>
      <c r="F1056" s="7">
        <v>4</v>
      </c>
      <c r="G1056" s="7">
        <v>2018</v>
      </c>
      <c r="H1056" s="8">
        <v>43163</v>
      </c>
      <c r="I1056" s="8" t="s">
        <v>919</v>
      </c>
      <c r="J1056" s="7" t="s">
        <v>123</v>
      </c>
      <c r="K1056" s="7" t="s">
        <v>16</v>
      </c>
      <c r="L1056" s="7" t="s">
        <v>27</v>
      </c>
      <c r="M1056" s="7">
        <v>401</v>
      </c>
      <c r="N1056" s="7">
        <v>6</v>
      </c>
      <c r="O1056" s="7">
        <v>13</v>
      </c>
      <c r="P1056" s="7">
        <v>2419</v>
      </c>
      <c r="Q1056" s="7">
        <v>2406</v>
      </c>
      <c r="R1056" s="7" t="s">
        <v>884</v>
      </c>
      <c r="S1056" s="9">
        <v>5.4031587697423106E-3</v>
      </c>
      <c r="T1056" s="10">
        <v>3.5170305440575711E-4</v>
      </c>
    </row>
    <row r="1057" spans="1:20" x14ac:dyDescent="0.25">
      <c r="A1057" s="7" t="s">
        <v>122</v>
      </c>
      <c r="B1057" s="7" t="s">
        <v>889</v>
      </c>
      <c r="C1057" s="7" t="s">
        <v>909</v>
      </c>
      <c r="D1057" s="7" t="s">
        <v>891</v>
      </c>
      <c r="E1057" s="7" t="s">
        <v>944</v>
      </c>
      <c r="F1057" s="7">
        <v>4</v>
      </c>
      <c r="G1057" s="7">
        <v>2018</v>
      </c>
      <c r="H1057" s="8">
        <v>43163</v>
      </c>
      <c r="I1057" s="8" t="s">
        <v>919</v>
      </c>
      <c r="J1057" s="7" t="s">
        <v>123</v>
      </c>
      <c r="K1057" s="7" t="s">
        <v>16</v>
      </c>
      <c r="L1057" s="7" t="s">
        <v>27</v>
      </c>
      <c r="M1057" s="7">
        <v>163</v>
      </c>
      <c r="N1057" s="7">
        <v>2</v>
      </c>
      <c r="O1057" s="7">
        <v>81</v>
      </c>
      <c r="P1057" s="7">
        <v>407</v>
      </c>
      <c r="Q1057" s="7">
        <v>326</v>
      </c>
      <c r="R1057" s="7" t="s">
        <v>884</v>
      </c>
      <c r="S1057" s="9">
        <v>0.24846625766871167</v>
      </c>
      <c r="T1057" s="10">
        <v>2.1913805697589481E-3</v>
      </c>
    </row>
    <row r="1058" spans="1:20" x14ac:dyDescent="0.25">
      <c r="A1058" s="7" t="s">
        <v>122</v>
      </c>
      <c r="B1058" s="7" t="s">
        <v>899</v>
      </c>
      <c r="C1058" s="7" t="s">
        <v>900</v>
      </c>
      <c r="D1058" s="7" t="s">
        <v>902</v>
      </c>
      <c r="E1058" s="7" t="s">
        <v>944</v>
      </c>
      <c r="F1058" s="7">
        <v>4</v>
      </c>
      <c r="G1058" s="7">
        <v>2018</v>
      </c>
      <c r="H1058" s="8">
        <v>43163</v>
      </c>
      <c r="I1058" s="8" t="s">
        <v>919</v>
      </c>
      <c r="J1058" s="7" t="s">
        <v>123</v>
      </c>
      <c r="K1058" s="7" t="s">
        <v>16</v>
      </c>
      <c r="L1058" s="7" t="s">
        <v>27</v>
      </c>
      <c r="M1058" s="7">
        <v>1104</v>
      </c>
      <c r="N1058" s="7">
        <v>4</v>
      </c>
      <c r="O1058" s="7">
        <v>209</v>
      </c>
      <c r="P1058" s="7">
        <v>4625</v>
      </c>
      <c r="Q1058" s="7">
        <v>4416</v>
      </c>
      <c r="R1058" s="7" t="s">
        <v>884</v>
      </c>
      <c r="S1058" s="9">
        <v>4.732789855072464E-2</v>
      </c>
      <c r="T1058" s="10">
        <v>5.6543029516002491E-3</v>
      </c>
    </row>
    <row r="1059" spans="1:20" x14ac:dyDescent="0.25">
      <c r="A1059" s="7" t="s">
        <v>740</v>
      </c>
      <c r="B1059" s="7" t="s">
        <v>899</v>
      </c>
      <c r="C1059" s="7" t="s">
        <v>901</v>
      </c>
      <c r="D1059" s="7" t="s">
        <v>911</v>
      </c>
      <c r="E1059" s="7" t="s">
        <v>944</v>
      </c>
      <c r="F1059" s="7">
        <v>16</v>
      </c>
      <c r="G1059" s="7">
        <v>2018</v>
      </c>
      <c r="H1059" s="8">
        <v>43175</v>
      </c>
      <c r="I1059" s="8" t="s">
        <v>919</v>
      </c>
      <c r="J1059" s="7" t="s">
        <v>127</v>
      </c>
      <c r="K1059" s="7" t="s">
        <v>16</v>
      </c>
      <c r="L1059" s="7" t="s">
        <v>27</v>
      </c>
      <c r="M1059" s="7">
        <v>86</v>
      </c>
      <c r="N1059" s="7">
        <v>2</v>
      </c>
      <c r="O1059" s="7">
        <v>22</v>
      </c>
      <c r="P1059" s="7">
        <v>194</v>
      </c>
      <c r="Q1059" s="7">
        <v>172</v>
      </c>
      <c r="R1059" s="7" t="s">
        <v>884</v>
      </c>
      <c r="S1059" s="9">
        <v>0.12790697674418605</v>
      </c>
      <c r="T1059" s="10">
        <v>5.9518978437897354E-4</v>
      </c>
    </row>
    <row r="1060" spans="1:20" x14ac:dyDescent="0.25">
      <c r="A1060" s="7" t="s">
        <v>826</v>
      </c>
      <c r="B1060" s="7" t="s">
        <v>899</v>
      </c>
      <c r="C1060" s="7" t="s">
        <v>907</v>
      </c>
      <c r="D1060" s="7" t="s">
        <v>891</v>
      </c>
      <c r="E1060" s="7" t="s">
        <v>944</v>
      </c>
      <c r="F1060" s="7">
        <v>21</v>
      </c>
      <c r="G1060" s="7">
        <v>2018</v>
      </c>
      <c r="H1060" s="8">
        <v>43180</v>
      </c>
      <c r="I1060" s="8" t="s">
        <v>919</v>
      </c>
      <c r="J1060" s="7" t="s">
        <v>827</v>
      </c>
      <c r="K1060" s="7" t="s">
        <v>16</v>
      </c>
      <c r="L1060" s="7" t="s">
        <v>27</v>
      </c>
      <c r="M1060" s="7">
        <v>34</v>
      </c>
      <c r="N1060" s="7">
        <v>2</v>
      </c>
      <c r="O1060" s="7">
        <v>12</v>
      </c>
      <c r="P1060" s="7">
        <v>80</v>
      </c>
      <c r="Q1060" s="7">
        <v>68</v>
      </c>
      <c r="R1060" s="7" t="s">
        <v>884</v>
      </c>
      <c r="S1060" s="9">
        <v>0.17647058823529413</v>
      </c>
      <c r="T1060" s="10">
        <v>3.2464897329762194E-4</v>
      </c>
    </row>
    <row r="1061" spans="1:20" x14ac:dyDescent="0.25">
      <c r="A1061" s="7" t="s">
        <v>28</v>
      </c>
      <c r="B1061" s="7" t="s">
        <v>889</v>
      </c>
      <c r="C1061" s="7" t="s">
        <v>896</v>
      </c>
      <c r="D1061" s="7" t="s">
        <v>897</v>
      </c>
      <c r="E1061" s="7" t="s">
        <v>944</v>
      </c>
      <c r="F1061" s="7">
        <v>27</v>
      </c>
      <c r="G1061" s="7">
        <v>2018</v>
      </c>
      <c r="H1061" s="8">
        <v>43186</v>
      </c>
      <c r="I1061" s="8" t="s">
        <v>919</v>
      </c>
      <c r="J1061" s="7" t="s">
        <v>29</v>
      </c>
      <c r="K1061" s="7" t="s">
        <v>16</v>
      </c>
      <c r="L1061" s="7" t="s">
        <v>27</v>
      </c>
      <c r="M1061" s="7">
        <v>2847</v>
      </c>
      <c r="N1061" s="7">
        <v>8</v>
      </c>
      <c r="O1061" s="7">
        <v>712</v>
      </c>
      <c r="P1061" s="7">
        <v>23488</v>
      </c>
      <c r="Q1061" s="7">
        <v>22776</v>
      </c>
      <c r="R1061" s="7" t="s">
        <v>884</v>
      </c>
      <c r="S1061" s="9">
        <v>3.1260976466455918E-2</v>
      </c>
      <c r="T1061" s="10">
        <v>1.9262505748992235E-2</v>
      </c>
    </row>
    <row r="1062" spans="1:20" x14ac:dyDescent="0.25">
      <c r="A1062" s="7" t="s">
        <v>28</v>
      </c>
      <c r="B1062" s="7" t="s">
        <v>892</v>
      </c>
      <c r="C1062" s="7" t="s">
        <v>895</v>
      </c>
      <c r="D1062" s="7" t="s">
        <v>897</v>
      </c>
      <c r="E1062" s="7" t="s">
        <v>944</v>
      </c>
      <c r="F1062" s="7">
        <v>27</v>
      </c>
      <c r="G1062" s="7">
        <v>2018</v>
      </c>
      <c r="H1062" s="8">
        <v>43186</v>
      </c>
      <c r="I1062" s="8" t="s">
        <v>919</v>
      </c>
      <c r="J1062" s="7" t="s">
        <v>29</v>
      </c>
      <c r="K1062" s="7" t="s">
        <v>16</v>
      </c>
      <c r="L1062" s="7" t="s">
        <v>27</v>
      </c>
      <c r="M1062" s="7">
        <v>852</v>
      </c>
      <c r="N1062" s="7">
        <v>5</v>
      </c>
      <c r="O1062" s="7">
        <v>51</v>
      </c>
      <c r="P1062" s="7">
        <v>4311</v>
      </c>
      <c r="Q1062" s="7">
        <v>4260</v>
      </c>
      <c r="R1062" s="7" t="s">
        <v>884</v>
      </c>
      <c r="S1062" s="9">
        <v>1.1971830985915493E-2</v>
      </c>
      <c r="T1062" s="10">
        <v>1.3797581365148932E-3</v>
      </c>
    </row>
    <row r="1063" spans="1:20" x14ac:dyDescent="0.25">
      <c r="A1063" s="7" t="s">
        <v>28</v>
      </c>
      <c r="B1063" s="7" t="s">
        <v>899</v>
      </c>
      <c r="C1063" s="7" t="s">
        <v>901</v>
      </c>
      <c r="D1063" s="7" t="s">
        <v>911</v>
      </c>
      <c r="E1063" s="7" t="s">
        <v>944</v>
      </c>
      <c r="F1063" s="7">
        <v>27</v>
      </c>
      <c r="G1063" s="7">
        <v>2018</v>
      </c>
      <c r="H1063" s="8">
        <v>43186</v>
      </c>
      <c r="I1063" s="8" t="s">
        <v>919</v>
      </c>
      <c r="J1063" s="7" t="s">
        <v>29</v>
      </c>
      <c r="K1063" s="7" t="s">
        <v>16</v>
      </c>
      <c r="L1063" s="7" t="s">
        <v>27</v>
      </c>
      <c r="M1063" s="7">
        <v>148</v>
      </c>
      <c r="N1063" s="7">
        <v>3</v>
      </c>
      <c r="O1063" s="7">
        <v>25</v>
      </c>
      <c r="P1063" s="7">
        <v>469</v>
      </c>
      <c r="Q1063" s="7">
        <v>444</v>
      </c>
      <c r="R1063" s="7" t="s">
        <v>884</v>
      </c>
      <c r="S1063" s="9">
        <v>5.6306306306306307E-2</v>
      </c>
      <c r="T1063" s="10">
        <v>6.7635202770337905E-4</v>
      </c>
    </row>
    <row r="1064" spans="1:20" x14ac:dyDescent="0.25">
      <c r="A1064" s="7" t="s">
        <v>28</v>
      </c>
      <c r="B1064" s="7" t="s">
        <v>899</v>
      </c>
      <c r="C1064" s="7" t="s">
        <v>908</v>
      </c>
      <c r="D1064" s="7" t="s">
        <v>894</v>
      </c>
      <c r="E1064" s="7" t="s">
        <v>944</v>
      </c>
      <c r="F1064" s="7">
        <v>27</v>
      </c>
      <c r="G1064" s="7">
        <v>2018</v>
      </c>
      <c r="H1064" s="8">
        <v>43186</v>
      </c>
      <c r="I1064" s="8" t="s">
        <v>919</v>
      </c>
      <c r="J1064" s="7" t="s">
        <v>29</v>
      </c>
      <c r="K1064" s="7" t="s">
        <v>16</v>
      </c>
      <c r="L1064" s="7" t="s">
        <v>27</v>
      </c>
      <c r="M1064" s="7">
        <v>81</v>
      </c>
      <c r="N1064" s="7">
        <v>5</v>
      </c>
      <c r="O1064" s="7">
        <v>-41</v>
      </c>
      <c r="P1064" s="7">
        <v>364</v>
      </c>
      <c r="Q1064" s="7">
        <v>405</v>
      </c>
      <c r="R1064" s="7" t="s">
        <v>914</v>
      </c>
      <c r="S1064" s="9">
        <v>-0.10123456790123457</v>
      </c>
      <c r="T1064" s="10">
        <v>-1.1092173254335417E-3</v>
      </c>
    </row>
    <row r="1065" spans="1:20" x14ac:dyDescent="0.25">
      <c r="A1065" s="7" t="s">
        <v>28</v>
      </c>
      <c r="B1065" s="7" t="s">
        <v>899</v>
      </c>
      <c r="C1065" s="7" t="s">
        <v>903</v>
      </c>
      <c r="D1065" s="7" t="s">
        <v>891</v>
      </c>
      <c r="E1065" s="7" t="s">
        <v>944</v>
      </c>
      <c r="F1065" s="7">
        <v>27</v>
      </c>
      <c r="G1065" s="7">
        <v>2018</v>
      </c>
      <c r="H1065" s="8">
        <v>43186</v>
      </c>
      <c r="I1065" s="8" t="s">
        <v>919</v>
      </c>
      <c r="J1065" s="7" t="s">
        <v>29</v>
      </c>
      <c r="K1065" s="7" t="s">
        <v>16</v>
      </c>
      <c r="L1065" s="7" t="s">
        <v>27</v>
      </c>
      <c r="M1065" s="7">
        <v>49</v>
      </c>
      <c r="N1065" s="7">
        <v>4</v>
      </c>
      <c r="O1065" s="7">
        <v>5</v>
      </c>
      <c r="P1065" s="7">
        <v>201</v>
      </c>
      <c r="Q1065" s="7">
        <v>196</v>
      </c>
      <c r="R1065" s="7" t="s">
        <v>884</v>
      </c>
      <c r="S1065" s="9">
        <v>2.5510204081632654E-2</v>
      </c>
      <c r="T1065" s="10">
        <v>1.352704055406758E-4</v>
      </c>
    </row>
    <row r="1066" spans="1:20" x14ac:dyDescent="0.25">
      <c r="A1066" s="7" t="s">
        <v>28</v>
      </c>
      <c r="B1066" s="7" t="s">
        <v>899</v>
      </c>
      <c r="C1066" s="7" t="s">
        <v>901</v>
      </c>
      <c r="D1066" s="7" t="s">
        <v>897</v>
      </c>
      <c r="E1066" s="7" t="s">
        <v>944</v>
      </c>
      <c r="F1066" s="7">
        <v>27</v>
      </c>
      <c r="G1066" s="7">
        <v>2018</v>
      </c>
      <c r="H1066" s="8">
        <v>43186</v>
      </c>
      <c r="I1066" s="8" t="s">
        <v>919</v>
      </c>
      <c r="J1066" s="7" t="s">
        <v>29</v>
      </c>
      <c r="K1066" s="7" t="s">
        <v>16</v>
      </c>
      <c r="L1066" s="7" t="s">
        <v>27</v>
      </c>
      <c r="M1066" s="7">
        <v>33</v>
      </c>
      <c r="N1066" s="7">
        <v>1</v>
      </c>
      <c r="O1066" s="7">
        <v>-1</v>
      </c>
      <c r="P1066" s="7">
        <v>32</v>
      </c>
      <c r="Q1066" s="7">
        <v>33</v>
      </c>
      <c r="R1066" s="7" t="s">
        <v>914</v>
      </c>
      <c r="S1066" s="9">
        <v>-3.0303030303030304E-2</v>
      </c>
      <c r="T1066" s="10">
        <v>-2.7054081108135161E-5</v>
      </c>
    </row>
    <row r="1067" spans="1:20" x14ac:dyDescent="0.25">
      <c r="A1067" s="7" t="s">
        <v>28</v>
      </c>
      <c r="B1067" s="7" t="s">
        <v>889</v>
      </c>
      <c r="C1067" s="7" t="s">
        <v>909</v>
      </c>
      <c r="D1067" s="7" t="s">
        <v>902</v>
      </c>
      <c r="E1067" s="7" t="s">
        <v>944</v>
      </c>
      <c r="F1067" s="7">
        <v>27</v>
      </c>
      <c r="G1067" s="7">
        <v>2018</v>
      </c>
      <c r="H1067" s="8">
        <v>43186</v>
      </c>
      <c r="I1067" s="8" t="s">
        <v>919</v>
      </c>
      <c r="J1067" s="7" t="s">
        <v>29</v>
      </c>
      <c r="K1067" s="7" t="s">
        <v>16</v>
      </c>
      <c r="L1067" s="7" t="s">
        <v>27</v>
      </c>
      <c r="M1067" s="7">
        <v>492</v>
      </c>
      <c r="N1067" s="7">
        <v>2</v>
      </c>
      <c r="O1067" s="7">
        <v>187</v>
      </c>
      <c r="P1067" s="7">
        <v>1171</v>
      </c>
      <c r="Q1067" s="7">
        <v>984</v>
      </c>
      <c r="R1067" s="7" t="s">
        <v>884</v>
      </c>
      <c r="S1067" s="9">
        <v>0.19004065040650406</v>
      </c>
      <c r="T1067" s="10">
        <v>5.0591131672212755E-3</v>
      </c>
    </row>
    <row r="1068" spans="1:20" x14ac:dyDescent="0.25">
      <c r="A1068" s="7" t="s">
        <v>34</v>
      </c>
      <c r="B1068" s="7" t="s">
        <v>889</v>
      </c>
      <c r="C1068" s="7" t="s">
        <v>898</v>
      </c>
      <c r="D1068" s="7" t="s">
        <v>897</v>
      </c>
      <c r="E1068" s="7" t="s">
        <v>945</v>
      </c>
      <c r="F1068" s="7">
        <v>1</v>
      </c>
      <c r="G1068" s="7">
        <v>2018</v>
      </c>
      <c r="H1068" s="8">
        <v>43191</v>
      </c>
      <c r="I1068" s="8" t="s">
        <v>920</v>
      </c>
      <c r="J1068" s="7" t="s">
        <v>35</v>
      </c>
      <c r="K1068" s="7" t="s">
        <v>16</v>
      </c>
      <c r="L1068" s="7" t="s">
        <v>27</v>
      </c>
      <c r="M1068" s="7">
        <v>2617</v>
      </c>
      <c r="N1068" s="7">
        <v>4</v>
      </c>
      <c r="O1068" s="7">
        <v>1151</v>
      </c>
      <c r="P1068" s="7">
        <v>11619</v>
      </c>
      <c r="Q1068" s="7">
        <v>10468</v>
      </c>
      <c r="R1068" s="7" t="s">
        <v>884</v>
      </c>
      <c r="S1068" s="9">
        <v>0.10995414596866641</v>
      </c>
      <c r="T1068" s="10">
        <v>3.113924735546357E-2</v>
      </c>
    </row>
    <row r="1069" spans="1:20" x14ac:dyDescent="0.25">
      <c r="A1069" s="7" t="s">
        <v>34</v>
      </c>
      <c r="B1069" s="7" t="s">
        <v>899</v>
      </c>
      <c r="C1069" s="7" t="s">
        <v>901</v>
      </c>
      <c r="D1069" s="7" t="s">
        <v>891</v>
      </c>
      <c r="E1069" s="7" t="s">
        <v>945</v>
      </c>
      <c r="F1069" s="7">
        <v>1</v>
      </c>
      <c r="G1069" s="7">
        <v>2018</v>
      </c>
      <c r="H1069" s="8">
        <v>43191</v>
      </c>
      <c r="I1069" s="8" t="s">
        <v>920</v>
      </c>
      <c r="J1069" s="7" t="s">
        <v>35</v>
      </c>
      <c r="K1069" s="7" t="s">
        <v>16</v>
      </c>
      <c r="L1069" s="7" t="s">
        <v>27</v>
      </c>
      <c r="M1069" s="7">
        <v>561</v>
      </c>
      <c r="N1069" s="7">
        <v>3</v>
      </c>
      <c r="O1069" s="7">
        <v>212</v>
      </c>
      <c r="P1069" s="7">
        <v>1895</v>
      </c>
      <c r="Q1069" s="7">
        <v>1683</v>
      </c>
      <c r="R1069" s="7" t="s">
        <v>884</v>
      </c>
      <c r="S1069" s="9">
        <v>0.1259655377302436</v>
      </c>
      <c r="T1069" s="10">
        <v>5.735465194924654E-3</v>
      </c>
    </row>
    <row r="1070" spans="1:20" x14ac:dyDescent="0.25">
      <c r="A1070" s="7" t="s">
        <v>34</v>
      </c>
      <c r="B1070" s="7" t="s">
        <v>889</v>
      </c>
      <c r="C1070" s="7" t="s">
        <v>898</v>
      </c>
      <c r="D1070" s="7" t="s">
        <v>891</v>
      </c>
      <c r="E1070" s="7" t="s">
        <v>945</v>
      </c>
      <c r="F1070" s="7">
        <v>1</v>
      </c>
      <c r="G1070" s="7">
        <v>2018</v>
      </c>
      <c r="H1070" s="8">
        <v>43191</v>
      </c>
      <c r="I1070" s="8" t="s">
        <v>920</v>
      </c>
      <c r="J1070" s="7" t="s">
        <v>35</v>
      </c>
      <c r="K1070" s="7" t="s">
        <v>16</v>
      </c>
      <c r="L1070" s="7" t="s">
        <v>27</v>
      </c>
      <c r="M1070" s="7">
        <v>424</v>
      </c>
      <c r="N1070" s="7">
        <v>5</v>
      </c>
      <c r="O1070" s="7">
        <v>-272</v>
      </c>
      <c r="P1070" s="7">
        <v>1848</v>
      </c>
      <c r="Q1070" s="7">
        <v>2120</v>
      </c>
      <c r="R1070" s="7" t="s">
        <v>914</v>
      </c>
      <c r="S1070" s="9">
        <v>-0.12830188679245283</v>
      </c>
      <c r="T1070" s="10">
        <v>-7.3587100614127638E-3</v>
      </c>
    </row>
    <row r="1071" spans="1:20" x14ac:dyDescent="0.25">
      <c r="A1071" s="7" t="s">
        <v>34</v>
      </c>
      <c r="B1071" s="7" t="s">
        <v>889</v>
      </c>
      <c r="C1071" s="7" t="s">
        <v>898</v>
      </c>
      <c r="D1071" s="7" t="s">
        <v>894</v>
      </c>
      <c r="E1071" s="7" t="s">
        <v>945</v>
      </c>
      <c r="F1071" s="7">
        <v>1</v>
      </c>
      <c r="G1071" s="7">
        <v>2018</v>
      </c>
      <c r="H1071" s="8">
        <v>43191</v>
      </c>
      <c r="I1071" s="8" t="s">
        <v>920</v>
      </c>
      <c r="J1071" s="7" t="s">
        <v>35</v>
      </c>
      <c r="K1071" s="7" t="s">
        <v>16</v>
      </c>
      <c r="L1071" s="7" t="s">
        <v>27</v>
      </c>
      <c r="M1071" s="7">
        <v>168</v>
      </c>
      <c r="N1071" s="7">
        <v>2</v>
      </c>
      <c r="O1071" s="7">
        <v>-111</v>
      </c>
      <c r="P1071" s="7">
        <v>225</v>
      </c>
      <c r="Q1071" s="7">
        <v>336</v>
      </c>
      <c r="R1071" s="7" t="s">
        <v>914</v>
      </c>
      <c r="S1071" s="9">
        <v>-0.33035714285714285</v>
      </c>
      <c r="T1071" s="10">
        <v>-3.003003003003003E-3</v>
      </c>
    </row>
    <row r="1072" spans="1:20" x14ac:dyDescent="0.25">
      <c r="A1072" s="7" t="s">
        <v>34</v>
      </c>
      <c r="B1072" s="7" t="s">
        <v>899</v>
      </c>
      <c r="C1072" s="7" t="s">
        <v>901</v>
      </c>
      <c r="D1072" s="7" t="s">
        <v>897</v>
      </c>
      <c r="E1072" s="7" t="s">
        <v>945</v>
      </c>
      <c r="F1072" s="7">
        <v>1</v>
      </c>
      <c r="G1072" s="7">
        <v>2018</v>
      </c>
      <c r="H1072" s="8">
        <v>43191</v>
      </c>
      <c r="I1072" s="8" t="s">
        <v>920</v>
      </c>
      <c r="J1072" s="7" t="s">
        <v>35</v>
      </c>
      <c r="K1072" s="7" t="s">
        <v>16</v>
      </c>
      <c r="L1072" s="7" t="s">
        <v>27</v>
      </c>
      <c r="M1072" s="7">
        <v>119</v>
      </c>
      <c r="N1072" s="7">
        <v>8</v>
      </c>
      <c r="O1072" s="7">
        <v>-5</v>
      </c>
      <c r="P1072" s="7">
        <v>947</v>
      </c>
      <c r="Q1072" s="7">
        <v>952</v>
      </c>
      <c r="R1072" s="7" t="s">
        <v>914</v>
      </c>
      <c r="S1072" s="9">
        <v>-5.2521008403361349E-3</v>
      </c>
      <c r="T1072" s="10">
        <v>-1.352704055406758E-4</v>
      </c>
    </row>
    <row r="1073" spans="1:20" x14ac:dyDescent="0.25">
      <c r="A1073" s="7" t="s">
        <v>566</v>
      </c>
      <c r="B1073" s="7" t="s">
        <v>889</v>
      </c>
      <c r="C1073" s="7" t="s">
        <v>896</v>
      </c>
      <c r="D1073" s="7" t="s">
        <v>897</v>
      </c>
      <c r="E1073" s="7" t="s">
        <v>945</v>
      </c>
      <c r="F1073" s="7">
        <v>20</v>
      </c>
      <c r="G1073" s="7">
        <v>2018</v>
      </c>
      <c r="H1073" s="8">
        <v>43210</v>
      </c>
      <c r="I1073" s="8" t="s">
        <v>920</v>
      </c>
      <c r="J1073" s="7" t="s">
        <v>29</v>
      </c>
      <c r="K1073" s="7" t="s">
        <v>16</v>
      </c>
      <c r="L1073" s="7" t="s">
        <v>27</v>
      </c>
      <c r="M1073" s="7">
        <v>193</v>
      </c>
      <c r="N1073" s="7">
        <v>1</v>
      </c>
      <c r="O1073" s="7">
        <v>46</v>
      </c>
      <c r="P1073" s="7">
        <v>239</v>
      </c>
      <c r="Q1073" s="7">
        <v>193</v>
      </c>
      <c r="R1073" s="7" t="s">
        <v>884</v>
      </c>
      <c r="S1073" s="9">
        <v>0.23834196891191708</v>
      </c>
      <c r="T1073" s="10">
        <v>1.2444877309742174E-3</v>
      </c>
    </row>
    <row r="1074" spans="1:20" x14ac:dyDescent="0.25">
      <c r="A1074" s="7" t="s">
        <v>241</v>
      </c>
      <c r="B1074" s="7" t="s">
        <v>892</v>
      </c>
      <c r="C1074" s="7" t="s">
        <v>895</v>
      </c>
      <c r="D1074" s="7" t="s">
        <v>897</v>
      </c>
      <c r="E1074" s="7" t="s">
        <v>945</v>
      </c>
      <c r="F1074" s="7">
        <v>26</v>
      </c>
      <c r="G1074" s="7">
        <v>2018</v>
      </c>
      <c r="H1074" s="8">
        <v>43216</v>
      </c>
      <c r="I1074" s="8" t="s">
        <v>920</v>
      </c>
      <c r="J1074" s="7" t="s">
        <v>123</v>
      </c>
      <c r="K1074" s="7" t="s">
        <v>16</v>
      </c>
      <c r="L1074" s="7" t="s">
        <v>27</v>
      </c>
      <c r="M1074" s="7">
        <v>182</v>
      </c>
      <c r="N1074" s="7">
        <v>3</v>
      </c>
      <c r="O1074" s="7">
        <v>-11</v>
      </c>
      <c r="P1074" s="7">
        <v>535</v>
      </c>
      <c r="Q1074" s="7">
        <v>546</v>
      </c>
      <c r="R1074" s="7" t="s">
        <v>914</v>
      </c>
      <c r="S1074" s="9">
        <v>-2.0146520146520148E-2</v>
      </c>
      <c r="T1074" s="10">
        <v>-2.9759489218948677E-4</v>
      </c>
    </row>
    <row r="1075" spans="1:20" x14ac:dyDescent="0.25">
      <c r="A1075" s="7" t="s">
        <v>241</v>
      </c>
      <c r="B1075" s="7" t="s">
        <v>899</v>
      </c>
      <c r="C1075" s="7" t="s">
        <v>903</v>
      </c>
      <c r="D1075" s="7" t="s">
        <v>891</v>
      </c>
      <c r="E1075" s="7" t="s">
        <v>945</v>
      </c>
      <c r="F1075" s="7">
        <v>26</v>
      </c>
      <c r="G1075" s="7">
        <v>2018</v>
      </c>
      <c r="H1075" s="8">
        <v>43216</v>
      </c>
      <c r="I1075" s="8" t="s">
        <v>920</v>
      </c>
      <c r="J1075" s="7" t="s">
        <v>123</v>
      </c>
      <c r="K1075" s="7" t="s">
        <v>16</v>
      </c>
      <c r="L1075" s="7" t="s">
        <v>27</v>
      </c>
      <c r="M1075" s="7">
        <v>154</v>
      </c>
      <c r="N1075" s="7">
        <v>3</v>
      </c>
      <c r="O1075" s="7">
        <v>39</v>
      </c>
      <c r="P1075" s="7">
        <v>501</v>
      </c>
      <c r="Q1075" s="7">
        <v>462</v>
      </c>
      <c r="R1075" s="7" t="s">
        <v>884</v>
      </c>
      <c r="S1075" s="9">
        <v>8.4415584415584416E-2</v>
      </c>
      <c r="T1075" s="10">
        <v>1.0551091632172713E-3</v>
      </c>
    </row>
    <row r="1076" spans="1:20" x14ac:dyDescent="0.25">
      <c r="A1076" s="7" t="s">
        <v>241</v>
      </c>
      <c r="B1076" s="7" t="s">
        <v>889</v>
      </c>
      <c r="C1076" s="7" t="s">
        <v>896</v>
      </c>
      <c r="D1076" s="7" t="s">
        <v>911</v>
      </c>
      <c r="E1076" s="7" t="s">
        <v>945</v>
      </c>
      <c r="F1076" s="7">
        <v>26</v>
      </c>
      <c r="G1076" s="7">
        <v>2018</v>
      </c>
      <c r="H1076" s="8">
        <v>43216</v>
      </c>
      <c r="I1076" s="8" t="s">
        <v>920</v>
      </c>
      <c r="J1076" s="7" t="s">
        <v>123</v>
      </c>
      <c r="K1076" s="7" t="s">
        <v>16</v>
      </c>
      <c r="L1076" s="7" t="s">
        <v>27</v>
      </c>
      <c r="M1076" s="7">
        <v>816</v>
      </c>
      <c r="N1076" s="7">
        <v>3</v>
      </c>
      <c r="O1076" s="7">
        <v>-96</v>
      </c>
      <c r="P1076" s="7">
        <v>2352</v>
      </c>
      <c r="Q1076" s="7">
        <v>2448</v>
      </c>
      <c r="R1076" s="7" t="s">
        <v>914</v>
      </c>
      <c r="S1076" s="9">
        <v>-3.9215686274509803E-2</v>
      </c>
      <c r="T1076" s="10">
        <v>-2.5971917863809755E-3</v>
      </c>
    </row>
    <row r="1077" spans="1:20" x14ac:dyDescent="0.25">
      <c r="A1077" s="7" t="s">
        <v>241</v>
      </c>
      <c r="B1077" s="7" t="s">
        <v>892</v>
      </c>
      <c r="C1077" s="7" t="s">
        <v>912</v>
      </c>
      <c r="D1077" s="7" t="s">
        <v>911</v>
      </c>
      <c r="E1077" s="7" t="s">
        <v>945</v>
      </c>
      <c r="F1077" s="7">
        <v>26</v>
      </c>
      <c r="G1077" s="7">
        <v>2018</v>
      </c>
      <c r="H1077" s="8">
        <v>43216</v>
      </c>
      <c r="I1077" s="8" t="s">
        <v>920</v>
      </c>
      <c r="J1077" s="7" t="s">
        <v>123</v>
      </c>
      <c r="K1077" s="7" t="s">
        <v>16</v>
      </c>
      <c r="L1077" s="7" t="s">
        <v>27</v>
      </c>
      <c r="M1077" s="7">
        <v>880</v>
      </c>
      <c r="N1077" s="7">
        <v>8</v>
      </c>
      <c r="O1077" s="7">
        <v>97</v>
      </c>
      <c r="P1077" s="7">
        <v>7137</v>
      </c>
      <c r="Q1077" s="7">
        <v>7040</v>
      </c>
      <c r="R1077" s="7" t="s">
        <v>884</v>
      </c>
      <c r="S1077" s="9">
        <v>1.3778409090909091E-2</v>
      </c>
      <c r="T1077" s="10">
        <v>2.6242458674891108E-3</v>
      </c>
    </row>
    <row r="1078" spans="1:20" x14ac:dyDescent="0.25">
      <c r="A1078" s="7" t="s">
        <v>126</v>
      </c>
      <c r="B1078" s="7" t="s">
        <v>899</v>
      </c>
      <c r="C1078" s="7" t="s">
        <v>903</v>
      </c>
      <c r="D1078" s="7" t="s">
        <v>891</v>
      </c>
      <c r="E1078" s="7" t="s">
        <v>929</v>
      </c>
      <c r="F1078" s="7">
        <v>11</v>
      </c>
      <c r="G1078" s="7">
        <v>2018</v>
      </c>
      <c r="H1078" s="8">
        <v>43231</v>
      </c>
      <c r="I1078" s="8" t="s">
        <v>920</v>
      </c>
      <c r="J1078" s="7" t="s">
        <v>127</v>
      </c>
      <c r="K1078" s="7" t="s">
        <v>16</v>
      </c>
      <c r="L1078" s="7" t="s">
        <v>27</v>
      </c>
      <c r="M1078" s="7">
        <v>24</v>
      </c>
      <c r="N1078" s="7">
        <v>2</v>
      </c>
      <c r="O1078" s="7">
        <v>-1</v>
      </c>
      <c r="P1078" s="7">
        <v>47</v>
      </c>
      <c r="Q1078" s="7">
        <v>48</v>
      </c>
      <c r="R1078" s="7" t="s">
        <v>914</v>
      </c>
      <c r="S1078" s="9">
        <v>-2.0833333333333332E-2</v>
      </c>
      <c r="T1078" s="10">
        <v>-2.7054081108135161E-5</v>
      </c>
    </row>
    <row r="1079" spans="1:20" x14ac:dyDescent="0.25">
      <c r="A1079" s="7" t="s">
        <v>126</v>
      </c>
      <c r="B1079" s="7" t="s">
        <v>899</v>
      </c>
      <c r="C1079" s="7" t="s">
        <v>903</v>
      </c>
      <c r="D1079" s="7" t="s">
        <v>891</v>
      </c>
      <c r="E1079" s="7" t="s">
        <v>929</v>
      </c>
      <c r="F1079" s="7">
        <v>11</v>
      </c>
      <c r="G1079" s="7">
        <v>2018</v>
      </c>
      <c r="H1079" s="8">
        <v>43231</v>
      </c>
      <c r="I1079" s="8" t="s">
        <v>920</v>
      </c>
      <c r="J1079" s="7" t="s">
        <v>127</v>
      </c>
      <c r="K1079" s="7" t="s">
        <v>16</v>
      </c>
      <c r="L1079" s="7" t="s">
        <v>27</v>
      </c>
      <c r="M1079" s="7">
        <v>6</v>
      </c>
      <c r="N1079" s="7">
        <v>1</v>
      </c>
      <c r="O1079" s="7">
        <v>3</v>
      </c>
      <c r="P1079" s="7">
        <v>9</v>
      </c>
      <c r="Q1079" s="7">
        <v>6</v>
      </c>
      <c r="R1079" s="7" t="s">
        <v>884</v>
      </c>
      <c r="S1079" s="9">
        <v>0.5</v>
      </c>
      <c r="T1079" s="10">
        <v>8.1162243324405485E-5</v>
      </c>
    </row>
    <row r="1080" spans="1:20" x14ac:dyDescent="0.25">
      <c r="A1080" s="7" t="s">
        <v>126</v>
      </c>
      <c r="B1080" s="7" t="s">
        <v>899</v>
      </c>
      <c r="C1080" s="7" t="s">
        <v>907</v>
      </c>
      <c r="D1080" s="7" t="s">
        <v>902</v>
      </c>
      <c r="E1080" s="7" t="s">
        <v>929</v>
      </c>
      <c r="F1080" s="7">
        <v>11</v>
      </c>
      <c r="G1080" s="7">
        <v>2018</v>
      </c>
      <c r="H1080" s="8">
        <v>43231</v>
      </c>
      <c r="I1080" s="8" t="s">
        <v>920</v>
      </c>
      <c r="J1080" s="7" t="s">
        <v>127</v>
      </c>
      <c r="K1080" s="7" t="s">
        <v>16</v>
      </c>
      <c r="L1080" s="7" t="s">
        <v>27</v>
      </c>
      <c r="M1080" s="7">
        <v>30</v>
      </c>
      <c r="N1080" s="7">
        <v>5</v>
      </c>
      <c r="O1080" s="7">
        <v>-5</v>
      </c>
      <c r="P1080" s="7">
        <v>145</v>
      </c>
      <c r="Q1080" s="7">
        <v>150</v>
      </c>
      <c r="R1080" s="7" t="s">
        <v>914</v>
      </c>
      <c r="S1080" s="9">
        <v>-3.3333333333333333E-2</v>
      </c>
      <c r="T1080" s="10">
        <v>-1.352704055406758E-4</v>
      </c>
    </row>
    <row r="1081" spans="1:20" x14ac:dyDescent="0.25">
      <c r="A1081" s="7" t="s">
        <v>126</v>
      </c>
      <c r="B1081" s="7" t="s">
        <v>899</v>
      </c>
      <c r="C1081" s="7" t="s">
        <v>901</v>
      </c>
      <c r="D1081" s="7" t="s">
        <v>891</v>
      </c>
      <c r="E1081" s="7" t="s">
        <v>929</v>
      </c>
      <c r="F1081" s="7">
        <v>11</v>
      </c>
      <c r="G1081" s="7">
        <v>2018</v>
      </c>
      <c r="H1081" s="8">
        <v>43231</v>
      </c>
      <c r="I1081" s="8" t="s">
        <v>920</v>
      </c>
      <c r="J1081" s="7" t="s">
        <v>127</v>
      </c>
      <c r="K1081" s="7" t="s">
        <v>16</v>
      </c>
      <c r="L1081" s="7" t="s">
        <v>27</v>
      </c>
      <c r="M1081" s="7">
        <v>406</v>
      </c>
      <c r="N1081" s="7">
        <v>2</v>
      </c>
      <c r="O1081" s="7">
        <v>126</v>
      </c>
      <c r="P1081" s="7">
        <v>938</v>
      </c>
      <c r="Q1081" s="7">
        <v>812</v>
      </c>
      <c r="R1081" s="7" t="s">
        <v>884</v>
      </c>
      <c r="S1081" s="9">
        <v>0.15517241379310345</v>
      </c>
      <c r="T1081" s="10">
        <v>3.4088142196250304E-3</v>
      </c>
    </row>
    <row r="1082" spans="1:20" x14ac:dyDescent="0.25">
      <c r="A1082" s="7" t="s">
        <v>126</v>
      </c>
      <c r="B1082" s="7" t="s">
        <v>899</v>
      </c>
      <c r="C1082" s="7" t="s">
        <v>903</v>
      </c>
      <c r="D1082" s="7" t="s">
        <v>911</v>
      </c>
      <c r="E1082" s="7" t="s">
        <v>929</v>
      </c>
      <c r="F1082" s="7">
        <v>11</v>
      </c>
      <c r="G1082" s="7">
        <v>2018</v>
      </c>
      <c r="H1082" s="8">
        <v>43231</v>
      </c>
      <c r="I1082" s="8" t="s">
        <v>920</v>
      </c>
      <c r="J1082" s="7" t="s">
        <v>127</v>
      </c>
      <c r="K1082" s="7" t="s">
        <v>16</v>
      </c>
      <c r="L1082" s="7" t="s">
        <v>27</v>
      </c>
      <c r="M1082" s="7">
        <v>56</v>
      </c>
      <c r="N1082" s="7">
        <v>2</v>
      </c>
      <c r="O1082" s="7">
        <v>18</v>
      </c>
      <c r="P1082" s="7">
        <v>130</v>
      </c>
      <c r="Q1082" s="7">
        <v>112</v>
      </c>
      <c r="R1082" s="7" t="s">
        <v>884</v>
      </c>
      <c r="S1082" s="9">
        <v>0.16071428571428573</v>
      </c>
      <c r="T1082" s="10">
        <v>4.8697345994643291E-4</v>
      </c>
    </row>
    <row r="1083" spans="1:20" x14ac:dyDescent="0.25">
      <c r="A1083" s="7" t="s">
        <v>126</v>
      </c>
      <c r="B1083" s="7" t="s">
        <v>899</v>
      </c>
      <c r="C1083" s="7" t="s">
        <v>905</v>
      </c>
      <c r="D1083" s="7" t="s">
        <v>891</v>
      </c>
      <c r="E1083" s="7" t="s">
        <v>929</v>
      </c>
      <c r="F1083" s="7">
        <v>11</v>
      </c>
      <c r="G1083" s="7">
        <v>2018</v>
      </c>
      <c r="H1083" s="8">
        <v>43231</v>
      </c>
      <c r="I1083" s="8" t="s">
        <v>920</v>
      </c>
      <c r="J1083" s="7" t="s">
        <v>127</v>
      </c>
      <c r="K1083" s="7" t="s">
        <v>16</v>
      </c>
      <c r="L1083" s="7" t="s">
        <v>27</v>
      </c>
      <c r="M1083" s="7">
        <v>101</v>
      </c>
      <c r="N1083" s="7">
        <v>9</v>
      </c>
      <c r="O1083" s="7">
        <v>18</v>
      </c>
      <c r="P1083" s="7">
        <v>927</v>
      </c>
      <c r="Q1083" s="7">
        <v>909</v>
      </c>
      <c r="R1083" s="7" t="s">
        <v>884</v>
      </c>
      <c r="S1083" s="9">
        <v>1.9801980198019802E-2</v>
      </c>
      <c r="T1083" s="10">
        <v>4.8697345994643291E-4</v>
      </c>
    </row>
    <row r="1084" spans="1:20" x14ac:dyDescent="0.25">
      <c r="A1084" s="7" t="s">
        <v>126</v>
      </c>
      <c r="B1084" s="7" t="s">
        <v>899</v>
      </c>
      <c r="C1084" s="7" t="s">
        <v>901</v>
      </c>
      <c r="D1084" s="7" t="s">
        <v>891</v>
      </c>
      <c r="E1084" s="7" t="s">
        <v>929</v>
      </c>
      <c r="F1084" s="7">
        <v>11</v>
      </c>
      <c r="G1084" s="7">
        <v>2018</v>
      </c>
      <c r="H1084" s="8">
        <v>43231</v>
      </c>
      <c r="I1084" s="8" t="s">
        <v>920</v>
      </c>
      <c r="J1084" s="7" t="s">
        <v>127</v>
      </c>
      <c r="K1084" s="7" t="s">
        <v>16</v>
      </c>
      <c r="L1084" s="7" t="s">
        <v>27</v>
      </c>
      <c r="M1084" s="7">
        <v>61</v>
      </c>
      <c r="N1084" s="7">
        <v>2</v>
      </c>
      <c r="O1084" s="7">
        <v>-23</v>
      </c>
      <c r="P1084" s="7">
        <v>99</v>
      </c>
      <c r="Q1084" s="7">
        <v>122</v>
      </c>
      <c r="R1084" s="7" t="s">
        <v>914</v>
      </c>
      <c r="S1084" s="9">
        <v>-0.18852459016393441</v>
      </c>
      <c r="T1084" s="10">
        <v>-6.2224386548710871E-4</v>
      </c>
    </row>
    <row r="1085" spans="1:20" x14ac:dyDescent="0.25">
      <c r="A1085" s="7" t="s">
        <v>126</v>
      </c>
      <c r="B1085" s="7" t="s">
        <v>899</v>
      </c>
      <c r="C1085" s="7" t="s">
        <v>901</v>
      </c>
      <c r="D1085" s="7" t="s">
        <v>911</v>
      </c>
      <c r="E1085" s="7" t="s">
        <v>929</v>
      </c>
      <c r="F1085" s="7">
        <v>11</v>
      </c>
      <c r="G1085" s="7">
        <v>2018</v>
      </c>
      <c r="H1085" s="8">
        <v>43231</v>
      </c>
      <c r="I1085" s="8" t="s">
        <v>920</v>
      </c>
      <c r="J1085" s="7" t="s">
        <v>127</v>
      </c>
      <c r="K1085" s="7" t="s">
        <v>16</v>
      </c>
      <c r="L1085" s="7" t="s">
        <v>27</v>
      </c>
      <c r="M1085" s="7">
        <v>534</v>
      </c>
      <c r="N1085" s="7">
        <v>3</v>
      </c>
      <c r="O1085" s="7">
        <v>0</v>
      </c>
      <c r="P1085" s="7">
        <v>1602</v>
      </c>
      <c r="Q1085" s="7">
        <v>1602</v>
      </c>
      <c r="R1085" s="7" t="s">
        <v>916</v>
      </c>
      <c r="S1085" s="9">
        <v>0</v>
      </c>
      <c r="T1085" s="10">
        <v>0</v>
      </c>
    </row>
    <row r="1086" spans="1:20" x14ac:dyDescent="0.25">
      <c r="A1086" s="7" t="s">
        <v>126</v>
      </c>
      <c r="B1086" s="7" t="s">
        <v>889</v>
      </c>
      <c r="C1086" s="7" t="s">
        <v>890</v>
      </c>
      <c r="D1086" s="7" t="s">
        <v>911</v>
      </c>
      <c r="E1086" s="7" t="s">
        <v>929</v>
      </c>
      <c r="F1086" s="7">
        <v>11</v>
      </c>
      <c r="G1086" s="7">
        <v>2018</v>
      </c>
      <c r="H1086" s="8">
        <v>43231</v>
      </c>
      <c r="I1086" s="8" t="s">
        <v>920</v>
      </c>
      <c r="J1086" s="7" t="s">
        <v>127</v>
      </c>
      <c r="K1086" s="7" t="s">
        <v>16</v>
      </c>
      <c r="L1086" s="7" t="s">
        <v>27</v>
      </c>
      <c r="M1086" s="7">
        <v>624</v>
      </c>
      <c r="N1086" s="7">
        <v>2</v>
      </c>
      <c r="O1086" s="7">
        <v>37</v>
      </c>
      <c r="P1086" s="7">
        <v>1285</v>
      </c>
      <c r="Q1086" s="7">
        <v>1248</v>
      </c>
      <c r="R1086" s="7" t="s">
        <v>884</v>
      </c>
      <c r="S1086" s="9">
        <v>2.9647435897435896E-2</v>
      </c>
      <c r="T1086" s="10">
        <v>1.001001001001001E-3</v>
      </c>
    </row>
    <row r="1087" spans="1:20" x14ac:dyDescent="0.25">
      <c r="A1087" s="7" t="s">
        <v>126</v>
      </c>
      <c r="B1087" s="7" t="s">
        <v>889</v>
      </c>
      <c r="C1087" s="7" t="s">
        <v>896</v>
      </c>
      <c r="D1087" s="7" t="s">
        <v>891</v>
      </c>
      <c r="E1087" s="7" t="s">
        <v>929</v>
      </c>
      <c r="F1087" s="7">
        <v>11</v>
      </c>
      <c r="G1087" s="7">
        <v>2018</v>
      </c>
      <c r="H1087" s="8">
        <v>43231</v>
      </c>
      <c r="I1087" s="8" t="s">
        <v>920</v>
      </c>
      <c r="J1087" s="7" t="s">
        <v>127</v>
      </c>
      <c r="K1087" s="7" t="s">
        <v>16</v>
      </c>
      <c r="L1087" s="7" t="s">
        <v>27</v>
      </c>
      <c r="M1087" s="7">
        <v>651</v>
      </c>
      <c r="N1087" s="7">
        <v>5</v>
      </c>
      <c r="O1087" s="7">
        <v>169</v>
      </c>
      <c r="P1087" s="7">
        <v>3424</v>
      </c>
      <c r="Q1087" s="7">
        <v>3255</v>
      </c>
      <c r="R1087" s="7" t="s">
        <v>884</v>
      </c>
      <c r="S1087" s="9">
        <v>5.1920122887864822E-2</v>
      </c>
      <c r="T1087" s="10">
        <v>4.5721397072748422E-3</v>
      </c>
    </row>
    <row r="1088" spans="1:20" x14ac:dyDescent="0.25">
      <c r="A1088" s="7" t="s">
        <v>126</v>
      </c>
      <c r="B1088" s="7" t="s">
        <v>899</v>
      </c>
      <c r="C1088" s="7" t="s">
        <v>903</v>
      </c>
      <c r="D1088" s="7" t="s">
        <v>891</v>
      </c>
      <c r="E1088" s="7" t="s">
        <v>929</v>
      </c>
      <c r="F1088" s="7">
        <v>11</v>
      </c>
      <c r="G1088" s="7">
        <v>2018</v>
      </c>
      <c r="H1088" s="8">
        <v>43231</v>
      </c>
      <c r="I1088" s="8" t="s">
        <v>920</v>
      </c>
      <c r="J1088" s="7" t="s">
        <v>127</v>
      </c>
      <c r="K1088" s="7" t="s">
        <v>16</v>
      </c>
      <c r="L1088" s="7" t="s">
        <v>27</v>
      </c>
      <c r="M1088" s="7">
        <v>13</v>
      </c>
      <c r="N1088" s="7">
        <v>3</v>
      </c>
      <c r="O1088" s="7">
        <v>-1</v>
      </c>
      <c r="P1088" s="7">
        <v>38</v>
      </c>
      <c r="Q1088" s="7">
        <v>39</v>
      </c>
      <c r="R1088" s="7" t="s">
        <v>914</v>
      </c>
      <c r="S1088" s="9">
        <v>-2.564102564102564E-2</v>
      </c>
      <c r="T1088" s="10">
        <v>-2.7054081108135161E-5</v>
      </c>
    </row>
    <row r="1089" spans="1:20" x14ac:dyDescent="0.25">
      <c r="A1089" s="7" t="s">
        <v>126</v>
      </c>
      <c r="B1089" s="7" t="s">
        <v>899</v>
      </c>
      <c r="C1089" s="7" t="s">
        <v>901</v>
      </c>
      <c r="D1089" s="7" t="s">
        <v>891</v>
      </c>
      <c r="E1089" s="7" t="s">
        <v>929</v>
      </c>
      <c r="F1089" s="7">
        <v>11</v>
      </c>
      <c r="G1089" s="7">
        <v>2018</v>
      </c>
      <c r="H1089" s="8">
        <v>43231</v>
      </c>
      <c r="I1089" s="8" t="s">
        <v>920</v>
      </c>
      <c r="J1089" s="7" t="s">
        <v>127</v>
      </c>
      <c r="K1089" s="7" t="s">
        <v>16</v>
      </c>
      <c r="L1089" s="7" t="s">
        <v>27</v>
      </c>
      <c r="M1089" s="7">
        <v>1389</v>
      </c>
      <c r="N1089" s="7">
        <v>7</v>
      </c>
      <c r="O1089" s="7">
        <v>680</v>
      </c>
      <c r="P1089" s="7">
        <v>10403</v>
      </c>
      <c r="Q1089" s="7">
        <v>9723</v>
      </c>
      <c r="R1089" s="7" t="s">
        <v>884</v>
      </c>
      <c r="S1089" s="9">
        <v>6.9937262161884187E-2</v>
      </c>
      <c r="T1089" s="10">
        <v>1.839677515353191E-2</v>
      </c>
    </row>
    <row r="1090" spans="1:20" x14ac:dyDescent="0.25">
      <c r="A1090" s="7" t="s">
        <v>864</v>
      </c>
      <c r="B1090" s="7" t="s">
        <v>899</v>
      </c>
      <c r="C1090" s="7" t="s">
        <v>905</v>
      </c>
      <c r="D1090" s="7" t="s">
        <v>911</v>
      </c>
      <c r="E1090" s="7" t="s">
        <v>929</v>
      </c>
      <c r="F1090" s="7">
        <v>28</v>
      </c>
      <c r="G1090" s="7">
        <v>2018</v>
      </c>
      <c r="H1090" s="8">
        <v>43248</v>
      </c>
      <c r="I1090" s="8" t="s">
        <v>920</v>
      </c>
      <c r="J1090" s="7" t="s">
        <v>182</v>
      </c>
      <c r="K1090" s="7" t="s">
        <v>16</v>
      </c>
      <c r="L1090" s="7" t="s">
        <v>27</v>
      </c>
      <c r="M1090" s="7">
        <v>17</v>
      </c>
      <c r="N1090" s="7">
        <v>5</v>
      </c>
      <c r="O1090" s="7">
        <v>-12</v>
      </c>
      <c r="P1090" s="7">
        <v>73</v>
      </c>
      <c r="Q1090" s="7">
        <v>85</v>
      </c>
      <c r="R1090" s="7" t="s">
        <v>914</v>
      </c>
      <c r="S1090" s="9">
        <v>-0.14117647058823529</v>
      </c>
      <c r="T1090" s="10">
        <v>-3.2464897329762194E-4</v>
      </c>
    </row>
    <row r="1091" spans="1:20" x14ac:dyDescent="0.25">
      <c r="A1091" s="7" t="s">
        <v>343</v>
      </c>
      <c r="B1091" s="7" t="s">
        <v>899</v>
      </c>
      <c r="C1091" s="7" t="s">
        <v>908</v>
      </c>
      <c r="D1091" s="7" t="s">
        <v>902</v>
      </c>
      <c r="E1091" s="7" t="s">
        <v>947</v>
      </c>
      <c r="F1091" s="7">
        <v>5</v>
      </c>
      <c r="G1091" s="7">
        <v>2018</v>
      </c>
      <c r="H1091" s="8">
        <v>43286</v>
      </c>
      <c r="I1091" s="8" t="s">
        <v>921</v>
      </c>
      <c r="J1091" s="7" t="s">
        <v>344</v>
      </c>
      <c r="K1091" s="7" t="s">
        <v>16</v>
      </c>
      <c r="L1091" s="7" t="s">
        <v>27</v>
      </c>
      <c r="M1091" s="7">
        <v>10</v>
      </c>
      <c r="N1091" s="7">
        <v>1</v>
      </c>
      <c r="O1091" s="7">
        <v>-1</v>
      </c>
      <c r="P1091" s="7">
        <v>9</v>
      </c>
      <c r="Q1091" s="7">
        <v>10</v>
      </c>
      <c r="R1091" s="7" t="s">
        <v>914</v>
      </c>
      <c r="S1091" s="9">
        <v>-0.1</v>
      </c>
      <c r="T1091" s="10">
        <v>-2.7054081108135161E-5</v>
      </c>
    </row>
    <row r="1092" spans="1:20" x14ac:dyDescent="0.25">
      <c r="A1092" s="7" t="s">
        <v>343</v>
      </c>
      <c r="B1092" s="7" t="s">
        <v>892</v>
      </c>
      <c r="C1092" s="7" t="s">
        <v>912</v>
      </c>
      <c r="D1092" s="7" t="s">
        <v>902</v>
      </c>
      <c r="E1092" s="7" t="s">
        <v>947</v>
      </c>
      <c r="F1092" s="7">
        <v>5</v>
      </c>
      <c r="G1092" s="7">
        <v>2018</v>
      </c>
      <c r="H1092" s="8">
        <v>43286</v>
      </c>
      <c r="I1092" s="8" t="s">
        <v>921</v>
      </c>
      <c r="J1092" s="7" t="s">
        <v>344</v>
      </c>
      <c r="K1092" s="7" t="s">
        <v>16</v>
      </c>
      <c r="L1092" s="7" t="s">
        <v>27</v>
      </c>
      <c r="M1092" s="7">
        <v>216</v>
      </c>
      <c r="N1092" s="7">
        <v>6</v>
      </c>
      <c r="O1092" s="7">
        <v>-38</v>
      </c>
      <c r="P1092" s="7">
        <v>1258</v>
      </c>
      <c r="Q1092" s="7">
        <v>1296</v>
      </c>
      <c r="R1092" s="7" t="s">
        <v>914</v>
      </c>
      <c r="S1092" s="9">
        <v>-2.9320987654320986E-2</v>
      </c>
      <c r="T1092" s="10">
        <v>-1.0280550821091363E-3</v>
      </c>
    </row>
    <row r="1093" spans="1:20" x14ac:dyDescent="0.25">
      <c r="A1093" s="7" t="s">
        <v>343</v>
      </c>
      <c r="B1093" s="7" t="s">
        <v>899</v>
      </c>
      <c r="C1093" s="7" t="s">
        <v>905</v>
      </c>
      <c r="D1093" s="7" t="s">
        <v>902</v>
      </c>
      <c r="E1093" s="7" t="s">
        <v>947</v>
      </c>
      <c r="F1093" s="7">
        <v>5</v>
      </c>
      <c r="G1093" s="7">
        <v>2018</v>
      </c>
      <c r="H1093" s="8">
        <v>43286</v>
      </c>
      <c r="I1093" s="8" t="s">
        <v>921</v>
      </c>
      <c r="J1093" s="7" t="s">
        <v>344</v>
      </c>
      <c r="K1093" s="7" t="s">
        <v>16</v>
      </c>
      <c r="L1093" s="7" t="s">
        <v>27</v>
      </c>
      <c r="M1093" s="7">
        <v>25</v>
      </c>
      <c r="N1093" s="7">
        <v>4</v>
      </c>
      <c r="O1093" s="7">
        <v>0</v>
      </c>
      <c r="P1093" s="7">
        <v>100</v>
      </c>
      <c r="Q1093" s="7">
        <v>100</v>
      </c>
      <c r="R1093" s="7" t="s">
        <v>916</v>
      </c>
      <c r="S1093" s="9">
        <v>0</v>
      </c>
      <c r="T1093" s="10">
        <v>0</v>
      </c>
    </row>
    <row r="1094" spans="1:20" x14ac:dyDescent="0.25">
      <c r="A1094" s="7" t="s">
        <v>343</v>
      </c>
      <c r="B1094" s="7" t="s">
        <v>899</v>
      </c>
      <c r="C1094" s="7" t="s">
        <v>910</v>
      </c>
      <c r="D1094" s="7" t="s">
        <v>902</v>
      </c>
      <c r="E1094" s="7" t="s">
        <v>947</v>
      </c>
      <c r="F1094" s="7">
        <v>5</v>
      </c>
      <c r="G1094" s="7">
        <v>2018</v>
      </c>
      <c r="H1094" s="8">
        <v>43286</v>
      </c>
      <c r="I1094" s="8" t="s">
        <v>921</v>
      </c>
      <c r="J1094" s="7" t="s">
        <v>344</v>
      </c>
      <c r="K1094" s="7" t="s">
        <v>16</v>
      </c>
      <c r="L1094" s="7" t="s">
        <v>27</v>
      </c>
      <c r="M1094" s="7">
        <v>53</v>
      </c>
      <c r="N1094" s="7">
        <v>4</v>
      </c>
      <c r="O1094" s="7">
        <v>-18</v>
      </c>
      <c r="P1094" s="7">
        <v>194</v>
      </c>
      <c r="Q1094" s="7">
        <v>212</v>
      </c>
      <c r="R1094" s="7" t="s">
        <v>914</v>
      </c>
      <c r="S1094" s="9">
        <v>-8.4905660377358486E-2</v>
      </c>
      <c r="T1094" s="10">
        <v>-4.8697345994643291E-4</v>
      </c>
    </row>
    <row r="1095" spans="1:20" x14ac:dyDescent="0.25">
      <c r="A1095" s="7" t="s">
        <v>343</v>
      </c>
      <c r="B1095" s="7" t="s">
        <v>892</v>
      </c>
      <c r="C1095" s="7" t="s">
        <v>912</v>
      </c>
      <c r="D1095" s="7" t="s">
        <v>911</v>
      </c>
      <c r="E1095" s="7" t="s">
        <v>947</v>
      </c>
      <c r="F1095" s="7">
        <v>5</v>
      </c>
      <c r="G1095" s="7">
        <v>2018</v>
      </c>
      <c r="H1095" s="8">
        <v>43286</v>
      </c>
      <c r="I1095" s="8" t="s">
        <v>921</v>
      </c>
      <c r="J1095" s="7" t="s">
        <v>344</v>
      </c>
      <c r="K1095" s="7" t="s">
        <v>16</v>
      </c>
      <c r="L1095" s="7" t="s">
        <v>27</v>
      </c>
      <c r="M1095" s="7">
        <v>616</v>
      </c>
      <c r="N1095" s="7">
        <v>7</v>
      </c>
      <c r="O1095" s="7">
        <v>-69</v>
      </c>
      <c r="P1095" s="7">
        <v>4243</v>
      </c>
      <c r="Q1095" s="7">
        <v>4312</v>
      </c>
      <c r="R1095" s="7" t="s">
        <v>914</v>
      </c>
      <c r="S1095" s="9">
        <v>-1.6001855287569575E-2</v>
      </c>
      <c r="T1095" s="10">
        <v>-1.8667315964613262E-3</v>
      </c>
    </row>
    <row r="1096" spans="1:20" x14ac:dyDescent="0.25">
      <c r="A1096" s="7" t="s">
        <v>343</v>
      </c>
      <c r="B1096" s="7" t="s">
        <v>899</v>
      </c>
      <c r="C1096" s="7" t="s">
        <v>910</v>
      </c>
      <c r="D1096" s="7" t="s">
        <v>891</v>
      </c>
      <c r="E1096" s="7" t="s">
        <v>947</v>
      </c>
      <c r="F1096" s="7">
        <v>5</v>
      </c>
      <c r="G1096" s="7">
        <v>2018</v>
      </c>
      <c r="H1096" s="8">
        <v>43286</v>
      </c>
      <c r="I1096" s="8" t="s">
        <v>921</v>
      </c>
      <c r="J1096" s="7" t="s">
        <v>344</v>
      </c>
      <c r="K1096" s="7" t="s">
        <v>16</v>
      </c>
      <c r="L1096" s="7" t="s">
        <v>27</v>
      </c>
      <c r="M1096" s="7">
        <v>13</v>
      </c>
      <c r="N1096" s="7">
        <v>1</v>
      </c>
      <c r="O1096" s="7">
        <v>-8</v>
      </c>
      <c r="P1096" s="7">
        <v>5</v>
      </c>
      <c r="Q1096" s="7">
        <v>13</v>
      </c>
      <c r="R1096" s="7" t="s">
        <v>914</v>
      </c>
      <c r="S1096" s="9">
        <v>-0.61538461538461542</v>
      </c>
      <c r="T1096" s="10">
        <v>-2.1643264886508128E-4</v>
      </c>
    </row>
    <row r="1097" spans="1:20" x14ac:dyDescent="0.25">
      <c r="A1097" s="7" t="s">
        <v>208</v>
      </c>
      <c r="B1097" s="7" t="s">
        <v>889</v>
      </c>
      <c r="C1097" s="7" t="s">
        <v>896</v>
      </c>
      <c r="D1097" s="7" t="s">
        <v>894</v>
      </c>
      <c r="E1097" s="7" t="s">
        <v>947</v>
      </c>
      <c r="F1097" s="7">
        <v>22</v>
      </c>
      <c r="G1097" s="7">
        <v>2018</v>
      </c>
      <c r="H1097" s="8">
        <v>43303</v>
      </c>
      <c r="I1097" s="8" t="s">
        <v>921</v>
      </c>
      <c r="J1097" s="7" t="s">
        <v>209</v>
      </c>
      <c r="K1097" s="7" t="s">
        <v>16</v>
      </c>
      <c r="L1097" s="7" t="s">
        <v>27</v>
      </c>
      <c r="M1097" s="7">
        <v>1055</v>
      </c>
      <c r="N1097" s="7">
        <v>4</v>
      </c>
      <c r="O1097" s="7">
        <v>264</v>
      </c>
      <c r="P1097" s="7">
        <v>4484</v>
      </c>
      <c r="Q1097" s="7">
        <v>4220</v>
      </c>
      <c r="R1097" s="7" t="s">
        <v>884</v>
      </c>
      <c r="S1097" s="9">
        <v>6.2559241706161131E-2</v>
      </c>
      <c r="T1097" s="10">
        <v>7.1422774125476825E-3</v>
      </c>
    </row>
    <row r="1098" spans="1:20" x14ac:dyDescent="0.25">
      <c r="A1098" s="7" t="s">
        <v>208</v>
      </c>
      <c r="B1098" s="7" t="s">
        <v>889</v>
      </c>
      <c r="C1098" s="7" t="s">
        <v>898</v>
      </c>
      <c r="D1098" s="7" t="s">
        <v>897</v>
      </c>
      <c r="E1098" s="7" t="s">
        <v>947</v>
      </c>
      <c r="F1098" s="7">
        <v>22</v>
      </c>
      <c r="G1098" s="7">
        <v>2018</v>
      </c>
      <c r="H1098" s="8">
        <v>43303</v>
      </c>
      <c r="I1098" s="8" t="s">
        <v>921</v>
      </c>
      <c r="J1098" s="7" t="s">
        <v>209</v>
      </c>
      <c r="K1098" s="7" t="s">
        <v>16</v>
      </c>
      <c r="L1098" s="7" t="s">
        <v>27</v>
      </c>
      <c r="M1098" s="7">
        <v>771</v>
      </c>
      <c r="N1098" s="7">
        <v>2</v>
      </c>
      <c r="O1098" s="7">
        <v>-424</v>
      </c>
      <c r="P1098" s="7">
        <v>1118</v>
      </c>
      <c r="Q1098" s="7">
        <v>1542</v>
      </c>
      <c r="R1098" s="7" t="s">
        <v>914</v>
      </c>
      <c r="S1098" s="9">
        <v>-0.27496757457846954</v>
      </c>
      <c r="T1098" s="10">
        <v>-1.1470930389849308E-2</v>
      </c>
    </row>
    <row r="1099" spans="1:20" x14ac:dyDescent="0.25">
      <c r="A1099" s="7" t="s">
        <v>208</v>
      </c>
      <c r="B1099" s="7" t="s">
        <v>899</v>
      </c>
      <c r="C1099" s="7" t="s">
        <v>901</v>
      </c>
      <c r="D1099" s="7" t="s">
        <v>897</v>
      </c>
      <c r="E1099" s="7" t="s">
        <v>947</v>
      </c>
      <c r="F1099" s="7">
        <v>22</v>
      </c>
      <c r="G1099" s="7">
        <v>2018</v>
      </c>
      <c r="H1099" s="8">
        <v>43303</v>
      </c>
      <c r="I1099" s="8" t="s">
        <v>921</v>
      </c>
      <c r="J1099" s="7" t="s">
        <v>209</v>
      </c>
      <c r="K1099" s="7" t="s">
        <v>16</v>
      </c>
      <c r="L1099" s="7" t="s">
        <v>27</v>
      </c>
      <c r="M1099" s="7">
        <v>322</v>
      </c>
      <c r="N1099" s="7">
        <v>4</v>
      </c>
      <c r="O1099" s="7">
        <v>-113</v>
      </c>
      <c r="P1099" s="7">
        <v>1175</v>
      </c>
      <c r="Q1099" s="7">
        <v>1288</v>
      </c>
      <c r="R1099" s="7" t="s">
        <v>914</v>
      </c>
      <c r="S1099" s="9">
        <v>-8.7732919254658384E-2</v>
      </c>
      <c r="T1099" s="10">
        <v>-3.0571111652192735E-3</v>
      </c>
    </row>
    <row r="1100" spans="1:20" x14ac:dyDescent="0.25">
      <c r="A1100" s="7" t="s">
        <v>733</v>
      </c>
      <c r="B1100" s="7" t="s">
        <v>899</v>
      </c>
      <c r="C1100" s="7" t="s">
        <v>901</v>
      </c>
      <c r="D1100" s="7" t="s">
        <v>902</v>
      </c>
      <c r="E1100" s="7" t="s">
        <v>930</v>
      </c>
      <c r="F1100" s="7">
        <v>10</v>
      </c>
      <c r="G1100" s="7">
        <v>2018</v>
      </c>
      <c r="H1100" s="8">
        <v>43322</v>
      </c>
      <c r="I1100" s="8" t="s">
        <v>921</v>
      </c>
      <c r="J1100" s="7" t="s">
        <v>215</v>
      </c>
      <c r="K1100" s="7" t="s">
        <v>16</v>
      </c>
      <c r="L1100" s="7" t="s">
        <v>27</v>
      </c>
      <c r="M1100" s="7">
        <v>87</v>
      </c>
      <c r="N1100" s="7">
        <v>2</v>
      </c>
      <c r="O1100" s="7">
        <v>16</v>
      </c>
      <c r="P1100" s="7">
        <v>190</v>
      </c>
      <c r="Q1100" s="7">
        <v>174</v>
      </c>
      <c r="R1100" s="7" t="s">
        <v>884</v>
      </c>
      <c r="S1100" s="9">
        <v>9.1954022988505746E-2</v>
      </c>
      <c r="T1100" s="10">
        <v>4.3286529773016257E-4</v>
      </c>
    </row>
    <row r="1101" spans="1:20" x14ac:dyDescent="0.25">
      <c r="A1101" s="7" t="s">
        <v>275</v>
      </c>
      <c r="B1101" s="7" t="s">
        <v>899</v>
      </c>
      <c r="C1101" s="7" t="s">
        <v>904</v>
      </c>
      <c r="D1101" s="7" t="s">
        <v>891</v>
      </c>
      <c r="E1101" s="7" t="s">
        <v>930</v>
      </c>
      <c r="F1101" s="7">
        <v>28</v>
      </c>
      <c r="G1101" s="7">
        <v>2018</v>
      </c>
      <c r="H1101" s="8">
        <v>43340</v>
      </c>
      <c r="I1101" s="8" t="s">
        <v>921</v>
      </c>
      <c r="J1101" s="7" t="s">
        <v>276</v>
      </c>
      <c r="K1101" s="7" t="s">
        <v>16</v>
      </c>
      <c r="L1101" s="7" t="s">
        <v>27</v>
      </c>
      <c r="M1101" s="7">
        <v>26</v>
      </c>
      <c r="N1101" s="7">
        <v>2</v>
      </c>
      <c r="O1101" s="7">
        <v>0</v>
      </c>
      <c r="P1101" s="7">
        <v>52</v>
      </c>
      <c r="Q1101" s="7">
        <v>52</v>
      </c>
      <c r="R1101" s="7" t="s">
        <v>916</v>
      </c>
      <c r="S1101" s="9">
        <v>0</v>
      </c>
      <c r="T1101" s="10">
        <v>0</v>
      </c>
    </row>
    <row r="1102" spans="1:20" x14ac:dyDescent="0.25">
      <c r="A1102" s="7" t="s">
        <v>275</v>
      </c>
      <c r="B1102" s="7" t="s">
        <v>899</v>
      </c>
      <c r="C1102" s="7" t="s">
        <v>901</v>
      </c>
      <c r="D1102" s="7" t="s">
        <v>911</v>
      </c>
      <c r="E1102" s="7" t="s">
        <v>930</v>
      </c>
      <c r="F1102" s="7">
        <v>28</v>
      </c>
      <c r="G1102" s="7">
        <v>2018</v>
      </c>
      <c r="H1102" s="8">
        <v>43340</v>
      </c>
      <c r="I1102" s="8" t="s">
        <v>921</v>
      </c>
      <c r="J1102" s="7" t="s">
        <v>276</v>
      </c>
      <c r="K1102" s="7" t="s">
        <v>16</v>
      </c>
      <c r="L1102" s="7" t="s">
        <v>27</v>
      </c>
      <c r="M1102" s="7">
        <v>349</v>
      </c>
      <c r="N1102" s="7">
        <v>2</v>
      </c>
      <c r="O1102" s="7">
        <v>-24</v>
      </c>
      <c r="P1102" s="7">
        <v>674</v>
      </c>
      <c r="Q1102" s="7">
        <v>698</v>
      </c>
      <c r="R1102" s="7" t="s">
        <v>914</v>
      </c>
      <c r="S1102" s="9">
        <v>-3.4383954154727794E-2</v>
      </c>
      <c r="T1102" s="10">
        <v>-6.4929794659524388E-4</v>
      </c>
    </row>
    <row r="1103" spans="1:20" x14ac:dyDescent="0.25">
      <c r="A1103" s="7" t="s">
        <v>275</v>
      </c>
      <c r="B1103" s="7" t="s">
        <v>889</v>
      </c>
      <c r="C1103" s="7" t="s">
        <v>898</v>
      </c>
      <c r="D1103" s="7" t="s">
        <v>911</v>
      </c>
      <c r="E1103" s="7" t="s">
        <v>930</v>
      </c>
      <c r="F1103" s="7">
        <v>28</v>
      </c>
      <c r="G1103" s="7">
        <v>2018</v>
      </c>
      <c r="H1103" s="8">
        <v>43340</v>
      </c>
      <c r="I1103" s="8" t="s">
        <v>921</v>
      </c>
      <c r="J1103" s="7" t="s">
        <v>276</v>
      </c>
      <c r="K1103" s="7" t="s">
        <v>16</v>
      </c>
      <c r="L1103" s="7" t="s">
        <v>27</v>
      </c>
      <c r="M1103" s="7">
        <v>765</v>
      </c>
      <c r="N1103" s="7">
        <v>2</v>
      </c>
      <c r="O1103" s="7">
        <v>-153</v>
      </c>
      <c r="P1103" s="7">
        <v>1377</v>
      </c>
      <c r="Q1103" s="7">
        <v>1530</v>
      </c>
      <c r="R1103" s="7" t="s">
        <v>914</v>
      </c>
      <c r="S1103" s="9">
        <v>-0.1</v>
      </c>
      <c r="T1103" s="10">
        <v>-4.1392744095446795E-3</v>
      </c>
    </row>
    <row r="1104" spans="1:20" x14ac:dyDescent="0.25">
      <c r="A1104" s="7" t="s">
        <v>275</v>
      </c>
      <c r="B1104" s="7" t="s">
        <v>899</v>
      </c>
      <c r="C1104" s="7" t="s">
        <v>910</v>
      </c>
      <c r="D1104" s="7" t="s">
        <v>891</v>
      </c>
      <c r="E1104" s="7" t="s">
        <v>930</v>
      </c>
      <c r="F1104" s="7">
        <v>28</v>
      </c>
      <c r="G1104" s="7">
        <v>2018</v>
      </c>
      <c r="H1104" s="8">
        <v>43340</v>
      </c>
      <c r="I1104" s="8" t="s">
        <v>921</v>
      </c>
      <c r="J1104" s="7" t="s">
        <v>276</v>
      </c>
      <c r="K1104" s="7" t="s">
        <v>16</v>
      </c>
      <c r="L1104" s="7" t="s">
        <v>27</v>
      </c>
      <c r="M1104" s="7">
        <v>119</v>
      </c>
      <c r="N1104" s="7">
        <v>5</v>
      </c>
      <c r="O1104" s="7">
        <v>43</v>
      </c>
      <c r="P1104" s="7">
        <v>638</v>
      </c>
      <c r="Q1104" s="7">
        <v>595</v>
      </c>
      <c r="R1104" s="7" t="s">
        <v>884</v>
      </c>
      <c r="S1104" s="9">
        <v>7.2268907563025217E-2</v>
      </c>
      <c r="T1104" s="10">
        <v>1.163325487649812E-3</v>
      </c>
    </row>
    <row r="1105" spans="1:20" x14ac:dyDescent="0.25">
      <c r="A1105" s="7" t="s">
        <v>134</v>
      </c>
      <c r="B1105" s="7" t="s">
        <v>892</v>
      </c>
      <c r="C1105" s="7" t="s">
        <v>906</v>
      </c>
      <c r="D1105" s="7" t="s">
        <v>891</v>
      </c>
      <c r="E1105" s="7" t="s">
        <v>931</v>
      </c>
      <c r="F1105" s="7">
        <v>12</v>
      </c>
      <c r="G1105" s="7">
        <v>2018</v>
      </c>
      <c r="H1105" s="8">
        <v>43355</v>
      </c>
      <c r="I1105" s="8" t="s">
        <v>921</v>
      </c>
      <c r="J1105" s="7" t="s">
        <v>135</v>
      </c>
      <c r="K1105" s="7" t="s">
        <v>16</v>
      </c>
      <c r="L1105" s="7" t="s">
        <v>27</v>
      </c>
      <c r="M1105" s="7">
        <v>1361</v>
      </c>
      <c r="N1105" s="7">
        <v>3</v>
      </c>
      <c r="O1105" s="7">
        <v>980</v>
      </c>
      <c r="P1105" s="7">
        <v>5063</v>
      </c>
      <c r="Q1105" s="7">
        <v>4083</v>
      </c>
      <c r="R1105" s="7" t="s">
        <v>884</v>
      </c>
      <c r="S1105" s="9">
        <v>0.24001959343619889</v>
      </c>
      <c r="T1105" s="10">
        <v>2.6512999485972459E-2</v>
      </c>
    </row>
    <row r="1106" spans="1:20" x14ac:dyDescent="0.25">
      <c r="A1106" s="7" t="s">
        <v>673</v>
      </c>
      <c r="B1106" s="7" t="s">
        <v>899</v>
      </c>
      <c r="C1106" s="7" t="s">
        <v>903</v>
      </c>
      <c r="D1106" s="7" t="s">
        <v>902</v>
      </c>
      <c r="E1106" s="7" t="s">
        <v>932</v>
      </c>
      <c r="F1106" s="7">
        <v>1</v>
      </c>
      <c r="G1106" s="7">
        <v>2018</v>
      </c>
      <c r="H1106" s="8">
        <v>43374</v>
      </c>
      <c r="I1106" s="8" t="s">
        <v>922</v>
      </c>
      <c r="J1106" s="7" t="s">
        <v>674</v>
      </c>
      <c r="K1106" s="7" t="s">
        <v>16</v>
      </c>
      <c r="L1106" s="7" t="s">
        <v>27</v>
      </c>
      <c r="M1106" s="7">
        <v>45</v>
      </c>
      <c r="N1106" s="7">
        <v>7</v>
      </c>
      <c r="O1106" s="7">
        <v>12</v>
      </c>
      <c r="P1106" s="7">
        <v>327</v>
      </c>
      <c r="Q1106" s="7">
        <v>315</v>
      </c>
      <c r="R1106" s="7" t="s">
        <v>884</v>
      </c>
      <c r="S1106" s="9">
        <v>3.8095238095238099E-2</v>
      </c>
      <c r="T1106" s="10">
        <v>3.2464897329762194E-4</v>
      </c>
    </row>
    <row r="1107" spans="1:20" x14ac:dyDescent="0.25">
      <c r="A1107" s="7" t="s">
        <v>673</v>
      </c>
      <c r="B1107" s="7" t="s">
        <v>889</v>
      </c>
      <c r="C1107" s="7" t="s">
        <v>909</v>
      </c>
      <c r="D1107" s="7" t="s">
        <v>891</v>
      </c>
      <c r="E1107" s="7" t="s">
        <v>932</v>
      </c>
      <c r="F1107" s="7">
        <v>1</v>
      </c>
      <c r="G1107" s="7">
        <v>2018</v>
      </c>
      <c r="H1107" s="8">
        <v>43374</v>
      </c>
      <c r="I1107" s="8" t="s">
        <v>922</v>
      </c>
      <c r="J1107" s="7" t="s">
        <v>674</v>
      </c>
      <c r="K1107" s="7" t="s">
        <v>16</v>
      </c>
      <c r="L1107" s="7" t="s">
        <v>27</v>
      </c>
      <c r="M1107" s="7">
        <v>122</v>
      </c>
      <c r="N1107" s="7">
        <v>9</v>
      </c>
      <c r="O1107" s="7">
        <v>-66</v>
      </c>
      <c r="P1107" s="7">
        <v>1032</v>
      </c>
      <c r="Q1107" s="7">
        <v>1098</v>
      </c>
      <c r="R1107" s="7" t="s">
        <v>914</v>
      </c>
      <c r="S1107" s="9">
        <v>-6.0109289617486336E-2</v>
      </c>
      <c r="T1107" s="10">
        <v>-1.7855693531369206E-3</v>
      </c>
    </row>
    <row r="1108" spans="1:20" x14ac:dyDescent="0.25">
      <c r="A1108" s="7" t="s">
        <v>673</v>
      </c>
      <c r="B1108" s="7" t="s">
        <v>899</v>
      </c>
      <c r="C1108" s="7" t="s">
        <v>908</v>
      </c>
      <c r="D1108" s="7" t="s">
        <v>891</v>
      </c>
      <c r="E1108" s="7" t="s">
        <v>932</v>
      </c>
      <c r="F1108" s="7">
        <v>1</v>
      </c>
      <c r="G1108" s="7">
        <v>2018</v>
      </c>
      <c r="H1108" s="8">
        <v>43374</v>
      </c>
      <c r="I1108" s="8" t="s">
        <v>922</v>
      </c>
      <c r="J1108" s="7" t="s">
        <v>674</v>
      </c>
      <c r="K1108" s="7" t="s">
        <v>16</v>
      </c>
      <c r="L1108" s="7" t="s">
        <v>27</v>
      </c>
      <c r="M1108" s="7">
        <v>21</v>
      </c>
      <c r="N1108" s="7">
        <v>3</v>
      </c>
      <c r="O1108" s="7">
        <v>-6</v>
      </c>
      <c r="P1108" s="7">
        <v>57</v>
      </c>
      <c r="Q1108" s="7">
        <v>63</v>
      </c>
      <c r="R1108" s="7" t="s">
        <v>914</v>
      </c>
      <c r="S1108" s="9">
        <v>-9.5238095238095233E-2</v>
      </c>
      <c r="T1108" s="10">
        <v>-1.6232448664881097E-4</v>
      </c>
    </row>
    <row r="1109" spans="1:20" x14ac:dyDescent="0.25">
      <c r="A1109" s="7" t="s">
        <v>158</v>
      </c>
      <c r="B1109" s="7" t="s">
        <v>889</v>
      </c>
      <c r="C1109" s="7" t="s">
        <v>896</v>
      </c>
      <c r="D1109" s="7" t="s">
        <v>894</v>
      </c>
      <c r="E1109" s="7" t="s">
        <v>932</v>
      </c>
      <c r="F1109" s="7">
        <v>29</v>
      </c>
      <c r="G1109" s="7">
        <v>2018</v>
      </c>
      <c r="H1109" s="8">
        <v>43402</v>
      </c>
      <c r="I1109" s="8" t="s">
        <v>922</v>
      </c>
      <c r="J1109" s="7" t="s">
        <v>159</v>
      </c>
      <c r="K1109" s="7" t="s">
        <v>16</v>
      </c>
      <c r="L1109" s="7" t="s">
        <v>27</v>
      </c>
      <c r="M1109" s="7">
        <v>1298</v>
      </c>
      <c r="N1109" s="7">
        <v>9</v>
      </c>
      <c r="O1109" s="7">
        <v>65</v>
      </c>
      <c r="P1109" s="7">
        <v>11747</v>
      </c>
      <c r="Q1109" s="7">
        <v>11682</v>
      </c>
      <c r="R1109" s="7" t="s">
        <v>884</v>
      </c>
      <c r="S1109" s="9">
        <v>5.5641157336072588E-3</v>
      </c>
      <c r="T1109" s="10">
        <v>1.7585152720287856E-3</v>
      </c>
    </row>
    <row r="1110" spans="1:20" x14ac:dyDescent="0.25">
      <c r="A1110" s="7" t="s">
        <v>112</v>
      </c>
      <c r="B1110" s="7" t="s">
        <v>889</v>
      </c>
      <c r="C1110" s="7" t="s">
        <v>896</v>
      </c>
      <c r="D1110" s="7" t="s">
        <v>897</v>
      </c>
      <c r="E1110" s="7" t="s">
        <v>933</v>
      </c>
      <c r="F1110" s="7">
        <v>2</v>
      </c>
      <c r="G1110" s="7">
        <v>2018</v>
      </c>
      <c r="H1110" s="8">
        <v>43406</v>
      </c>
      <c r="I1110" s="8" t="s">
        <v>922</v>
      </c>
      <c r="J1110" s="7" t="s">
        <v>113</v>
      </c>
      <c r="K1110" s="7" t="s">
        <v>16</v>
      </c>
      <c r="L1110" s="7" t="s">
        <v>27</v>
      </c>
      <c r="M1110" s="7">
        <v>1543</v>
      </c>
      <c r="N1110" s="7">
        <v>8</v>
      </c>
      <c r="O1110" s="7">
        <v>370</v>
      </c>
      <c r="P1110" s="7">
        <v>12714</v>
      </c>
      <c r="Q1110" s="7">
        <v>12344</v>
      </c>
      <c r="R1110" s="7" t="s">
        <v>884</v>
      </c>
      <c r="S1110" s="9">
        <v>2.9974076474400518E-2</v>
      </c>
      <c r="T1110" s="10">
        <v>1.001001001001001E-2</v>
      </c>
    </row>
    <row r="1111" spans="1:20" x14ac:dyDescent="0.25">
      <c r="A1111" s="7" t="s">
        <v>421</v>
      </c>
      <c r="B1111" s="7" t="s">
        <v>899</v>
      </c>
      <c r="C1111" s="7" t="s">
        <v>901</v>
      </c>
      <c r="D1111" s="7" t="s">
        <v>891</v>
      </c>
      <c r="E1111" s="7" t="s">
        <v>933</v>
      </c>
      <c r="F1111" s="7">
        <v>8</v>
      </c>
      <c r="G1111" s="7">
        <v>2018</v>
      </c>
      <c r="H1111" s="8">
        <v>43412</v>
      </c>
      <c r="I1111" s="8" t="s">
        <v>922</v>
      </c>
      <c r="J1111" s="7" t="s">
        <v>314</v>
      </c>
      <c r="K1111" s="7" t="s">
        <v>16</v>
      </c>
      <c r="L1111" s="7" t="s">
        <v>27</v>
      </c>
      <c r="M1111" s="7">
        <v>381</v>
      </c>
      <c r="N1111" s="7">
        <v>2</v>
      </c>
      <c r="O1111" s="7">
        <v>144</v>
      </c>
      <c r="P1111" s="7">
        <v>906</v>
      </c>
      <c r="Q1111" s="7">
        <v>762</v>
      </c>
      <c r="R1111" s="7" t="s">
        <v>884</v>
      </c>
      <c r="S1111" s="9">
        <v>0.1889763779527559</v>
      </c>
      <c r="T1111" s="10">
        <v>3.8957876795714633E-3</v>
      </c>
    </row>
    <row r="1112" spans="1:20" x14ac:dyDescent="0.25">
      <c r="A1112" s="7" t="s">
        <v>421</v>
      </c>
      <c r="B1112" s="7" t="s">
        <v>899</v>
      </c>
      <c r="C1112" s="7" t="s">
        <v>901</v>
      </c>
      <c r="D1112" s="7" t="s">
        <v>911</v>
      </c>
      <c r="E1112" s="7" t="s">
        <v>933</v>
      </c>
      <c r="F1112" s="7">
        <v>8</v>
      </c>
      <c r="G1112" s="7">
        <v>2018</v>
      </c>
      <c r="H1112" s="8">
        <v>43412</v>
      </c>
      <c r="I1112" s="8" t="s">
        <v>922</v>
      </c>
      <c r="J1112" s="7" t="s">
        <v>314</v>
      </c>
      <c r="K1112" s="7" t="s">
        <v>16</v>
      </c>
      <c r="L1112" s="7" t="s">
        <v>27</v>
      </c>
      <c r="M1112" s="7">
        <v>53</v>
      </c>
      <c r="N1112" s="7">
        <v>3</v>
      </c>
      <c r="O1112" s="7">
        <v>-2</v>
      </c>
      <c r="P1112" s="7">
        <v>157</v>
      </c>
      <c r="Q1112" s="7">
        <v>159</v>
      </c>
      <c r="R1112" s="7" t="s">
        <v>914</v>
      </c>
      <c r="S1112" s="9">
        <v>-1.2578616352201259E-2</v>
      </c>
      <c r="T1112" s="10">
        <v>-5.4108162216270321E-5</v>
      </c>
    </row>
    <row r="1113" spans="1:20" x14ac:dyDescent="0.25">
      <c r="A1113" s="7" t="s">
        <v>421</v>
      </c>
      <c r="B1113" s="7" t="s">
        <v>899</v>
      </c>
      <c r="C1113" s="7" t="s">
        <v>907</v>
      </c>
      <c r="D1113" s="7" t="s">
        <v>891</v>
      </c>
      <c r="E1113" s="7" t="s">
        <v>933</v>
      </c>
      <c r="F1113" s="7">
        <v>8</v>
      </c>
      <c r="G1113" s="7">
        <v>2018</v>
      </c>
      <c r="H1113" s="8">
        <v>43412</v>
      </c>
      <c r="I1113" s="8" t="s">
        <v>922</v>
      </c>
      <c r="J1113" s="7" t="s">
        <v>314</v>
      </c>
      <c r="K1113" s="7" t="s">
        <v>16</v>
      </c>
      <c r="L1113" s="7" t="s">
        <v>27</v>
      </c>
      <c r="M1113" s="7">
        <v>149</v>
      </c>
      <c r="N1113" s="7">
        <v>6</v>
      </c>
      <c r="O1113" s="7">
        <v>48</v>
      </c>
      <c r="P1113" s="7">
        <v>942</v>
      </c>
      <c r="Q1113" s="7">
        <v>894</v>
      </c>
      <c r="R1113" s="7" t="s">
        <v>884</v>
      </c>
      <c r="S1113" s="9">
        <v>5.3691275167785234E-2</v>
      </c>
      <c r="T1113" s="10">
        <v>1.2985958931904878E-3</v>
      </c>
    </row>
    <row r="1114" spans="1:20" x14ac:dyDescent="0.25">
      <c r="A1114" s="7" t="s">
        <v>421</v>
      </c>
      <c r="B1114" s="7" t="s">
        <v>899</v>
      </c>
      <c r="C1114" s="7" t="s">
        <v>903</v>
      </c>
      <c r="D1114" s="7" t="s">
        <v>891</v>
      </c>
      <c r="E1114" s="7" t="s">
        <v>933</v>
      </c>
      <c r="F1114" s="7">
        <v>8</v>
      </c>
      <c r="G1114" s="7">
        <v>2018</v>
      </c>
      <c r="H1114" s="8">
        <v>43412</v>
      </c>
      <c r="I1114" s="8" t="s">
        <v>922</v>
      </c>
      <c r="J1114" s="7" t="s">
        <v>314</v>
      </c>
      <c r="K1114" s="7" t="s">
        <v>16</v>
      </c>
      <c r="L1114" s="7" t="s">
        <v>27</v>
      </c>
      <c r="M1114" s="7">
        <v>76</v>
      </c>
      <c r="N1114" s="7">
        <v>3</v>
      </c>
      <c r="O1114" s="7">
        <v>19</v>
      </c>
      <c r="P1114" s="7">
        <v>247</v>
      </c>
      <c r="Q1114" s="7">
        <v>228</v>
      </c>
      <c r="R1114" s="7" t="s">
        <v>884</v>
      </c>
      <c r="S1114" s="9">
        <v>8.3333333333333329E-2</v>
      </c>
      <c r="T1114" s="10">
        <v>5.1402754105456814E-4</v>
      </c>
    </row>
    <row r="1115" spans="1:20" x14ac:dyDescent="0.25">
      <c r="A1115" s="7" t="s">
        <v>421</v>
      </c>
      <c r="B1115" s="7" t="s">
        <v>899</v>
      </c>
      <c r="C1115" s="7" t="s">
        <v>907</v>
      </c>
      <c r="D1115" s="7" t="s">
        <v>897</v>
      </c>
      <c r="E1115" s="7" t="s">
        <v>933</v>
      </c>
      <c r="F1115" s="7">
        <v>8</v>
      </c>
      <c r="G1115" s="7">
        <v>2018</v>
      </c>
      <c r="H1115" s="8">
        <v>43412</v>
      </c>
      <c r="I1115" s="8" t="s">
        <v>922</v>
      </c>
      <c r="J1115" s="7" t="s">
        <v>314</v>
      </c>
      <c r="K1115" s="7" t="s">
        <v>16</v>
      </c>
      <c r="L1115" s="7" t="s">
        <v>27</v>
      </c>
      <c r="M1115" s="7">
        <v>88</v>
      </c>
      <c r="N1115" s="7">
        <v>4</v>
      </c>
      <c r="O1115" s="7">
        <v>16</v>
      </c>
      <c r="P1115" s="7">
        <v>368</v>
      </c>
      <c r="Q1115" s="7">
        <v>352</v>
      </c>
      <c r="R1115" s="7" t="s">
        <v>884</v>
      </c>
      <c r="S1115" s="9">
        <v>4.5454545454545456E-2</v>
      </c>
      <c r="T1115" s="10">
        <v>4.3286529773016257E-4</v>
      </c>
    </row>
    <row r="1116" spans="1:20" x14ac:dyDescent="0.25">
      <c r="A1116" s="7" t="s">
        <v>421</v>
      </c>
      <c r="B1116" s="7" t="s">
        <v>892</v>
      </c>
      <c r="C1116" s="7" t="s">
        <v>912</v>
      </c>
      <c r="D1116" s="7" t="s">
        <v>911</v>
      </c>
      <c r="E1116" s="7" t="s">
        <v>933</v>
      </c>
      <c r="F1116" s="7">
        <v>8</v>
      </c>
      <c r="G1116" s="7">
        <v>2018</v>
      </c>
      <c r="H1116" s="8">
        <v>43412</v>
      </c>
      <c r="I1116" s="8" t="s">
        <v>922</v>
      </c>
      <c r="J1116" s="7" t="s">
        <v>314</v>
      </c>
      <c r="K1116" s="7" t="s">
        <v>16</v>
      </c>
      <c r="L1116" s="7" t="s">
        <v>27</v>
      </c>
      <c r="M1116" s="7">
        <v>342</v>
      </c>
      <c r="N1116" s="7">
        <v>7</v>
      </c>
      <c r="O1116" s="7">
        <v>-154</v>
      </c>
      <c r="P1116" s="7">
        <v>2240</v>
      </c>
      <c r="Q1116" s="7">
        <v>2394</v>
      </c>
      <c r="R1116" s="7" t="s">
        <v>914</v>
      </c>
      <c r="S1116" s="9">
        <v>-6.4327485380116955E-2</v>
      </c>
      <c r="T1116" s="10">
        <v>-4.1663284906528148E-3</v>
      </c>
    </row>
    <row r="1117" spans="1:20" x14ac:dyDescent="0.25">
      <c r="A1117" s="7" t="s">
        <v>421</v>
      </c>
      <c r="B1117" s="7" t="s">
        <v>899</v>
      </c>
      <c r="C1117" s="7" t="s">
        <v>903</v>
      </c>
      <c r="D1117" s="7" t="s">
        <v>891</v>
      </c>
      <c r="E1117" s="7" t="s">
        <v>933</v>
      </c>
      <c r="F1117" s="7">
        <v>8</v>
      </c>
      <c r="G1117" s="7">
        <v>2018</v>
      </c>
      <c r="H1117" s="8">
        <v>43412</v>
      </c>
      <c r="I1117" s="8" t="s">
        <v>922</v>
      </c>
      <c r="J1117" s="7" t="s">
        <v>314</v>
      </c>
      <c r="K1117" s="7" t="s">
        <v>16</v>
      </c>
      <c r="L1117" s="7" t="s">
        <v>27</v>
      </c>
      <c r="M1117" s="7">
        <v>40</v>
      </c>
      <c r="N1117" s="7">
        <v>3</v>
      </c>
      <c r="O1117" s="7">
        <v>16</v>
      </c>
      <c r="P1117" s="7">
        <v>136</v>
      </c>
      <c r="Q1117" s="7">
        <v>120</v>
      </c>
      <c r="R1117" s="7" t="s">
        <v>884</v>
      </c>
      <c r="S1117" s="9">
        <v>0.13333333333333333</v>
      </c>
      <c r="T1117" s="10">
        <v>4.3286529773016257E-4</v>
      </c>
    </row>
    <row r="1118" spans="1:20" x14ac:dyDescent="0.25">
      <c r="A1118" s="7" t="s">
        <v>421</v>
      </c>
      <c r="B1118" s="7" t="s">
        <v>899</v>
      </c>
      <c r="C1118" s="7" t="s">
        <v>903</v>
      </c>
      <c r="D1118" s="7" t="s">
        <v>902</v>
      </c>
      <c r="E1118" s="7" t="s">
        <v>933</v>
      </c>
      <c r="F1118" s="7">
        <v>8</v>
      </c>
      <c r="G1118" s="7">
        <v>2018</v>
      </c>
      <c r="H1118" s="8">
        <v>43412</v>
      </c>
      <c r="I1118" s="8" t="s">
        <v>922</v>
      </c>
      <c r="J1118" s="7" t="s">
        <v>314</v>
      </c>
      <c r="K1118" s="7" t="s">
        <v>16</v>
      </c>
      <c r="L1118" s="7" t="s">
        <v>27</v>
      </c>
      <c r="M1118" s="7">
        <v>436</v>
      </c>
      <c r="N1118" s="7">
        <v>9</v>
      </c>
      <c r="O1118" s="7">
        <v>131</v>
      </c>
      <c r="P1118" s="7">
        <v>4055</v>
      </c>
      <c r="Q1118" s="7">
        <v>3924</v>
      </c>
      <c r="R1118" s="7" t="s">
        <v>884</v>
      </c>
      <c r="S1118" s="9">
        <v>3.3384301732925586E-2</v>
      </c>
      <c r="T1118" s="10">
        <v>3.5440846251657064E-3</v>
      </c>
    </row>
    <row r="1119" spans="1:20" x14ac:dyDescent="0.25">
      <c r="A1119" s="7" t="s">
        <v>89</v>
      </c>
      <c r="B1119" s="7" t="s">
        <v>889</v>
      </c>
      <c r="C1119" s="7" t="s">
        <v>898</v>
      </c>
      <c r="D1119" s="7" t="s">
        <v>894</v>
      </c>
      <c r="E1119" s="7" t="s">
        <v>934</v>
      </c>
      <c r="F1119" s="7">
        <v>13</v>
      </c>
      <c r="G1119" s="7">
        <v>2018</v>
      </c>
      <c r="H1119" s="8">
        <v>43447</v>
      </c>
      <c r="I1119" s="8" t="s">
        <v>922</v>
      </c>
      <c r="J1119" s="7" t="s">
        <v>90</v>
      </c>
      <c r="K1119" s="7" t="s">
        <v>16</v>
      </c>
      <c r="L1119" s="7" t="s">
        <v>27</v>
      </c>
      <c r="M1119" s="7">
        <v>1622</v>
      </c>
      <c r="N1119" s="7">
        <v>3</v>
      </c>
      <c r="O1119" s="7">
        <v>-448</v>
      </c>
      <c r="P1119" s="7">
        <v>4418</v>
      </c>
      <c r="Q1119" s="7">
        <v>4866</v>
      </c>
      <c r="R1119" s="7" t="s">
        <v>914</v>
      </c>
      <c r="S1119" s="9">
        <v>-9.2067406494040285E-2</v>
      </c>
      <c r="T1119" s="10">
        <v>-1.2120228336444553E-2</v>
      </c>
    </row>
    <row r="1120" spans="1:20" x14ac:dyDescent="0.25">
      <c r="A1120" s="7" t="s">
        <v>89</v>
      </c>
      <c r="B1120" s="7" t="s">
        <v>889</v>
      </c>
      <c r="C1120" s="7" t="s">
        <v>909</v>
      </c>
      <c r="D1120" s="7" t="s">
        <v>891</v>
      </c>
      <c r="E1120" s="7" t="s">
        <v>934</v>
      </c>
      <c r="F1120" s="7">
        <v>13</v>
      </c>
      <c r="G1120" s="7">
        <v>2018</v>
      </c>
      <c r="H1120" s="8">
        <v>43447</v>
      </c>
      <c r="I1120" s="8" t="s">
        <v>922</v>
      </c>
      <c r="J1120" s="7" t="s">
        <v>90</v>
      </c>
      <c r="K1120" s="7" t="s">
        <v>16</v>
      </c>
      <c r="L1120" s="7" t="s">
        <v>27</v>
      </c>
      <c r="M1120" s="7">
        <v>108</v>
      </c>
      <c r="N1120" s="7">
        <v>3</v>
      </c>
      <c r="O1120" s="7">
        <v>22</v>
      </c>
      <c r="P1120" s="7">
        <v>346</v>
      </c>
      <c r="Q1120" s="7">
        <v>324</v>
      </c>
      <c r="R1120" s="7" t="s">
        <v>884</v>
      </c>
      <c r="S1120" s="9">
        <v>6.7901234567901231E-2</v>
      </c>
      <c r="T1120" s="10">
        <v>5.9518978437897354E-4</v>
      </c>
    </row>
    <row r="1121" spans="1:20" x14ac:dyDescent="0.25">
      <c r="A1121" s="7" t="s">
        <v>89</v>
      </c>
      <c r="B1121" s="7" t="s">
        <v>889</v>
      </c>
      <c r="C1121" s="7" t="s">
        <v>898</v>
      </c>
      <c r="D1121" s="7" t="s">
        <v>902</v>
      </c>
      <c r="E1121" s="7" t="s">
        <v>934</v>
      </c>
      <c r="F1121" s="7">
        <v>13</v>
      </c>
      <c r="G1121" s="7">
        <v>2018</v>
      </c>
      <c r="H1121" s="8">
        <v>43447</v>
      </c>
      <c r="I1121" s="8" t="s">
        <v>922</v>
      </c>
      <c r="J1121" s="7" t="s">
        <v>90</v>
      </c>
      <c r="K1121" s="7" t="s">
        <v>16</v>
      </c>
      <c r="L1121" s="7" t="s">
        <v>27</v>
      </c>
      <c r="M1121" s="7">
        <v>323</v>
      </c>
      <c r="N1121" s="7">
        <v>5</v>
      </c>
      <c r="O1121" s="7">
        <v>122</v>
      </c>
      <c r="P1121" s="7">
        <v>1737</v>
      </c>
      <c r="Q1121" s="7">
        <v>1615</v>
      </c>
      <c r="R1121" s="7" t="s">
        <v>884</v>
      </c>
      <c r="S1121" s="9">
        <v>7.5541795665634681E-2</v>
      </c>
      <c r="T1121" s="10">
        <v>3.3005978951924897E-3</v>
      </c>
    </row>
    <row r="1122" spans="1:20" x14ac:dyDescent="0.25">
      <c r="A1122" s="7" t="s">
        <v>89</v>
      </c>
      <c r="B1122" s="7" t="s">
        <v>899</v>
      </c>
      <c r="C1122" s="7" t="s">
        <v>901</v>
      </c>
      <c r="D1122" s="7" t="s">
        <v>891</v>
      </c>
      <c r="E1122" s="7" t="s">
        <v>934</v>
      </c>
      <c r="F1122" s="7">
        <v>13</v>
      </c>
      <c r="G1122" s="7">
        <v>2018</v>
      </c>
      <c r="H1122" s="8">
        <v>43447</v>
      </c>
      <c r="I1122" s="8" t="s">
        <v>922</v>
      </c>
      <c r="J1122" s="7" t="s">
        <v>90</v>
      </c>
      <c r="K1122" s="7" t="s">
        <v>16</v>
      </c>
      <c r="L1122" s="7" t="s">
        <v>27</v>
      </c>
      <c r="M1122" s="7">
        <v>168</v>
      </c>
      <c r="N1122" s="7">
        <v>3</v>
      </c>
      <c r="O1122" s="7">
        <v>56</v>
      </c>
      <c r="P1122" s="7">
        <v>560</v>
      </c>
      <c r="Q1122" s="7">
        <v>504</v>
      </c>
      <c r="R1122" s="7" t="s">
        <v>884</v>
      </c>
      <c r="S1122" s="9">
        <v>0.1111111111111111</v>
      </c>
      <c r="T1122" s="10">
        <v>1.5150285420555691E-3</v>
      </c>
    </row>
    <row r="1123" spans="1:20" x14ac:dyDescent="0.25">
      <c r="A1123" s="7" t="s">
        <v>89</v>
      </c>
      <c r="B1123" s="7" t="s">
        <v>899</v>
      </c>
      <c r="C1123" s="7" t="s">
        <v>905</v>
      </c>
      <c r="D1123" s="7" t="s">
        <v>897</v>
      </c>
      <c r="E1123" s="7" t="s">
        <v>934</v>
      </c>
      <c r="F1123" s="7">
        <v>13</v>
      </c>
      <c r="G1123" s="7">
        <v>2018</v>
      </c>
      <c r="H1123" s="8">
        <v>43447</v>
      </c>
      <c r="I1123" s="8" t="s">
        <v>922</v>
      </c>
      <c r="J1123" s="7" t="s">
        <v>90</v>
      </c>
      <c r="K1123" s="7" t="s">
        <v>16</v>
      </c>
      <c r="L1123" s="7" t="s">
        <v>27</v>
      </c>
      <c r="M1123" s="7">
        <v>12</v>
      </c>
      <c r="N1123" s="7">
        <v>2</v>
      </c>
      <c r="O1123" s="7">
        <v>2</v>
      </c>
      <c r="P1123" s="7">
        <v>26</v>
      </c>
      <c r="Q1123" s="7">
        <v>24</v>
      </c>
      <c r="R1123" s="7" t="s">
        <v>884</v>
      </c>
      <c r="S1123" s="9">
        <v>8.3333333333333329E-2</v>
      </c>
      <c r="T1123" s="10">
        <v>5.4108162216270321E-5</v>
      </c>
    </row>
    <row r="1124" spans="1:20" x14ac:dyDescent="0.25">
      <c r="A1124" s="7" t="s">
        <v>79</v>
      </c>
      <c r="B1124" s="7" t="s">
        <v>892</v>
      </c>
      <c r="C1124" s="7" t="s">
        <v>893</v>
      </c>
      <c r="D1124" s="7" t="s">
        <v>897</v>
      </c>
      <c r="E1124" s="7" t="s">
        <v>935</v>
      </c>
      <c r="F1124" s="7">
        <v>4</v>
      </c>
      <c r="G1124" s="7">
        <v>2018</v>
      </c>
      <c r="H1124" s="8">
        <v>43104</v>
      </c>
      <c r="I1124" s="8" t="s">
        <v>919</v>
      </c>
      <c r="J1124" s="7" t="s">
        <v>80</v>
      </c>
      <c r="K1124" s="7" t="s">
        <v>81</v>
      </c>
      <c r="L1124" s="7" t="s">
        <v>82</v>
      </c>
      <c r="M1124" s="7">
        <v>1657</v>
      </c>
      <c r="N1124" s="7">
        <v>4</v>
      </c>
      <c r="O1124" s="7">
        <v>460</v>
      </c>
      <c r="P1124" s="7">
        <v>7088</v>
      </c>
      <c r="Q1124" s="7">
        <v>6628</v>
      </c>
      <c r="R1124" s="7" t="s">
        <v>884</v>
      </c>
      <c r="S1124" s="9">
        <v>6.9402534701267352E-2</v>
      </c>
      <c r="T1124" s="10">
        <v>1.2444877309742175E-2</v>
      </c>
    </row>
    <row r="1125" spans="1:20" x14ac:dyDescent="0.25">
      <c r="A1125" s="7" t="s">
        <v>79</v>
      </c>
      <c r="B1125" s="7" t="s">
        <v>892</v>
      </c>
      <c r="C1125" s="7" t="s">
        <v>893</v>
      </c>
      <c r="D1125" s="7" t="s">
        <v>894</v>
      </c>
      <c r="E1125" s="7" t="s">
        <v>935</v>
      </c>
      <c r="F1125" s="7">
        <v>4</v>
      </c>
      <c r="G1125" s="7">
        <v>2018</v>
      </c>
      <c r="H1125" s="8">
        <v>43104</v>
      </c>
      <c r="I1125" s="8" t="s">
        <v>919</v>
      </c>
      <c r="J1125" s="7" t="s">
        <v>80</v>
      </c>
      <c r="K1125" s="7" t="s">
        <v>81</v>
      </c>
      <c r="L1125" s="7" t="s">
        <v>82</v>
      </c>
      <c r="M1125" s="7">
        <v>162</v>
      </c>
      <c r="N1125" s="7">
        <v>3</v>
      </c>
      <c r="O1125" s="7">
        <v>20</v>
      </c>
      <c r="P1125" s="7">
        <v>506</v>
      </c>
      <c r="Q1125" s="7">
        <v>486</v>
      </c>
      <c r="R1125" s="7" t="s">
        <v>884</v>
      </c>
      <c r="S1125" s="9">
        <v>4.1152263374485597E-2</v>
      </c>
      <c r="T1125" s="10">
        <v>5.410816221627032E-4</v>
      </c>
    </row>
    <row r="1126" spans="1:20" x14ac:dyDescent="0.25">
      <c r="A1126" s="7" t="s">
        <v>79</v>
      </c>
      <c r="B1126" s="7" t="s">
        <v>899</v>
      </c>
      <c r="C1126" s="7" t="s">
        <v>903</v>
      </c>
      <c r="D1126" s="7" t="s">
        <v>891</v>
      </c>
      <c r="E1126" s="7" t="s">
        <v>935</v>
      </c>
      <c r="F1126" s="7">
        <v>4</v>
      </c>
      <c r="G1126" s="7">
        <v>2018</v>
      </c>
      <c r="H1126" s="8">
        <v>43104</v>
      </c>
      <c r="I1126" s="8" t="s">
        <v>919</v>
      </c>
      <c r="J1126" s="7" t="s">
        <v>80</v>
      </c>
      <c r="K1126" s="7" t="s">
        <v>81</v>
      </c>
      <c r="L1126" s="7" t="s">
        <v>82</v>
      </c>
      <c r="M1126" s="7">
        <v>150</v>
      </c>
      <c r="N1126" s="7">
        <v>3</v>
      </c>
      <c r="O1126" s="7">
        <v>32</v>
      </c>
      <c r="P1126" s="7">
        <v>482</v>
      </c>
      <c r="Q1126" s="7">
        <v>450</v>
      </c>
      <c r="R1126" s="7" t="s">
        <v>884</v>
      </c>
      <c r="S1126" s="9">
        <v>7.1111111111111111E-2</v>
      </c>
      <c r="T1126" s="10">
        <v>8.6573059546032514E-4</v>
      </c>
    </row>
    <row r="1127" spans="1:20" x14ac:dyDescent="0.25">
      <c r="A1127" s="7" t="s">
        <v>584</v>
      </c>
      <c r="B1127" s="7" t="s">
        <v>899</v>
      </c>
      <c r="C1127" s="7" t="s">
        <v>913</v>
      </c>
      <c r="D1127" s="7" t="s">
        <v>911</v>
      </c>
      <c r="E1127" s="7" t="s">
        <v>935</v>
      </c>
      <c r="F1127" s="7">
        <v>7</v>
      </c>
      <c r="G1127" s="7">
        <v>2018</v>
      </c>
      <c r="H1127" s="8">
        <v>43107</v>
      </c>
      <c r="I1127" s="8" t="s">
        <v>919</v>
      </c>
      <c r="J1127" s="7" t="s">
        <v>585</v>
      </c>
      <c r="K1127" s="7" t="s">
        <v>81</v>
      </c>
      <c r="L1127" s="7" t="s">
        <v>82</v>
      </c>
      <c r="M1127" s="7">
        <v>177</v>
      </c>
      <c r="N1127" s="7">
        <v>4</v>
      </c>
      <c r="O1127" s="7">
        <v>41</v>
      </c>
      <c r="P1127" s="7">
        <v>749</v>
      </c>
      <c r="Q1127" s="7">
        <v>708</v>
      </c>
      <c r="R1127" s="7" t="s">
        <v>884</v>
      </c>
      <c r="S1127" s="9">
        <v>5.7909604519774012E-2</v>
      </c>
      <c r="T1127" s="10">
        <v>1.1092173254335417E-3</v>
      </c>
    </row>
    <row r="1128" spans="1:20" x14ac:dyDescent="0.25">
      <c r="A1128" s="7" t="s">
        <v>791</v>
      </c>
      <c r="B1128" s="7" t="s">
        <v>899</v>
      </c>
      <c r="C1128" s="7" t="s">
        <v>910</v>
      </c>
      <c r="D1128" s="7" t="s">
        <v>891</v>
      </c>
      <c r="E1128" s="7" t="s">
        <v>936</v>
      </c>
      <c r="F1128" s="7">
        <v>20</v>
      </c>
      <c r="G1128" s="7">
        <v>2018</v>
      </c>
      <c r="H1128" s="8">
        <v>43151</v>
      </c>
      <c r="I1128" s="8" t="s">
        <v>919</v>
      </c>
      <c r="J1128" s="7" t="s">
        <v>497</v>
      </c>
      <c r="K1128" s="7" t="s">
        <v>81</v>
      </c>
      <c r="L1128" s="7" t="s">
        <v>82</v>
      </c>
      <c r="M1128" s="7">
        <v>54</v>
      </c>
      <c r="N1128" s="7">
        <v>4</v>
      </c>
      <c r="O1128" s="7">
        <v>8</v>
      </c>
      <c r="P1128" s="7">
        <v>224</v>
      </c>
      <c r="Q1128" s="7">
        <v>216</v>
      </c>
      <c r="R1128" s="7" t="s">
        <v>884</v>
      </c>
      <c r="S1128" s="9">
        <v>3.7037037037037035E-2</v>
      </c>
      <c r="T1128" s="10">
        <v>2.1643264886508128E-4</v>
      </c>
    </row>
    <row r="1129" spans="1:20" x14ac:dyDescent="0.25">
      <c r="A1129" s="7" t="s">
        <v>451</v>
      </c>
      <c r="B1129" s="7" t="s">
        <v>899</v>
      </c>
      <c r="C1129" s="7" t="s">
        <v>907</v>
      </c>
      <c r="D1129" s="7" t="s">
        <v>897</v>
      </c>
      <c r="E1129" s="7" t="s">
        <v>944</v>
      </c>
      <c r="F1129" s="7">
        <v>3</v>
      </c>
      <c r="G1129" s="7">
        <v>2018</v>
      </c>
      <c r="H1129" s="8">
        <v>43162</v>
      </c>
      <c r="I1129" s="8" t="s">
        <v>919</v>
      </c>
      <c r="J1129" s="7" t="s">
        <v>449</v>
      </c>
      <c r="K1129" s="7" t="s">
        <v>81</v>
      </c>
      <c r="L1129" s="7" t="s">
        <v>82</v>
      </c>
      <c r="M1129" s="7">
        <v>376</v>
      </c>
      <c r="N1129" s="7">
        <v>7</v>
      </c>
      <c r="O1129" s="7">
        <v>0</v>
      </c>
      <c r="P1129" s="7">
        <v>2632</v>
      </c>
      <c r="Q1129" s="7">
        <v>2632</v>
      </c>
      <c r="R1129" s="7" t="s">
        <v>916</v>
      </c>
      <c r="S1129" s="9">
        <v>0</v>
      </c>
      <c r="T1129" s="10">
        <v>0</v>
      </c>
    </row>
    <row r="1130" spans="1:20" x14ac:dyDescent="0.25">
      <c r="A1130" s="7" t="s">
        <v>451</v>
      </c>
      <c r="B1130" s="7" t="s">
        <v>892</v>
      </c>
      <c r="C1130" s="7" t="s">
        <v>912</v>
      </c>
      <c r="D1130" s="7" t="s">
        <v>911</v>
      </c>
      <c r="E1130" s="7" t="s">
        <v>944</v>
      </c>
      <c r="F1130" s="7">
        <v>3</v>
      </c>
      <c r="G1130" s="7">
        <v>2018</v>
      </c>
      <c r="H1130" s="8">
        <v>43162</v>
      </c>
      <c r="I1130" s="8" t="s">
        <v>919</v>
      </c>
      <c r="J1130" s="7" t="s">
        <v>449</v>
      </c>
      <c r="K1130" s="7" t="s">
        <v>81</v>
      </c>
      <c r="L1130" s="7" t="s">
        <v>82</v>
      </c>
      <c r="M1130" s="7">
        <v>302</v>
      </c>
      <c r="N1130" s="7">
        <v>6</v>
      </c>
      <c r="O1130" s="7">
        <v>75</v>
      </c>
      <c r="P1130" s="7">
        <v>1887</v>
      </c>
      <c r="Q1130" s="7">
        <v>1812</v>
      </c>
      <c r="R1130" s="7" t="s">
        <v>884</v>
      </c>
      <c r="S1130" s="9">
        <v>4.1390728476821195E-2</v>
      </c>
      <c r="T1130" s="10">
        <v>2.0290560831101373E-3</v>
      </c>
    </row>
    <row r="1131" spans="1:20" x14ac:dyDescent="0.25">
      <c r="A1131" s="7" t="s">
        <v>451</v>
      </c>
      <c r="B1131" s="7" t="s">
        <v>899</v>
      </c>
      <c r="C1131" s="7" t="s">
        <v>901</v>
      </c>
      <c r="D1131" s="7" t="s">
        <v>902</v>
      </c>
      <c r="E1131" s="7" t="s">
        <v>944</v>
      </c>
      <c r="F1131" s="7">
        <v>3</v>
      </c>
      <c r="G1131" s="7">
        <v>2018</v>
      </c>
      <c r="H1131" s="8">
        <v>43162</v>
      </c>
      <c r="I1131" s="8" t="s">
        <v>919</v>
      </c>
      <c r="J1131" s="7" t="s">
        <v>449</v>
      </c>
      <c r="K1131" s="7" t="s">
        <v>81</v>
      </c>
      <c r="L1131" s="7" t="s">
        <v>82</v>
      </c>
      <c r="M1131" s="7">
        <v>179</v>
      </c>
      <c r="N1131" s="7">
        <v>1</v>
      </c>
      <c r="O1131" s="7">
        <v>77</v>
      </c>
      <c r="P1131" s="7">
        <v>256</v>
      </c>
      <c r="Q1131" s="7">
        <v>179</v>
      </c>
      <c r="R1131" s="7" t="s">
        <v>884</v>
      </c>
      <c r="S1131" s="9">
        <v>0.43016759776536312</v>
      </c>
      <c r="T1131" s="10">
        <v>2.0831642453264074E-3</v>
      </c>
    </row>
    <row r="1132" spans="1:20" x14ac:dyDescent="0.25">
      <c r="A1132" s="7" t="s">
        <v>451</v>
      </c>
      <c r="B1132" s="7" t="s">
        <v>899</v>
      </c>
      <c r="C1132" s="7" t="s">
        <v>907</v>
      </c>
      <c r="D1132" s="7" t="s">
        <v>902</v>
      </c>
      <c r="E1132" s="7" t="s">
        <v>944</v>
      </c>
      <c r="F1132" s="7">
        <v>3</v>
      </c>
      <c r="G1132" s="7">
        <v>2018</v>
      </c>
      <c r="H1132" s="8">
        <v>43162</v>
      </c>
      <c r="I1132" s="8" t="s">
        <v>919</v>
      </c>
      <c r="J1132" s="7" t="s">
        <v>449</v>
      </c>
      <c r="K1132" s="7" t="s">
        <v>81</v>
      </c>
      <c r="L1132" s="7" t="s">
        <v>82</v>
      </c>
      <c r="M1132" s="7">
        <v>27</v>
      </c>
      <c r="N1132" s="7">
        <v>1</v>
      </c>
      <c r="O1132" s="7">
        <v>5</v>
      </c>
      <c r="P1132" s="7">
        <v>32</v>
      </c>
      <c r="Q1132" s="7">
        <v>27</v>
      </c>
      <c r="R1132" s="7" t="s">
        <v>884</v>
      </c>
      <c r="S1132" s="9">
        <v>0.18518518518518517</v>
      </c>
      <c r="T1132" s="10">
        <v>1.352704055406758E-4</v>
      </c>
    </row>
    <row r="1133" spans="1:20" x14ac:dyDescent="0.25">
      <c r="A1133" s="7" t="s">
        <v>537</v>
      </c>
      <c r="B1133" s="7" t="s">
        <v>889</v>
      </c>
      <c r="C1133" s="7" t="s">
        <v>890</v>
      </c>
      <c r="D1133" s="7" t="s">
        <v>891</v>
      </c>
      <c r="E1133" s="7" t="s">
        <v>944</v>
      </c>
      <c r="F1133" s="7">
        <v>15</v>
      </c>
      <c r="G1133" s="7">
        <v>2018</v>
      </c>
      <c r="H1133" s="8">
        <v>43174</v>
      </c>
      <c r="I1133" s="8" t="s">
        <v>919</v>
      </c>
      <c r="J1133" s="7" t="s">
        <v>143</v>
      </c>
      <c r="K1133" s="7" t="s">
        <v>81</v>
      </c>
      <c r="L1133" s="7" t="s">
        <v>82</v>
      </c>
      <c r="M1133" s="7">
        <v>241</v>
      </c>
      <c r="N1133" s="7">
        <v>4</v>
      </c>
      <c r="O1133" s="7">
        <v>-77</v>
      </c>
      <c r="P1133" s="7">
        <v>887</v>
      </c>
      <c r="Q1133" s="7">
        <v>964</v>
      </c>
      <c r="R1133" s="7" t="s">
        <v>914</v>
      </c>
      <c r="S1133" s="9">
        <v>-7.9875518672199164E-2</v>
      </c>
      <c r="T1133" s="10">
        <v>-2.0831642453264074E-3</v>
      </c>
    </row>
    <row r="1134" spans="1:20" x14ac:dyDescent="0.25">
      <c r="A1134" s="7" t="s">
        <v>746</v>
      </c>
      <c r="B1134" s="7" t="s">
        <v>899</v>
      </c>
      <c r="C1134" s="7" t="s">
        <v>907</v>
      </c>
      <c r="D1134" s="7" t="s">
        <v>894</v>
      </c>
      <c r="E1134" s="7" t="s">
        <v>944</v>
      </c>
      <c r="F1134" s="7">
        <v>27</v>
      </c>
      <c r="G1134" s="7">
        <v>2018</v>
      </c>
      <c r="H1134" s="8">
        <v>43186</v>
      </c>
      <c r="I1134" s="8" t="s">
        <v>919</v>
      </c>
      <c r="J1134" s="7" t="s">
        <v>497</v>
      </c>
      <c r="K1134" s="7" t="s">
        <v>81</v>
      </c>
      <c r="L1134" s="7" t="s">
        <v>82</v>
      </c>
      <c r="M1134" s="7">
        <v>80</v>
      </c>
      <c r="N1134" s="7">
        <v>3</v>
      </c>
      <c r="O1134" s="7">
        <v>22</v>
      </c>
      <c r="P1134" s="7">
        <v>262</v>
      </c>
      <c r="Q1134" s="7">
        <v>240</v>
      </c>
      <c r="R1134" s="7" t="s">
        <v>884</v>
      </c>
      <c r="S1134" s="9">
        <v>9.166666666666666E-2</v>
      </c>
      <c r="T1134" s="10">
        <v>5.9518978437897354E-4</v>
      </c>
    </row>
    <row r="1135" spans="1:20" x14ac:dyDescent="0.25">
      <c r="A1135" s="7" t="s">
        <v>496</v>
      </c>
      <c r="B1135" s="7" t="s">
        <v>889</v>
      </c>
      <c r="C1135" s="7" t="s">
        <v>890</v>
      </c>
      <c r="D1135" s="7" t="s">
        <v>911</v>
      </c>
      <c r="E1135" s="7" t="s">
        <v>945</v>
      </c>
      <c r="F1135" s="7">
        <v>17</v>
      </c>
      <c r="G1135" s="7">
        <v>2018</v>
      </c>
      <c r="H1135" s="8">
        <v>43207</v>
      </c>
      <c r="I1135" s="8" t="s">
        <v>920</v>
      </c>
      <c r="J1135" s="7" t="s">
        <v>497</v>
      </c>
      <c r="K1135" s="7" t="s">
        <v>81</v>
      </c>
      <c r="L1135" s="7" t="s">
        <v>82</v>
      </c>
      <c r="M1135" s="7">
        <v>305</v>
      </c>
      <c r="N1135" s="7">
        <v>5</v>
      </c>
      <c r="O1135" s="7">
        <v>-270</v>
      </c>
      <c r="P1135" s="7">
        <v>1255</v>
      </c>
      <c r="Q1135" s="7">
        <v>1525</v>
      </c>
      <c r="R1135" s="7" t="s">
        <v>914</v>
      </c>
      <c r="S1135" s="9">
        <v>-0.17704918032786884</v>
      </c>
      <c r="T1135" s="10">
        <v>-7.3046018991964941E-3</v>
      </c>
    </row>
    <row r="1136" spans="1:20" x14ac:dyDescent="0.25">
      <c r="A1136" s="7" t="s">
        <v>448</v>
      </c>
      <c r="B1136" s="7" t="s">
        <v>899</v>
      </c>
      <c r="C1136" s="7" t="s">
        <v>903</v>
      </c>
      <c r="D1136" s="7" t="s">
        <v>911</v>
      </c>
      <c r="E1136" s="7" t="s">
        <v>945</v>
      </c>
      <c r="F1136" s="7">
        <v>26</v>
      </c>
      <c r="G1136" s="7">
        <v>2018</v>
      </c>
      <c r="H1136" s="8">
        <v>43216</v>
      </c>
      <c r="I1136" s="8" t="s">
        <v>920</v>
      </c>
      <c r="J1136" s="7" t="s">
        <v>449</v>
      </c>
      <c r="K1136" s="7" t="s">
        <v>81</v>
      </c>
      <c r="L1136" s="7" t="s">
        <v>82</v>
      </c>
      <c r="M1136" s="7">
        <v>40</v>
      </c>
      <c r="N1136" s="7">
        <v>3</v>
      </c>
      <c r="O1136" s="7">
        <v>16</v>
      </c>
      <c r="P1136" s="7">
        <v>136</v>
      </c>
      <c r="Q1136" s="7">
        <v>120</v>
      </c>
      <c r="R1136" s="7" t="s">
        <v>884</v>
      </c>
      <c r="S1136" s="9">
        <v>0.13333333333333333</v>
      </c>
      <c r="T1136" s="10">
        <v>4.3286529773016257E-4</v>
      </c>
    </row>
    <row r="1137" spans="1:20" x14ac:dyDescent="0.25">
      <c r="A1137" s="7" t="s">
        <v>448</v>
      </c>
      <c r="B1137" s="7" t="s">
        <v>899</v>
      </c>
      <c r="C1137" s="7" t="s">
        <v>901</v>
      </c>
      <c r="D1137" s="7" t="s">
        <v>897</v>
      </c>
      <c r="E1137" s="7" t="s">
        <v>945</v>
      </c>
      <c r="F1137" s="7">
        <v>26</v>
      </c>
      <c r="G1137" s="7">
        <v>2018</v>
      </c>
      <c r="H1137" s="8">
        <v>43216</v>
      </c>
      <c r="I1137" s="8" t="s">
        <v>920</v>
      </c>
      <c r="J1137" s="7" t="s">
        <v>449</v>
      </c>
      <c r="K1137" s="7" t="s">
        <v>81</v>
      </c>
      <c r="L1137" s="7" t="s">
        <v>82</v>
      </c>
      <c r="M1137" s="7">
        <v>382</v>
      </c>
      <c r="N1137" s="7">
        <v>3</v>
      </c>
      <c r="O1137" s="7">
        <v>30</v>
      </c>
      <c r="P1137" s="7">
        <v>1176</v>
      </c>
      <c r="Q1137" s="7">
        <v>1146</v>
      </c>
      <c r="R1137" s="7" t="s">
        <v>884</v>
      </c>
      <c r="S1137" s="9">
        <v>2.6178010471204188E-2</v>
      </c>
      <c r="T1137" s="10">
        <v>8.1162243324405491E-4</v>
      </c>
    </row>
    <row r="1138" spans="1:20" x14ac:dyDescent="0.25">
      <c r="A1138" s="7" t="s">
        <v>448</v>
      </c>
      <c r="B1138" s="7" t="s">
        <v>899</v>
      </c>
      <c r="C1138" s="7" t="s">
        <v>905</v>
      </c>
      <c r="D1138" s="7" t="s">
        <v>902</v>
      </c>
      <c r="E1138" s="7" t="s">
        <v>945</v>
      </c>
      <c r="F1138" s="7">
        <v>26</v>
      </c>
      <c r="G1138" s="7">
        <v>2018</v>
      </c>
      <c r="H1138" s="8">
        <v>43216</v>
      </c>
      <c r="I1138" s="8" t="s">
        <v>920</v>
      </c>
      <c r="J1138" s="7" t="s">
        <v>449</v>
      </c>
      <c r="K1138" s="7" t="s">
        <v>81</v>
      </c>
      <c r="L1138" s="7" t="s">
        <v>82</v>
      </c>
      <c r="M1138" s="7">
        <v>23</v>
      </c>
      <c r="N1138" s="7">
        <v>2</v>
      </c>
      <c r="O1138" s="7">
        <v>2</v>
      </c>
      <c r="P1138" s="7">
        <v>48</v>
      </c>
      <c r="Q1138" s="7">
        <v>46</v>
      </c>
      <c r="R1138" s="7" t="s">
        <v>884</v>
      </c>
      <c r="S1138" s="9">
        <v>4.3478260869565216E-2</v>
      </c>
      <c r="T1138" s="10">
        <v>5.4108162216270321E-5</v>
      </c>
    </row>
    <row r="1139" spans="1:20" x14ac:dyDescent="0.25">
      <c r="A1139" s="7" t="s">
        <v>142</v>
      </c>
      <c r="B1139" s="7" t="s">
        <v>889</v>
      </c>
      <c r="C1139" s="7" t="s">
        <v>896</v>
      </c>
      <c r="D1139" s="7" t="s">
        <v>894</v>
      </c>
      <c r="E1139" s="7" t="s">
        <v>929</v>
      </c>
      <c r="F1139" s="7">
        <v>8</v>
      </c>
      <c r="G1139" s="7">
        <v>2018</v>
      </c>
      <c r="H1139" s="8">
        <v>43228</v>
      </c>
      <c r="I1139" s="8" t="s">
        <v>920</v>
      </c>
      <c r="J1139" s="7" t="s">
        <v>143</v>
      </c>
      <c r="K1139" s="7" t="s">
        <v>81</v>
      </c>
      <c r="L1139" s="7" t="s">
        <v>82</v>
      </c>
      <c r="M1139" s="7">
        <v>1279</v>
      </c>
      <c r="N1139" s="7">
        <v>8</v>
      </c>
      <c r="O1139" s="7">
        <v>-640</v>
      </c>
      <c r="P1139" s="7">
        <v>9592</v>
      </c>
      <c r="Q1139" s="7">
        <v>10232</v>
      </c>
      <c r="R1139" s="7" t="s">
        <v>914</v>
      </c>
      <c r="S1139" s="9">
        <v>-6.2548866301798275E-2</v>
      </c>
      <c r="T1139" s="10">
        <v>-1.7314611909206502E-2</v>
      </c>
    </row>
    <row r="1140" spans="1:20" x14ac:dyDescent="0.25">
      <c r="A1140" s="7" t="s">
        <v>142</v>
      </c>
      <c r="B1140" s="7" t="s">
        <v>889</v>
      </c>
      <c r="C1140" s="7" t="s">
        <v>896</v>
      </c>
      <c r="D1140" s="7" t="s">
        <v>897</v>
      </c>
      <c r="E1140" s="7" t="s">
        <v>929</v>
      </c>
      <c r="F1140" s="7">
        <v>8</v>
      </c>
      <c r="G1140" s="7">
        <v>2018</v>
      </c>
      <c r="H1140" s="8">
        <v>43228</v>
      </c>
      <c r="I1140" s="8" t="s">
        <v>920</v>
      </c>
      <c r="J1140" s="7" t="s">
        <v>143</v>
      </c>
      <c r="K1140" s="7" t="s">
        <v>81</v>
      </c>
      <c r="L1140" s="7" t="s">
        <v>82</v>
      </c>
      <c r="M1140" s="7">
        <v>668</v>
      </c>
      <c r="N1140" s="7">
        <v>3</v>
      </c>
      <c r="O1140" s="7">
        <v>-31</v>
      </c>
      <c r="P1140" s="7">
        <v>1973</v>
      </c>
      <c r="Q1140" s="7">
        <v>2004</v>
      </c>
      <c r="R1140" s="7" t="s">
        <v>914</v>
      </c>
      <c r="S1140" s="9">
        <v>-1.5469061876247504E-2</v>
      </c>
      <c r="T1140" s="10">
        <v>-8.3867651435219008E-4</v>
      </c>
    </row>
    <row r="1141" spans="1:20" x14ac:dyDescent="0.25">
      <c r="A1141" s="7" t="s">
        <v>142</v>
      </c>
      <c r="B1141" s="7" t="s">
        <v>889</v>
      </c>
      <c r="C1141" s="7" t="s">
        <v>898</v>
      </c>
      <c r="D1141" s="7" t="s">
        <v>891</v>
      </c>
      <c r="E1141" s="7" t="s">
        <v>929</v>
      </c>
      <c r="F1141" s="7">
        <v>8</v>
      </c>
      <c r="G1141" s="7">
        <v>2018</v>
      </c>
      <c r="H1141" s="8">
        <v>43228</v>
      </c>
      <c r="I1141" s="8" t="s">
        <v>920</v>
      </c>
      <c r="J1141" s="7" t="s">
        <v>143</v>
      </c>
      <c r="K1141" s="7" t="s">
        <v>81</v>
      </c>
      <c r="L1141" s="7" t="s">
        <v>82</v>
      </c>
      <c r="M1141" s="7">
        <v>427</v>
      </c>
      <c r="N1141" s="7">
        <v>7</v>
      </c>
      <c r="O1141" s="7">
        <v>-50</v>
      </c>
      <c r="P1141" s="7">
        <v>2939</v>
      </c>
      <c r="Q1141" s="7">
        <v>2989</v>
      </c>
      <c r="R1141" s="7" t="s">
        <v>914</v>
      </c>
      <c r="S1141" s="9">
        <v>-1.6728002676480429E-2</v>
      </c>
      <c r="T1141" s="10">
        <v>-1.3527040554067581E-3</v>
      </c>
    </row>
    <row r="1142" spans="1:20" x14ac:dyDescent="0.25">
      <c r="A1142" s="7" t="s">
        <v>142</v>
      </c>
      <c r="B1142" s="7" t="s">
        <v>889</v>
      </c>
      <c r="C1142" s="7" t="s">
        <v>898</v>
      </c>
      <c r="D1142" s="7" t="s">
        <v>891</v>
      </c>
      <c r="E1142" s="7" t="s">
        <v>929</v>
      </c>
      <c r="F1142" s="7">
        <v>8</v>
      </c>
      <c r="G1142" s="7">
        <v>2018</v>
      </c>
      <c r="H1142" s="8">
        <v>43228</v>
      </c>
      <c r="I1142" s="8" t="s">
        <v>920</v>
      </c>
      <c r="J1142" s="7" t="s">
        <v>143</v>
      </c>
      <c r="K1142" s="7" t="s">
        <v>81</v>
      </c>
      <c r="L1142" s="7" t="s">
        <v>82</v>
      </c>
      <c r="M1142" s="7">
        <v>195</v>
      </c>
      <c r="N1142" s="7">
        <v>5</v>
      </c>
      <c r="O1142" s="7">
        <v>-117</v>
      </c>
      <c r="P1142" s="7">
        <v>858</v>
      </c>
      <c r="Q1142" s="7">
        <v>975</v>
      </c>
      <c r="R1142" s="7" t="s">
        <v>914</v>
      </c>
      <c r="S1142" s="9">
        <v>-0.12</v>
      </c>
      <c r="T1142" s="10">
        <v>-3.1653274896518138E-3</v>
      </c>
    </row>
    <row r="1143" spans="1:20" x14ac:dyDescent="0.25">
      <c r="A1143" s="7" t="s">
        <v>142</v>
      </c>
      <c r="B1143" s="7" t="s">
        <v>889</v>
      </c>
      <c r="C1143" s="7" t="s">
        <v>909</v>
      </c>
      <c r="D1143" s="7" t="s">
        <v>891</v>
      </c>
      <c r="E1143" s="7" t="s">
        <v>929</v>
      </c>
      <c r="F1143" s="7">
        <v>8</v>
      </c>
      <c r="G1143" s="7">
        <v>2018</v>
      </c>
      <c r="H1143" s="8">
        <v>43228</v>
      </c>
      <c r="I1143" s="8" t="s">
        <v>920</v>
      </c>
      <c r="J1143" s="7" t="s">
        <v>143</v>
      </c>
      <c r="K1143" s="7" t="s">
        <v>81</v>
      </c>
      <c r="L1143" s="7" t="s">
        <v>82</v>
      </c>
      <c r="M1143" s="7">
        <v>115</v>
      </c>
      <c r="N1143" s="7">
        <v>1</v>
      </c>
      <c r="O1143" s="7">
        <v>25</v>
      </c>
      <c r="P1143" s="7">
        <v>140</v>
      </c>
      <c r="Q1143" s="7">
        <v>115</v>
      </c>
      <c r="R1143" s="7" t="s">
        <v>884</v>
      </c>
      <c r="S1143" s="9">
        <v>0.21739130434782608</v>
      </c>
      <c r="T1143" s="10">
        <v>6.7635202770337905E-4</v>
      </c>
    </row>
    <row r="1144" spans="1:20" x14ac:dyDescent="0.25">
      <c r="A1144" s="7" t="s">
        <v>142</v>
      </c>
      <c r="B1144" s="7" t="s">
        <v>889</v>
      </c>
      <c r="C1144" s="7" t="s">
        <v>909</v>
      </c>
      <c r="D1144" s="7" t="s">
        <v>902</v>
      </c>
      <c r="E1144" s="7" t="s">
        <v>929</v>
      </c>
      <c r="F1144" s="7">
        <v>8</v>
      </c>
      <c r="G1144" s="7">
        <v>2018</v>
      </c>
      <c r="H1144" s="8">
        <v>43228</v>
      </c>
      <c r="I1144" s="8" t="s">
        <v>920</v>
      </c>
      <c r="J1144" s="7" t="s">
        <v>143</v>
      </c>
      <c r="K1144" s="7" t="s">
        <v>81</v>
      </c>
      <c r="L1144" s="7" t="s">
        <v>82</v>
      </c>
      <c r="M1144" s="7">
        <v>168</v>
      </c>
      <c r="N1144" s="7">
        <v>3</v>
      </c>
      <c r="O1144" s="7">
        <v>-10</v>
      </c>
      <c r="P1144" s="7">
        <v>494</v>
      </c>
      <c r="Q1144" s="7">
        <v>504</v>
      </c>
      <c r="R1144" s="7" t="s">
        <v>914</v>
      </c>
      <c r="S1144" s="9">
        <v>-1.984126984126984E-2</v>
      </c>
      <c r="T1144" s="10">
        <v>-2.705408110813516E-4</v>
      </c>
    </row>
    <row r="1145" spans="1:20" x14ac:dyDescent="0.25">
      <c r="A1145" s="7" t="s">
        <v>142</v>
      </c>
      <c r="B1145" s="7" t="s">
        <v>889</v>
      </c>
      <c r="C1145" s="7" t="s">
        <v>909</v>
      </c>
      <c r="D1145" s="7" t="s">
        <v>911</v>
      </c>
      <c r="E1145" s="7" t="s">
        <v>929</v>
      </c>
      <c r="F1145" s="7">
        <v>8</v>
      </c>
      <c r="G1145" s="7">
        <v>2018</v>
      </c>
      <c r="H1145" s="8">
        <v>43228</v>
      </c>
      <c r="I1145" s="8" t="s">
        <v>920</v>
      </c>
      <c r="J1145" s="7" t="s">
        <v>143</v>
      </c>
      <c r="K1145" s="7" t="s">
        <v>81</v>
      </c>
      <c r="L1145" s="7" t="s">
        <v>82</v>
      </c>
      <c r="M1145" s="7">
        <v>227</v>
      </c>
      <c r="N1145" s="7">
        <v>8</v>
      </c>
      <c r="O1145" s="7">
        <v>102</v>
      </c>
      <c r="P1145" s="7">
        <v>1918</v>
      </c>
      <c r="Q1145" s="7">
        <v>1816</v>
      </c>
      <c r="R1145" s="7" t="s">
        <v>884</v>
      </c>
      <c r="S1145" s="9">
        <v>5.6167400881057268E-2</v>
      </c>
      <c r="T1145" s="10">
        <v>2.7595162730297863E-3</v>
      </c>
    </row>
    <row r="1146" spans="1:20" x14ac:dyDescent="0.25">
      <c r="A1146" s="7" t="s">
        <v>142</v>
      </c>
      <c r="B1146" s="7" t="s">
        <v>899</v>
      </c>
      <c r="C1146" s="7" t="s">
        <v>901</v>
      </c>
      <c r="D1146" s="7" t="s">
        <v>902</v>
      </c>
      <c r="E1146" s="7" t="s">
        <v>929</v>
      </c>
      <c r="F1146" s="7">
        <v>8</v>
      </c>
      <c r="G1146" s="7">
        <v>2018</v>
      </c>
      <c r="H1146" s="8">
        <v>43228</v>
      </c>
      <c r="I1146" s="8" t="s">
        <v>920</v>
      </c>
      <c r="J1146" s="7" t="s">
        <v>143</v>
      </c>
      <c r="K1146" s="7" t="s">
        <v>81</v>
      </c>
      <c r="L1146" s="7" t="s">
        <v>82</v>
      </c>
      <c r="M1146" s="7">
        <v>28</v>
      </c>
      <c r="N1146" s="7">
        <v>2</v>
      </c>
      <c r="O1146" s="7">
        <v>-3</v>
      </c>
      <c r="P1146" s="7">
        <v>53</v>
      </c>
      <c r="Q1146" s="7">
        <v>56</v>
      </c>
      <c r="R1146" s="7" t="s">
        <v>914</v>
      </c>
      <c r="S1146" s="9">
        <v>-5.3571428571428568E-2</v>
      </c>
      <c r="T1146" s="10">
        <v>-8.1162243324405485E-5</v>
      </c>
    </row>
    <row r="1147" spans="1:20" x14ac:dyDescent="0.25">
      <c r="A1147" s="7" t="s">
        <v>142</v>
      </c>
      <c r="B1147" s="7" t="s">
        <v>892</v>
      </c>
      <c r="C1147" s="7" t="s">
        <v>893</v>
      </c>
      <c r="D1147" s="7" t="s">
        <v>894</v>
      </c>
      <c r="E1147" s="7" t="s">
        <v>929</v>
      </c>
      <c r="F1147" s="7">
        <v>8</v>
      </c>
      <c r="G1147" s="7">
        <v>2018</v>
      </c>
      <c r="H1147" s="8">
        <v>43228</v>
      </c>
      <c r="I1147" s="8" t="s">
        <v>920</v>
      </c>
      <c r="J1147" s="7" t="s">
        <v>143</v>
      </c>
      <c r="K1147" s="7" t="s">
        <v>81</v>
      </c>
      <c r="L1147" s="7" t="s">
        <v>82</v>
      </c>
      <c r="M1147" s="7">
        <v>1327</v>
      </c>
      <c r="N1147" s="7">
        <v>8</v>
      </c>
      <c r="O1147" s="7">
        <v>318</v>
      </c>
      <c r="P1147" s="7">
        <v>10934</v>
      </c>
      <c r="Q1147" s="7">
        <v>10616</v>
      </c>
      <c r="R1147" s="7" t="s">
        <v>884</v>
      </c>
      <c r="S1147" s="9">
        <v>2.9954785229841747E-2</v>
      </c>
      <c r="T1147" s="10">
        <v>8.6031977923869823E-3</v>
      </c>
    </row>
    <row r="1148" spans="1:20" x14ac:dyDescent="0.25">
      <c r="A1148" s="7" t="s">
        <v>256</v>
      </c>
      <c r="B1148" s="7" t="s">
        <v>899</v>
      </c>
      <c r="C1148" s="7" t="s">
        <v>900</v>
      </c>
      <c r="D1148" s="7" t="s">
        <v>902</v>
      </c>
      <c r="E1148" s="7" t="s">
        <v>929</v>
      </c>
      <c r="F1148" s="7">
        <v>27</v>
      </c>
      <c r="G1148" s="7">
        <v>2018</v>
      </c>
      <c r="H1148" s="8">
        <v>43247</v>
      </c>
      <c r="I1148" s="8" t="s">
        <v>920</v>
      </c>
      <c r="J1148" s="7" t="s">
        <v>257</v>
      </c>
      <c r="K1148" s="7" t="s">
        <v>81</v>
      </c>
      <c r="L1148" s="7" t="s">
        <v>82</v>
      </c>
      <c r="M1148" s="7">
        <v>832</v>
      </c>
      <c r="N1148" s="7">
        <v>3</v>
      </c>
      <c r="O1148" s="7">
        <v>0</v>
      </c>
      <c r="P1148" s="7">
        <v>2496</v>
      </c>
      <c r="Q1148" s="7">
        <v>2496</v>
      </c>
      <c r="R1148" s="7" t="s">
        <v>916</v>
      </c>
      <c r="S1148" s="9">
        <v>0</v>
      </c>
      <c r="T1148" s="10">
        <v>0</v>
      </c>
    </row>
    <row r="1149" spans="1:20" x14ac:dyDescent="0.25">
      <c r="A1149" s="7" t="s">
        <v>641</v>
      </c>
      <c r="B1149" s="7" t="s">
        <v>889</v>
      </c>
      <c r="C1149" s="7" t="s">
        <v>890</v>
      </c>
      <c r="D1149" s="7" t="s">
        <v>891</v>
      </c>
      <c r="E1149" s="7" t="s">
        <v>947</v>
      </c>
      <c r="F1149" s="7">
        <v>20</v>
      </c>
      <c r="G1149" s="7">
        <v>2018</v>
      </c>
      <c r="H1149" s="8">
        <v>43301</v>
      </c>
      <c r="I1149" s="8" t="s">
        <v>921</v>
      </c>
      <c r="J1149" s="7" t="s">
        <v>642</v>
      </c>
      <c r="K1149" s="7" t="s">
        <v>81</v>
      </c>
      <c r="L1149" s="7" t="s">
        <v>82</v>
      </c>
      <c r="M1149" s="7">
        <v>144</v>
      </c>
      <c r="N1149" s="7">
        <v>4</v>
      </c>
      <c r="O1149" s="7">
        <v>-7</v>
      </c>
      <c r="P1149" s="7">
        <v>569</v>
      </c>
      <c r="Q1149" s="7">
        <v>576</v>
      </c>
      <c r="R1149" s="7" t="s">
        <v>914</v>
      </c>
      <c r="S1149" s="9">
        <v>-1.2152777777777778E-2</v>
      </c>
      <c r="T1149" s="10">
        <v>-1.8937856775694614E-4</v>
      </c>
    </row>
    <row r="1150" spans="1:20" x14ac:dyDescent="0.25">
      <c r="A1150" s="7" t="s">
        <v>641</v>
      </c>
      <c r="B1150" s="7" t="s">
        <v>899</v>
      </c>
      <c r="C1150" s="7" t="s">
        <v>907</v>
      </c>
      <c r="D1150" s="7" t="s">
        <v>902</v>
      </c>
      <c r="E1150" s="7" t="s">
        <v>947</v>
      </c>
      <c r="F1150" s="7">
        <v>20</v>
      </c>
      <c r="G1150" s="7">
        <v>2018</v>
      </c>
      <c r="H1150" s="8">
        <v>43301</v>
      </c>
      <c r="I1150" s="8" t="s">
        <v>921</v>
      </c>
      <c r="J1150" s="7" t="s">
        <v>642</v>
      </c>
      <c r="K1150" s="7" t="s">
        <v>81</v>
      </c>
      <c r="L1150" s="7" t="s">
        <v>82</v>
      </c>
      <c r="M1150" s="7">
        <v>26</v>
      </c>
      <c r="N1150" s="7">
        <v>2</v>
      </c>
      <c r="O1150" s="7">
        <v>-5</v>
      </c>
      <c r="P1150" s="7">
        <v>47</v>
      </c>
      <c r="Q1150" s="7">
        <v>52</v>
      </c>
      <c r="R1150" s="7" t="s">
        <v>914</v>
      </c>
      <c r="S1150" s="9">
        <v>-9.6153846153846159E-2</v>
      </c>
      <c r="T1150" s="10">
        <v>-1.352704055406758E-4</v>
      </c>
    </row>
    <row r="1151" spans="1:20" x14ac:dyDescent="0.25">
      <c r="A1151" s="7" t="s">
        <v>641</v>
      </c>
      <c r="B1151" s="7" t="s">
        <v>899</v>
      </c>
      <c r="C1151" s="7" t="s">
        <v>903</v>
      </c>
      <c r="D1151" s="7" t="s">
        <v>897</v>
      </c>
      <c r="E1151" s="7" t="s">
        <v>947</v>
      </c>
      <c r="F1151" s="7">
        <v>20</v>
      </c>
      <c r="G1151" s="7">
        <v>2018</v>
      </c>
      <c r="H1151" s="8">
        <v>43301</v>
      </c>
      <c r="I1151" s="8" t="s">
        <v>921</v>
      </c>
      <c r="J1151" s="7" t="s">
        <v>642</v>
      </c>
      <c r="K1151" s="7" t="s">
        <v>81</v>
      </c>
      <c r="L1151" s="7" t="s">
        <v>82</v>
      </c>
      <c r="M1151" s="7">
        <v>23</v>
      </c>
      <c r="N1151" s="7">
        <v>7</v>
      </c>
      <c r="O1151" s="7">
        <v>-5</v>
      </c>
      <c r="P1151" s="7">
        <v>156</v>
      </c>
      <c r="Q1151" s="7">
        <v>161</v>
      </c>
      <c r="R1151" s="7" t="s">
        <v>914</v>
      </c>
      <c r="S1151" s="9">
        <v>-3.1055900621118012E-2</v>
      </c>
      <c r="T1151" s="10">
        <v>-1.352704055406758E-4</v>
      </c>
    </row>
    <row r="1152" spans="1:20" x14ac:dyDescent="0.25">
      <c r="A1152" s="7" t="s">
        <v>387</v>
      </c>
      <c r="B1152" s="7" t="s">
        <v>899</v>
      </c>
      <c r="C1152" s="7" t="s">
        <v>900</v>
      </c>
      <c r="D1152" s="7" t="s">
        <v>891</v>
      </c>
      <c r="E1152" s="7" t="s">
        <v>930</v>
      </c>
      <c r="F1152" s="7">
        <v>7</v>
      </c>
      <c r="G1152" s="7">
        <v>2018</v>
      </c>
      <c r="H1152" s="8">
        <v>43319</v>
      </c>
      <c r="I1152" s="8" t="s">
        <v>921</v>
      </c>
      <c r="J1152" s="7" t="s">
        <v>388</v>
      </c>
      <c r="K1152" s="7" t="s">
        <v>81</v>
      </c>
      <c r="L1152" s="7" t="s">
        <v>82</v>
      </c>
      <c r="M1152" s="7">
        <v>503</v>
      </c>
      <c r="N1152" s="7">
        <v>2</v>
      </c>
      <c r="O1152" s="7">
        <v>-56</v>
      </c>
      <c r="P1152" s="7">
        <v>950</v>
      </c>
      <c r="Q1152" s="7">
        <v>1006</v>
      </c>
      <c r="R1152" s="7" t="s">
        <v>914</v>
      </c>
      <c r="S1152" s="9">
        <v>-5.5666003976143144E-2</v>
      </c>
      <c r="T1152" s="10">
        <v>-1.5150285420555691E-3</v>
      </c>
    </row>
    <row r="1153" spans="1:20" x14ac:dyDescent="0.25">
      <c r="A1153" s="7" t="s">
        <v>387</v>
      </c>
      <c r="B1153" s="7" t="s">
        <v>899</v>
      </c>
      <c r="C1153" s="7" t="s">
        <v>901</v>
      </c>
      <c r="D1153" s="7" t="s">
        <v>902</v>
      </c>
      <c r="E1153" s="7" t="s">
        <v>930</v>
      </c>
      <c r="F1153" s="7">
        <v>7</v>
      </c>
      <c r="G1153" s="7">
        <v>2018</v>
      </c>
      <c r="H1153" s="8">
        <v>43319</v>
      </c>
      <c r="I1153" s="8" t="s">
        <v>921</v>
      </c>
      <c r="J1153" s="7" t="s">
        <v>388</v>
      </c>
      <c r="K1153" s="7" t="s">
        <v>81</v>
      </c>
      <c r="L1153" s="7" t="s">
        <v>82</v>
      </c>
      <c r="M1153" s="7">
        <v>99</v>
      </c>
      <c r="N1153" s="7">
        <v>1</v>
      </c>
      <c r="O1153" s="7">
        <v>-5</v>
      </c>
      <c r="P1153" s="7">
        <v>94</v>
      </c>
      <c r="Q1153" s="7">
        <v>99</v>
      </c>
      <c r="R1153" s="7" t="s">
        <v>914</v>
      </c>
      <c r="S1153" s="9">
        <v>-5.0505050505050504E-2</v>
      </c>
      <c r="T1153" s="10">
        <v>-1.352704055406758E-4</v>
      </c>
    </row>
    <row r="1154" spans="1:20" x14ac:dyDescent="0.25">
      <c r="A1154" s="7" t="s">
        <v>387</v>
      </c>
      <c r="B1154" s="7" t="s">
        <v>899</v>
      </c>
      <c r="C1154" s="7" t="s">
        <v>901</v>
      </c>
      <c r="D1154" s="7" t="s">
        <v>902</v>
      </c>
      <c r="E1154" s="7" t="s">
        <v>930</v>
      </c>
      <c r="F1154" s="7">
        <v>7</v>
      </c>
      <c r="G1154" s="7">
        <v>2018</v>
      </c>
      <c r="H1154" s="8">
        <v>43319</v>
      </c>
      <c r="I1154" s="8" t="s">
        <v>921</v>
      </c>
      <c r="J1154" s="7" t="s">
        <v>388</v>
      </c>
      <c r="K1154" s="7" t="s">
        <v>81</v>
      </c>
      <c r="L1154" s="7" t="s">
        <v>82</v>
      </c>
      <c r="M1154" s="7">
        <v>143</v>
      </c>
      <c r="N1154" s="7">
        <v>5</v>
      </c>
      <c r="O1154" s="7">
        <v>-124</v>
      </c>
      <c r="P1154" s="7">
        <v>591</v>
      </c>
      <c r="Q1154" s="7">
        <v>715</v>
      </c>
      <c r="R1154" s="7" t="s">
        <v>914</v>
      </c>
      <c r="S1154" s="9">
        <v>-0.17342657342657342</v>
      </c>
      <c r="T1154" s="10">
        <v>-3.3547060574087603E-3</v>
      </c>
    </row>
    <row r="1155" spans="1:20" x14ac:dyDescent="0.25">
      <c r="A1155" s="7" t="s">
        <v>387</v>
      </c>
      <c r="B1155" s="7" t="s">
        <v>899</v>
      </c>
      <c r="C1155" s="7" t="s">
        <v>903</v>
      </c>
      <c r="D1155" s="7" t="s">
        <v>891</v>
      </c>
      <c r="E1155" s="7" t="s">
        <v>930</v>
      </c>
      <c r="F1155" s="7">
        <v>7</v>
      </c>
      <c r="G1155" s="7">
        <v>2018</v>
      </c>
      <c r="H1155" s="8">
        <v>43319</v>
      </c>
      <c r="I1155" s="8" t="s">
        <v>921</v>
      </c>
      <c r="J1155" s="7" t="s">
        <v>388</v>
      </c>
      <c r="K1155" s="7" t="s">
        <v>81</v>
      </c>
      <c r="L1155" s="7" t="s">
        <v>82</v>
      </c>
      <c r="M1155" s="7">
        <v>56</v>
      </c>
      <c r="N1155" s="7">
        <v>4</v>
      </c>
      <c r="O1155" s="7">
        <v>0</v>
      </c>
      <c r="P1155" s="7">
        <v>224</v>
      </c>
      <c r="Q1155" s="7">
        <v>224</v>
      </c>
      <c r="R1155" s="7" t="s">
        <v>916</v>
      </c>
      <c r="S1155" s="9">
        <v>0</v>
      </c>
      <c r="T1155" s="10">
        <v>0</v>
      </c>
    </row>
    <row r="1156" spans="1:20" x14ac:dyDescent="0.25">
      <c r="A1156" s="7" t="s">
        <v>387</v>
      </c>
      <c r="B1156" s="7" t="s">
        <v>899</v>
      </c>
      <c r="C1156" s="7" t="s">
        <v>907</v>
      </c>
      <c r="D1156" s="7" t="s">
        <v>902</v>
      </c>
      <c r="E1156" s="7" t="s">
        <v>930</v>
      </c>
      <c r="F1156" s="7">
        <v>7</v>
      </c>
      <c r="G1156" s="7">
        <v>2018</v>
      </c>
      <c r="H1156" s="8">
        <v>43319</v>
      </c>
      <c r="I1156" s="8" t="s">
        <v>921</v>
      </c>
      <c r="J1156" s="7" t="s">
        <v>388</v>
      </c>
      <c r="K1156" s="7" t="s">
        <v>81</v>
      </c>
      <c r="L1156" s="7" t="s">
        <v>82</v>
      </c>
      <c r="M1156" s="7">
        <v>74</v>
      </c>
      <c r="N1156" s="7">
        <v>3</v>
      </c>
      <c r="O1156" s="7">
        <v>-51</v>
      </c>
      <c r="P1156" s="7">
        <v>171</v>
      </c>
      <c r="Q1156" s="7">
        <v>222</v>
      </c>
      <c r="R1156" s="7" t="s">
        <v>914</v>
      </c>
      <c r="S1156" s="9">
        <v>-0.22972972972972974</v>
      </c>
      <c r="T1156" s="10">
        <v>-1.3797581365148932E-3</v>
      </c>
    </row>
    <row r="1157" spans="1:20" x14ac:dyDescent="0.25">
      <c r="A1157" s="7" t="s">
        <v>823</v>
      </c>
      <c r="B1157" s="7" t="s">
        <v>899</v>
      </c>
      <c r="C1157" s="7" t="s">
        <v>907</v>
      </c>
      <c r="D1157" s="7" t="s">
        <v>897</v>
      </c>
      <c r="E1157" s="7" t="s">
        <v>932</v>
      </c>
      <c r="F1157" s="7">
        <v>10</v>
      </c>
      <c r="G1157" s="7">
        <v>2018</v>
      </c>
      <c r="H1157" s="8">
        <v>43383</v>
      </c>
      <c r="I1157" s="8" t="s">
        <v>922</v>
      </c>
      <c r="J1157" s="7" t="s">
        <v>243</v>
      </c>
      <c r="K1157" s="7" t="s">
        <v>81</v>
      </c>
      <c r="L1157" s="7" t="s">
        <v>82</v>
      </c>
      <c r="M1157" s="7">
        <v>35</v>
      </c>
      <c r="N1157" s="7">
        <v>2</v>
      </c>
      <c r="O1157" s="7">
        <v>14</v>
      </c>
      <c r="P1157" s="7">
        <v>84</v>
      </c>
      <c r="Q1157" s="7">
        <v>70</v>
      </c>
      <c r="R1157" s="7" t="s">
        <v>884</v>
      </c>
      <c r="S1157" s="9">
        <v>0.2</v>
      </c>
      <c r="T1157" s="10">
        <v>3.7875713551389228E-4</v>
      </c>
    </row>
    <row r="1158" spans="1:20" x14ac:dyDescent="0.25">
      <c r="A1158" s="7" t="s">
        <v>472</v>
      </c>
      <c r="B1158" s="7" t="s">
        <v>899</v>
      </c>
      <c r="C1158" s="7" t="s">
        <v>904</v>
      </c>
      <c r="D1158" s="7" t="s">
        <v>891</v>
      </c>
      <c r="E1158" s="7" t="s">
        <v>933</v>
      </c>
      <c r="F1158" s="7">
        <v>6</v>
      </c>
      <c r="G1158" s="7">
        <v>2018</v>
      </c>
      <c r="H1158" s="8">
        <v>43410</v>
      </c>
      <c r="I1158" s="8" t="s">
        <v>922</v>
      </c>
      <c r="J1158" s="7" t="s">
        <v>473</v>
      </c>
      <c r="K1158" s="7" t="s">
        <v>81</v>
      </c>
      <c r="L1158" s="7" t="s">
        <v>82</v>
      </c>
      <c r="M1158" s="7">
        <v>135</v>
      </c>
      <c r="N1158" s="7">
        <v>5</v>
      </c>
      <c r="O1158" s="7">
        <v>-54</v>
      </c>
      <c r="P1158" s="7">
        <v>621</v>
      </c>
      <c r="Q1158" s="7">
        <v>675</v>
      </c>
      <c r="R1158" s="7" t="s">
        <v>914</v>
      </c>
      <c r="S1158" s="9">
        <v>-0.08</v>
      </c>
      <c r="T1158" s="10">
        <v>-1.4609203798392988E-3</v>
      </c>
    </row>
    <row r="1159" spans="1:20" x14ac:dyDescent="0.25">
      <c r="A1159" s="7" t="s">
        <v>472</v>
      </c>
      <c r="B1159" s="7" t="s">
        <v>892</v>
      </c>
      <c r="C1159" s="7" t="s">
        <v>895</v>
      </c>
      <c r="D1159" s="7" t="s">
        <v>891</v>
      </c>
      <c r="E1159" s="7" t="s">
        <v>933</v>
      </c>
      <c r="F1159" s="7">
        <v>6</v>
      </c>
      <c r="G1159" s="7">
        <v>2018</v>
      </c>
      <c r="H1159" s="8">
        <v>43410</v>
      </c>
      <c r="I1159" s="8" t="s">
        <v>922</v>
      </c>
      <c r="J1159" s="7" t="s">
        <v>473</v>
      </c>
      <c r="K1159" s="7" t="s">
        <v>81</v>
      </c>
      <c r="L1159" s="7" t="s">
        <v>82</v>
      </c>
      <c r="M1159" s="7">
        <v>336</v>
      </c>
      <c r="N1159" s="7">
        <v>3</v>
      </c>
      <c r="O1159" s="7">
        <v>71</v>
      </c>
      <c r="P1159" s="7">
        <v>1079</v>
      </c>
      <c r="Q1159" s="7">
        <v>1008</v>
      </c>
      <c r="R1159" s="7" t="s">
        <v>884</v>
      </c>
      <c r="S1159" s="9">
        <v>7.0436507936507936E-2</v>
      </c>
      <c r="T1159" s="10">
        <v>1.9208397586775966E-3</v>
      </c>
    </row>
    <row r="1160" spans="1:20" x14ac:dyDescent="0.25">
      <c r="A1160" s="7" t="s">
        <v>472</v>
      </c>
      <c r="B1160" s="7" t="s">
        <v>899</v>
      </c>
      <c r="C1160" s="7" t="s">
        <v>910</v>
      </c>
      <c r="D1160" s="7" t="s">
        <v>891</v>
      </c>
      <c r="E1160" s="7" t="s">
        <v>933</v>
      </c>
      <c r="F1160" s="7">
        <v>6</v>
      </c>
      <c r="G1160" s="7">
        <v>2018</v>
      </c>
      <c r="H1160" s="8">
        <v>43410</v>
      </c>
      <c r="I1160" s="8" t="s">
        <v>922</v>
      </c>
      <c r="J1160" s="7" t="s">
        <v>473</v>
      </c>
      <c r="K1160" s="7" t="s">
        <v>81</v>
      </c>
      <c r="L1160" s="7" t="s">
        <v>82</v>
      </c>
      <c r="M1160" s="7">
        <v>90</v>
      </c>
      <c r="N1160" s="7">
        <v>5</v>
      </c>
      <c r="O1160" s="7">
        <v>29</v>
      </c>
      <c r="P1160" s="7">
        <v>479</v>
      </c>
      <c r="Q1160" s="7">
        <v>450</v>
      </c>
      <c r="R1160" s="7" t="s">
        <v>884</v>
      </c>
      <c r="S1160" s="9">
        <v>6.4444444444444443E-2</v>
      </c>
      <c r="T1160" s="10">
        <v>7.8456835213591973E-4</v>
      </c>
    </row>
    <row r="1161" spans="1:20" x14ac:dyDescent="0.25">
      <c r="A1161" s="7" t="s">
        <v>472</v>
      </c>
      <c r="B1161" s="7" t="s">
        <v>899</v>
      </c>
      <c r="C1161" s="7" t="s">
        <v>901</v>
      </c>
      <c r="D1161" s="7" t="s">
        <v>891</v>
      </c>
      <c r="E1161" s="7" t="s">
        <v>933</v>
      </c>
      <c r="F1161" s="7">
        <v>6</v>
      </c>
      <c r="G1161" s="7">
        <v>2018</v>
      </c>
      <c r="H1161" s="8">
        <v>43410</v>
      </c>
      <c r="I1161" s="8" t="s">
        <v>922</v>
      </c>
      <c r="J1161" s="7" t="s">
        <v>473</v>
      </c>
      <c r="K1161" s="7" t="s">
        <v>81</v>
      </c>
      <c r="L1161" s="7" t="s">
        <v>82</v>
      </c>
      <c r="M1161" s="7">
        <v>62</v>
      </c>
      <c r="N1161" s="7">
        <v>3</v>
      </c>
      <c r="O1161" s="7">
        <v>1</v>
      </c>
      <c r="P1161" s="7">
        <v>187</v>
      </c>
      <c r="Q1161" s="7">
        <v>186</v>
      </c>
      <c r="R1161" s="7" t="s">
        <v>884</v>
      </c>
      <c r="S1161" s="9">
        <v>5.3763440860215058E-3</v>
      </c>
      <c r="T1161" s="10">
        <v>2.7054081108135161E-5</v>
      </c>
    </row>
    <row r="1162" spans="1:20" x14ac:dyDescent="0.25">
      <c r="A1162" s="7" t="s">
        <v>472</v>
      </c>
      <c r="B1162" s="7" t="s">
        <v>899</v>
      </c>
      <c r="C1162" s="7" t="s">
        <v>910</v>
      </c>
      <c r="D1162" s="7" t="s">
        <v>891</v>
      </c>
      <c r="E1162" s="7" t="s">
        <v>933</v>
      </c>
      <c r="F1162" s="7">
        <v>6</v>
      </c>
      <c r="G1162" s="7">
        <v>2018</v>
      </c>
      <c r="H1162" s="8">
        <v>43410</v>
      </c>
      <c r="I1162" s="8" t="s">
        <v>922</v>
      </c>
      <c r="J1162" s="7" t="s">
        <v>473</v>
      </c>
      <c r="K1162" s="7" t="s">
        <v>81</v>
      </c>
      <c r="L1162" s="7" t="s">
        <v>82</v>
      </c>
      <c r="M1162" s="7">
        <v>57</v>
      </c>
      <c r="N1162" s="7">
        <v>2</v>
      </c>
      <c r="O1162" s="7">
        <v>27</v>
      </c>
      <c r="P1162" s="7">
        <v>141</v>
      </c>
      <c r="Q1162" s="7">
        <v>114</v>
      </c>
      <c r="R1162" s="7" t="s">
        <v>884</v>
      </c>
      <c r="S1162" s="9">
        <v>0.23684210526315788</v>
      </c>
      <c r="T1162" s="10">
        <v>7.3046018991964939E-4</v>
      </c>
    </row>
    <row r="1163" spans="1:20" x14ac:dyDescent="0.25">
      <c r="A1163" s="7" t="s">
        <v>472</v>
      </c>
      <c r="B1163" s="7" t="s">
        <v>899</v>
      </c>
      <c r="C1163" s="7" t="s">
        <v>910</v>
      </c>
      <c r="D1163" s="7" t="s">
        <v>902</v>
      </c>
      <c r="E1163" s="7" t="s">
        <v>933</v>
      </c>
      <c r="F1163" s="7">
        <v>6</v>
      </c>
      <c r="G1163" s="7">
        <v>2018</v>
      </c>
      <c r="H1163" s="8">
        <v>43410</v>
      </c>
      <c r="I1163" s="8" t="s">
        <v>922</v>
      </c>
      <c r="J1163" s="7" t="s">
        <v>473</v>
      </c>
      <c r="K1163" s="7" t="s">
        <v>81</v>
      </c>
      <c r="L1163" s="7" t="s">
        <v>82</v>
      </c>
      <c r="M1163" s="7">
        <v>237</v>
      </c>
      <c r="N1163" s="7">
        <v>9</v>
      </c>
      <c r="O1163" s="7">
        <v>47</v>
      </c>
      <c r="P1163" s="7">
        <v>2180</v>
      </c>
      <c r="Q1163" s="7">
        <v>2133</v>
      </c>
      <c r="R1163" s="7" t="s">
        <v>884</v>
      </c>
      <c r="S1163" s="9">
        <v>2.2034692920768869E-2</v>
      </c>
      <c r="T1163" s="10">
        <v>1.2715418120823527E-3</v>
      </c>
    </row>
    <row r="1164" spans="1:20" x14ac:dyDescent="0.25">
      <c r="A1164" s="7" t="s">
        <v>472</v>
      </c>
      <c r="B1164" s="7" t="s">
        <v>889</v>
      </c>
      <c r="C1164" s="7" t="s">
        <v>896</v>
      </c>
      <c r="D1164" s="7" t="s">
        <v>891</v>
      </c>
      <c r="E1164" s="7" t="s">
        <v>933</v>
      </c>
      <c r="F1164" s="7">
        <v>6</v>
      </c>
      <c r="G1164" s="7">
        <v>2018</v>
      </c>
      <c r="H1164" s="8">
        <v>43410</v>
      </c>
      <c r="I1164" s="8" t="s">
        <v>922</v>
      </c>
      <c r="J1164" s="7" t="s">
        <v>473</v>
      </c>
      <c r="K1164" s="7" t="s">
        <v>81</v>
      </c>
      <c r="L1164" s="7" t="s">
        <v>82</v>
      </c>
      <c r="M1164" s="7">
        <v>300</v>
      </c>
      <c r="N1164" s="7">
        <v>2</v>
      </c>
      <c r="O1164" s="7">
        <v>42</v>
      </c>
      <c r="P1164" s="7">
        <v>642</v>
      </c>
      <c r="Q1164" s="7">
        <v>600</v>
      </c>
      <c r="R1164" s="7" t="s">
        <v>884</v>
      </c>
      <c r="S1164" s="9">
        <v>7.0000000000000007E-2</v>
      </c>
      <c r="T1164" s="10">
        <v>1.1362714065416767E-3</v>
      </c>
    </row>
    <row r="1165" spans="1:20" x14ac:dyDescent="0.25">
      <c r="A1165" s="7" t="s">
        <v>472</v>
      </c>
      <c r="B1165" s="7" t="s">
        <v>899</v>
      </c>
      <c r="C1165" s="7" t="s">
        <v>903</v>
      </c>
      <c r="D1165" s="7" t="s">
        <v>894</v>
      </c>
      <c r="E1165" s="7" t="s">
        <v>933</v>
      </c>
      <c r="F1165" s="7">
        <v>6</v>
      </c>
      <c r="G1165" s="7">
        <v>2018</v>
      </c>
      <c r="H1165" s="8">
        <v>43410</v>
      </c>
      <c r="I1165" s="8" t="s">
        <v>922</v>
      </c>
      <c r="J1165" s="7" t="s">
        <v>473</v>
      </c>
      <c r="K1165" s="7" t="s">
        <v>81</v>
      </c>
      <c r="L1165" s="7" t="s">
        <v>82</v>
      </c>
      <c r="M1165" s="7">
        <v>53</v>
      </c>
      <c r="N1165" s="7">
        <v>6</v>
      </c>
      <c r="O1165" s="7">
        <v>24</v>
      </c>
      <c r="P1165" s="7">
        <v>342</v>
      </c>
      <c r="Q1165" s="7">
        <v>318</v>
      </c>
      <c r="R1165" s="7" t="s">
        <v>884</v>
      </c>
      <c r="S1165" s="9">
        <v>7.5471698113207544E-2</v>
      </c>
      <c r="T1165" s="10">
        <v>6.4929794659524388E-4</v>
      </c>
    </row>
    <row r="1166" spans="1:20" x14ac:dyDescent="0.25">
      <c r="A1166" s="7" t="s">
        <v>472</v>
      </c>
      <c r="B1166" s="7" t="s">
        <v>899</v>
      </c>
      <c r="C1166" s="7" t="s">
        <v>901</v>
      </c>
      <c r="D1166" s="7" t="s">
        <v>902</v>
      </c>
      <c r="E1166" s="7" t="s">
        <v>933</v>
      </c>
      <c r="F1166" s="7">
        <v>6</v>
      </c>
      <c r="G1166" s="7">
        <v>2018</v>
      </c>
      <c r="H1166" s="8">
        <v>43410</v>
      </c>
      <c r="I1166" s="8" t="s">
        <v>922</v>
      </c>
      <c r="J1166" s="7" t="s">
        <v>473</v>
      </c>
      <c r="K1166" s="7" t="s">
        <v>81</v>
      </c>
      <c r="L1166" s="7" t="s">
        <v>82</v>
      </c>
      <c r="M1166" s="7">
        <v>103</v>
      </c>
      <c r="N1166" s="7">
        <v>2</v>
      </c>
      <c r="O1166" s="7">
        <v>46</v>
      </c>
      <c r="P1166" s="7">
        <v>252</v>
      </c>
      <c r="Q1166" s="7">
        <v>206</v>
      </c>
      <c r="R1166" s="7" t="s">
        <v>884</v>
      </c>
      <c r="S1166" s="9">
        <v>0.22330097087378642</v>
      </c>
      <c r="T1166" s="10">
        <v>1.2444877309742174E-3</v>
      </c>
    </row>
    <row r="1167" spans="1:20" x14ac:dyDescent="0.25">
      <c r="A1167" s="7" t="s">
        <v>472</v>
      </c>
      <c r="B1167" s="7" t="s">
        <v>899</v>
      </c>
      <c r="C1167" s="7" t="s">
        <v>903</v>
      </c>
      <c r="D1167" s="7" t="s">
        <v>891</v>
      </c>
      <c r="E1167" s="7" t="s">
        <v>933</v>
      </c>
      <c r="F1167" s="7">
        <v>6</v>
      </c>
      <c r="G1167" s="7">
        <v>2018</v>
      </c>
      <c r="H1167" s="8">
        <v>43410</v>
      </c>
      <c r="I1167" s="8" t="s">
        <v>922</v>
      </c>
      <c r="J1167" s="7" t="s">
        <v>473</v>
      </c>
      <c r="K1167" s="7" t="s">
        <v>81</v>
      </c>
      <c r="L1167" s="7" t="s">
        <v>82</v>
      </c>
      <c r="M1167" s="7">
        <v>10</v>
      </c>
      <c r="N1167" s="7">
        <v>2</v>
      </c>
      <c r="O1167" s="7">
        <v>2</v>
      </c>
      <c r="P1167" s="7">
        <v>22</v>
      </c>
      <c r="Q1167" s="7">
        <v>20</v>
      </c>
      <c r="R1167" s="7" t="s">
        <v>884</v>
      </c>
      <c r="S1167" s="9">
        <v>0.1</v>
      </c>
      <c r="T1167" s="10">
        <v>5.4108162216270321E-5</v>
      </c>
    </row>
    <row r="1168" spans="1:20" x14ac:dyDescent="0.25">
      <c r="A1168" s="7" t="s">
        <v>738</v>
      </c>
      <c r="B1168" s="7" t="s">
        <v>899</v>
      </c>
      <c r="C1168" s="7" t="s">
        <v>901</v>
      </c>
      <c r="D1168" s="7" t="s">
        <v>891</v>
      </c>
      <c r="E1168" s="7" t="s">
        <v>933</v>
      </c>
      <c r="F1168" s="7">
        <v>19</v>
      </c>
      <c r="G1168" s="7">
        <v>2018</v>
      </c>
      <c r="H1168" s="8">
        <v>43423</v>
      </c>
      <c r="I1168" s="8" t="s">
        <v>922</v>
      </c>
      <c r="J1168" s="7" t="s">
        <v>739</v>
      </c>
      <c r="K1168" s="7" t="s">
        <v>81</v>
      </c>
      <c r="L1168" s="7" t="s">
        <v>82</v>
      </c>
      <c r="M1168" s="7">
        <v>86</v>
      </c>
      <c r="N1168" s="7">
        <v>3</v>
      </c>
      <c r="O1168" s="7">
        <v>9</v>
      </c>
      <c r="P1168" s="7">
        <v>267</v>
      </c>
      <c r="Q1168" s="7">
        <v>258</v>
      </c>
      <c r="R1168" s="7" t="s">
        <v>884</v>
      </c>
      <c r="S1168" s="9">
        <v>3.4883720930232558E-2</v>
      </c>
      <c r="T1168" s="10">
        <v>2.4348672997321646E-4</v>
      </c>
    </row>
    <row r="1169" spans="1:20" x14ac:dyDescent="0.25">
      <c r="A1169" s="7" t="s">
        <v>261</v>
      </c>
      <c r="B1169" s="7" t="s">
        <v>889</v>
      </c>
      <c r="C1169" s="7" t="s">
        <v>909</v>
      </c>
      <c r="D1169" s="7" t="s">
        <v>902</v>
      </c>
      <c r="E1169" s="7" t="s">
        <v>935</v>
      </c>
      <c r="F1169" s="7">
        <v>21</v>
      </c>
      <c r="G1169" s="7">
        <v>2018</v>
      </c>
      <c r="H1169" s="8">
        <v>43121</v>
      </c>
      <c r="I1169" s="8" t="s">
        <v>919</v>
      </c>
      <c r="J1169" s="7" t="s">
        <v>262</v>
      </c>
      <c r="K1169" s="7" t="s">
        <v>68</v>
      </c>
      <c r="L1169" s="7" t="s">
        <v>175</v>
      </c>
      <c r="M1169" s="7">
        <v>811</v>
      </c>
      <c r="N1169" s="7">
        <v>7</v>
      </c>
      <c r="O1169" s="7">
        <v>154</v>
      </c>
      <c r="P1169" s="7">
        <v>5831</v>
      </c>
      <c r="Q1169" s="7">
        <v>5677</v>
      </c>
      <c r="R1169" s="7" t="s">
        <v>884</v>
      </c>
      <c r="S1169" s="9">
        <v>2.7127003699136867E-2</v>
      </c>
      <c r="T1169" s="10">
        <v>4.1663284906528148E-3</v>
      </c>
    </row>
    <row r="1170" spans="1:20" x14ac:dyDescent="0.25">
      <c r="A1170" s="7" t="s">
        <v>569</v>
      </c>
      <c r="B1170" s="7" t="s">
        <v>899</v>
      </c>
      <c r="C1170" s="7" t="s">
        <v>910</v>
      </c>
      <c r="D1170" s="7" t="s">
        <v>902</v>
      </c>
      <c r="E1170" s="7" t="s">
        <v>935</v>
      </c>
      <c r="F1170" s="7">
        <v>25</v>
      </c>
      <c r="G1170" s="7">
        <v>2018</v>
      </c>
      <c r="H1170" s="8">
        <v>43125</v>
      </c>
      <c r="I1170" s="8" t="s">
        <v>919</v>
      </c>
      <c r="J1170" s="7" t="s">
        <v>570</v>
      </c>
      <c r="K1170" s="7" t="s">
        <v>68</v>
      </c>
      <c r="L1170" s="7" t="s">
        <v>175</v>
      </c>
      <c r="M1170" s="7">
        <v>193</v>
      </c>
      <c r="N1170" s="7">
        <v>4</v>
      </c>
      <c r="O1170" s="7">
        <v>8</v>
      </c>
      <c r="P1170" s="7">
        <v>780</v>
      </c>
      <c r="Q1170" s="7">
        <v>772</v>
      </c>
      <c r="R1170" s="7" t="s">
        <v>884</v>
      </c>
      <c r="S1170" s="9">
        <v>1.0362694300518135E-2</v>
      </c>
      <c r="T1170" s="10">
        <v>2.1643264886508128E-4</v>
      </c>
    </row>
    <row r="1171" spans="1:20" x14ac:dyDescent="0.25">
      <c r="A1171" s="7" t="s">
        <v>512</v>
      </c>
      <c r="B1171" s="7" t="s">
        <v>899</v>
      </c>
      <c r="C1171" s="7" t="s">
        <v>900</v>
      </c>
      <c r="D1171" s="7" t="s">
        <v>911</v>
      </c>
      <c r="E1171" s="7" t="s">
        <v>933</v>
      </c>
      <c r="F1171" s="7">
        <v>24</v>
      </c>
      <c r="G1171" s="7">
        <v>2018</v>
      </c>
      <c r="H1171" s="8">
        <v>43428</v>
      </c>
      <c r="I1171" s="8" t="s">
        <v>922</v>
      </c>
      <c r="J1171" s="7" t="s">
        <v>513</v>
      </c>
      <c r="K1171" s="7" t="s">
        <v>68</v>
      </c>
      <c r="L1171" s="7" t="s">
        <v>175</v>
      </c>
      <c r="M1171" s="7">
        <v>282</v>
      </c>
      <c r="N1171" s="7">
        <v>4</v>
      </c>
      <c r="O1171" s="7">
        <v>14</v>
      </c>
      <c r="P1171" s="7">
        <v>1142</v>
      </c>
      <c r="Q1171" s="7">
        <v>1128</v>
      </c>
      <c r="R1171" s="7" t="s">
        <v>884</v>
      </c>
      <c r="S1171" s="9">
        <v>1.2411347517730497E-2</v>
      </c>
      <c r="T1171" s="10">
        <v>3.7875713551389228E-4</v>
      </c>
    </row>
    <row r="1172" spans="1:20" x14ac:dyDescent="0.25">
      <c r="A1172" s="7" t="s">
        <v>680</v>
      </c>
      <c r="B1172" s="7" t="s">
        <v>899</v>
      </c>
      <c r="C1172" s="7" t="s">
        <v>907</v>
      </c>
      <c r="D1172" s="7" t="s">
        <v>891</v>
      </c>
      <c r="E1172" s="7" t="s">
        <v>933</v>
      </c>
      <c r="F1172" s="7">
        <v>26</v>
      </c>
      <c r="G1172" s="7">
        <v>2018</v>
      </c>
      <c r="H1172" s="8">
        <v>43430</v>
      </c>
      <c r="I1172" s="8" t="s">
        <v>922</v>
      </c>
      <c r="J1172" s="7" t="s">
        <v>681</v>
      </c>
      <c r="K1172" s="7" t="s">
        <v>68</v>
      </c>
      <c r="L1172" s="7" t="s">
        <v>175</v>
      </c>
      <c r="M1172" s="7">
        <v>121</v>
      </c>
      <c r="N1172" s="7">
        <v>4</v>
      </c>
      <c r="O1172" s="7">
        <v>19</v>
      </c>
      <c r="P1172" s="7">
        <v>503</v>
      </c>
      <c r="Q1172" s="7">
        <v>484</v>
      </c>
      <c r="R1172" s="7" t="s">
        <v>884</v>
      </c>
      <c r="S1172" s="9">
        <v>3.9256198347107439E-2</v>
      </c>
      <c r="T1172" s="10">
        <v>5.1402754105456814E-4</v>
      </c>
    </row>
    <row r="1173" spans="1:20" x14ac:dyDescent="0.25">
      <c r="A1173" s="7" t="s">
        <v>323</v>
      </c>
      <c r="B1173" s="7" t="s">
        <v>889</v>
      </c>
      <c r="C1173" s="7" t="s">
        <v>890</v>
      </c>
      <c r="D1173" s="7" t="s">
        <v>891</v>
      </c>
      <c r="E1173" s="7" t="s">
        <v>934</v>
      </c>
      <c r="F1173" s="7">
        <v>2</v>
      </c>
      <c r="G1173" s="7">
        <v>2018</v>
      </c>
      <c r="H1173" s="8">
        <v>43436</v>
      </c>
      <c r="I1173" s="8" t="s">
        <v>922</v>
      </c>
      <c r="J1173" s="7" t="s">
        <v>51</v>
      </c>
      <c r="K1173" s="7" t="s">
        <v>68</v>
      </c>
      <c r="L1173" s="7" t="s">
        <v>175</v>
      </c>
      <c r="M1173" s="7">
        <v>646</v>
      </c>
      <c r="N1173" s="7">
        <v>3</v>
      </c>
      <c r="O1173" s="7">
        <v>-213</v>
      </c>
      <c r="P1173" s="7">
        <v>1725</v>
      </c>
      <c r="Q1173" s="7">
        <v>1938</v>
      </c>
      <c r="R1173" s="7" t="s">
        <v>914</v>
      </c>
      <c r="S1173" s="9">
        <v>-0.10990712074303406</v>
      </c>
      <c r="T1173" s="10">
        <v>-5.7625192760327893E-3</v>
      </c>
    </row>
    <row r="1174" spans="1:20" x14ac:dyDescent="0.25">
      <c r="A1174" s="7" t="s">
        <v>323</v>
      </c>
      <c r="B1174" s="7" t="s">
        <v>889</v>
      </c>
      <c r="C1174" s="7" t="s">
        <v>898</v>
      </c>
      <c r="D1174" s="7" t="s">
        <v>891</v>
      </c>
      <c r="E1174" s="7" t="s">
        <v>934</v>
      </c>
      <c r="F1174" s="7">
        <v>2</v>
      </c>
      <c r="G1174" s="7">
        <v>2018</v>
      </c>
      <c r="H1174" s="8">
        <v>43436</v>
      </c>
      <c r="I1174" s="8" t="s">
        <v>922</v>
      </c>
      <c r="J1174" s="7" t="s">
        <v>51</v>
      </c>
      <c r="K1174" s="7" t="s">
        <v>68</v>
      </c>
      <c r="L1174" s="7" t="s">
        <v>175</v>
      </c>
      <c r="M1174" s="7">
        <v>223</v>
      </c>
      <c r="N1174" s="7">
        <v>3</v>
      </c>
      <c r="O1174" s="7">
        <v>4</v>
      </c>
      <c r="P1174" s="7">
        <v>673</v>
      </c>
      <c r="Q1174" s="7">
        <v>669</v>
      </c>
      <c r="R1174" s="7" t="s">
        <v>884</v>
      </c>
      <c r="S1174" s="9">
        <v>5.9790732436472349E-3</v>
      </c>
      <c r="T1174" s="10">
        <v>1.0821632443254064E-4</v>
      </c>
    </row>
    <row r="1175" spans="1:20" x14ac:dyDescent="0.25">
      <c r="A1175" s="7" t="s">
        <v>323</v>
      </c>
      <c r="B1175" s="7" t="s">
        <v>899</v>
      </c>
      <c r="C1175" s="7" t="s">
        <v>903</v>
      </c>
      <c r="D1175" s="7" t="s">
        <v>897</v>
      </c>
      <c r="E1175" s="7" t="s">
        <v>934</v>
      </c>
      <c r="F1175" s="7">
        <v>2</v>
      </c>
      <c r="G1175" s="7">
        <v>2018</v>
      </c>
      <c r="H1175" s="8">
        <v>43436</v>
      </c>
      <c r="I1175" s="8" t="s">
        <v>922</v>
      </c>
      <c r="J1175" s="7" t="s">
        <v>51</v>
      </c>
      <c r="K1175" s="7" t="s">
        <v>68</v>
      </c>
      <c r="L1175" s="7" t="s">
        <v>175</v>
      </c>
      <c r="M1175" s="7">
        <v>18</v>
      </c>
      <c r="N1175" s="7">
        <v>3</v>
      </c>
      <c r="O1175" s="7">
        <v>2</v>
      </c>
      <c r="P1175" s="7">
        <v>56</v>
      </c>
      <c r="Q1175" s="7">
        <v>54</v>
      </c>
      <c r="R1175" s="7" t="s">
        <v>884</v>
      </c>
      <c r="S1175" s="9">
        <v>3.7037037037037035E-2</v>
      </c>
      <c r="T1175" s="10">
        <v>5.4108162216270321E-5</v>
      </c>
    </row>
    <row r="1176" spans="1:20" x14ac:dyDescent="0.25">
      <c r="A1176" s="7" t="s">
        <v>173</v>
      </c>
      <c r="B1176" s="7" t="s">
        <v>892</v>
      </c>
      <c r="C1176" s="7" t="s">
        <v>895</v>
      </c>
      <c r="D1176" s="7" t="s">
        <v>894</v>
      </c>
      <c r="E1176" s="7" t="s">
        <v>934</v>
      </c>
      <c r="F1176" s="7">
        <v>4</v>
      </c>
      <c r="G1176" s="7">
        <v>2018</v>
      </c>
      <c r="H1176" s="8">
        <v>43438</v>
      </c>
      <c r="I1176" s="8" t="s">
        <v>922</v>
      </c>
      <c r="J1176" s="7" t="s">
        <v>174</v>
      </c>
      <c r="K1176" s="7" t="s">
        <v>68</v>
      </c>
      <c r="L1176" s="7" t="s">
        <v>175</v>
      </c>
      <c r="M1176" s="7">
        <v>1246</v>
      </c>
      <c r="N1176" s="7">
        <v>3</v>
      </c>
      <c r="O1176" s="7">
        <v>62</v>
      </c>
      <c r="P1176" s="7">
        <v>3800</v>
      </c>
      <c r="Q1176" s="7">
        <v>3738</v>
      </c>
      <c r="R1176" s="7" t="s">
        <v>884</v>
      </c>
      <c r="S1176" s="9">
        <v>1.6586409844836811E-2</v>
      </c>
      <c r="T1176" s="10">
        <v>1.6773530287043802E-3</v>
      </c>
    </row>
    <row r="1177" spans="1:20" x14ac:dyDescent="0.25">
      <c r="A1177" s="7" t="s">
        <v>552</v>
      </c>
      <c r="B1177" s="7" t="s">
        <v>899</v>
      </c>
      <c r="C1177" s="7" t="s">
        <v>908</v>
      </c>
      <c r="D1177" s="7" t="s">
        <v>911</v>
      </c>
      <c r="E1177" s="7" t="s">
        <v>934</v>
      </c>
      <c r="F1177" s="7">
        <v>9</v>
      </c>
      <c r="G1177" s="7">
        <v>2018</v>
      </c>
      <c r="H1177" s="8">
        <v>43443</v>
      </c>
      <c r="I1177" s="8" t="s">
        <v>922</v>
      </c>
      <c r="J1177" s="7" t="s">
        <v>348</v>
      </c>
      <c r="K1177" s="7" t="s">
        <v>68</v>
      </c>
      <c r="L1177" s="7" t="s">
        <v>175</v>
      </c>
      <c r="M1177" s="7">
        <v>15</v>
      </c>
      <c r="N1177" s="7">
        <v>1</v>
      </c>
      <c r="O1177" s="7">
        <v>2</v>
      </c>
      <c r="P1177" s="7">
        <v>17</v>
      </c>
      <c r="Q1177" s="7">
        <v>15</v>
      </c>
      <c r="R1177" s="7" t="s">
        <v>884</v>
      </c>
      <c r="S1177" s="9">
        <v>0.13333333333333333</v>
      </c>
      <c r="T1177" s="10">
        <v>5.4108162216270321E-5</v>
      </c>
    </row>
    <row r="1178" spans="1:20" x14ac:dyDescent="0.25">
      <c r="A1178" s="7" t="s">
        <v>552</v>
      </c>
      <c r="B1178" s="7" t="s">
        <v>889</v>
      </c>
      <c r="C1178" s="7" t="s">
        <v>898</v>
      </c>
      <c r="D1178" s="7" t="s">
        <v>891</v>
      </c>
      <c r="E1178" s="7" t="s">
        <v>934</v>
      </c>
      <c r="F1178" s="7">
        <v>9</v>
      </c>
      <c r="G1178" s="7">
        <v>2018</v>
      </c>
      <c r="H1178" s="8">
        <v>43443</v>
      </c>
      <c r="I1178" s="8" t="s">
        <v>922</v>
      </c>
      <c r="J1178" s="7" t="s">
        <v>348</v>
      </c>
      <c r="K1178" s="7" t="s">
        <v>68</v>
      </c>
      <c r="L1178" s="7" t="s">
        <v>175</v>
      </c>
      <c r="M1178" s="7">
        <v>210</v>
      </c>
      <c r="N1178" s="7">
        <v>2</v>
      </c>
      <c r="O1178" s="7">
        <v>62</v>
      </c>
      <c r="P1178" s="7">
        <v>482</v>
      </c>
      <c r="Q1178" s="7">
        <v>420</v>
      </c>
      <c r="R1178" s="7" t="s">
        <v>884</v>
      </c>
      <c r="S1178" s="9">
        <v>0.14761904761904762</v>
      </c>
      <c r="T1178" s="10">
        <v>1.6773530287043802E-3</v>
      </c>
    </row>
    <row r="1179" spans="1:20" x14ac:dyDescent="0.25">
      <c r="A1179" s="7" t="s">
        <v>552</v>
      </c>
      <c r="B1179" s="7" t="s">
        <v>899</v>
      </c>
      <c r="C1179" s="7" t="s">
        <v>910</v>
      </c>
      <c r="D1179" s="7" t="s">
        <v>891</v>
      </c>
      <c r="E1179" s="7" t="s">
        <v>934</v>
      </c>
      <c r="F1179" s="7">
        <v>9</v>
      </c>
      <c r="G1179" s="7">
        <v>2018</v>
      </c>
      <c r="H1179" s="8">
        <v>43443</v>
      </c>
      <c r="I1179" s="8" t="s">
        <v>922</v>
      </c>
      <c r="J1179" s="7" t="s">
        <v>348</v>
      </c>
      <c r="K1179" s="7" t="s">
        <v>68</v>
      </c>
      <c r="L1179" s="7" t="s">
        <v>175</v>
      </c>
      <c r="M1179" s="7">
        <v>140</v>
      </c>
      <c r="N1179" s="7">
        <v>5</v>
      </c>
      <c r="O1179" s="7">
        <v>68</v>
      </c>
      <c r="P1179" s="7">
        <v>768</v>
      </c>
      <c r="Q1179" s="7">
        <v>700</v>
      </c>
      <c r="R1179" s="7" t="s">
        <v>884</v>
      </c>
      <c r="S1179" s="9">
        <v>9.7142857142857142E-2</v>
      </c>
      <c r="T1179" s="10">
        <v>1.839677515353191E-3</v>
      </c>
    </row>
    <row r="1180" spans="1:20" x14ac:dyDescent="0.25">
      <c r="A1180" s="7" t="s">
        <v>514</v>
      </c>
      <c r="B1180" s="7" t="s">
        <v>889</v>
      </c>
      <c r="C1180" s="7" t="s">
        <v>890</v>
      </c>
      <c r="D1180" s="7" t="s">
        <v>891</v>
      </c>
      <c r="E1180" s="7" t="s">
        <v>934</v>
      </c>
      <c r="F1180" s="7">
        <v>19</v>
      </c>
      <c r="G1180" s="7">
        <v>2018</v>
      </c>
      <c r="H1180" s="8">
        <v>43453</v>
      </c>
      <c r="I1180" s="8" t="s">
        <v>922</v>
      </c>
      <c r="J1180" s="7" t="s">
        <v>515</v>
      </c>
      <c r="K1180" s="7" t="s">
        <v>68</v>
      </c>
      <c r="L1180" s="7" t="s">
        <v>175</v>
      </c>
      <c r="M1180" s="7">
        <v>277</v>
      </c>
      <c r="N1180" s="7">
        <v>1</v>
      </c>
      <c r="O1180" s="7">
        <v>3</v>
      </c>
      <c r="P1180" s="7">
        <v>280</v>
      </c>
      <c r="Q1180" s="7">
        <v>277</v>
      </c>
      <c r="R1180" s="7" t="s">
        <v>884</v>
      </c>
      <c r="S1180" s="9">
        <v>1.0830324909747292E-2</v>
      </c>
      <c r="T1180" s="10">
        <v>8.1162243324405485E-5</v>
      </c>
    </row>
    <row r="1181" spans="1:20" x14ac:dyDescent="0.25">
      <c r="A1181" s="7" t="s">
        <v>593</v>
      </c>
      <c r="B1181" s="7" t="s">
        <v>889</v>
      </c>
      <c r="C1181" s="7" t="s">
        <v>909</v>
      </c>
      <c r="D1181" s="7" t="s">
        <v>891</v>
      </c>
      <c r="E1181" s="7" t="s">
        <v>934</v>
      </c>
      <c r="F1181" s="7">
        <v>25</v>
      </c>
      <c r="G1181" s="7">
        <v>2018</v>
      </c>
      <c r="H1181" s="8">
        <v>43459</v>
      </c>
      <c r="I1181" s="8" t="s">
        <v>922</v>
      </c>
      <c r="J1181" s="7" t="s">
        <v>594</v>
      </c>
      <c r="K1181" s="7" t="s">
        <v>68</v>
      </c>
      <c r="L1181" s="7" t="s">
        <v>175</v>
      </c>
      <c r="M1181" s="7">
        <v>84</v>
      </c>
      <c r="N1181" s="7">
        <v>2</v>
      </c>
      <c r="O1181" s="7">
        <v>-42</v>
      </c>
      <c r="P1181" s="7">
        <v>126</v>
      </c>
      <c r="Q1181" s="7">
        <v>168</v>
      </c>
      <c r="R1181" s="7" t="s">
        <v>914</v>
      </c>
      <c r="S1181" s="9">
        <v>-0.25</v>
      </c>
      <c r="T1181" s="10">
        <v>-1.1362714065416767E-3</v>
      </c>
    </row>
    <row r="1182" spans="1:20" x14ac:dyDescent="0.25">
      <c r="A1182" s="7" t="s">
        <v>593</v>
      </c>
      <c r="B1182" s="7" t="s">
        <v>899</v>
      </c>
      <c r="C1182" s="7" t="s">
        <v>910</v>
      </c>
      <c r="D1182" s="7" t="s">
        <v>902</v>
      </c>
      <c r="E1182" s="7" t="s">
        <v>934</v>
      </c>
      <c r="F1182" s="7">
        <v>25</v>
      </c>
      <c r="G1182" s="7">
        <v>2018</v>
      </c>
      <c r="H1182" s="8">
        <v>43459</v>
      </c>
      <c r="I1182" s="8" t="s">
        <v>922</v>
      </c>
      <c r="J1182" s="7" t="s">
        <v>594</v>
      </c>
      <c r="K1182" s="7" t="s">
        <v>68</v>
      </c>
      <c r="L1182" s="7" t="s">
        <v>175</v>
      </c>
      <c r="M1182" s="7">
        <v>170</v>
      </c>
      <c r="N1182" s="7">
        <v>5</v>
      </c>
      <c r="O1182" s="7">
        <v>19</v>
      </c>
      <c r="P1182" s="7">
        <v>869</v>
      </c>
      <c r="Q1182" s="7">
        <v>850</v>
      </c>
      <c r="R1182" s="7" t="s">
        <v>884</v>
      </c>
      <c r="S1182" s="9">
        <v>2.2352941176470589E-2</v>
      </c>
      <c r="T1182" s="10">
        <v>5.1402754105456814E-4</v>
      </c>
    </row>
    <row r="1183" spans="1:20" x14ac:dyDescent="0.25">
      <c r="A1183" s="7" t="s">
        <v>593</v>
      </c>
      <c r="B1183" s="7" t="s">
        <v>889</v>
      </c>
      <c r="C1183" s="7" t="s">
        <v>909</v>
      </c>
      <c r="D1183" s="7" t="s">
        <v>902</v>
      </c>
      <c r="E1183" s="7" t="s">
        <v>934</v>
      </c>
      <c r="F1183" s="7">
        <v>25</v>
      </c>
      <c r="G1183" s="7">
        <v>2018</v>
      </c>
      <c r="H1183" s="8">
        <v>43459</v>
      </c>
      <c r="I1183" s="8" t="s">
        <v>922</v>
      </c>
      <c r="J1183" s="7" t="s">
        <v>594</v>
      </c>
      <c r="K1183" s="7" t="s">
        <v>68</v>
      </c>
      <c r="L1183" s="7" t="s">
        <v>175</v>
      </c>
      <c r="M1183" s="7">
        <v>71</v>
      </c>
      <c r="N1183" s="7">
        <v>5</v>
      </c>
      <c r="O1183" s="7">
        <v>-44</v>
      </c>
      <c r="P1183" s="7">
        <v>311</v>
      </c>
      <c r="Q1183" s="7">
        <v>355</v>
      </c>
      <c r="R1183" s="7" t="s">
        <v>914</v>
      </c>
      <c r="S1183" s="9">
        <v>-0.12394366197183099</v>
      </c>
      <c r="T1183" s="10">
        <v>-1.1903795687579471E-3</v>
      </c>
    </row>
    <row r="1184" spans="1:20" x14ac:dyDescent="0.25">
      <c r="A1184" s="7" t="s">
        <v>350</v>
      </c>
      <c r="B1184" s="7" t="s">
        <v>892</v>
      </c>
      <c r="C1184" s="7" t="s">
        <v>895</v>
      </c>
      <c r="D1184" s="7" t="s">
        <v>891</v>
      </c>
      <c r="E1184" s="7" t="s">
        <v>935</v>
      </c>
      <c r="F1184" s="7">
        <v>3</v>
      </c>
      <c r="G1184" s="7">
        <v>2018</v>
      </c>
      <c r="H1184" s="8">
        <v>43103</v>
      </c>
      <c r="I1184" s="8" t="s">
        <v>919</v>
      </c>
      <c r="J1184" s="7" t="s">
        <v>351</v>
      </c>
      <c r="K1184" s="7" t="s">
        <v>68</v>
      </c>
      <c r="L1184" s="7" t="s">
        <v>69</v>
      </c>
      <c r="M1184" s="7">
        <v>595</v>
      </c>
      <c r="N1184" s="7">
        <v>4</v>
      </c>
      <c r="O1184" s="7">
        <v>119</v>
      </c>
      <c r="P1184" s="7">
        <v>2499</v>
      </c>
      <c r="Q1184" s="7">
        <v>2380</v>
      </c>
      <c r="R1184" s="7" t="s">
        <v>884</v>
      </c>
      <c r="S1184" s="9">
        <v>0.05</v>
      </c>
      <c r="T1184" s="10">
        <v>3.2194356518680843E-3</v>
      </c>
    </row>
    <row r="1185" spans="1:20" x14ac:dyDescent="0.25">
      <c r="A1185" s="7" t="s">
        <v>350</v>
      </c>
      <c r="B1185" s="7" t="s">
        <v>899</v>
      </c>
      <c r="C1185" s="7" t="s">
        <v>903</v>
      </c>
      <c r="D1185" s="7" t="s">
        <v>894</v>
      </c>
      <c r="E1185" s="7" t="s">
        <v>935</v>
      </c>
      <c r="F1185" s="7">
        <v>3</v>
      </c>
      <c r="G1185" s="7">
        <v>2018</v>
      </c>
      <c r="H1185" s="8">
        <v>43103</v>
      </c>
      <c r="I1185" s="8" t="s">
        <v>919</v>
      </c>
      <c r="J1185" s="7" t="s">
        <v>351</v>
      </c>
      <c r="K1185" s="7" t="s">
        <v>68</v>
      </c>
      <c r="L1185" s="7" t="s">
        <v>69</v>
      </c>
      <c r="M1185" s="7">
        <v>151</v>
      </c>
      <c r="N1185" s="7">
        <v>5</v>
      </c>
      <c r="O1185" s="7">
        <v>29</v>
      </c>
      <c r="P1185" s="7">
        <v>784</v>
      </c>
      <c r="Q1185" s="7">
        <v>755</v>
      </c>
      <c r="R1185" s="7" t="s">
        <v>884</v>
      </c>
      <c r="S1185" s="9">
        <v>3.8410596026490065E-2</v>
      </c>
      <c r="T1185" s="10">
        <v>7.8456835213591973E-4</v>
      </c>
    </row>
    <row r="1186" spans="1:20" x14ac:dyDescent="0.25">
      <c r="A1186" s="7" t="s">
        <v>350</v>
      </c>
      <c r="B1186" s="7" t="s">
        <v>899</v>
      </c>
      <c r="C1186" s="7" t="s">
        <v>910</v>
      </c>
      <c r="D1186" s="7" t="s">
        <v>894</v>
      </c>
      <c r="E1186" s="7" t="s">
        <v>935</v>
      </c>
      <c r="F1186" s="7">
        <v>3</v>
      </c>
      <c r="G1186" s="7">
        <v>2018</v>
      </c>
      <c r="H1186" s="8">
        <v>43103</v>
      </c>
      <c r="I1186" s="8" t="s">
        <v>919</v>
      </c>
      <c r="J1186" s="7" t="s">
        <v>351</v>
      </c>
      <c r="K1186" s="7" t="s">
        <v>68</v>
      </c>
      <c r="L1186" s="7" t="s">
        <v>69</v>
      </c>
      <c r="M1186" s="7">
        <v>202</v>
      </c>
      <c r="N1186" s="7">
        <v>9</v>
      </c>
      <c r="O1186" s="7">
        <v>89</v>
      </c>
      <c r="P1186" s="7">
        <v>1907</v>
      </c>
      <c r="Q1186" s="7">
        <v>1818</v>
      </c>
      <c r="R1186" s="7" t="s">
        <v>884</v>
      </c>
      <c r="S1186" s="9">
        <v>4.8954895489548955E-2</v>
      </c>
      <c r="T1186" s="10">
        <v>2.4078132186240294E-3</v>
      </c>
    </row>
    <row r="1187" spans="1:20" x14ac:dyDescent="0.25">
      <c r="A1187" s="7" t="s">
        <v>350</v>
      </c>
      <c r="B1187" s="7" t="s">
        <v>899</v>
      </c>
      <c r="C1187" s="7" t="s">
        <v>903</v>
      </c>
      <c r="D1187" s="7" t="s">
        <v>891</v>
      </c>
      <c r="E1187" s="7" t="s">
        <v>935</v>
      </c>
      <c r="F1187" s="7">
        <v>3</v>
      </c>
      <c r="G1187" s="7">
        <v>2018</v>
      </c>
      <c r="H1187" s="8">
        <v>43103</v>
      </c>
      <c r="I1187" s="8" t="s">
        <v>919</v>
      </c>
      <c r="J1187" s="7" t="s">
        <v>351</v>
      </c>
      <c r="K1187" s="7" t="s">
        <v>68</v>
      </c>
      <c r="L1187" s="7" t="s">
        <v>69</v>
      </c>
      <c r="M1187" s="7">
        <v>58</v>
      </c>
      <c r="N1187" s="7">
        <v>2</v>
      </c>
      <c r="O1187" s="7">
        <v>17</v>
      </c>
      <c r="P1187" s="7">
        <v>133</v>
      </c>
      <c r="Q1187" s="7">
        <v>116</v>
      </c>
      <c r="R1187" s="7" t="s">
        <v>884</v>
      </c>
      <c r="S1187" s="9">
        <v>0.14655172413793102</v>
      </c>
      <c r="T1187" s="10">
        <v>4.5991937883829774E-4</v>
      </c>
    </row>
    <row r="1188" spans="1:20" x14ac:dyDescent="0.25">
      <c r="A1188" s="7" t="s">
        <v>350</v>
      </c>
      <c r="B1188" s="7" t="s">
        <v>899</v>
      </c>
      <c r="C1188" s="7" t="s">
        <v>910</v>
      </c>
      <c r="D1188" s="7" t="s">
        <v>891</v>
      </c>
      <c r="E1188" s="7" t="s">
        <v>935</v>
      </c>
      <c r="F1188" s="7">
        <v>3</v>
      </c>
      <c r="G1188" s="7">
        <v>2018</v>
      </c>
      <c r="H1188" s="8">
        <v>43103</v>
      </c>
      <c r="I1188" s="8" t="s">
        <v>919</v>
      </c>
      <c r="J1188" s="7" t="s">
        <v>351</v>
      </c>
      <c r="K1188" s="7" t="s">
        <v>68</v>
      </c>
      <c r="L1188" s="7" t="s">
        <v>69</v>
      </c>
      <c r="M1188" s="7">
        <v>40</v>
      </c>
      <c r="N1188" s="7">
        <v>3</v>
      </c>
      <c r="O1188" s="7">
        <v>13</v>
      </c>
      <c r="P1188" s="7">
        <v>133</v>
      </c>
      <c r="Q1188" s="7">
        <v>120</v>
      </c>
      <c r="R1188" s="7" t="s">
        <v>884</v>
      </c>
      <c r="S1188" s="9">
        <v>0.10833333333333334</v>
      </c>
      <c r="T1188" s="10">
        <v>3.5170305440575711E-4</v>
      </c>
    </row>
    <row r="1189" spans="1:20" x14ac:dyDescent="0.25">
      <c r="A1189" s="7" t="s">
        <v>350</v>
      </c>
      <c r="B1189" s="7" t="s">
        <v>889</v>
      </c>
      <c r="C1189" s="7" t="s">
        <v>890</v>
      </c>
      <c r="D1189" s="7" t="s">
        <v>891</v>
      </c>
      <c r="E1189" s="7" t="s">
        <v>935</v>
      </c>
      <c r="F1189" s="7">
        <v>3</v>
      </c>
      <c r="G1189" s="7">
        <v>2018</v>
      </c>
      <c r="H1189" s="8">
        <v>43103</v>
      </c>
      <c r="I1189" s="8" t="s">
        <v>919</v>
      </c>
      <c r="J1189" s="7" t="s">
        <v>351</v>
      </c>
      <c r="K1189" s="7" t="s">
        <v>68</v>
      </c>
      <c r="L1189" s="7" t="s">
        <v>69</v>
      </c>
      <c r="M1189" s="7">
        <v>351</v>
      </c>
      <c r="N1189" s="7">
        <v>5</v>
      </c>
      <c r="O1189" s="7">
        <v>-94</v>
      </c>
      <c r="P1189" s="7">
        <v>1661</v>
      </c>
      <c r="Q1189" s="7">
        <v>1755</v>
      </c>
      <c r="R1189" s="7" t="s">
        <v>914</v>
      </c>
      <c r="S1189" s="9">
        <v>-5.3561253561253561E-2</v>
      </c>
      <c r="T1189" s="10">
        <v>-2.5430836241647054E-3</v>
      </c>
    </row>
    <row r="1190" spans="1:20" x14ac:dyDescent="0.25">
      <c r="A1190" s="7" t="s">
        <v>773</v>
      </c>
      <c r="B1190" s="7" t="s">
        <v>899</v>
      </c>
      <c r="C1190" s="7" t="s">
        <v>901</v>
      </c>
      <c r="D1190" s="7" t="s">
        <v>902</v>
      </c>
      <c r="E1190" s="7" t="s">
        <v>935</v>
      </c>
      <c r="F1190" s="7">
        <v>5</v>
      </c>
      <c r="G1190" s="7">
        <v>2018</v>
      </c>
      <c r="H1190" s="8">
        <v>43105</v>
      </c>
      <c r="I1190" s="8" t="s">
        <v>919</v>
      </c>
      <c r="J1190" s="7" t="s">
        <v>774</v>
      </c>
      <c r="K1190" s="7" t="s">
        <v>68</v>
      </c>
      <c r="L1190" s="7" t="s">
        <v>69</v>
      </c>
      <c r="M1190" s="7">
        <v>61</v>
      </c>
      <c r="N1190" s="7">
        <v>4</v>
      </c>
      <c r="O1190" s="7">
        <v>25</v>
      </c>
      <c r="P1190" s="7">
        <v>269</v>
      </c>
      <c r="Q1190" s="7">
        <v>244</v>
      </c>
      <c r="R1190" s="7" t="s">
        <v>884</v>
      </c>
      <c r="S1190" s="9">
        <v>0.10245901639344263</v>
      </c>
      <c r="T1190" s="10">
        <v>6.7635202770337905E-4</v>
      </c>
    </row>
    <row r="1191" spans="1:20" x14ac:dyDescent="0.25">
      <c r="A1191" s="7" t="s">
        <v>66</v>
      </c>
      <c r="B1191" s="7" t="s">
        <v>889</v>
      </c>
      <c r="C1191" s="7" t="s">
        <v>898</v>
      </c>
      <c r="D1191" s="7" t="s">
        <v>897</v>
      </c>
      <c r="E1191" s="7" t="s">
        <v>936</v>
      </c>
      <c r="F1191" s="7">
        <v>18</v>
      </c>
      <c r="G1191" s="7">
        <v>2018</v>
      </c>
      <c r="H1191" s="8">
        <v>43149</v>
      </c>
      <c r="I1191" s="8" t="s">
        <v>919</v>
      </c>
      <c r="J1191" s="7" t="s">
        <v>67</v>
      </c>
      <c r="K1191" s="7" t="s">
        <v>68</v>
      </c>
      <c r="L1191" s="7" t="s">
        <v>69</v>
      </c>
      <c r="M1191" s="7">
        <v>1824</v>
      </c>
      <c r="N1191" s="7">
        <v>8</v>
      </c>
      <c r="O1191" s="7">
        <v>1303</v>
      </c>
      <c r="P1191" s="7">
        <v>15895</v>
      </c>
      <c r="Q1191" s="7">
        <v>14592</v>
      </c>
      <c r="R1191" s="7" t="s">
        <v>884</v>
      </c>
      <c r="S1191" s="9">
        <v>8.9295504385964911E-2</v>
      </c>
      <c r="T1191" s="10">
        <v>3.5251467683900119E-2</v>
      </c>
    </row>
    <row r="1192" spans="1:20" x14ac:dyDescent="0.25">
      <c r="A1192" s="7" t="s">
        <v>254</v>
      </c>
      <c r="B1192" s="7" t="s">
        <v>899</v>
      </c>
      <c r="C1192" s="7" t="s">
        <v>907</v>
      </c>
      <c r="D1192" s="7" t="s">
        <v>891</v>
      </c>
      <c r="E1192" s="7" t="s">
        <v>936</v>
      </c>
      <c r="F1192" s="7">
        <v>26</v>
      </c>
      <c r="G1192" s="7">
        <v>2018</v>
      </c>
      <c r="H1192" s="8">
        <v>43157</v>
      </c>
      <c r="I1192" s="8" t="s">
        <v>919</v>
      </c>
      <c r="J1192" s="7" t="s">
        <v>255</v>
      </c>
      <c r="K1192" s="7" t="s">
        <v>68</v>
      </c>
      <c r="L1192" s="7" t="s">
        <v>69</v>
      </c>
      <c r="M1192" s="7">
        <v>38</v>
      </c>
      <c r="N1192" s="7">
        <v>2</v>
      </c>
      <c r="O1192" s="7">
        <v>9</v>
      </c>
      <c r="P1192" s="7">
        <v>85</v>
      </c>
      <c r="Q1192" s="7">
        <v>76</v>
      </c>
      <c r="R1192" s="7" t="s">
        <v>884</v>
      </c>
      <c r="S1192" s="9">
        <v>0.11842105263157894</v>
      </c>
      <c r="T1192" s="10">
        <v>2.4348672997321646E-4</v>
      </c>
    </row>
    <row r="1193" spans="1:20" x14ac:dyDescent="0.25">
      <c r="A1193" s="7" t="s">
        <v>254</v>
      </c>
      <c r="B1193" s="7" t="s">
        <v>899</v>
      </c>
      <c r="C1193" s="7" t="s">
        <v>903</v>
      </c>
      <c r="D1193" s="7" t="s">
        <v>911</v>
      </c>
      <c r="E1193" s="7" t="s">
        <v>936</v>
      </c>
      <c r="F1193" s="7">
        <v>26</v>
      </c>
      <c r="G1193" s="7">
        <v>2018</v>
      </c>
      <c r="H1193" s="8">
        <v>43157</v>
      </c>
      <c r="I1193" s="8" t="s">
        <v>919</v>
      </c>
      <c r="J1193" s="7" t="s">
        <v>255</v>
      </c>
      <c r="K1193" s="7" t="s">
        <v>68</v>
      </c>
      <c r="L1193" s="7" t="s">
        <v>69</v>
      </c>
      <c r="M1193" s="7">
        <v>113</v>
      </c>
      <c r="N1193" s="7">
        <v>4</v>
      </c>
      <c r="O1193" s="7">
        <v>24</v>
      </c>
      <c r="P1193" s="7">
        <v>476</v>
      </c>
      <c r="Q1193" s="7">
        <v>452</v>
      </c>
      <c r="R1193" s="7" t="s">
        <v>884</v>
      </c>
      <c r="S1193" s="9">
        <v>5.3097345132743362E-2</v>
      </c>
      <c r="T1193" s="10">
        <v>6.4929794659524388E-4</v>
      </c>
    </row>
    <row r="1194" spans="1:20" x14ac:dyDescent="0.25">
      <c r="A1194" s="7" t="s">
        <v>254</v>
      </c>
      <c r="B1194" s="7" t="s">
        <v>899</v>
      </c>
      <c r="C1194" s="7" t="s">
        <v>900</v>
      </c>
      <c r="D1194" s="7" t="s">
        <v>902</v>
      </c>
      <c r="E1194" s="7" t="s">
        <v>936</v>
      </c>
      <c r="F1194" s="7">
        <v>26</v>
      </c>
      <c r="G1194" s="7">
        <v>2018</v>
      </c>
      <c r="H1194" s="8">
        <v>43157</v>
      </c>
      <c r="I1194" s="8" t="s">
        <v>919</v>
      </c>
      <c r="J1194" s="7" t="s">
        <v>255</v>
      </c>
      <c r="K1194" s="7" t="s">
        <v>68</v>
      </c>
      <c r="L1194" s="7" t="s">
        <v>69</v>
      </c>
      <c r="M1194" s="7">
        <v>833</v>
      </c>
      <c r="N1194" s="7">
        <v>3</v>
      </c>
      <c r="O1194" s="7">
        <v>93</v>
      </c>
      <c r="P1194" s="7">
        <v>2592</v>
      </c>
      <c r="Q1194" s="7">
        <v>2499</v>
      </c>
      <c r="R1194" s="7" t="s">
        <v>884</v>
      </c>
      <c r="S1194" s="9">
        <v>3.721488595438175E-2</v>
      </c>
      <c r="T1194" s="10">
        <v>2.5160295430565701E-3</v>
      </c>
    </row>
    <row r="1195" spans="1:20" x14ac:dyDescent="0.25">
      <c r="A1195" s="7" t="s">
        <v>548</v>
      </c>
      <c r="B1195" s="7" t="s">
        <v>899</v>
      </c>
      <c r="C1195" s="7" t="s">
        <v>903</v>
      </c>
      <c r="D1195" s="7" t="s">
        <v>891</v>
      </c>
      <c r="E1195" s="7" t="s">
        <v>944</v>
      </c>
      <c r="F1195" s="7">
        <v>11</v>
      </c>
      <c r="G1195" s="7">
        <v>2018</v>
      </c>
      <c r="H1195" s="8">
        <v>43170</v>
      </c>
      <c r="I1195" s="8" t="s">
        <v>919</v>
      </c>
      <c r="J1195" s="7" t="s">
        <v>549</v>
      </c>
      <c r="K1195" s="7" t="s">
        <v>68</v>
      </c>
      <c r="L1195" s="7" t="s">
        <v>69</v>
      </c>
      <c r="M1195" s="7">
        <v>212</v>
      </c>
      <c r="N1195" s="7">
        <v>7</v>
      </c>
      <c r="O1195" s="7">
        <v>97</v>
      </c>
      <c r="P1195" s="7">
        <v>1581</v>
      </c>
      <c r="Q1195" s="7">
        <v>1484</v>
      </c>
      <c r="R1195" s="7" t="s">
        <v>884</v>
      </c>
      <c r="S1195" s="9">
        <v>6.5363881401617252E-2</v>
      </c>
      <c r="T1195" s="10">
        <v>2.6242458674891108E-3</v>
      </c>
    </row>
    <row r="1196" spans="1:20" x14ac:dyDescent="0.25">
      <c r="A1196" s="7" t="s">
        <v>121</v>
      </c>
      <c r="B1196" s="7" t="s">
        <v>899</v>
      </c>
      <c r="C1196" s="7" t="s">
        <v>900</v>
      </c>
      <c r="D1196" s="7" t="s">
        <v>897</v>
      </c>
      <c r="E1196" s="7" t="s">
        <v>944</v>
      </c>
      <c r="F1196" s="7">
        <v>26</v>
      </c>
      <c r="G1196" s="7">
        <v>2018</v>
      </c>
      <c r="H1196" s="8">
        <v>43185</v>
      </c>
      <c r="I1196" s="8" t="s">
        <v>919</v>
      </c>
      <c r="J1196" s="7" t="s">
        <v>67</v>
      </c>
      <c r="K1196" s="7" t="s">
        <v>68</v>
      </c>
      <c r="L1196" s="7" t="s">
        <v>69</v>
      </c>
      <c r="M1196" s="7">
        <v>1487</v>
      </c>
      <c r="N1196" s="7">
        <v>3</v>
      </c>
      <c r="O1196" s="7">
        <v>624</v>
      </c>
      <c r="P1196" s="7">
        <v>5085</v>
      </c>
      <c r="Q1196" s="7">
        <v>4461</v>
      </c>
      <c r="R1196" s="7" t="s">
        <v>884</v>
      </c>
      <c r="S1196" s="9">
        <v>0.1398789509078682</v>
      </c>
      <c r="T1196" s="10">
        <v>1.6881746611476341E-2</v>
      </c>
    </row>
    <row r="1197" spans="1:20" x14ac:dyDescent="0.25">
      <c r="A1197" s="7" t="s">
        <v>121</v>
      </c>
      <c r="B1197" s="7" t="s">
        <v>899</v>
      </c>
      <c r="C1197" s="7" t="s">
        <v>901</v>
      </c>
      <c r="D1197" s="7" t="s">
        <v>891</v>
      </c>
      <c r="E1197" s="7" t="s">
        <v>944</v>
      </c>
      <c r="F1197" s="7">
        <v>26</v>
      </c>
      <c r="G1197" s="7">
        <v>2018</v>
      </c>
      <c r="H1197" s="8">
        <v>43185</v>
      </c>
      <c r="I1197" s="8" t="s">
        <v>919</v>
      </c>
      <c r="J1197" s="7" t="s">
        <v>67</v>
      </c>
      <c r="K1197" s="7" t="s">
        <v>68</v>
      </c>
      <c r="L1197" s="7" t="s">
        <v>69</v>
      </c>
      <c r="M1197" s="7">
        <v>132</v>
      </c>
      <c r="N1197" s="7">
        <v>3</v>
      </c>
      <c r="O1197" s="7">
        <v>-10</v>
      </c>
      <c r="P1197" s="7">
        <v>386</v>
      </c>
      <c r="Q1197" s="7">
        <v>396</v>
      </c>
      <c r="R1197" s="7" t="s">
        <v>914</v>
      </c>
      <c r="S1197" s="9">
        <v>-2.5252525252525252E-2</v>
      </c>
      <c r="T1197" s="10">
        <v>-2.705408110813516E-4</v>
      </c>
    </row>
    <row r="1198" spans="1:20" x14ac:dyDescent="0.25">
      <c r="A1198" s="7" t="s">
        <v>121</v>
      </c>
      <c r="B1198" s="7" t="s">
        <v>899</v>
      </c>
      <c r="C1198" s="7" t="s">
        <v>901</v>
      </c>
      <c r="D1198" s="7" t="s">
        <v>891</v>
      </c>
      <c r="E1198" s="7" t="s">
        <v>944</v>
      </c>
      <c r="F1198" s="7">
        <v>26</v>
      </c>
      <c r="G1198" s="7">
        <v>2018</v>
      </c>
      <c r="H1198" s="8">
        <v>43185</v>
      </c>
      <c r="I1198" s="8" t="s">
        <v>919</v>
      </c>
      <c r="J1198" s="7" t="s">
        <v>67</v>
      </c>
      <c r="K1198" s="7" t="s">
        <v>68</v>
      </c>
      <c r="L1198" s="7" t="s">
        <v>69</v>
      </c>
      <c r="M1198" s="7">
        <v>86</v>
      </c>
      <c r="N1198" s="7">
        <v>2</v>
      </c>
      <c r="O1198" s="7">
        <v>22</v>
      </c>
      <c r="P1198" s="7">
        <v>194</v>
      </c>
      <c r="Q1198" s="7">
        <v>172</v>
      </c>
      <c r="R1198" s="7" t="s">
        <v>884</v>
      </c>
      <c r="S1198" s="9">
        <v>0.12790697674418605</v>
      </c>
      <c r="T1198" s="10">
        <v>5.9518978437897354E-4</v>
      </c>
    </row>
    <row r="1199" spans="1:20" x14ac:dyDescent="0.25">
      <c r="A1199" s="7" t="s">
        <v>121</v>
      </c>
      <c r="B1199" s="7" t="s">
        <v>899</v>
      </c>
      <c r="C1199" s="7" t="s">
        <v>907</v>
      </c>
      <c r="D1199" s="7" t="s">
        <v>891</v>
      </c>
      <c r="E1199" s="7" t="s">
        <v>944</v>
      </c>
      <c r="F1199" s="7">
        <v>26</v>
      </c>
      <c r="G1199" s="7">
        <v>2018</v>
      </c>
      <c r="H1199" s="8">
        <v>43185</v>
      </c>
      <c r="I1199" s="8" t="s">
        <v>919</v>
      </c>
      <c r="J1199" s="7" t="s">
        <v>67</v>
      </c>
      <c r="K1199" s="7" t="s">
        <v>68</v>
      </c>
      <c r="L1199" s="7" t="s">
        <v>69</v>
      </c>
      <c r="M1199" s="7">
        <v>40</v>
      </c>
      <c r="N1199" s="7">
        <v>2</v>
      </c>
      <c r="O1199" s="7">
        <v>17</v>
      </c>
      <c r="P1199" s="7">
        <v>97</v>
      </c>
      <c r="Q1199" s="7">
        <v>80</v>
      </c>
      <c r="R1199" s="7" t="s">
        <v>884</v>
      </c>
      <c r="S1199" s="9">
        <v>0.21249999999999999</v>
      </c>
      <c r="T1199" s="10">
        <v>4.5991937883829774E-4</v>
      </c>
    </row>
    <row r="1200" spans="1:20" x14ac:dyDescent="0.25">
      <c r="A1200" s="7" t="s">
        <v>523</v>
      </c>
      <c r="B1200" s="7" t="s">
        <v>892</v>
      </c>
      <c r="C1200" s="7" t="s">
        <v>893</v>
      </c>
      <c r="D1200" s="7" t="s">
        <v>891</v>
      </c>
      <c r="E1200" s="7" t="s">
        <v>945</v>
      </c>
      <c r="F1200" s="7">
        <v>12</v>
      </c>
      <c r="G1200" s="7">
        <v>2018</v>
      </c>
      <c r="H1200" s="8">
        <v>43202</v>
      </c>
      <c r="I1200" s="8" t="s">
        <v>920</v>
      </c>
      <c r="J1200" s="7" t="s">
        <v>67</v>
      </c>
      <c r="K1200" s="7" t="s">
        <v>68</v>
      </c>
      <c r="L1200" s="7" t="s">
        <v>69</v>
      </c>
      <c r="M1200" s="7">
        <v>259</v>
      </c>
      <c r="N1200" s="7">
        <v>2</v>
      </c>
      <c r="O1200" s="7">
        <v>-55</v>
      </c>
      <c r="P1200" s="7">
        <v>463</v>
      </c>
      <c r="Q1200" s="7">
        <v>518</v>
      </c>
      <c r="R1200" s="7" t="s">
        <v>914</v>
      </c>
      <c r="S1200" s="9">
        <v>-0.10617760617760617</v>
      </c>
      <c r="T1200" s="10">
        <v>-1.4879744609474338E-3</v>
      </c>
    </row>
    <row r="1201" spans="1:20" x14ac:dyDescent="0.25">
      <c r="A1201" s="7" t="s">
        <v>643</v>
      </c>
      <c r="B1201" s="7" t="s">
        <v>899</v>
      </c>
      <c r="C1201" s="7" t="s">
        <v>910</v>
      </c>
      <c r="D1201" s="7" t="s">
        <v>891</v>
      </c>
      <c r="E1201" s="7" t="s">
        <v>945</v>
      </c>
      <c r="F1201" s="7">
        <v>24</v>
      </c>
      <c r="G1201" s="7">
        <v>2018</v>
      </c>
      <c r="H1201" s="8">
        <v>43214</v>
      </c>
      <c r="I1201" s="8" t="s">
        <v>920</v>
      </c>
      <c r="J1201" s="7" t="s">
        <v>255</v>
      </c>
      <c r="K1201" s="7" t="s">
        <v>68</v>
      </c>
      <c r="L1201" s="7" t="s">
        <v>69</v>
      </c>
      <c r="M1201" s="7">
        <v>34</v>
      </c>
      <c r="N1201" s="7">
        <v>4</v>
      </c>
      <c r="O1201" s="7">
        <v>-22</v>
      </c>
      <c r="P1201" s="7">
        <v>114</v>
      </c>
      <c r="Q1201" s="7">
        <v>136</v>
      </c>
      <c r="R1201" s="7" t="s">
        <v>914</v>
      </c>
      <c r="S1201" s="9">
        <v>-0.16176470588235295</v>
      </c>
      <c r="T1201" s="10">
        <v>-5.9518978437897354E-4</v>
      </c>
    </row>
    <row r="1202" spans="1:20" x14ac:dyDescent="0.25">
      <c r="A1202" s="7" t="s">
        <v>643</v>
      </c>
      <c r="B1202" s="7" t="s">
        <v>899</v>
      </c>
      <c r="C1202" s="7" t="s">
        <v>907</v>
      </c>
      <c r="D1202" s="7" t="s">
        <v>911</v>
      </c>
      <c r="E1202" s="7" t="s">
        <v>945</v>
      </c>
      <c r="F1202" s="7">
        <v>24</v>
      </c>
      <c r="G1202" s="7">
        <v>2018</v>
      </c>
      <c r="H1202" s="8">
        <v>43214</v>
      </c>
      <c r="I1202" s="8" t="s">
        <v>920</v>
      </c>
      <c r="J1202" s="7" t="s">
        <v>255</v>
      </c>
      <c r="K1202" s="7" t="s">
        <v>68</v>
      </c>
      <c r="L1202" s="7" t="s">
        <v>69</v>
      </c>
      <c r="M1202" s="7">
        <v>133</v>
      </c>
      <c r="N1202" s="7">
        <v>5</v>
      </c>
      <c r="O1202" s="7">
        <v>12</v>
      </c>
      <c r="P1202" s="7">
        <v>677</v>
      </c>
      <c r="Q1202" s="7">
        <v>665</v>
      </c>
      <c r="R1202" s="7" t="s">
        <v>884</v>
      </c>
      <c r="S1202" s="9">
        <v>1.8045112781954888E-2</v>
      </c>
      <c r="T1202" s="10">
        <v>3.2464897329762194E-4</v>
      </c>
    </row>
    <row r="1203" spans="1:20" x14ac:dyDescent="0.25">
      <c r="A1203" s="7" t="s">
        <v>643</v>
      </c>
      <c r="B1203" s="7" t="s">
        <v>899</v>
      </c>
      <c r="C1203" s="7" t="s">
        <v>904</v>
      </c>
      <c r="D1203" s="7" t="s">
        <v>891</v>
      </c>
      <c r="E1203" s="7" t="s">
        <v>945</v>
      </c>
      <c r="F1203" s="7">
        <v>24</v>
      </c>
      <c r="G1203" s="7">
        <v>2018</v>
      </c>
      <c r="H1203" s="8">
        <v>43214</v>
      </c>
      <c r="I1203" s="8" t="s">
        <v>920</v>
      </c>
      <c r="J1203" s="7" t="s">
        <v>255</v>
      </c>
      <c r="K1203" s="7" t="s">
        <v>68</v>
      </c>
      <c r="L1203" s="7" t="s">
        <v>69</v>
      </c>
      <c r="M1203" s="7">
        <v>114</v>
      </c>
      <c r="N1203" s="7">
        <v>5</v>
      </c>
      <c r="O1203" s="7">
        <v>-39</v>
      </c>
      <c r="P1203" s="7">
        <v>531</v>
      </c>
      <c r="Q1203" s="7">
        <v>570</v>
      </c>
      <c r="R1203" s="7" t="s">
        <v>914</v>
      </c>
      <c r="S1203" s="9">
        <v>-6.8421052631578952E-2</v>
      </c>
      <c r="T1203" s="10">
        <v>-1.0551091632172713E-3</v>
      </c>
    </row>
    <row r="1204" spans="1:20" x14ac:dyDescent="0.25">
      <c r="A1204" s="7" t="s">
        <v>643</v>
      </c>
      <c r="B1204" s="7" t="s">
        <v>899</v>
      </c>
      <c r="C1204" s="7" t="s">
        <v>904</v>
      </c>
      <c r="D1204" s="7" t="s">
        <v>891</v>
      </c>
      <c r="E1204" s="7" t="s">
        <v>945</v>
      </c>
      <c r="F1204" s="7">
        <v>24</v>
      </c>
      <c r="G1204" s="7">
        <v>2018</v>
      </c>
      <c r="H1204" s="8">
        <v>43214</v>
      </c>
      <c r="I1204" s="8" t="s">
        <v>920</v>
      </c>
      <c r="J1204" s="7" t="s">
        <v>255</v>
      </c>
      <c r="K1204" s="7" t="s">
        <v>68</v>
      </c>
      <c r="L1204" s="7" t="s">
        <v>69</v>
      </c>
      <c r="M1204" s="7">
        <v>42</v>
      </c>
      <c r="N1204" s="7">
        <v>2</v>
      </c>
      <c r="O1204" s="7">
        <v>-26</v>
      </c>
      <c r="P1204" s="7">
        <v>58</v>
      </c>
      <c r="Q1204" s="7">
        <v>84</v>
      </c>
      <c r="R1204" s="7" t="s">
        <v>914</v>
      </c>
      <c r="S1204" s="9">
        <v>-0.30952380952380953</v>
      </c>
      <c r="T1204" s="10">
        <v>-7.0340610881151422E-4</v>
      </c>
    </row>
    <row r="1205" spans="1:20" x14ac:dyDescent="0.25">
      <c r="A1205" s="7" t="s">
        <v>643</v>
      </c>
      <c r="B1205" s="7" t="s">
        <v>899</v>
      </c>
      <c r="C1205" s="7" t="s">
        <v>907</v>
      </c>
      <c r="D1205" s="7" t="s">
        <v>891</v>
      </c>
      <c r="E1205" s="7" t="s">
        <v>945</v>
      </c>
      <c r="F1205" s="7">
        <v>24</v>
      </c>
      <c r="G1205" s="7">
        <v>2018</v>
      </c>
      <c r="H1205" s="8">
        <v>43214</v>
      </c>
      <c r="I1205" s="8" t="s">
        <v>920</v>
      </c>
      <c r="J1205" s="7" t="s">
        <v>255</v>
      </c>
      <c r="K1205" s="7" t="s">
        <v>68</v>
      </c>
      <c r="L1205" s="7" t="s">
        <v>69</v>
      </c>
      <c r="M1205" s="7">
        <v>40</v>
      </c>
      <c r="N1205" s="7">
        <v>3</v>
      </c>
      <c r="O1205" s="7">
        <v>-7</v>
      </c>
      <c r="P1205" s="7">
        <v>113</v>
      </c>
      <c r="Q1205" s="7">
        <v>120</v>
      </c>
      <c r="R1205" s="7" t="s">
        <v>914</v>
      </c>
      <c r="S1205" s="9">
        <v>-5.8333333333333334E-2</v>
      </c>
      <c r="T1205" s="10">
        <v>-1.8937856775694614E-4</v>
      </c>
    </row>
    <row r="1206" spans="1:20" x14ac:dyDescent="0.25">
      <c r="A1206" s="7" t="s">
        <v>643</v>
      </c>
      <c r="B1206" s="7" t="s">
        <v>889</v>
      </c>
      <c r="C1206" s="7" t="s">
        <v>898</v>
      </c>
      <c r="D1206" s="7" t="s">
        <v>891</v>
      </c>
      <c r="E1206" s="7" t="s">
        <v>945</v>
      </c>
      <c r="F1206" s="7">
        <v>24</v>
      </c>
      <c r="G1206" s="7">
        <v>2018</v>
      </c>
      <c r="H1206" s="8">
        <v>43214</v>
      </c>
      <c r="I1206" s="8" t="s">
        <v>920</v>
      </c>
      <c r="J1206" s="7" t="s">
        <v>255</v>
      </c>
      <c r="K1206" s="7" t="s">
        <v>68</v>
      </c>
      <c r="L1206" s="7" t="s">
        <v>69</v>
      </c>
      <c r="M1206" s="7">
        <v>143</v>
      </c>
      <c r="N1206" s="7">
        <v>2</v>
      </c>
      <c r="O1206" s="7">
        <v>-129</v>
      </c>
      <c r="P1206" s="7">
        <v>157</v>
      </c>
      <c r="Q1206" s="7">
        <v>286</v>
      </c>
      <c r="R1206" s="7" t="s">
        <v>914</v>
      </c>
      <c r="S1206" s="9">
        <v>-0.45104895104895104</v>
      </c>
      <c r="T1206" s="10">
        <v>-3.4899764629494358E-3</v>
      </c>
    </row>
    <row r="1207" spans="1:20" x14ac:dyDescent="0.25">
      <c r="A1207" s="7" t="s">
        <v>661</v>
      </c>
      <c r="B1207" s="7" t="s">
        <v>899</v>
      </c>
      <c r="C1207" s="7" t="s">
        <v>910</v>
      </c>
      <c r="D1207" s="7" t="s">
        <v>902</v>
      </c>
      <c r="E1207" s="7" t="s">
        <v>929</v>
      </c>
      <c r="F1207" s="7">
        <v>4</v>
      </c>
      <c r="G1207" s="7">
        <v>2018</v>
      </c>
      <c r="H1207" s="8">
        <v>43224</v>
      </c>
      <c r="I1207" s="8" t="s">
        <v>920</v>
      </c>
      <c r="J1207" s="7" t="s">
        <v>549</v>
      </c>
      <c r="K1207" s="7" t="s">
        <v>68</v>
      </c>
      <c r="L1207" s="7" t="s">
        <v>69</v>
      </c>
      <c r="M1207" s="7">
        <v>30</v>
      </c>
      <c r="N1207" s="7">
        <v>1</v>
      </c>
      <c r="O1207" s="7">
        <v>13</v>
      </c>
      <c r="P1207" s="7">
        <v>43</v>
      </c>
      <c r="Q1207" s="7">
        <v>30</v>
      </c>
      <c r="R1207" s="7" t="s">
        <v>884</v>
      </c>
      <c r="S1207" s="9">
        <v>0.43333333333333335</v>
      </c>
      <c r="T1207" s="10">
        <v>3.5170305440575711E-4</v>
      </c>
    </row>
    <row r="1208" spans="1:20" x14ac:dyDescent="0.25">
      <c r="A1208" s="7" t="s">
        <v>661</v>
      </c>
      <c r="B1208" s="7" t="s">
        <v>889</v>
      </c>
      <c r="C1208" s="7" t="s">
        <v>898</v>
      </c>
      <c r="D1208" s="7" t="s">
        <v>891</v>
      </c>
      <c r="E1208" s="7" t="s">
        <v>929</v>
      </c>
      <c r="F1208" s="7">
        <v>4</v>
      </c>
      <c r="G1208" s="7">
        <v>2018</v>
      </c>
      <c r="H1208" s="8">
        <v>43224</v>
      </c>
      <c r="I1208" s="8" t="s">
        <v>920</v>
      </c>
      <c r="J1208" s="7" t="s">
        <v>549</v>
      </c>
      <c r="K1208" s="7" t="s">
        <v>68</v>
      </c>
      <c r="L1208" s="7" t="s">
        <v>69</v>
      </c>
      <c r="M1208" s="7">
        <v>100</v>
      </c>
      <c r="N1208" s="7">
        <v>1</v>
      </c>
      <c r="O1208" s="7">
        <v>-23</v>
      </c>
      <c r="P1208" s="7">
        <v>77</v>
      </c>
      <c r="Q1208" s="7">
        <v>100</v>
      </c>
      <c r="R1208" s="7" t="s">
        <v>914</v>
      </c>
      <c r="S1208" s="9">
        <v>-0.23</v>
      </c>
      <c r="T1208" s="10">
        <v>-6.2224386548710871E-4</v>
      </c>
    </row>
    <row r="1209" spans="1:20" x14ac:dyDescent="0.25">
      <c r="A1209" s="7" t="s">
        <v>661</v>
      </c>
      <c r="B1209" s="7" t="s">
        <v>899</v>
      </c>
      <c r="C1209" s="7" t="s">
        <v>901</v>
      </c>
      <c r="D1209" s="7" t="s">
        <v>894</v>
      </c>
      <c r="E1209" s="7" t="s">
        <v>929</v>
      </c>
      <c r="F1209" s="7">
        <v>4</v>
      </c>
      <c r="G1209" s="7">
        <v>2018</v>
      </c>
      <c r="H1209" s="8">
        <v>43224</v>
      </c>
      <c r="I1209" s="8" t="s">
        <v>920</v>
      </c>
      <c r="J1209" s="7" t="s">
        <v>549</v>
      </c>
      <c r="K1209" s="7" t="s">
        <v>68</v>
      </c>
      <c r="L1209" s="7" t="s">
        <v>69</v>
      </c>
      <c r="M1209" s="7">
        <v>130</v>
      </c>
      <c r="N1209" s="7">
        <v>4</v>
      </c>
      <c r="O1209" s="7">
        <v>-41</v>
      </c>
      <c r="P1209" s="7">
        <v>479</v>
      </c>
      <c r="Q1209" s="7">
        <v>520</v>
      </c>
      <c r="R1209" s="7" t="s">
        <v>914</v>
      </c>
      <c r="S1209" s="9">
        <v>-7.8846153846153844E-2</v>
      </c>
      <c r="T1209" s="10">
        <v>-1.1092173254335417E-3</v>
      </c>
    </row>
    <row r="1210" spans="1:20" x14ac:dyDescent="0.25">
      <c r="A1210" s="7" t="s">
        <v>661</v>
      </c>
      <c r="B1210" s="7" t="s">
        <v>899</v>
      </c>
      <c r="C1210" s="7" t="s">
        <v>901</v>
      </c>
      <c r="D1210" s="7" t="s">
        <v>902</v>
      </c>
      <c r="E1210" s="7" t="s">
        <v>929</v>
      </c>
      <c r="F1210" s="7">
        <v>4</v>
      </c>
      <c r="G1210" s="7">
        <v>2018</v>
      </c>
      <c r="H1210" s="8">
        <v>43224</v>
      </c>
      <c r="I1210" s="8" t="s">
        <v>920</v>
      </c>
      <c r="J1210" s="7" t="s">
        <v>549</v>
      </c>
      <c r="K1210" s="7" t="s">
        <v>68</v>
      </c>
      <c r="L1210" s="7" t="s">
        <v>69</v>
      </c>
      <c r="M1210" s="7">
        <v>55</v>
      </c>
      <c r="N1210" s="7">
        <v>4</v>
      </c>
      <c r="O1210" s="7">
        <v>-26</v>
      </c>
      <c r="P1210" s="7">
        <v>194</v>
      </c>
      <c r="Q1210" s="7">
        <v>220</v>
      </c>
      <c r="R1210" s="7" t="s">
        <v>914</v>
      </c>
      <c r="S1210" s="9">
        <v>-0.11818181818181818</v>
      </c>
      <c r="T1210" s="10">
        <v>-7.0340610881151422E-4</v>
      </c>
    </row>
    <row r="1211" spans="1:20" x14ac:dyDescent="0.25">
      <c r="A1211" s="7" t="s">
        <v>222</v>
      </c>
      <c r="B1211" s="7" t="s">
        <v>889</v>
      </c>
      <c r="C1211" s="7" t="s">
        <v>890</v>
      </c>
      <c r="D1211" s="7" t="s">
        <v>891</v>
      </c>
      <c r="E1211" s="7" t="s">
        <v>929</v>
      </c>
      <c r="F1211" s="7">
        <v>22</v>
      </c>
      <c r="G1211" s="7">
        <v>2018</v>
      </c>
      <c r="H1211" s="8">
        <v>43242</v>
      </c>
      <c r="I1211" s="8" t="s">
        <v>920</v>
      </c>
      <c r="J1211" s="7" t="s">
        <v>223</v>
      </c>
      <c r="K1211" s="7" t="s">
        <v>68</v>
      </c>
      <c r="L1211" s="7" t="s">
        <v>69</v>
      </c>
      <c r="M1211" s="7">
        <v>934</v>
      </c>
      <c r="N1211" s="7">
        <v>7</v>
      </c>
      <c r="O1211" s="7">
        <v>-916</v>
      </c>
      <c r="P1211" s="7">
        <v>5622</v>
      </c>
      <c r="Q1211" s="7">
        <v>6538</v>
      </c>
      <c r="R1211" s="7" t="s">
        <v>914</v>
      </c>
      <c r="S1211" s="9">
        <v>-0.1401040073416947</v>
      </c>
      <c r="T1211" s="10">
        <v>-2.4781538295051808E-2</v>
      </c>
    </row>
    <row r="1212" spans="1:20" x14ac:dyDescent="0.25">
      <c r="A1212" s="7" t="s">
        <v>836</v>
      </c>
      <c r="B1212" s="7" t="s">
        <v>892</v>
      </c>
      <c r="C1212" s="7" t="s">
        <v>893</v>
      </c>
      <c r="D1212" s="7" t="s">
        <v>891</v>
      </c>
      <c r="E1212" s="7" t="s">
        <v>947</v>
      </c>
      <c r="F1212" s="7">
        <v>15</v>
      </c>
      <c r="G1212" s="7">
        <v>2018</v>
      </c>
      <c r="H1212" s="8">
        <v>43296</v>
      </c>
      <c r="I1212" s="8" t="s">
        <v>921</v>
      </c>
      <c r="J1212" s="7" t="s">
        <v>837</v>
      </c>
      <c r="K1212" s="7" t="s">
        <v>68</v>
      </c>
      <c r="L1212" s="7" t="s">
        <v>69</v>
      </c>
      <c r="M1212" s="7">
        <v>30</v>
      </c>
      <c r="N1212" s="7">
        <v>1</v>
      </c>
      <c r="O1212" s="7">
        <v>-35</v>
      </c>
      <c r="P1212" s="7">
        <v>-5</v>
      </c>
      <c r="Q1212" s="7">
        <v>30</v>
      </c>
      <c r="R1212" s="7" t="s">
        <v>914</v>
      </c>
      <c r="S1212" s="9">
        <v>-1.1666666666666667</v>
      </c>
      <c r="T1212" s="10">
        <v>-9.4689283878473065E-4</v>
      </c>
    </row>
    <row r="1213" spans="1:20" x14ac:dyDescent="0.25">
      <c r="A1213" s="7" t="s">
        <v>202</v>
      </c>
      <c r="B1213" s="7" t="s">
        <v>892</v>
      </c>
      <c r="C1213" s="7" t="s">
        <v>912</v>
      </c>
      <c r="D1213" s="7" t="s">
        <v>902</v>
      </c>
      <c r="E1213" s="7" t="s">
        <v>930</v>
      </c>
      <c r="F1213" s="7">
        <v>2</v>
      </c>
      <c r="G1213" s="7">
        <v>2018</v>
      </c>
      <c r="H1213" s="8">
        <v>43314</v>
      </c>
      <c r="I1213" s="8" t="s">
        <v>921</v>
      </c>
      <c r="J1213" s="7" t="s">
        <v>203</v>
      </c>
      <c r="K1213" s="7" t="s">
        <v>68</v>
      </c>
      <c r="L1213" s="7" t="s">
        <v>69</v>
      </c>
      <c r="M1213" s="7">
        <v>70</v>
      </c>
      <c r="N1213" s="7">
        <v>2</v>
      </c>
      <c r="O1213" s="7">
        <v>-14</v>
      </c>
      <c r="P1213" s="7">
        <v>126</v>
      </c>
      <c r="Q1213" s="7">
        <v>140</v>
      </c>
      <c r="R1213" s="7" t="s">
        <v>914</v>
      </c>
      <c r="S1213" s="9">
        <v>-0.1</v>
      </c>
      <c r="T1213" s="10">
        <v>-3.7875713551389228E-4</v>
      </c>
    </row>
    <row r="1214" spans="1:20" x14ac:dyDescent="0.25">
      <c r="A1214" s="7" t="s">
        <v>202</v>
      </c>
      <c r="B1214" s="7" t="s">
        <v>899</v>
      </c>
      <c r="C1214" s="7" t="s">
        <v>901</v>
      </c>
      <c r="D1214" s="7" t="s">
        <v>902</v>
      </c>
      <c r="E1214" s="7" t="s">
        <v>930</v>
      </c>
      <c r="F1214" s="7">
        <v>2</v>
      </c>
      <c r="G1214" s="7">
        <v>2018</v>
      </c>
      <c r="H1214" s="8">
        <v>43314</v>
      </c>
      <c r="I1214" s="8" t="s">
        <v>921</v>
      </c>
      <c r="J1214" s="7" t="s">
        <v>203</v>
      </c>
      <c r="K1214" s="7" t="s">
        <v>68</v>
      </c>
      <c r="L1214" s="7" t="s">
        <v>69</v>
      </c>
      <c r="M1214" s="7">
        <v>72</v>
      </c>
      <c r="N1214" s="7">
        <v>3</v>
      </c>
      <c r="O1214" s="7">
        <v>-6</v>
      </c>
      <c r="P1214" s="7">
        <v>210</v>
      </c>
      <c r="Q1214" s="7">
        <v>216</v>
      </c>
      <c r="R1214" s="7" t="s">
        <v>914</v>
      </c>
      <c r="S1214" s="9">
        <v>-2.7777777777777776E-2</v>
      </c>
      <c r="T1214" s="10">
        <v>-1.6232448664881097E-4</v>
      </c>
    </row>
    <row r="1215" spans="1:20" x14ac:dyDescent="0.25">
      <c r="A1215" s="7" t="s">
        <v>202</v>
      </c>
      <c r="B1215" s="7" t="s">
        <v>889</v>
      </c>
      <c r="C1215" s="7" t="s">
        <v>898</v>
      </c>
      <c r="D1215" s="7" t="s">
        <v>891</v>
      </c>
      <c r="E1215" s="7" t="s">
        <v>930</v>
      </c>
      <c r="F1215" s="7">
        <v>2</v>
      </c>
      <c r="G1215" s="7">
        <v>2018</v>
      </c>
      <c r="H1215" s="8">
        <v>43314</v>
      </c>
      <c r="I1215" s="8" t="s">
        <v>921</v>
      </c>
      <c r="J1215" s="7" t="s">
        <v>203</v>
      </c>
      <c r="K1215" s="7" t="s">
        <v>68</v>
      </c>
      <c r="L1215" s="7" t="s">
        <v>69</v>
      </c>
      <c r="M1215" s="7">
        <v>148</v>
      </c>
      <c r="N1215" s="7">
        <v>2</v>
      </c>
      <c r="O1215" s="7">
        <v>-91</v>
      </c>
      <c r="P1215" s="7">
        <v>205</v>
      </c>
      <c r="Q1215" s="7">
        <v>296</v>
      </c>
      <c r="R1215" s="7" t="s">
        <v>914</v>
      </c>
      <c r="S1215" s="9">
        <v>-0.30743243243243246</v>
      </c>
      <c r="T1215" s="10">
        <v>-2.4619213808402996E-3</v>
      </c>
    </row>
    <row r="1216" spans="1:20" x14ac:dyDescent="0.25">
      <c r="A1216" s="7" t="s">
        <v>202</v>
      </c>
      <c r="B1216" s="7" t="s">
        <v>899</v>
      </c>
      <c r="C1216" s="7" t="s">
        <v>901</v>
      </c>
      <c r="D1216" s="7" t="s">
        <v>894</v>
      </c>
      <c r="E1216" s="7" t="s">
        <v>930</v>
      </c>
      <c r="F1216" s="7">
        <v>2</v>
      </c>
      <c r="G1216" s="7">
        <v>2018</v>
      </c>
      <c r="H1216" s="8">
        <v>43314</v>
      </c>
      <c r="I1216" s="8" t="s">
        <v>921</v>
      </c>
      <c r="J1216" s="7" t="s">
        <v>203</v>
      </c>
      <c r="K1216" s="7" t="s">
        <v>68</v>
      </c>
      <c r="L1216" s="7" t="s">
        <v>69</v>
      </c>
      <c r="M1216" s="7">
        <v>1069</v>
      </c>
      <c r="N1216" s="7">
        <v>6</v>
      </c>
      <c r="O1216" s="7">
        <v>0</v>
      </c>
      <c r="P1216" s="7">
        <v>6414</v>
      </c>
      <c r="Q1216" s="7">
        <v>6414</v>
      </c>
      <c r="R1216" s="7" t="s">
        <v>916</v>
      </c>
      <c r="S1216" s="9">
        <v>0</v>
      </c>
      <c r="T1216" s="10">
        <v>0</v>
      </c>
    </row>
    <row r="1217" spans="1:20" x14ac:dyDescent="0.25">
      <c r="A1217" s="7" t="s">
        <v>819</v>
      </c>
      <c r="B1217" s="7" t="s">
        <v>892</v>
      </c>
      <c r="C1217" s="7" t="s">
        <v>912</v>
      </c>
      <c r="D1217" s="7" t="s">
        <v>902</v>
      </c>
      <c r="E1217" s="7" t="s">
        <v>931</v>
      </c>
      <c r="F1217" s="7">
        <v>7</v>
      </c>
      <c r="G1217" s="7">
        <v>2018</v>
      </c>
      <c r="H1217" s="8">
        <v>43350</v>
      </c>
      <c r="I1217" s="8" t="s">
        <v>921</v>
      </c>
      <c r="J1217" s="7" t="s">
        <v>820</v>
      </c>
      <c r="K1217" s="7" t="s">
        <v>68</v>
      </c>
      <c r="L1217" s="7" t="s">
        <v>69</v>
      </c>
      <c r="M1217" s="7">
        <v>38</v>
      </c>
      <c r="N1217" s="7">
        <v>2</v>
      </c>
      <c r="O1217" s="7">
        <v>-6</v>
      </c>
      <c r="P1217" s="7">
        <v>70</v>
      </c>
      <c r="Q1217" s="7">
        <v>76</v>
      </c>
      <c r="R1217" s="7" t="s">
        <v>914</v>
      </c>
      <c r="S1217" s="9">
        <v>-7.8947368421052627E-2</v>
      </c>
      <c r="T1217" s="10">
        <v>-1.6232448664881097E-4</v>
      </c>
    </row>
    <row r="1218" spans="1:20" x14ac:dyDescent="0.25">
      <c r="A1218" s="7" t="s">
        <v>189</v>
      </c>
      <c r="B1218" s="7" t="s">
        <v>899</v>
      </c>
      <c r="C1218" s="7" t="s">
        <v>901</v>
      </c>
      <c r="D1218" s="7" t="s">
        <v>894</v>
      </c>
      <c r="E1218" s="7" t="s">
        <v>932</v>
      </c>
      <c r="F1218" s="7">
        <v>10</v>
      </c>
      <c r="G1218" s="7">
        <v>2018</v>
      </c>
      <c r="H1218" s="8">
        <v>43383</v>
      </c>
      <c r="I1218" s="8" t="s">
        <v>922</v>
      </c>
      <c r="J1218" s="7" t="s">
        <v>190</v>
      </c>
      <c r="K1218" s="7" t="s">
        <v>68</v>
      </c>
      <c r="L1218" s="7" t="s">
        <v>69</v>
      </c>
      <c r="M1218" s="7">
        <v>1120</v>
      </c>
      <c r="N1218" s="7">
        <v>6</v>
      </c>
      <c r="O1218" s="7">
        <v>199</v>
      </c>
      <c r="P1218" s="7">
        <v>6919</v>
      </c>
      <c r="Q1218" s="7">
        <v>6720</v>
      </c>
      <c r="R1218" s="7" t="s">
        <v>884</v>
      </c>
      <c r="S1218" s="9">
        <v>2.9613095238095237E-2</v>
      </c>
      <c r="T1218" s="10">
        <v>5.3837621405188971E-3</v>
      </c>
    </row>
    <row r="1219" spans="1:20" x14ac:dyDescent="0.25">
      <c r="A1219" s="7" t="s">
        <v>189</v>
      </c>
      <c r="B1219" s="7" t="s">
        <v>899</v>
      </c>
      <c r="C1219" s="7" t="s">
        <v>903</v>
      </c>
      <c r="D1219" s="7" t="s">
        <v>902</v>
      </c>
      <c r="E1219" s="7" t="s">
        <v>932</v>
      </c>
      <c r="F1219" s="7">
        <v>10</v>
      </c>
      <c r="G1219" s="7">
        <v>2018</v>
      </c>
      <c r="H1219" s="8">
        <v>43383</v>
      </c>
      <c r="I1219" s="8" t="s">
        <v>922</v>
      </c>
      <c r="J1219" s="7" t="s">
        <v>190</v>
      </c>
      <c r="K1219" s="7" t="s">
        <v>68</v>
      </c>
      <c r="L1219" s="7" t="s">
        <v>69</v>
      </c>
      <c r="M1219" s="7">
        <v>29</v>
      </c>
      <c r="N1219" s="7">
        <v>5</v>
      </c>
      <c r="O1219" s="7">
        <v>8</v>
      </c>
      <c r="P1219" s="7">
        <v>153</v>
      </c>
      <c r="Q1219" s="7">
        <v>145</v>
      </c>
      <c r="R1219" s="7" t="s">
        <v>884</v>
      </c>
      <c r="S1219" s="9">
        <v>5.5172413793103448E-2</v>
      </c>
      <c r="T1219" s="10">
        <v>2.1643264886508128E-4</v>
      </c>
    </row>
    <row r="1220" spans="1:20" x14ac:dyDescent="0.25">
      <c r="A1220" s="7" t="s">
        <v>189</v>
      </c>
      <c r="B1220" s="7" t="s">
        <v>889</v>
      </c>
      <c r="C1220" s="7" t="s">
        <v>909</v>
      </c>
      <c r="D1220" s="7" t="s">
        <v>894</v>
      </c>
      <c r="E1220" s="7" t="s">
        <v>932</v>
      </c>
      <c r="F1220" s="7">
        <v>10</v>
      </c>
      <c r="G1220" s="7">
        <v>2018</v>
      </c>
      <c r="H1220" s="8">
        <v>43383</v>
      </c>
      <c r="I1220" s="8" t="s">
        <v>922</v>
      </c>
      <c r="J1220" s="7" t="s">
        <v>190</v>
      </c>
      <c r="K1220" s="7" t="s">
        <v>68</v>
      </c>
      <c r="L1220" s="7" t="s">
        <v>69</v>
      </c>
      <c r="M1220" s="7">
        <v>307</v>
      </c>
      <c r="N1220" s="7">
        <v>3</v>
      </c>
      <c r="O1220" s="7">
        <v>74</v>
      </c>
      <c r="P1220" s="7">
        <v>995</v>
      </c>
      <c r="Q1220" s="7">
        <v>921</v>
      </c>
      <c r="R1220" s="7" t="s">
        <v>884</v>
      </c>
      <c r="S1220" s="9">
        <v>8.0347448425624315E-2</v>
      </c>
      <c r="T1220" s="10">
        <v>2.002002002002002E-3</v>
      </c>
    </row>
    <row r="1221" spans="1:20" x14ac:dyDescent="0.25">
      <c r="A1221" s="7" t="s">
        <v>189</v>
      </c>
      <c r="B1221" s="7" t="s">
        <v>899</v>
      </c>
      <c r="C1221" s="7" t="s">
        <v>907</v>
      </c>
      <c r="D1221" s="7" t="s">
        <v>891</v>
      </c>
      <c r="E1221" s="7" t="s">
        <v>932</v>
      </c>
      <c r="F1221" s="7">
        <v>10</v>
      </c>
      <c r="G1221" s="7">
        <v>2018</v>
      </c>
      <c r="H1221" s="8">
        <v>43383</v>
      </c>
      <c r="I1221" s="8" t="s">
        <v>922</v>
      </c>
      <c r="J1221" s="7" t="s">
        <v>190</v>
      </c>
      <c r="K1221" s="7" t="s">
        <v>68</v>
      </c>
      <c r="L1221" s="7" t="s">
        <v>69</v>
      </c>
      <c r="M1221" s="7">
        <v>92</v>
      </c>
      <c r="N1221" s="7">
        <v>2</v>
      </c>
      <c r="O1221" s="7">
        <v>42</v>
      </c>
      <c r="P1221" s="7">
        <v>226</v>
      </c>
      <c r="Q1221" s="7">
        <v>184</v>
      </c>
      <c r="R1221" s="7" t="s">
        <v>884</v>
      </c>
      <c r="S1221" s="9">
        <v>0.22826086956521738</v>
      </c>
      <c r="T1221" s="10">
        <v>1.1362714065416767E-3</v>
      </c>
    </row>
    <row r="1222" spans="1:20" x14ac:dyDescent="0.25">
      <c r="A1222" s="7" t="s">
        <v>189</v>
      </c>
      <c r="B1222" s="7" t="s">
        <v>899</v>
      </c>
      <c r="C1222" s="7" t="s">
        <v>913</v>
      </c>
      <c r="D1222" s="7" t="s">
        <v>891</v>
      </c>
      <c r="E1222" s="7" t="s">
        <v>932</v>
      </c>
      <c r="F1222" s="7">
        <v>10</v>
      </c>
      <c r="G1222" s="7">
        <v>2018</v>
      </c>
      <c r="H1222" s="8">
        <v>43383</v>
      </c>
      <c r="I1222" s="8" t="s">
        <v>922</v>
      </c>
      <c r="J1222" s="7" t="s">
        <v>190</v>
      </c>
      <c r="K1222" s="7" t="s">
        <v>68</v>
      </c>
      <c r="L1222" s="7" t="s">
        <v>69</v>
      </c>
      <c r="M1222" s="7">
        <v>45</v>
      </c>
      <c r="N1222" s="7">
        <v>3</v>
      </c>
      <c r="O1222" s="7">
        <v>6</v>
      </c>
      <c r="P1222" s="7">
        <v>141</v>
      </c>
      <c r="Q1222" s="7">
        <v>135</v>
      </c>
      <c r="R1222" s="7" t="s">
        <v>884</v>
      </c>
      <c r="S1222" s="9">
        <v>4.4444444444444446E-2</v>
      </c>
      <c r="T1222" s="10">
        <v>1.6232448664881097E-4</v>
      </c>
    </row>
    <row r="1223" spans="1:20" x14ac:dyDescent="0.25">
      <c r="A1223" s="7" t="s">
        <v>189</v>
      </c>
      <c r="B1223" s="7" t="s">
        <v>899</v>
      </c>
      <c r="C1223" s="7" t="s">
        <v>903</v>
      </c>
      <c r="D1223" s="7" t="s">
        <v>902</v>
      </c>
      <c r="E1223" s="7" t="s">
        <v>932</v>
      </c>
      <c r="F1223" s="7">
        <v>10</v>
      </c>
      <c r="G1223" s="7">
        <v>2018</v>
      </c>
      <c r="H1223" s="8">
        <v>43383</v>
      </c>
      <c r="I1223" s="8" t="s">
        <v>922</v>
      </c>
      <c r="J1223" s="7" t="s">
        <v>190</v>
      </c>
      <c r="K1223" s="7" t="s">
        <v>68</v>
      </c>
      <c r="L1223" s="7" t="s">
        <v>69</v>
      </c>
      <c r="M1223" s="7">
        <v>26</v>
      </c>
      <c r="N1223" s="7">
        <v>4</v>
      </c>
      <c r="O1223" s="7">
        <v>10</v>
      </c>
      <c r="P1223" s="7">
        <v>114</v>
      </c>
      <c r="Q1223" s="7">
        <v>104</v>
      </c>
      <c r="R1223" s="7" t="s">
        <v>884</v>
      </c>
      <c r="S1223" s="9">
        <v>9.6153846153846159E-2</v>
      </c>
      <c r="T1223" s="10">
        <v>2.705408110813516E-4</v>
      </c>
    </row>
    <row r="1224" spans="1:20" x14ac:dyDescent="0.25">
      <c r="A1224" s="7" t="s">
        <v>371</v>
      </c>
      <c r="B1224" s="7" t="s">
        <v>899</v>
      </c>
      <c r="C1224" s="7" t="s">
        <v>901</v>
      </c>
      <c r="D1224" s="7" t="s">
        <v>891</v>
      </c>
      <c r="E1224" s="7" t="s">
        <v>932</v>
      </c>
      <c r="F1224" s="7">
        <v>24</v>
      </c>
      <c r="G1224" s="7">
        <v>2018</v>
      </c>
      <c r="H1224" s="8">
        <v>43397</v>
      </c>
      <c r="I1224" s="8" t="s">
        <v>922</v>
      </c>
      <c r="J1224" s="7" t="s">
        <v>372</v>
      </c>
      <c r="K1224" s="7" t="s">
        <v>68</v>
      </c>
      <c r="L1224" s="7" t="s">
        <v>69</v>
      </c>
      <c r="M1224" s="7">
        <v>537</v>
      </c>
      <c r="N1224" s="7">
        <v>3</v>
      </c>
      <c r="O1224" s="7">
        <v>107</v>
      </c>
      <c r="P1224" s="7">
        <v>1718</v>
      </c>
      <c r="Q1224" s="7">
        <v>1611</v>
      </c>
      <c r="R1224" s="7" t="s">
        <v>884</v>
      </c>
      <c r="S1224" s="9">
        <v>6.6418373680943513E-2</v>
      </c>
      <c r="T1224" s="10">
        <v>2.8947866785704623E-3</v>
      </c>
    </row>
    <row r="1225" spans="1:20" x14ac:dyDescent="0.25">
      <c r="A1225" s="7" t="s">
        <v>371</v>
      </c>
      <c r="B1225" s="7" t="s">
        <v>899</v>
      </c>
      <c r="C1225" s="7" t="s">
        <v>901</v>
      </c>
      <c r="D1225" s="7" t="s">
        <v>897</v>
      </c>
      <c r="E1225" s="7" t="s">
        <v>932</v>
      </c>
      <c r="F1225" s="7">
        <v>24</v>
      </c>
      <c r="G1225" s="7">
        <v>2018</v>
      </c>
      <c r="H1225" s="8">
        <v>43397</v>
      </c>
      <c r="I1225" s="8" t="s">
        <v>922</v>
      </c>
      <c r="J1225" s="7" t="s">
        <v>372</v>
      </c>
      <c r="K1225" s="7" t="s">
        <v>68</v>
      </c>
      <c r="L1225" s="7" t="s">
        <v>69</v>
      </c>
      <c r="M1225" s="7">
        <v>222</v>
      </c>
      <c r="N1225" s="7">
        <v>5</v>
      </c>
      <c r="O1225" s="7">
        <v>35</v>
      </c>
      <c r="P1225" s="7">
        <v>1145</v>
      </c>
      <c r="Q1225" s="7">
        <v>1110</v>
      </c>
      <c r="R1225" s="7" t="s">
        <v>884</v>
      </c>
      <c r="S1225" s="9">
        <v>3.1531531531531529E-2</v>
      </c>
      <c r="T1225" s="10">
        <v>9.4689283878473065E-4</v>
      </c>
    </row>
    <row r="1226" spans="1:20" x14ac:dyDescent="0.25">
      <c r="A1226" s="7" t="s">
        <v>371</v>
      </c>
      <c r="B1226" s="7" t="s">
        <v>899</v>
      </c>
      <c r="C1226" s="7" t="s">
        <v>901</v>
      </c>
      <c r="D1226" s="7" t="s">
        <v>911</v>
      </c>
      <c r="E1226" s="7" t="s">
        <v>932</v>
      </c>
      <c r="F1226" s="7">
        <v>24</v>
      </c>
      <c r="G1226" s="7">
        <v>2018</v>
      </c>
      <c r="H1226" s="8">
        <v>43397</v>
      </c>
      <c r="I1226" s="8" t="s">
        <v>922</v>
      </c>
      <c r="J1226" s="7" t="s">
        <v>372</v>
      </c>
      <c r="K1226" s="7" t="s">
        <v>68</v>
      </c>
      <c r="L1226" s="7" t="s">
        <v>69</v>
      </c>
      <c r="M1226" s="7">
        <v>128</v>
      </c>
      <c r="N1226" s="7">
        <v>3</v>
      </c>
      <c r="O1226" s="7">
        <v>-3</v>
      </c>
      <c r="P1226" s="7">
        <v>381</v>
      </c>
      <c r="Q1226" s="7">
        <v>384</v>
      </c>
      <c r="R1226" s="7" t="s">
        <v>914</v>
      </c>
      <c r="S1226" s="9">
        <v>-7.8125E-3</v>
      </c>
      <c r="T1226" s="10">
        <v>-8.1162243324405485E-5</v>
      </c>
    </row>
    <row r="1227" spans="1:20" x14ac:dyDescent="0.25">
      <c r="A1227" s="7" t="s">
        <v>371</v>
      </c>
      <c r="B1227" s="7" t="s">
        <v>899</v>
      </c>
      <c r="C1227" s="7" t="s">
        <v>908</v>
      </c>
      <c r="D1227" s="7" t="s">
        <v>891</v>
      </c>
      <c r="E1227" s="7" t="s">
        <v>932</v>
      </c>
      <c r="F1227" s="7">
        <v>24</v>
      </c>
      <c r="G1227" s="7">
        <v>2018</v>
      </c>
      <c r="H1227" s="8">
        <v>43397</v>
      </c>
      <c r="I1227" s="8" t="s">
        <v>922</v>
      </c>
      <c r="J1227" s="7" t="s">
        <v>372</v>
      </c>
      <c r="K1227" s="7" t="s">
        <v>68</v>
      </c>
      <c r="L1227" s="7" t="s">
        <v>69</v>
      </c>
      <c r="M1227" s="7">
        <v>15</v>
      </c>
      <c r="N1227" s="7">
        <v>1</v>
      </c>
      <c r="O1227" s="7">
        <v>2</v>
      </c>
      <c r="P1227" s="7">
        <v>17</v>
      </c>
      <c r="Q1227" s="7">
        <v>15</v>
      </c>
      <c r="R1227" s="7" t="s">
        <v>884</v>
      </c>
      <c r="S1227" s="9">
        <v>0.13333333333333333</v>
      </c>
      <c r="T1227" s="10">
        <v>5.4108162216270321E-5</v>
      </c>
    </row>
    <row r="1228" spans="1:20" x14ac:dyDescent="0.25">
      <c r="A1228" s="7" t="s">
        <v>728</v>
      </c>
      <c r="B1228" s="7" t="s">
        <v>899</v>
      </c>
      <c r="C1228" s="7" t="s">
        <v>908</v>
      </c>
      <c r="D1228" s="7" t="s">
        <v>902</v>
      </c>
      <c r="E1228" s="7" t="s">
        <v>933</v>
      </c>
      <c r="F1228" s="7">
        <v>3</v>
      </c>
      <c r="G1228" s="7">
        <v>2018</v>
      </c>
      <c r="H1228" s="8">
        <v>43407</v>
      </c>
      <c r="I1228" s="8" t="s">
        <v>922</v>
      </c>
      <c r="J1228" s="7" t="s">
        <v>729</v>
      </c>
      <c r="K1228" s="7" t="s">
        <v>68</v>
      </c>
      <c r="L1228" s="7" t="s">
        <v>69</v>
      </c>
      <c r="M1228" s="7">
        <v>94</v>
      </c>
      <c r="N1228" s="7">
        <v>7</v>
      </c>
      <c r="O1228" s="7">
        <v>7</v>
      </c>
      <c r="P1228" s="7">
        <v>665</v>
      </c>
      <c r="Q1228" s="7">
        <v>658</v>
      </c>
      <c r="R1228" s="7" t="s">
        <v>884</v>
      </c>
      <c r="S1228" s="9">
        <v>1.0638297872340425E-2</v>
      </c>
      <c r="T1228" s="10">
        <v>1.8937856775694614E-4</v>
      </c>
    </row>
    <row r="1229" spans="1:20" x14ac:dyDescent="0.25">
      <c r="A1229" s="7" t="s">
        <v>603</v>
      </c>
      <c r="B1229" s="7" t="s">
        <v>889</v>
      </c>
      <c r="C1229" s="7" t="s">
        <v>890</v>
      </c>
      <c r="D1229" s="7" t="s">
        <v>891</v>
      </c>
      <c r="E1229" s="7" t="s">
        <v>936</v>
      </c>
      <c r="F1229" s="7">
        <v>8</v>
      </c>
      <c r="G1229" s="7">
        <v>2018</v>
      </c>
      <c r="H1229" s="8">
        <v>43139</v>
      </c>
      <c r="I1229" s="8" t="s">
        <v>919</v>
      </c>
      <c r="J1229" s="7" t="s">
        <v>604</v>
      </c>
      <c r="K1229" s="7" t="s">
        <v>100</v>
      </c>
      <c r="L1229" s="7" t="s">
        <v>170</v>
      </c>
      <c r="M1229" s="7">
        <v>162</v>
      </c>
      <c r="N1229" s="7">
        <v>2</v>
      </c>
      <c r="O1229" s="7">
        <v>73</v>
      </c>
      <c r="P1229" s="7">
        <v>397</v>
      </c>
      <c r="Q1229" s="7">
        <v>324</v>
      </c>
      <c r="R1229" s="7" t="s">
        <v>884</v>
      </c>
      <c r="S1229" s="9">
        <v>0.22530864197530864</v>
      </c>
      <c r="T1229" s="10">
        <v>1.9749479208938667E-3</v>
      </c>
    </row>
    <row r="1230" spans="1:20" x14ac:dyDescent="0.25">
      <c r="A1230" s="7" t="s">
        <v>603</v>
      </c>
      <c r="B1230" s="7" t="s">
        <v>899</v>
      </c>
      <c r="C1230" s="7" t="s">
        <v>901</v>
      </c>
      <c r="D1230" s="7" t="s">
        <v>891</v>
      </c>
      <c r="E1230" s="7" t="s">
        <v>936</v>
      </c>
      <c r="F1230" s="7">
        <v>8</v>
      </c>
      <c r="G1230" s="7">
        <v>2018</v>
      </c>
      <c r="H1230" s="8">
        <v>43139</v>
      </c>
      <c r="I1230" s="8" t="s">
        <v>919</v>
      </c>
      <c r="J1230" s="7" t="s">
        <v>604</v>
      </c>
      <c r="K1230" s="7" t="s">
        <v>100</v>
      </c>
      <c r="L1230" s="7" t="s">
        <v>170</v>
      </c>
      <c r="M1230" s="7">
        <v>147</v>
      </c>
      <c r="N1230" s="7">
        <v>3</v>
      </c>
      <c r="O1230" s="7">
        <v>44</v>
      </c>
      <c r="P1230" s="7">
        <v>485</v>
      </c>
      <c r="Q1230" s="7">
        <v>441</v>
      </c>
      <c r="R1230" s="7" t="s">
        <v>884</v>
      </c>
      <c r="S1230" s="9">
        <v>9.9773242630385492E-2</v>
      </c>
      <c r="T1230" s="10">
        <v>1.1903795687579471E-3</v>
      </c>
    </row>
    <row r="1231" spans="1:20" x14ac:dyDescent="0.25">
      <c r="A1231" s="7" t="s">
        <v>434</v>
      </c>
      <c r="B1231" s="7" t="s">
        <v>892</v>
      </c>
      <c r="C1231" s="7" t="s">
        <v>893</v>
      </c>
      <c r="D1231" s="7" t="s">
        <v>897</v>
      </c>
      <c r="E1231" s="7" t="s">
        <v>936</v>
      </c>
      <c r="F1231" s="7">
        <v>13</v>
      </c>
      <c r="G1231" s="7">
        <v>2018</v>
      </c>
      <c r="H1231" s="8">
        <v>43144</v>
      </c>
      <c r="I1231" s="8" t="s">
        <v>919</v>
      </c>
      <c r="J1231" s="7" t="s">
        <v>435</v>
      </c>
      <c r="K1231" s="7" t="s">
        <v>100</v>
      </c>
      <c r="L1231" s="7" t="s">
        <v>170</v>
      </c>
      <c r="M1231" s="7">
        <v>406</v>
      </c>
      <c r="N1231" s="7">
        <v>7</v>
      </c>
      <c r="O1231" s="7">
        <v>97</v>
      </c>
      <c r="P1231" s="7">
        <v>2939</v>
      </c>
      <c r="Q1231" s="7">
        <v>2842</v>
      </c>
      <c r="R1231" s="7" t="s">
        <v>884</v>
      </c>
      <c r="S1231" s="9">
        <v>3.4130893736805064E-2</v>
      </c>
      <c r="T1231" s="10">
        <v>2.6242458674891108E-3</v>
      </c>
    </row>
    <row r="1232" spans="1:20" x14ac:dyDescent="0.25">
      <c r="A1232" s="7" t="s">
        <v>434</v>
      </c>
      <c r="B1232" s="7" t="s">
        <v>892</v>
      </c>
      <c r="C1232" s="7" t="s">
        <v>893</v>
      </c>
      <c r="D1232" s="7" t="s">
        <v>911</v>
      </c>
      <c r="E1232" s="7" t="s">
        <v>936</v>
      </c>
      <c r="F1232" s="7">
        <v>13</v>
      </c>
      <c r="G1232" s="7">
        <v>2018</v>
      </c>
      <c r="H1232" s="8">
        <v>43144</v>
      </c>
      <c r="I1232" s="8" t="s">
        <v>919</v>
      </c>
      <c r="J1232" s="7" t="s">
        <v>435</v>
      </c>
      <c r="K1232" s="7" t="s">
        <v>100</v>
      </c>
      <c r="L1232" s="7" t="s">
        <v>170</v>
      </c>
      <c r="M1232" s="7">
        <v>278</v>
      </c>
      <c r="N1232" s="7">
        <v>5</v>
      </c>
      <c r="O1232" s="7">
        <v>39</v>
      </c>
      <c r="P1232" s="7">
        <v>1429</v>
      </c>
      <c r="Q1232" s="7">
        <v>1390</v>
      </c>
      <c r="R1232" s="7" t="s">
        <v>884</v>
      </c>
      <c r="S1232" s="9">
        <v>2.8057553956834531E-2</v>
      </c>
      <c r="T1232" s="10">
        <v>1.0551091632172713E-3</v>
      </c>
    </row>
    <row r="1233" spans="1:20" x14ac:dyDescent="0.25">
      <c r="A1233" s="7" t="s">
        <v>807</v>
      </c>
      <c r="B1233" s="7" t="s">
        <v>899</v>
      </c>
      <c r="C1233" s="7" t="s">
        <v>901</v>
      </c>
      <c r="D1233" s="7" t="s">
        <v>911</v>
      </c>
      <c r="E1233" s="7" t="s">
        <v>936</v>
      </c>
      <c r="F1233" s="7">
        <v>22</v>
      </c>
      <c r="G1233" s="7">
        <v>2018</v>
      </c>
      <c r="H1233" s="8">
        <v>43153</v>
      </c>
      <c r="I1233" s="8" t="s">
        <v>919</v>
      </c>
      <c r="J1233" s="7" t="s">
        <v>374</v>
      </c>
      <c r="K1233" s="7" t="s">
        <v>100</v>
      </c>
      <c r="L1233" s="7" t="s">
        <v>170</v>
      </c>
      <c r="M1233" s="7">
        <v>47</v>
      </c>
      <c r="N1233" s="7">
        <v>5</v>
      </c>
      <c r="O1233" s="7">
        <v>15</v>
      </c>
      <c r="P1233" s="7">
        <v>250</v>
      </c>
      <c r="Q1233" s="7">
        <v>235</v>
      </c>
      <c r="R1233" s="7" t="s">
        <v>884</v>
      </c>
      <c r="S1233" s="9">
        <v>6.3829787234042548E-2</v>
      </c>
      <c r="T1233" s="10">
        <v>4.0581121662202745E-4</v>
      </c>
    </row>
    <row r="1234" spans="1:20" x14ac:dyDescent="0.25">
      <c r="A1234" s="7" t="s">
        <v>397</v>
      </c>
      <c r="B1234" s="7" t="s">
        <v>899</v>
      </c>
      <c r="C1234" s="7" t="s">
        <v>913</v>
      </c>
      <c r="D1234" s="7" t="s">
        <v>902</v>
      </c>
      <c r="E1234" s="7" t="s">
        <v>944</v>
      </c>
      <c r="F1234" s="7">
        <v>6</v>
      </c>
      <c r="G1234" s="7">
        <v>2018</v>
      </c>
      <c r="H1234" s="8">
        <v>43165</v>
      </c>
      <c r="I1234" s="8" t="s">
        <v>919</v>
      </c>
      <c r="J1234" s="7" t="s">
        <v>398</v>
      </c>
      <c r="K1234" s="7" t="s">
        <v>100</v>
      </c>
      <c r="L1234" s="7" t="s">
        <v>170</v>
      </c>
      <c r="M1234" s="7">
        <v>32</v>
      </c>
      <c r="N1234" s="7">
        <v>3</v>
      </c>
      <c r="O1234" s="7">
        <v>6</v>
      </c>
      <c r="P1234" s="7">
        <v>102</v>
      </c>
      <c r="Q1234" s="7">
        <v>96</v>
      </c>
      <c r="R1234" s="7" t="s">
        <v>884</v>
      </c>
      <c r="S1234" s="9">
        <v>6.25E-2</v>
      </c>
      <c r="T1234" s="10">
        <v>1.6232448664881097E-4</v>
      </c>
    </row>
    <row r="1235" spans="1:20" x14ac:dyDescent="0.25">
      <c r="A1235" s="7" t="s">
        <v>397</v>
      </c>
      <c r="B1235" s="7" t="s">
        <v>889</v>
      </c>
      <c r="C1235" s="7" t="s">
        <v>898</v>
      </c>
      <c r="D1235" s="7" t="s">
        <v>894</v>
      </c>
      <c r="E1235" s="7" t="s">
        <v>944</v>
      </c>
      <c r="F1235" s="7">
        <v>6</v>
      </c>
      <c r="G1235" s="7">
        <v>2018</v>
      </c>
      <c r="H1235" s="8">
        <v>43165</v>
      </c>
      <c r="I1235" s="8" t="s">
        <v>919</v>
      </c>
      <c r="J1235" s="7" t="s">
        <v>398</v>
      </c>
      <c r="K1235" s="7" t="s">
        <v>100</v>
      </c>
      <c r="L1235" s="7" t="s">
        <v>170</v>
      </c>
      <c r="M1235" s="7">
        <v>487</v>
      </c>
      <c r="N1235" s="7">
        <v>4</v>
      </c>
      <c r="O1235" s="7">
        <v>143</v>
      </c>
      <c r="P1235" s="7">
        <v>2091</v>
      </c>
      <c r="Q1235" s="7">
        <v>1948</v>
      </c>
      <c r="R1235" s="7" t="s">
        <v>884</v>
      </c>
      <c r="S1235" s="9">
        <v>7.3408624229979472E-2</v>
      </c>
      <c r="T1235" s="10">
        <v>3.868733598463328E-3</v>
      </c>
    </row>
    <row r="1236" spans="1:20" x14ac:dyDescent="0.25">
      <c r="A1236" s="7" t="s">
        <v>397</v>
      </c>
      <c r="B1236" s="7" t="s">
        <v>899</v>
      </c>
      <c r="C1236" s="7" t="s">
        <v>910</v>
      </c>
      <c r="D1236" s="7" t="s">
        <v>891</v>
      </c>
      <c r="E1236" s="7" t="s">
        <v>944</v>
      </c>
      <c r="F1236" s="7">
        <v>6</v>
      </c>
      <c r="G1236" s="7">
        <v>2018</v>
      </c>
      <c r="H1236" s="8">
        <v>43165</v>
      </c>
      <c r="I1236" s="8" t="s">
        <v>919</v>
      </c>
      <c r="J1236" s="7" t="s">
        <v>398</v>
      </c>
      <c r="K1236" s="7" t="s">
        <v>100</v>
      </c>
      <c r="L1236" s="7" t="s">
        <v>170</v>
      </c>
      <c r="M1236" s="7">
        <v>325</v>
      </c>
      <c r="N1236" s="7">
        <v>7</v>
      </c>
      <c r="O1236" s="7">
        <v>32</v>
      </c>
      <c r="P1236" s="7">
        <v>2307</v>
      </c>
      <c r="Q1236" s="7">
        <v>2275</v>
      </c>
      <c r="R1236" s="7" t="s">
        <v>884</v>
      </c>
      <c r="S1236" s="9">
        <v>1.4065934065934066E-2</v>
      </c>
      <c r="T1236" s="10">
        <v>8.6573059546032514E-4</v>
      </c>
    </row>
    <row r="1237" spans="1:20" x14ac:dyDescent="0.25">
      <c r="A1237" s="7" t="s">
        <v>397</v>
      </c>
      <c r="B1237" s="7" t="s">
        <v>899</v>
      </c>
      <c r="C1237" s="7" t="s">
        <v>901</v>
      </c>
      <c r="D1237" s="7" t="s">
        <v>911</v>
      </c>
      <c r="E1237" s="7" t="s">
        <v>944</v>
      </c>
      <c r="F1237" s="7">
        <v>6</v>
      </c>
      <c r="G1237" s="7">
        <v>2018</v>
      </c>
      <c r="H1237" s="8">
        <v>43165</v>
      </c>
      <c r="I1237" s="8" t="s">
        <v>919</v>
      </c>
      <c r="J1237" s="7" t="s">
        <v>398</v>
      </c>
      <c r="K1237" s="7" t="s">
        <v>100</v>
      </c>
      <c r="L1237" s="7" t="s">
        <v>170</v>
      </c>
      <c r="M1237" s="7">
        <v>79</v>
      </c>
      <c r="N1237" s="7">
        <v>3</v>
      </c>
      <c r="O1237" s="7">
        <v>32</v>
      </c>
      <c r="P1237" s="7">
        <v>269</v>
      </c>
      <c r="Q1237" s="7">
        <v>237</v>
      </c>
      <c r="R1237" s="7" t="s">
        <v>884</v>
      </c>
      <c r="S1237" s="9">
        <v>0.13502109704641349</v>
      </c>
      <c r="T1237" s="10">
        <v>8.6573059546032514E-4</v>
      </c>
    </row>
    <row r="1238" spans="1:20" x14ac:dyDescent="0.25">
      <c r="A1238" s="7" t="s">
        <v>397</v>
      </c>
      <c r="B1238" s="7" t="s">
        <v>889</v>
      </c>
      <c r="C1238" s="7" t="s">
        <v>909</v>
      </c>
      <c r="D1238" s="7" t="s">
        <v>894</v>
      </c>
      <c r="E1238" s="7" t="s">
        <v>944</v>
      </c>
      <c r="F1238" s="7">
        <v>6</v>
      </c>
      <c r="G1238" s="7">
        <v>2018</v>
      </c>
      <c r="H1238" s="8">
        <v>43165</v>
      </c>
      <c r="I1238" s="8" t="s">
        <v>919</v>
      </c>
      <c r="J1238" s="7" t="s">
        <v>398</v>
      </c>
      <c r="K1238" s="7" t="s">
        <v>100</v>
      </c>
      <c r="L1238" s="7" t="s">
        <v>170</v>
      </c>
      <c r="M1238" s="7">
        <v>166</v>
      </c>
      <c r="N1238" s="7">
        <v>2</v>
      </c>
      <c r="O1238" s="7">
        <v>27</v>
      </c>
      <c r="P1238" s="7">
        <v>359</v>
      </c>
      <c r="Q1238" s="7">
        <v>332</v>
      </c>
      <c r="R1238" s="7" t="s">
        <v>884</v>
      </c>
      <c r="S1238" s="9">
        <v>8.1325301204819275E-2</v>
      </c>
      <c r="T1238" s="10">
        <v>7.3046018991964939E-4</v>
      </c>
    </row>
    <row r="1239" spans="1:20" x14ac:dyDescent="0.25">
      <c r="A1239" s="7" t="s">
        <v>397</v>
      </c>
      <c r="B1239" s="7" t="s">
        <v>899</v>
      </c>
      <c r="C1239" s="7" t="s">
        <v>901</v>
      </c>
      <c r="D1239" s="7" t="s">
        <v>911</v>
      </c>
      <c r="E1239" s="7" t="s">
        <v>944</v>
      </c>
      <c r="F1239" s="7">
        <v>6</v>
      </c>
      <c r="G1239" s="7">
        <v>2018</v>
      </c>
      <c r="H1239" s="8">
        <v>43165</v>
      </c>
      <c r="I1239" s="8" t="s">
        <v>919</v>
      </c>
      <c r="J1239" s="7" t="s">
        <v>398</v>
      </c>
      <c r="K1239" s="7" t="s">
        <v>100</v>
      </c>
      <c r="L1239" s="7" t="s">
        <v>170</v>
      </c>
      <c r="M1239" s="7">
        <v>169</v>
      </c>
      <c r="N1239" s="7">
        <v>4</v>
      </c>
      <c r="O1239" s="7">
        <v>55</v>
      </c>
      <c r="P1239" s="7">
        <v>731</v>
      </c>
      <c r="Q1239" s="7">
        <v>676</v>
      </c>
      <c r="R1239" s="7" t="s">
        <v>884</v>
      </c>
      <c r="S1239" s="9">
        <v>8.1360946745562129E-2</v>
      </c>
      <c r="T1239" s="10">
        <v>1.4879744609474338E-3</v>
      </c>
    </row>
    <row r="1240" spans="1:20" x14ac:dyDescent="0.25">
      <c r="A1240" s="7" t="s">
        <v>397</v>
      </c>
      <c r="B1240" s="7" t="s">
        <v>899</v>
      </c>
      <c r="C1240" s="7" t="s">
        <v>903</v>
      </c>
      <c r="D1240" s="7" t="s">
        <v>891</v>
      </c>
      <c r="E1240" s="7" t="s">
        <v>944</v>
      </c>
      <c r="F1240" s="7">
        <v>6</v>
      </c>
      <c r="G1240" s="7">
        <v>2018</v>
      </c>
      <c r="H1240" s="8">
        <v>43165</v>
      </c>
      <c r="I1240" s="8" t="s">
        <v>919</v>
      </c>
      <c r="J1240" s="7" t="s">
        <v>398</v>
      </c>
      <c r="K1240" s="7" t="s">
        <v>100</v>
      </c>
      <c r="L1240" s="7" t="s">
        <v>170</v>
      </c>
      <c r="M1240" s="7">
        <v>284</v>
      </c>
      <c r="N1240" s="7">
        <v>6</v>
      </c>
      <c r="O1240" s="7">
        <v>44</v>
      </c>
      <c r="P1240" s="7">
        <v>1748</v>
      </c>
      <c r="Q1240" s="7">
        <v>1704</v>
      </c>
      <c r="R1240" s="7" t="s">
        <v>884</v>
      </c>
      <c r="S1240" s="9">
        <v>2.5821596244131457E-2</v>
      </c>
      <c r="T1240" s="10">
        <v>1.1903795687579471E-3</v>
      </c>
    </row>
    <row r="1241" spans="1:20" x14ac:dyDescent="0.25">
      <c r="A1241" s="7" t="s">
        <v>397</v>
      </c>
      <c r="B1241" s="7" t="s">
        <v>899</v>
      </c>
      <c r="C1241" s="7" t="s">
        <v>907</v>
      </c>
      <c r="D1241" s="7" t="s">
        <v>891</v>
      </c>
      <c r="E1241" s="7" t="s">
        <v>944</v>
      </c>
      <c r="F1241" s="7">
        <v>6</v>
      </c>
      <c r="G1241" s="7">
        <v>2018</v>
      </c>
      <c r="H1241" s="8">
        <v>43165</v>
      </c>
      <c r="I1241" s="8" t="s">
        <v>919</v>
      </c>
      <c r="J1241" s="7" t="s">
        <v>398</v>
      </c>
      <c r="K1241" s="7" t="s">
        <v>100</v>
      </c>
      <c r="L1241" s="7" t="s">
        <v>170</v>
      </c>
      <c r="M1241" s="7">
        <v>38</v>
      </c>
      <c r="N1241" s="7">
        <v>2</v>
      </c>
      <c r="O1241" s="7">
        <v>9</v>
      </c>
      <c r="P1241" s="7">
        <v>85</v>
      </c>
      <c r="Q1241" s="7">
        <v>76</v>
      </c>
      <c r="R1241" s="7" t="s">
        <v>884</v>
      </c>
      <c r="S1241" s="9">
        <v>0.11842105263157894</v>
      </c>
      <c r="T1241" s="10">
        <v>2.4348672997321646E-4</v>
      </c>
    </row>
    <row r="1242" spans="1:20" x14ac:dyDescent="0.25">
      <c r="A1242" s="7" t="s">
        <v>397</v>
      </c>
      <c r="B1242" s="7" t="s">
        <v>889</v>
      </c>
      <c r="C1242" s="7" t="s">
        <v>896</v>
      </c>
      <c r="D1242" s="7" t="s">
        <v>891</v>
      </c>
      <c r="E1242" s="7" t="s">
        <v>944</v>
      </c>
      <c r="F1242" s="7">
        <v>6</v>
      </c>
      <c r="G1242" s="7">
        <v>2018</v>
      </c>
      <c r="H1242" s="8">
        <v>43165</v>
      </c>
      <c r="I1242" s="8" t="s">
        <v>919</v>
      </c>
      <c r="J1242" s="7" t="s">
        <v>398</v>
      </c>
      <c r="K1242" s="7" t="s">
        <v>100</v>
      </c>
      <c r="L1242" s="7" t="s">
        <v>170</v>
      </c>
      <c r="M1242" s="7">
        <v>382</v>
      </c>
      <c r="N1242" s="7">
        <v>2</v>
      </c>
      <c r="O1242" s="7">
        <v>92</v>
      </c>
      <c r="P1242" s="7">
        <v>856</v>
      </c>
      <c r="Q1242" s="7">
        <v>764</v>
      </c>
      <c r="R1242" s="7" t="s">
        <v>884</v>
      </c>
      <c r="S1242" s="9">
        <v>0.12041884816753927</v>
      </c>
      <c r="T1242" s="10">
        <v>2.4889754619484348E-3</v>
      </c>
    </row>
    <row r="1243" spans="1:20" x14ac:dyDescent="0.25">
      <c r="A1243" s="7" t="s">
        <v>571</v>
      </c>
      <c r="B1243" s="7" t="s">
        <v>889</v>
      </c>
      <c r="C1243" s="7" t="s">
        <v>909</v>
      </c>
      <c r="D1243" s="7" t="s">
        <v>891</v>
      </c>
      <c r="E1243" s="7" t="s">
        <v>944</v>
      </c>
      <c r="F1243" s="7">
        <v>16</v>
      </c>
      <c r="G1243" s="7">
        <v>2018</v>
      </c>
      <c r="H1243" s="8">
        <v>43175</v>
      </c>
      <c r="I1243" s="8" t="s">
        <v>919</v>
      </c>
      <c r="J1243" s="7" t="s">
        <v>572</v>
      </c>
      <c r="K1243" s="7" t="s">
        <v>100</v>
      </c>
      <c r="L1243" s="7" t="s">
        <v>170</v>
      </c>
      <c r="M1243" s="7">
        <v>193</v>
      </c>
      <c r="N1243" s="7">
        <v>5</v>
      </c>
      <c r="O1243" s="7">
        <v>33</v>
      </c>
      <c r="P1243" s="7">
        <v>998</v>
      </c>
      <c r="Q1243" s="7">
        <v>965</v>
      </c>
      <c r="R1243" s="7" t="s">
        <v>884</v>
      </c>
      <c r="S1243" s="9">
        <v>3.4196891191709843E-2</v>
      </c>
      <c r="T1243" s="10">
        <v>8.9278467656846031E-4</v>
      </c>
    </row>
    <row r="1244" spans="1:20" x14ac:dyDescent="0.25">
      <c r="A1244" s="7" t="s">
        <v>772</v>
      </c>
      <c r="B1244" s="7" t="s">
        <v>899</v>
      </c>
      <c r="C1244" s="7" t="s">
        <v>903</v>
      </c>
      <c r="D1244" s="7" t="s">
        <v>902</v>
      </c>
      <c r="E1244" s="7" t="s">
        <v>944</v>
      </c>
      <c r="F1244" s="7">
        <v>22</v>
      </c>
      <c r="G1244" s="7">
        <v>2018</v>
      </c>
      <c r="H1244" s="8">
        <v>43181</v>
      </c>
      <c r="I1244" s="8" t="s">
        <v>919</v>
      </c>
      <c r="J1244" s="7" t="s">
        <v>435</v>
      </c>
      <c r="K1244" s="7" t="s">
        <v>100</v>
      </c>
      <c r="L1244" s="7" t="s">
        <v>170</v>
      </c>
      <c r="M1244" s="7">
        <v>62</v>
      </c>
      <c r="N1244" s="7">
        <v>7</v>
      </c>
      <c r="O1244" s="7">
        <v>11</v>
      </c>
      <c r="P1244" s="7">
        <v>445</v>
      </c>
      <c r="Q1244" s="7">
        <v>434</v>
      </c>
      <c r="R1244" s="7" t="s">
        <v>884</v>
      </c>
      <c r="S1244" s="9">
        <v>2.5345622119815669E-2</v>
      </c>
      <c r="T1244" s="10">
        <v>2.9759489218948677E-4</v>
      </c>
    </row>
    <row r="1245" spans="1:20" x14ac:dyDescent="0.25">
      <c r="A1245" s="7" t="s">
        <v>882</v>
      </c>
      <c r="B1245" s="7" t="s">
        <v>899</v>
      </c>
      <c r="C1245" s="7" t="s">
        <v>904</v>
      </c>
      <c r="D1245" s="7" t="s">
        <v>902</v>
      </c>
      <c r="E1245" s="7" t="s">
        <v>944</v>
      </c>
      <c r="F1245" s="7">
        <v>28</v>
      </c>
      <c r="G1245" s="7">
        <v>2018</v>
      </c>
      <c r="H1245" s="8">
        <v>43187</v>
      </c>
      <c r="I1245" s="8" t="s">
        <v>919</v>
      </c>
      <c r="J1245" s="7" t="s">
        <v>374</v>
      </c>
      <c r="K1245" s="7" t="s">
        <v>100</v>
      </c>
      <c r="L1245" s="7" t="s">
        <v>170</v>
      </c>
      <c r="M1245" s="7">
        <v>6</v>
      </c>
      <c r="N1245" s="7">
        <v>1</v>
      </c>
      <c r="O1245" s="7">
        <v>1</v>
      </c>
      <c r="P1245" s="7">
        <v>7</v>
      </c>
      <c r="Q1245" s="7">
        <v>6</v>
      </c>
      <c r="R1245" s="7" t="s">
        <v>884</v>
      </c>
      <c r="S1245" s="9">
        <v>0.16666666666666666</v>
      </c>
      <c r="T1245" s="10">
        <v>2.7054081108135161E-5</v>
      </c>
    </row>
    <row r="1246" spans="1:20" x14ac:dyDescent="0.25">
      <c r="A1246" s="7" t="s">
        <v>612</v>
      </c>
      <c r="B1246" s="7" t="s">
        <v>899</v>
      </c>
      <c r="C1246" s="7" t="s">
        <v>910</v>
      </c>
      <c r="D1246" s="7" t="s">
        <v>902</v>
      </c>
      <c r="E1246" s="7" t="s">
        <v>945</v>
      </c>
      <c r="F1246" s="7">
        <v>3</v>
      </c>
      <c r="G1246" s="7">
        <v>2018</v>
      </c>
      <c r="H1246" s="8">
        <v>43193</v>
      </c>
      <c r="I1246" s="8" t="s">
        <v>920</v>
      </c>
      <c r="J1246" s="7" t="s">
        <v>435</v>
      </c>
      <c r="K1246" s="7" t="s">
        <v>100</v>
      </c>
      <c r="L1246" s="7" t="s">
        <v>170</v>
      </c>
      <c r="M1246" s="7">
        <v>65</v>
      </c>
      <c r="N1246" s="7">
        <v>2</v>
      </c>
      <c r="O1246" s="7">
        <v>17</v>
      </c>
      <c r="P1246" s="7">
        <v>147</v>
      </c>
      <c r="Q1246" s="7">
        <v>130</v>
      </c>
      <c r="R1246" s="7" t="s">
        <v>884</v>
      </c>
      <c r="S1246" s="9">
        <v>0.13076923076923078</v>
      </c>
      <c r="T1246" s="10">
        <v>4.5991937883829774E-4</v>
      </c>
    </row>
    <row r="1247" spans="1:20" x14ac:dyDescent="0.25">
      <c r="A1247" s="7" t="s">
        <v>612</v>
      </c>
      <c r="B1247" s="7" t="s">
        <v>899</v>
      </c>
      <c r="C1247" s="7" t="s">
        <v>901</v>
      </c>
      <c r="D1247" s="7" t="s">
        <v>902</v>
      </c>
      <c r="E1247" s="7" t="s">
        <v>945</v>
      </c>
      <c r="F1247" s="7">
        <v>3</v>
      </c>
      <c r="G1247" s="7">
        <v>2018</v>
      </c>
      <c r="H1247" s="8">
        <v>43193</v>
      </c>
      <c r="I1247" s="8" t="s">
        <v>920</v>
      </c>
      <c r="J1247" s="7" t="s">
        <v>435</v>
      </c>
      <c r="K1247" s="7" t="s">
        <v>100</v>
      </c>
      <c r="L1247" s="7" t="s">
        <v>170</v>
      </c>
      <c r="M1247" s="7">
        <v>157</v>
      </c>
      <c r="N1247" s="7">
        <v>9</v>
      </c>
      <c r="O1247" s="7">
        <v>5</v>
      </c>
      <c r="P1247" s="7">
        <v>1418</v>
      </c>
      <c r="Q1247" s="7">
        <v>1413</v>
      </c>
      <c r="R1247" s="7" t="s">
        <v>884</v>
      </c>
      <c r="S1247" s="9">
        <v>3.5385704175513091E-3</v>
      </c>
      <c r="T1247" s="10">
        <v>1.352704055406758E-4</v>
      </c>
    </row>
    <row r="1248" spans="1:20" x14ac:dyDescent="0.25">
      <c r="A1248" s="7" t="s">
        <v>373</v>
      </c>
      <c r="B1248" s="7" t="s">
        <v>899</v>
      </c>
      <c r="C1248" s="7" t="s">
        <v>901</v>
      </c>
      <c r="D1248" s="7" t="s">
        <v>911</v>
      </c>
      <c r="E1248" s="7" t="s">
        <v>945</v>
      </c>
      <c r="F1248" s="7">
        <v>22</v>
      </c>
      <c r="G1248" s="7">
        <v>2018</v>
      </c>
      <c r="H1248" s="8">
        <v>43212</v>
      </c>
      <c r="I1248" s="8" t="s">
        <v>920</v>
      </c>
      <c r="J1248" s="7" t="s">
        <v>374</v>
      </c>
      <c r="K1248" s="7" t="s">
        <v>100</v>
      </c>
      <c r="L1248" s="7" t="s">
        <v>170</v>
      </c>
      <c r="M1248" s="7">
        <v>534</v>
      </c>
      <c r="N1248" s="7">
        <v>3</v>
      </c>
      <c r="O1248" s="7">
        <v>0</v>
      </c>
      <c r="P1248" s="7">
        <v>1602</v>
      </c>
      <c r="Q1248" s="7">
        <v>1602</v>
      </c>
      <c r="R1248" s="7" t="s">
        <v>916</v>
      </c>
      <c r="S1248" s="9">
        <v>0</v>
      </c>
      <c r="T1248" s="10">
        <v>0</v>
      </c>
    </row>
    <row r="1249" spans="1:20" x14ac:dyDescent="0.25">
      <c r="A1249" s="7" t="s">
        <v>491</v>
      </c>
      <c r="B1249" s="7" t="s">
        <v>899</v>
      </c>
      <c r="C1249" s="7" t="s">
        <v>901</v>
      </c>
      <c r="D1249" s="7" t="s">
        <v>897</v>
      </c>
      <c r="E1249" s="7" t="s">
        <v>945</v>
      </c>
      <c r="F1249" s="7">
        <v>27</v>
      </c>
      <c r="G1249" s="7">
        <v>2018</v>
      </c>
      <c r="H1249" s="8">
        <v>43217</v>
      </c>
      <c r="I1249" s="8" t="s">
        <v>920</v>
      </c>
      <c r="J1249" s="7" t="s">
        <v>398</v>
      </c>
      <c r="K1249" s="7" t="s">
        <v>100</v>
      </c>
      <c r="L1249" s="7" t="s">
        <v>170</v>
      </c>
      <c r="M1249" s="7">
        <v>1499</v>
      </c>
      <c r="N1249" s="7">
        <v>13</v>
      </c>
      <c r="O1249" s="7">
        <v>239</v>
      </c>
      <c r="P1249" s="7">
        <v>19726</v>
      </c>
      <c r="Q1249" s="7">
        <v>19487</v>
      </c>
      <c r="R1249" s="7" t="s">
        <v>884</v>
      </c>
      <c r="S1249" s="9">
        <v>1.2264586647508596E-2</v>
      </c>
      <c r="T1249" s="10">
        <v>6.465925384844304E-3</v>
      </c>
    </row>
    <row r="1250" spans="1:20" x14ac:dyDescent="0.25">
      <c r="A1250" s="7" t="s">
        <v>491</v>
      </c>
      <c r="B1250" s="7" t="s">
        <v>899</v>
      </c>
      <c r="C1250" s="7" t="s">
        <v>900</v>
      </c>
      <c r="D1250" s="7" t="s">
        <v>911</v>
      </c>
      <c r="E1250" s="7" t="s">
        <v>945</v>
      </c>
      <c r="F1250" s="7">
        <v>27</v>
      </c>
      <c r="G1250" s="7">
        <v>2018</v>
      </c>
      <c r="H1250" s="8">
        <v>43217</v>
      </c>
      <c r="I1250" s="8" t="s">
        <v>920</v>
      </c>
      <c r="J1250" s="7" t="s">
        <v>398</v>
      </c>
      <c r="K1250" s="7" t="s">
        <v>100</v>
      </c>
      <c r="L1250" s="7" t="s">
        <v>170</v>
      </c>
      <c r="M1250" s="7">
        <v>68</v>
      </c>
      <c r="N1250" s="7">
        <v>2</v>
      </c>
      <c r="O1250" s="7">
        <v>-62</v>
      </c>
      <c r="P1250" s="7">
        <v>74</v>
      </c>
      <c r="Q1250" s="7">
        <v>136</v>
      </c>
      <c r="R1250" s="7" t="s">
        <v>914</v>
      </c>
      <c r="S1250" s="9">
        <v>-0.45588235294117646</v>
      </c>
      <c r="T1250" s="10">
        <v>-1.6773530287043802E-3</v>
      </c>
    </row>
    <row r="1251" spans="1:20" x14ac:dyDescent="0.25">
      <c r="A1251" s="7" t="s">
        <v>491</v>
      </c>
      <c r="B1251" s="7" t="s">
        <v>899</v>
      </c>
      <c r="C1251" s="7" t="s">
        <v>901</v>
      </c>
      <c r="D1251" s="7" t="s">
        <v>894</v>
      </c>
      <c r="E1251" s="7" t="s">
        <v>945</v>
      </c>
      <c r="F1251" s="7">
        <v>27</v>
      </c>
      <c r="G1251" s="7">
        <v>2018</v>
      </c>
      <c r="H1251" s="8">
        <v>43217</v>
      </c>
      <c r="I1251" s="8" t="s">
        <v>920</v>
      </c>
      <c r="J1251" s="7" t="s">
        <v>398</v>
      </c>
      <c r="K1251" s="7" t="s">
        <v>100</v>
      </c>
      <c r="L1251" s="7" t="s">
        <v>170</v>
      </c>
      <c r="M1251" s="7">
        <v>122</v>
      </c>
      <c r="N1251" s="7">
        <v>4</v>
      </c>
      <c r="O1251" s="7">
        <v>-47</v>
      </c>
      <c r="P1251" s="7">
        <v>441</v>
      </c>
      <c r="Q1251" s="7">
        <v>488</v>
      </c>
      <c r="R1251" s="7" t="s">
        <v>914</v>
      </c>
      <c r="S1251" s="9">
        <v>-9.6311475409836061E-2</v>
      </c>
      <c r="T1251" s="10">
        <v>-1.2715418120823527E-3</v>
      </c>
    </row>
    <row r="1252" spans="1:20" x14ac:dyDescent="0.25">
      <c r="A1252" s="7" t="s">
        <v>845</v>
      </c>
      <c r="B1252" s="7" t="s">
        <v>899</v>
      </c>
      <c r="C1252" s="7" t="s">
        <v>910</v>
      </c>
      <c r="D1252" s="7" t="s">
        <v>902</v>
      </c>
      <c r="E1252" s="7" t="s">
        <v>929</v>
      </c>
      <c r="F1252" s="7">
        <v>14</v>
      </c>
      <c r="G1252" s="7">
        <v>2018</v>
      </c>
      <c r="H1252" s="8">
        <v>43234</v>
      </c>
      <c r="I1252" s="8" t="s">
        <v>920</v>
      </c>
      <c r="J1252" s="7" t="s">
        <v>572</v>
      </c>
      <c r="K1252" s="7" t="s">
        <v>100</v>
      </c>
      <c r="L1252" s="7" t="s">
        <v>170</v>
      </c>
      <c r="M1252" s="7">
        <v>27</v>
      </c>
      <c r="N1252" s="7">
        <v>2</v>
      </c>
      <c r="O1252" s="7">
        <v>9</v>
      </c>
      <c r="P1252" s="7">
        <v>63</v>
      </c>
      <c r="Q1252" s="7">
        <v>54</v>
      </c>
      <c r="R1252" s="7" t="s">
        <v>884</v>
      </c>
      <c r="S1252" s="9">
        <v>0.16666666666666666</v>
      </c>
      <c r="T1252" s="10">
        <v>2.4348672997321646E-4</v>
      </c>
    </row>
    <row r="1253" spans="1:20" x14ac:dyDescent="0.25">
      <c r="A1253" s="7" t="s">
        <v>168</v>
      </c>
      <c r="B1253" s="7" t="s">
        <v>892</v>
      </c>
      <c r="C1253" s="7" t="s">
        <v>906</v>
      </c>
      <c r="D1253" s="7" t="s">
        <v>891</v>
      </c>
      <c r="E1253" s="7" t="s">
        <v>946</v>
      </c>
      <c r="F1253" s="7">
        <v>1</v>
      </c>
      <c r="G1253" s="7">
        <v>2018</v>
      </c>
      <c r="H1253" s="8">
        <v>43252</v>
      </c>
      <c r="I1253" s="8" t="s">
        <v>920</v>
      </c>
      <c r="J1253" s="7" t="s">
        <v>169</v>
      </c>
      <c r="K1253" s="7" t="s">
        <v>100</v>
      </c>
      <c r="L1253" s="7" t="s">
        <v>170</v>
      </c>
      <c r="M1253" s="7">
        <v>674</v>
      </c>
      <c r="N1253" s="7">
        <v>2</v>
      </c>
      <c r="O1253" s="7">
        <v>-187</v>
      </c>
      <c r="P1253" s="7">
        <v>1161</v>
      </c>
      <c r="Q1253" s="7">
        <v>1348</v>
      </c>
      <c r="R1253" s="7" t="s">
        <v>914</v>
      </c>
      <c r="S1253" s="9">
        <v>-0.13872403560830859</v>
      </c>
      <c r="T1253" s="10">
        <v>-5.0591131672212755E-3</v>
      </c>
    </row>
    <row r="1254" spans="1:20" x14ac:dyDescent="0.25">
      <c r="A1254" s="7" t="s">
        <v>168</v>
      </c>
      <c r="B1254" s="7" t="s">
        <v>889</v>
      </c>
      <c r="C1254" s="7" t="s">
        <v>890</v>
      </c>
      <c r="D1254" s="7" t="s">
        <v>891</v>
      </c>
      <c r="E1254" s="7" t="s">
        <v>946</v>
      </c>
      <c r="F1254" s="7">
        <v>1</v>
      </c>
      <c r="G1254" s="7">
        <v>2018</v>
      </c>
      <c r="H1254" s="8">
        <v>43252</v>
      </c>
      <c r="I1254" s="8" t="s">
        <v>920</v>
      </c>
      <c r="J1254" s="7" t="s">
        <v>169</v>
      </c>
      <c r="K1254" s="7" t="s">
        <v>100</v>
      </c>
      <c r="L1254" s="7" t="s">
        <v>170</v>
      </c>
      <c r="M1254" s="7">
        <v>342</v>
      </c>
      <c r="N1254" s="7">
        <v>4</v>
      </c>
      <c r="O1254" s="7">
        <v>-103</v>
      </c>
      <c r="P1254" s="7">
        <v>1265</v>
      </c>
      <c r="Q1254" s="7">
        <v>1368</v>
      </c>
      <c r="R1254" s="7" t="s">
        <v>914</v>
      </c>
      <c r="S1254" s="9">
        <v>-7.5292397660818716E-2</v>
      </c>
      <c r="T1254" s="10">
        <v>-2.7865703541379216E-3</v>
      </c>
    </row>
    <row r="1255" spans="1:20" x14ac:dyDescent="0.25">
      <c r="A1255" s="7" t="s">
        <v>168</v>
      </c>
      <c r="B1255" s="7" t="s">
        <v>899</v>
      </c>
      <c r="C1255" s="7" t="s">
        <v>913</v>
      </c>
      <c r="D1255" s="7" t="s">
        <v>891</v>
      </c>
      <c r="E1255" s="7" t="s">
        <v>946</v>
      </c>
      <c r="F1255" s="7">
        <v>1</v>
      </c>
      <c r="G1255" s="7">
        <v>2018</v>
      </c>
      <c r="H1255" s="8">
        <v>43252</v>
      </c>
      <c r="I1255" s="8" t="s">
        <v>920</v>
      </c>
      <c r="J1255" s="7" t="s">
        <v>169</v>
      </c>
      <c r="K1255" s="7" t="s">
        <v>100</v>
      </c>
      <c r="L1255" s="7" t="s">
        <v>170</v>
      </c>
      <c r="M1255" s="7">
        <v>79</v>
      </c>
      <c r="N1255" s="7">
        <v>4</v>
      </c>
      <c r="O1255" s="7">
        <v>36</v>
      </c>
      <c r="P1255" s="7">
        <v>352</v>
      </c>
      <c r="Q1255" s="7">
        <v>316</v>
      </c>
      <c r="R1255" s="7" t="s">
        <v>884</v>
      </c>
      <c r="S1255" s="9">
        <v>0.11392405063291139</v>
      </c>
      <c r="T1255" s="10">
        <v>9.7394691989286582E-4</v>
      </c>
    </row>
    <row r="1256" spans="1:20" x14ac:dyDescent="0.25">
      <c r="A1256" s="7" t="s">
        <v>168</v>
      </c>
      <c r="B1256" s="7" t="s">
        <v>899</v>
      </c>
      <c r="C1256" s="7" t="s">
        <v>913</v>
      </c>
      <c r="D1256" s="7" t="s">
        <v>891</v>
      </c>
      <c r="E1256" s="7" t="s">
        <v>946</v>
      </c>
      <c r="F1256" s="7">
        <v>1</v>
      </c>
      <c r="G1256" s="7">
        <v>2018</v>
      </c>
      <c r="H1256" s="8">
        <v>43252</v>
      </c>
      <c r="I1256" s="8" t="s">
        <v>920</v>
      </c>
      <c r="J1256" s="7" t="s">
        <v>169</v>
      </c>
      <c r="K1256" s="7" t="s">
        <v>100</v>
      </c>
      <c r="L1256" s="7" t="s">
        <v>170</v>
      </c>
      <c r="M1256" s="7">
        <v>32</v>
      </c>
      <c r="N1256" s="7">
        <v>3</v>
      </c>
      <c r="O1256" s="7">
        <v>6</v>
      </c>
      <c r="P1256" s="7">
        <v>102</v>
      </c>
      <c r="Q1256" s="7">
        <v>96</v>
      </c>
      <c r="R1256" s="7" t="s">
        <v>884</v>
      </c>
      <c r="S1256" s="9">
        <v>6.25E-2</v>
      </c>
      <c r="T1256" s="10">
        <v>1.6232448664881097E-4</v>
      </c>
    </row>
    <row r="1257" spans="1:20" x14ac:dyDescent="0.25">
      <c r="A1257" s="7" t="s">
        <v>168</v>
      </c>
      <c r="B1257" s="7" t="s">
        <v>899</v>
      </c>
      <c r="C1257" s="7" t="s">
        <v>900</v>
      </c>
      <c r="D1257" s="7" t="s">
        <v>894</v>
      </c>
      <c r="E1257" s="7" t="s">
        <v>946</v>
      </c>
      <c r="F1257" s="7">
        <v>1</v>
      </c>
      <c r="G1257" s="7">
        <v>2018</v>
      </c>
      <c r="H1257" s="8">
        <v>43252</v>
      </c>
      <c r="I1257" s="8" t="s">
        <v>920</v>
      </c>
      <c r="J1257" s="7" t="s">
        <v>169</v>
      </c>
      <c r="K1257" s="7" t="s">
        <v>100</v>
      </c>
      <c r="L1257" s="7" t="s">
        <v>170</v>
      </c>
      <c r="M1257" s="7">
        <v>1263</v>
      </c>
      <c r="N1257" s="7">
        <v>5</v>
      </c>
      <c r="O1257" s="7">
        <v>-56</v>
      </c>
      <c r="P1257" s="7">
        <v>6259</v>
      </c>
      <c r="Q1257" s="7">
        <v>6315</v>
      </c>
      <c r="R1257" s="7" t="s">
        <v>914</v>
      </c>
      <c r="S1257" s="9">
        <v>-8.8677751385589868E-3</v>
      </c>
      <c r="T1257" s="10">
        <v>-1.5150285420555691E-3</v>
      </c>
    </row>
    <row r="1258" spans="1:20" x14ac:dyDescent="0.25">
      <c r="A1258" s="7" t="s">
        <v>599</v>
      </c>
      <c r="B1258" s="7" t="s">
        <v>899</v>
      </c>
      <c r="C1258" s="7" t="s">
        <v>910</v>
      </c>
      <c r="D1258" s="7" t="s">
        <v>894</v>
      </c>
      <c r="E1258" s="7" t="s">
        <v>946</v>
      </c>
      <c r="F1258" s="7">
        <v>18</v>
      </c>
      <c r="G1258" s="7">
        <v>2018</v>
      </c>
      <c r="H1258" s="8">
        <v>43269</v>
      </c>
      <c r="I1258" s="8" t="s">
        <v>920</v>
      </c>
      <c r="J1258" s="7" t="s">
        <v>600</v>
      </c>
      <c r="K1258" s="7" t="s">
        <v>100</v>
      </c>
      <c r="L1258" s="7" t="s">
        <v>170</v>
      </c>
      <c r="M1258" s="7">
        <v>167</v>
      </c>
      <c r="N1258" s="7">
        <v>7</v>
      </c>
      <c r="O1258" s="7">
        <v>43</v>
      </c>
      <c r="P1258" s="7">
        <v>1212</v>
      </c>
      <c r="Q1258" s="7">
        <v>1169</v>
      </c>
      <c r="R1258" s="7" t="s">
        <v>884</v>
      </c>
      <c r="S1258" s="9">
        <v>3.6783575705731396E-2</v>
      </c>
      <c r="T1258" s="10">
        <v>1.163325487649812E-3</v>
      </c>
    </row>
    <row r="1259" spans="1:20" x14ac:dyDescent="0.25">
      <c r="A1259" s="7" t="s">
        <v>567</v>
      </c>
      <c r="B1259" s="7" t="s">
        <v>889</v>
      </c>
      <c r="C1259" s="7" t="s">
        <v>898</v>
      </c>
      <c r="D1259" s="7" t="s">
        <v>897</v>
      </c>
      <c r="E1259" s="7" t="s">
        <v>947</v>
      </c>
      <c r="F1259" s="7">
        <v>7</v>
      </c>
      <c r="G1259" s="7">
        <v>2018</v>
      </c>
      <c r="H1259" s="8">
        <v>43288</v>
      </c>
      <c r="I1259" s="8" t="s">
        <v>921</v>
      </c>
      <c r="J1259" s="7" t="s">
        <v>568</v>
      </c>
      <c r="K1259" s="7" t="s">
        <v>100</v>
      </c>
      <c r="L1259" s="7" t="s">
        <v>170</v>
      </c>
      <c r="M1259" s="7">
        <v>193</v>
      </c>
      <c r="N1259" s="7">
        <v>3</v>
      </c>
      <c r="O1259" s="7">
        <v>-275</v>
      </c>
      <c r="P1259" s="7">
        <v>304</v>
      </c>
      <c r="Q1259" s="7">
        <v>579</v>
      </c>
      <c r="R1259" s="7" t="s">
        <v>914</v>
      </c>
      <c r="S1259" s="9">
        <v>-0.47495682210708118</v>
      </c>
      <c r="T1259" s="10">
        <v>-7.4398723047371697E-3</v>
      </c>
    </row>
    <row r="1260" spans="1:20" x14ac:dyDescent="0.25">
      <c r="A1260" s="7" t="s">
        <v>183</v>
      </c>
      <c r="B1260" s="7" t="s">
        <v>889</v>
      </c>
      <c r="C1260" s="7" t="s">
        <v>898</v>
      </c>
      <c r="D1260" s="7" t="s">
        <v>897</v>
      </c>
      <c r="E1260" s="7" t="s">
        <v>947</v>
      </c>
      <c r="F1260" s="7">
        <v>22</v>
      </c>
      <c r="G1260" s="7">
        <v>2018</v>
      </c>
      <c r="H1260" s="8">
        <v>43303</v>
      </c>
      <c r="I1260" s="8" t="s">
        <v>921</v>
      </c>
      <c r="J1260" s="7" t="s">
        <v>184</v>
      </c>
      <c r="K1260" s="7" t="s">
        <v>100</v>
      </c>
      <c r="L1260" s="7" t="s">
        <v>170</v>
      </c>
      <c r="M1260" s="7">
        <v>1145</v>
      </c>
      <c r="N1260" s="7">
        <v>3</v>
      </c>
      <c r="O1260" s="7">
        <v>-706</v>
      </c>
      <c r="P1260" s="7">
        <v>2729</v>
      </c>
      <c r="Q1260" s="7">
        <v>3435</v>
      </c>
      <c r="R1260" s="7" t="s">
        <v>914</v>
      </c>
      <c r="S1260" s="9">
        <v>-0.20553129548762736</v>
      </c>
      <c r="T1260" s="10">
        <v>-1.9100181262343426E-2</v>
      </c>
    </row>
    <row r="1261" spans="1:20" x14ac:dyDescent="0.25">
      <c r="A1261" s="7" t="s">
        <v>183</v>
      </c>
      <c r="B1261" s="7" t="s">
        <v>899</v>
      </c>
      <c r="C1261" s="7" t="s">
        <v>903</v>
      </c>
      <c r="D1261" s="7" t="s">
        <v>911</v>
      </c>
      <c r="E1261" s="7" t="s">
        <v>947</v>
      </c>
      <c r="F1261" s="7">
        <v>22</v>
      </c>
      <c r="G1261" s="7">
        <v>2018</v>
      </c>
      <c r="H1261" s="8">
        <v>43303</v>
      </c>
      <c r="I1261" s="8" t="s">
        <v>921</v>
      </c>
      <c r="J1261" s="7" t="s">
        <v>184</v>
      </c>
      <c r="K1261" s="7" t="s">
        <v>100</v>
      </c>
      <c r="L1261" s="7" t="s">
        <v>170</v>
      </c>
      <c r="M1261" s="7">
        <v>18</v>
      </c>
      <c r="N1261" s="7">
        <v>2</v>
      </c>
      <c r="O1261" s="7">
        <v>8</v>
      </c>
      <c r="P1261" s="7">
        <v>44</v>
      </c>
      <c r="Q1261" s="7">
        <v>36</v>
      </c>
      <c r="R1261" s="7" t="s">
        <v>884</v>
      </c>
      <c r="S1261" s="9">
        <v>0.22222222222222221</v>
      </c>
      <c r="T1261" s="10">
        <v>2.1643264886508128E-4</v>
      </c>
    </row>
    <row r="1262" spans="1:20" x14ac:dyDescent="0.25">
      <c r="A1262" s="7" t="s">
        <v>183</v>
      </c>
      <c r="B1262" s="7" t="s">
        <v>892</v>
      </c>
      <c r="C1262" s="7" t="s">
        <v>893</v>
      </c>
      <c r="D1262" s="7" t="s">
        <v>891</v>
      </c>
      <c r="E1262" s="7" t="s">
        <v>947</v>
      </c>
      <c r="F1262" s="7">
        <v>22</v>
      </c>
      <c r="G1262" s="7">
        <v>2018</v>
      </c>
      <c r="H1262" s="8">
        <v>43303</v>
      </c>
      <c r="I1262" s="8" t="s">
        <v>921</v>
      </c>
      <c r="J1262" s="7" t="s">
        <v>184</v>
      </c>
      <c r="K1262" s="7" t="s">
        <v>100</v>
      </c>
      <c r="L1262" s="7" t="s">
        <v>170</v>
      </c>
      <c r="M1262" s="7">
        <v>473</v>
      </c>
      <c r="N1262" s="7">
        <v>4</v>
      </c>
      <c r="O1262" s="7">
        <v>42</v>
      </c>
      <c r="P1262" s="7">
        <v>1934</v>
      </c>
      <c r="Q1262" s="7">
        <v>1892</v>
      </c>
      <c r="R1262" s="7" t="s">
        <v>884</v>
      </c>
      <c r="S1262" s="9">
        <v>2.2198731501057084E-2</v>
      </c>
      <c r="T1262" s="10">
        <v>1.1362714065416767E-3</v>
      </c>
    </row>
    <row r="1263" spans="1:20" x14ac:dyDescent="0.25">
      <c r="A1263" s="7" t="s">
        <v>183</v>
      </c>
      <c r="B1263" s="7" t="s">
        <v>889</v>
      </c>
      <c r="C1263" s="7" t="s">
        <v>909</v>
      </c>
      <c r="D1263" s="7" t="s">
        <v>897</v>
      </c>
      <c r="E1263" s="7" t="s">
        <v>947</v>
      </c>
      <c r="F1263" s="7">
        <v>22</v>
      </c>
      <c r="G1263" s="7">
        <v>2018</v>
      </c>
      <c r="H1263" s="8">
        <v>43303</v>
      </c>
      <c r="I1263" s="8" t="s">
        <v>921</v>
      </c>
      <c r="J1263" s="7" t="s">
        <v>184</v>
      </c>
      <c r="K1263" s="7" t="s">
        <v>100</v>
      </c>
      <c r="L1263" s="7" t="s">
        <v>170</v>
      </c>
      <c r="M1263" s="7">
        <v>187</v>
      </c>
      <c r="N1263" s="7">
        <v>4</v>
      </c>
      <c r="O1263" s="7">
        <v>30</v>
      </c>
      <c r="P1263" s="7">
        <v>778</v>
      </c>
      <c r="Q1263" s="7">
        <v>748</v>
      </c>
      <c r="R1263" s="7" t="s">
        <v>884</v>
      </c>
      <c r="S1263" s="9">
        <v>4.0106951871657755E-2</v>
      </c>
      <c r="T1263" s="10">
        <v>8.1162243324405491E-4</v>
      </c>
    </row>
    <row r="1264" spans="1:20" x14ac:dyDescent="0.25">
      <c r="A1264" s="7" t="s">
        <v>183</v>
      </c>
      <c r="B1264" s="7" t="s">
        <v>892</v>
      </c>
      <c r="C1264" s="7" t="s">
        <v>893</v>
      </c>
      <c r="D1264" s="7" t="s">
        <v>891</v>
      </c>
      <c r="E1264" s="7" t="s">
        <v>947</v>
      </c>
      <c r="F1264" s="7">
        <v>22</v>
      </c>
      <c r="G1264" s="7">
        <v>2018</v>
      </c>
      <c r="H1264" s="8">
        <v>43303</v>
      </c>
      <c r="I1264" s="8" t="s">
        <v>921</v>
      </c>
      <c r="J1264" s="7" t="s">
        <v>184</v>
      </c>
      <c r="K1264" s="7" t="s">
        <v>100</v>
      </c>
      <c r="L1264" s="7" t="s">
        <v>170</v>
      </c>
      <c r="M1264" s="7">
        <v>83</v>
      </c>
      <c r="N1264" s="7">
        <v>3</v>
      </c>
      <c r="O1264" s="7">
        <v>-81</v>
      </c>
      <c r="P1264" s="7">
        <v>168</v>
      </c>
      <c r="Q1264" s="7">
        <v>249</v>
      </c>
      <c r="R1264" s="7" t="s">
        <v>914</v>
      </c>
      <c r="S1264" s="9">
        <v>-0.3253012048192771</v>
      </c>
      <c r="T1264" s="10">
        <v>-2.1913805697589481E-3</v>
      </c>
    </row>
    <row r="1265" spans="1:20" x14ac:dyDescent="0.25">
      <c r="A1265" s="7" t="s">
        <v>183</v>
      </c>
      <c r="B1265" s="7" t="s">
        <v>899</v>
      </c>
      <c r="C1265" s="7" t="s">
        <v>907</v>
      </c>
      <c r="D1265" s="7" t="s">
        <v>897</v>
      </c>
      <c r="E1265" s="7" t="s">
        <v>947</v>
      </c>
      <c r="F1265" s="7">
        <v>22</v>
      </c>
      <c r="G1265" s="7">
        <v>2018</v>
      </c>
      <c r="H1265" s="8">
        <v>43303</v>
      </c>
      <c r="I1265" s="8" t="s">
        <v>921</v>
      </c>
      <c r="J1265" s="7" t="s">
        <v>184</v>
      </c>
      <c r="K1265" s="7" t="s">
        <v>100</v>
      </c>
      <c r="L1265" s="7" t="s">
        <v>170</v>
      </c>
      <c r="M1265" s="7">
        <v>96</v>
      </c>
      <c r="N1265" s="7">
        <v>5</v>
      </c>
      <c r="O1265" s="7">
        <v>22</v>
      </c>
      <c r="P1265" s="7">
        <v>502</v>
      </c>
      <c r="Q1265" s="7">
        <v>480</v>
      </c>
      <c r="R1265" s="7" t="s">
        <v>884</v>
      </c>
      <c r="S1265" s="9">
        <v>4.583333333333333E-2</v>
      </c>
      <c r="T1265" s="10">
        <v>5.9518978437897354E-4</v>
      </c>
    </row>
    <row r="1266" spans="1:20" x14ac:dyDescent="0.25">
      <c r="A1266" s="7" t="s">
        <v>543</v>
      </c>
      <c r="B1266" s="7" t="s">
        <v>889</v>
      </c>
      <c r="C1266" s="7" t="s">
        <v>890</v>
      </c>
      <c r="D1266" s="7" t="s">
        <v>891</v>
      </c>
      <c r="E1266" s="7" t="s">
        <v>930</v>
      </c>
      <c r="F1266" s="7">
        <v>12</v>
      </c>
      <c r="G1266" s="7">
        <v>2018</v>
      </c>
      <c r="H1266" s="8">
        <v>43324</v>
      </c>
      <c r="I1266" s="8" t="s">
        <v>921</v>
      </c>
      <c r="J1266" s="7" t="s">
        <v>544</v>
      </c>
      <c r="K1266" s="7" t="s">
        <v>100</v>
      </c>
      <c r="L1266" s="7" t="s">
        <v>170</v>
      </c>
      <c r="M1266" s="7">
        <v>47</v>
      </c>
      <c r="N1266" s="7">
        <v>2</v>
      </c>
      <c r="O1266" s="7">
        <v>-21</v>
      </c>
      <c r="P1266" s="7">
        <v>73</v>
      </c>
      <c r="Q1266" s="7">
        <v>94</v>
      </c>
      <c r="R1266" s="7" t="s">
        <v>914</v>
      </c>
      <c r="S1266" s="9">
        <v>-0.22340425531914893</v>
      </c>
      <c r="T1266" s="10">
        <v>-5.6813570327083837E-4</v>
      </c>
    </row>
    <row r="1267" spans="1:20" x14ac:dyDescent="0.25">
      <c r="A1267" s="7" t="s">
        <v>543</v>
      </c>
      <c r="B1267" s="7" t="s">
        <v>889</v>
      </c>
      <c r="C1267" s="7" t="s">
        <v>898</v>
      </c>
      <c r="D1267" s="7" t="s">
        <v>902</v>
      </c>
      <c r="E1267" s="7" t="s">
        <v>930</v>
      </c>
      <c r="F1267" s="7">
        <v>12</v>
      </c>
      <c r="G1267" s="7">
        <v>2018</v>
      </c>
      <c r="H1267" s="8">
        <v>43324</v>
      </c>
      <c r="I1267" s="8" t="s">
        <v>921</v>
      </c>
      <c r="J1267" s="7" t="s">
        <v>544</v>
      </c>
      <c r="K1267" s="7" t="s">
        <v>100</v>
      </c>
      <c r="L1267" s="7" t="s">
        <v>170</v>
      </c>
      <c r="M1267" s="7">
        <v>224</v>
      </c>
      <c r="N1267" s="7">
        <v>3</v>
      </c>
      <c r="O1267" s="7">
        <v>58</v>
      </c>
      <c r="P1267" s="7">
        <v>730</v>
      </c>
      <c r="Q1267" s="7">
        <v>672</v>
      </c>
      <c r="R1267" s="7" t="s">
        <v>884</v>
      </c>
      <c r="S1267" s="9">
        <v>8.6309523809523808E-2</v>
      </c>
      <c r="T1267" s="10">
        <v>1.5691367042718395E-3</v>
      </c>
    </row>
    <row r="1268" spans="1:20" x14ac:dyDescent="0.25">
      <c r="A1268" s="7" t="s">
        <v>543</v>
      </c>
      <c r="B1268" s="7" t="s">
        <v>899</v>
      </c>
      <c r="C1268" s="7" t="s">
        <v>913</v>
      </c>
      <c r="D1268" s="7" t="s">
        <v>902</v>
      </c>
      <c r="E1268" s="7" t="s">
        <v>930</v>
      </c>
      <c r="F1268" s="7">
        <v>12</v>
      </c>
      <c r="G1268" s="7">
        <v>2018</v>
      </c>
      <c r="H1268" s="8">
        <v>43324</v>
      </c>
      <c r="I1268" s="8" t="s">
        <v>921</v>
      </c>
      <c r="J1268" s="7" t="s">
        <v>544</v>
      </c>
      <c r="K1268" s="7" t="s">
        <v>100</v>
      </c>
      <c r="L1268" s="7" t="s">
        <v>170</v>
      </c>
      <c r="M1268" s="7">
        <v>141</v>
      </c>
      <c r="N1268" s="7">
        <v>4</v>
      </c>
      <c r="O1268" s="7">
        <v>10</v>
      </c>
      <c r="P1268" s="7">
        <v>574</v>
      </c>
      <c r="Q1268" s="7">
        <v>564</v>
      </c>
      <c r="R1268" s="7" t="s">
        <v>884</v>
      </c>
      <c r="S1268" s="9">
        <v>1.7730496453900711E-2</v>
      </c>
      <c r="T1268" s="10">
        <v>2.705408110813516E-4</v>
      </c>
    </row>
    <row r="1269" spans="1:20" x14ac:dyDescent="0.25">
      <c r="A1269" s="7" t="s">
        <v>543</v>
      </c>
      <c r="B1269" s="7" t="s">
        <v>899</v>
      </c>
      <c r="C1269" s="7" t="s">
        <v>908</v>
      </c>
      <c r="D1269" s="7" t="s">
        <v>891</v>
      </c>
      <c r="E1269" s="7" t="s">
        <v>930</v>
      </c>
      <c r="F1269" s="7">
        <v>12</v>
      </c>
      <c r="G1269" s="7">
        <v>2018</v>
      </c>
      <c r="H1269" s="8">
        <v>43324</v>
      </c>
      <c r="I1269" s="8" t="s">
        <v>921</v>
      </c>
      <c r="J1269" s="7" t="s">
        <v>544</v>
      </c>
      <c r="K1269" s="7" t="s">
        <v>100</v>
      </c>
      <c r="L1269" s="7" t="s">
        <v>170</v>
      </c>
      <c r="M1269" s="7">
        <v>8</v>
      </c>
      <c r="N1269" s="7">
        <v>2</v>
      </c>
      <c r="O1269" s="7">
        <v>-1</v>
      </c>
      <c r="P1269" s="7">
        <v>15</v>
      </c>
      <c r="Q1269" s="7">
        <v>16</v>
      </c>
      <c r="R1269" s="7" t="s">
        <v>914</v>
      </c>
      <c r="S1269" s="9">
        <v>-6.25E-2</v>
      </c>
      <c r="T1269" s="10">
        <v>-2.7054081108135161E-5</v>
      </c>
    </row>
    <row r="1270" spans="1:20" x14ac:dyDescent="0.25">
      <c r="A1270" s="7" t="s">
        <v>545</v>
      </c>
      <c r="B1270" s="7" t="s">
        <v>899</v>
      </c>
      <c r="C1270" s="7" t="s">
        <v>901</v>
      </c>
      <c r="D1270" s="7" t="s">
        <v>911</v>
      </c>
      <c r="E1270" s="7" t="s">
        <v>930</v>
      </c>
      <c r="F1270" s="7">
        <v>30</v>
      </c>
      <c r="G1270" s="7">
        <v>2018</v>
      </c>
      <c r="H1270" s="8">
        <v>43342</v>
      </c>
      <c r="I1270" s="8" t="s">
        <v>921</v>
      </c>
      <c r="J1270" s="7" t="s">
        <v>117</v>
      </c>
      <c r="K1270" s="7" t="s">
        <v>100</v>
      </c>
      <c r="L1270" s="7" t="s">
        <v>170</v>
      </c>
      <c r="M1270" s="7">
        <v>220</v>
      </c>
      <c r="N1270" s="7">
        <v>2</v>
      </c>
      <c r="O1270" s="7">
        <v>-19</v>
      </c>
      <c r="P1270" s="7">
        <v>421</v>
      </c>
      <c r="Q1270" s="7">
        <v>440</v>
      </c>
      <c r="R1270" s="7" t="s">
        <v>914</v>
      </c>
      <c r="S1270" s="9">
        <v>-4.3181818181818182E-2</v>
      </c>
      <c r="T1270" s="10">
        <v>-5.1402754105456814E-4</v>
      </c>
    </row>
    <row r="1271" spans="1:20" x14ac:dyDescent="0.25">
      <c r="A1271" s="7" t="s">
        <v>871</v>
      </c>
      <c r="B1271" s="7" t="s">
        <v>899</v>
      </c>
      <c r="C1271" s="7" t="s">
        <v>903</v>
      </c>
      <c r="D1271" s="7" t="s">
        <v>911</v>
      </c>
      <c r="E1271" s="7" t="s">
        <v>931</v>
      </c>
      <c r="F1271" s="7">
        <v>15</v>
      </c>
      <c r="G1271" s="7">
        <v>2018</v>
      </c>
      <c r="H1271" s="8">
        <v>43358</v>
      </c>
      <c r="I1271" s="8" t="s">
        <v>921</v>
      </c>
      <c r="J1271" s="7" t="s">
        <v>872</v>
      </c>
      <c r="K1271" s="7" t="s">
        <v>100</v>
      </c>
      <c r="L1271" s="7" t="s">
        <v>170</v>
      </c>
      <c r="M1271" s="7">
        <v>15</v>
      </c>
      <c r="N1271" s="7">
        <v>1</v>
      </c>
      <c r="O1271" s="7">
        <v>4</v>
      </c>
      <c r="P1271" s="7">
        <v>19</v>
      </c>
      <c r="Q1271" s="7">
        <v>15</v>
      </c>
      <c r="R1271" s="7" t="s">
        <v>884</v>
      </c>
      <c r="S1271" s="9">
        <v>0.26666666666666666</v>
      </c>
      <c r="T1271" s="10">
        <v>1.0821632443254064E-4</v>
      </c>
    </row>
    <row r="1272" spans="1:20" x14ac:dyDescent="0.25">
      <c r="A1272" s="7" t="s">
        <v>684</v>
      </c>
      <c r="B1272" s="7" t="s">
        <v>892</v>
      </c>
      <c r="C1272" s="7" t="s">
        <v>893</v>
      </c>
      <c r="D1272" s="7" t="s">
        <v>891</v>
      </c>
      <c r="E1272" s="7" t="s">
        <v>932</v>
      </c>
      <c r="F1272" s="7">
        <v>16</v>
      </c>
      <c r="G1272" s="7">
        <v>2018</v>
      </c>
      <c r="H1272" s="8">
        <v>43389</v>
      </c>
      <c r="I1272" s="8" t="s">
        <v>922</v>
      </c>
      <c r="J1272" s="7" t="s">
        <v>685</v>
      </c>
      <c r="K1272" s="7" t="s">
        <v>100</v>
      </c>
      <c r="L1272" s="7" t="s">
        <v>170</v>
      </c>
      <c r="M1272" s="7">
        <v>119</v>
      </c>
      <c r="N1272" s="7">
        <v>1</v>
      </c>
      <c r="O1272" s="7">
        <v>1</v>
      </c>
      <c r="P1272" s="7">
        <v>120</v>
      </c>
      <c r="Q1272" s="7">
        <v>119</v>
      </c>
      <c r="R1272" s="7" t="s">
        <v>884</v>
      </c>
      <c r="S1272" s="9">
        <v>8.4033613445378148E-3</v>
      </c>
      <c r="T1272" s="10">
        <v>2.7054081108135161E-5</v>
      </c>
    </row>
    <row r="1273" spans="1:20" x14ac:dyDescent="0.25">
      <c r="A1273" s="7" t="s">
        <v>383</v>
      </c>
      <c r="B1273" s="7" t="s">
        <v>889</v>
      </c>
      <c r="C1273" s="7" t="s">
        <v>890</v>
      </c>
      <c r="D1273" s="7" t="s">
        <v>894</v>
      </c>
      <c r="E1273" s="7" t="s">
        <v>935</v>
      </c>
      <c r="F1273" s="7">
        <v>21</v>
      </c>
      <c r="G1273" s="7">
        <v>2018</v>
      </c>
      <c r="H1273" s="8">
        <v>43121</v>
      </c>
      <c r="I1273" s="8" t="s">
        <v>919</v>
      </c>
      <c r="J1273" s="7" t="s">
        <v>384</v>
      </c>
      <c r="K1273" s="7" t="s">
        <v>100</v>
      </c>
      <c r="L1273" s="7" t="s">
        <v>101</v>
      </c>
      <c r="M1273" s="7">
        <v>510</v>
      </c>
      <c r="N1273" s="7">
        <v>6</v>
      </c>
      <c r="O1273" s="7">
        <v>234</v>
      </c>
      <c r="P1273" s="7">
        <v>3294</v>
      </c>
      <c r="Q1273" s="7">
        <v>3060</v>
      </c>
      <c r="R1273" s="7" t="s">
        <v>884</v>
      </c>
      <c r="S1273" s="9">
        <v>7.6470588235294124E-2</v>
      </c>
      <c r="T1273" s="10">
        <v>6.3306549793036276E-3</v>
      </c>
    </row>
    <row r="1274" spans="1:20" x14ac:dyDescent="0.25">
      <c r="A1274" s="7" t="s">
        <v>692</v>
      </c>
      <c r="B1274" s="7" t="s">
        <v>889</v>
      </c>
      <c r="C1274" s="7" t="s">
        <v>909</v>
      </c>
      <c r="D1274" s="7" t="s">
        <v>891</v>
      </c>
      <c r="E1274" s="7" t="s">
        <v>935</v>
      </c>
      <c r="F1274" s="7">
        <v>23</v>
      </c>
      <c r="G1274" s="7">
        <v>2018</v>
      </c>
      <c r="H1274" s="8">
        <v>43123</v>
      </c>
      <c r="I1274" s="8" t="s">
        <v>919</v>
      </c>
      <c r="J1274" s="7" t="s">
        <v>693</v>
      </c>
      <c r="K1274" s="7" t="s">
        <v>100</v>
      </c>
      <c r="L1274" s="7" t="s">
        <v>101</v>
      </c>
      <c r="M1274" s="7">
        <v>115</v>
      </c>
      <c r="N1274" s="7">
        <v>2</v>
      </c>
      <c r="O1274" s="7">
        <v>47</v>
      </c>
      <c r="P1274" s="7">
        <v>277</v>
      </c>
      <c r="Q1274" s="7">
        <v>230</v>
      </c>
      <c r="R1274" s="7" t="s">
        <v>884</v>
      </c>
      <c r="S1274" s="9">
        <v>0.20434782608695654</v>
      </c>
      <c r="T1274" s="10">
        <v>1.2715418120823527E-3</v>
      </c>
    </row>
    <row r="1275" spans="1:20" x14ac:dyDescent="0.25">
      <c r="A1275" s="7" t="s">
        <v>318</v>
      </c>
      <c r="B1275" s="7" t="s">
        <v>892</v>
      </c>
      <c r="C1275" s="7" t="s">
        <v>895</v>
      </c>
      <c r="D1275" s="7" t="s">
        <v>891</v>
      </c>
      <c r="E1275" s="7" t="s">
        <v>935</v>
      </c>
      <c r="F1275" s="7">
        <v>25</v>
      </c>
      <c r="G1275" s="7">
        <v>2018</v>
      </c>
      <c r="H1275" s="8">
        <v>43125</v>
      </c>
      <c r="I1275" s="8" t="s">
        <v>919</v>
      </c>
      <c r="J1275" s="7" t="s">
        <v>319</v>
      </c>
      <c r="K1275" s="7" t="s">
        <v>100</v>
      </c>
      <c r="L1275" s="7" t="s">
        <v>101</v>
      </c>
      <c r="M1275" s="7">
        <v>662</v>
      </c>
      <c r="N1275" s="7">
        <v>2</v>
      </c>
      <c r="O1275" s="7">
        <v>240</v>
      </c>
      <c r="P1275" s="7">
        <v>1564</v>
      </c>
      <c r="Q1275" s="7">
        <v>1324</v>
      </c>
      <c r="R1275" s="7" t="s">
        <v>884</v>
      </c>
      <c r="S1275" s="9">
        <v>0.18126888217522658</v>
      </c>
      <c r="T1275" s="10">
        <v>6.4929794659524392E-3</v>
      </c>
    </row>
    <row r="1276" spans="1:20" x14ac:dyDescent="0.25">
      <c r="A1276" s="7" t="s">
        <v>854</v>
      </c>
      <c r="B1276" s="7" t="s">
        <v>899</v>
      </c>
      <c r="C1276" s="7" t="s">
        <v>904</v>
      </c>
      <c r="D1276" s="7" t="s">
        <v>891</v>
      </c>
      <c r="E1276" s="7" t="s">
        <v>935</v>
      </c>
      <c r="F1276" s="7">
        <v>27</v>
      </c>
      <c r="G1276" s="7">
        <v>2018</v>
      </c>
      <c r="H1276" s="8">
        <v>43127</v>
      </c>
      <c r="I1276" s="8" t="s">
        <v>919</v>
      </c>
      <c r="J1276" s="7" t="s">
        <v>229</v>
      </c>
      <c r="K1276" s="7" t="s">
        <v>100</v>
      </c>
      <c r="L1276" s="7" t="s">
        <v>101</v>
      </c>
      <c r="M1276" s="7">
        <v>22</v>
      </c>
      <c r="N1276" s="7">
        <v>3</v>
      </c>
      <c r="O1276" s="7">
        <v>11</v>
      </c>
      <c r="P1276" s="7">
        <v>77</v>
      </c>
      <c r="Q1276" s="7">
        <v>66</v>
      </c>
      <c r="R1276" s="7" t="s">
        <v>884</v>
      </c>
      <c r="S1276" s="9">
        <v>0.16666666666666666</v>
      </c>
      <c r="T1276" s="10">
        <v>2.9759489218948677E-4</v>
      </c>
    </row>
    <row r="1277" spans="1:20" x14ac:dyDescent="0.25">
      <c r="A1277" s="7" t="s">
        <v>228</v>
      </c>
      <c r="B1277" s="7" t="s">
        <v>892</v>
      </c>
      <c r="C1277" s="7" t="s">
        <v>912</v>
      </c>
      <c r="D1277" s="7" t="s">
        <v>891</v>
      </c>
      <c r="E1277" s="7" t="s">
        <v>935</v>
      </c>
      <c r="F1277" s="7">
        <v>31</v>
      </c>
      <c r="G1277" s="7">
        <v>2018</v>
      </c>
      <c r="H1277" s="8">
        <v>43131</v>
      </c>
      <c r="I1277" s="8" t="s">
        <v>919</v>
      </c>
      <c r="J1277" s="7" t="s">
        <v>229</v>
      </c>
      <c r="K1277" s="7" t="s">
        <v>100</v>
      </c>
      <c r="L1277" s="7" t="s">
        <v>101</v>
      </c>
      <c r="M1277" s="7">
        <v>749</v>
      </c>
      <c r="N1277" s="7">
        <v>7</v>
      </c>
      <c r="O1277" s="7">
        <v>-307</v>
      </c>
      <c r="P1277" s="7">
        <v>4936</v>
      </c>
      <c r="Q1277" s="7">
        <v>5243</v>
      </c>
      <c r="R1277" s="7" t="s">
        <v>914</v>
      </c>
      <c r="S1277" s="9">
        <v>-5.8554262826625979E-2</v>
      </c>
      <c r="T1277" s="10">
        <v>-8.3056029001974951E-3</v>
      </c>
    </row>
    <row r="1278" spans="1:20" x14ac:dyDescent="0.25">
      <c r="A1278" s="7" t="s">
        <v>228</v>
      </c>
      <c r="B1278" s="7" t="s">
        <v>899</v>
      </c>
      <c r="C1278" s="7" t="s">
        <v>908</v>
      </c>
      <c r="D1278" s="7" t="s">
        <v>911</v>
      </c>
      <c r="E1278" s="7" t="s">
        <v>935</v>
      </c>
      <c r="F1278" s="7">
        <v>31</v>
      </c>
      <c r="G1278" s="7">
        <v>2018</v>
      </c>
      <c r="H1278" s="8">
        <v>43131</v>
      </c>
      <c r="I1278" s="8" t="s">
        <v>919</v>
      </c>
      <c r="J1278" s="7" t="s">
        <v>229</v>
      </c>
      <c r="K1278" s="7" t="s">
        <v>100</v>
      </c>
      <c r="L1278" s="7" t="s">
        <v>101</v>
      </c>
      <c r="M1278" s="7">
        <v>71</v>
      </c>
      <c r="N1278" s="7">
        <v>5</v>
      </c>
      <c r="O1278" s="7">
        <v>4</v>
      </c>
      <c r="P1278" s="7">
        <v>359</v>
      </c>
      <c r="Q1278" s="7">
        <v>355</v>
      </c>
      <c r="R1278" s="7" t="s">
        <v>884</v>
      </c>
      <c r="S1278" s="9">
        <v>1.1267605633802818E-2</v>
      </c>
      <c r="T1278" s="10">
        <v>1.0821632443254064E-4</v>
      </c>
    </row>
    <row r="1279" spans="1:20" x14ac:dyDescent="0.25">
      <c r="A1279" s="7" t="s">
        <v>228</v>
      </c>
      <c r="B1279" s="7" t="s">
        <v>889</v>
      </c>
      <c r="C1279" s="7" t="s">
        <v>896</v>
      </c>
      <c r="D1279" s="7" t="s">
        <v>911</v>
      </c>
      <c r="E1279" s="7" t="s">
        <v>935</v>
      </c>
      <c r="F1279" s="7">
        <v>31</v>
      </c>
      <c r="G1279" s="7">
        <v>2018</v>
      </c>
      <c r="H1279" s="8">
        <v>43131</v>
      </c>
      <c r="I1279" s="8" t="s">
        <v>919</v>
      </c>
      <c r="J1279" s="7" t="s">
        <v>229</v>
      </c>
      <c r="K1279" s="7" t="s">
        <v>100</v>
      </c>
      <c r="L1279" s="7" t="s">
        <v>101</v>
      </c>
      <c r="M1279" s="7">
        <v>487</v>
      </c>
      <c r="N1279" s="7">
        <v>3</v>
      </c>
      <c r="O1279" s="7">
        <v>-23</v>
      </c>
      <c r="P1279" s="7">
        <v>1438</v>
      </c>
      <c r="Q1279" s="7">
        <v>1461</v>
      </c>
      <c r="R1279" s="7" t="s">
        <v>914</v>
      </c>
      <c r="S1279" s="9">
        <v>-1.5742642026009581E-2</v>
      </c>
      <c r="T1279" s="10">
        <v>-6.2224386548710871E-4</v>
      </c>
    </row>
    <row r="1280" spans="1:20" x14ac:dyDescent="0.25">
      <c r="A1280" s="7" t="s">
        <v>228</v>
      </c>
      <c r="B1280" s="7" t="s">
        <v>889</v>
      </c>
      <c r="C1280" s="7" t="s">
        <v>890</v>
      </c>
      <c r="D1280" s="7" t="s">
        <v>891</v>
      </c>
      <c r="E1280" s="7" t="s">
        <v>935</v>
      </c>
      <c r="F1280" s="7">
        <v>31</v>
      </c>
      <c r="G1280" s="7">
        <v>2018</v>
      </c>
      <c r="H1280" s="8">
        <v>43131</v>
      </c>
      <c r="I1280" s="8" t="s">
        <v>919</v>
      </c>
      <c r="J1280" s="7" t="s">
        <v>229</v>
      </c>
      <c r="K1280" s="7" t="s">
        <v>100</v>
      </c>
      <c r="L1280" s="7" t="s">
        <v>101</v>
      </c>
      <c r="M1280" s="7">
        <v>918</v>
      </c>
      <c r="N1280" s="7">
        <v>9</v>
      </c>
      <c r="O1280" s="7">
        <v>22</v>
      </c>
      <c r="P1280" s="7">
        <v>8284</v>
      </c>
      <c r="Q1280" s="7">
        <v>8262</v>
      </c>
      <c r="R1280" s="7" t="s">
        <v>884</v>
      </c>
      <c r="S1280" s="9">
        <v>2.662793512466715E-3</v>
      </c>
      <c r="T1280" s="10">
        <v>5.9518978437897354E-4</v>
      </c>
    </row>
    <row r="1281" spans="1:20" x14ac:dyDescent="0.25">
      <c r="A1281" s="7" t="s">
        <v>648</v>
      </c>
      <c r="B1281" s="7" t="s">
        <v>899</v>
      </c>
      <c r="C1281" s="7" t="s">
        <v>913</v>
      </c>
      <c r="D1281" s="7" t="s">
        <v>902</v>
      </c>
      <c r="E1281" s="7" t="s">
        <v>936</v>
      </c>
      <c r="F1281" s="7">
        <v>3</v>
      </c>
      <c r="G1281" s="7">
        <v>2018</v>
      </c>
      <c r="H1281" s="8">
        <v>43134</v>
      </c>
      <c r="I1281" s="8" t="s">
        <v>919</v>
      </c>
      <c r="J1281" s="7" t="s">
        <v>53</v>
      </c>
      <c r="K1281" s="7" t="s">
        <v>100</v>
      </c>
      <c r="L1281" s="7" t="s">
        <v>101</v>
      </c>
      <c r="M1281" s="7">
        <v>141</v>
      </c>
      <c r="N1281" s="7">
        <v>3</v>
      </c>
      <c r="O1281" s="7">
        <v>41</v>
      </c>
      <c r="P1281" s="7">
        <v>464</v>
      </c>
      <c r="Q1281" s="7">
        <v>423</v>
      </c>
      <c r="R1281" s="7" t="s">
        <v>884</v>
      </c>
      <c r="S1281" s="9">
        <v>9.6926713947990545E-2</v>
      </c>
      <c r="T1281" s="10">
        <v>1.1092173254335417E-3</v>
      </c>
    </row>
    <row r="1282" spans="1:20" x14ac:dyDescent="0.25">
      <c r="A1282" s="7" t="s">
        <v>800</v>
      </c>
      <c r="B1282" s="7" t="s">
        <v>892</v>
      </c>
      <c r="C1282" s="7" t="s">
        <v>912</v>
      </c>
      <c r="D1282" s="7" t="s">
        <v>891</v>
      </c>
      <c r="E1282" s="7" t="s">
        <v>936</v>
      </c>
      <c r="F1282" s="7">
        <v>4</v>
      </c>
      <c r="G1282" s="7">
        <v>2018</v>
      </c>
      <c r="H1282" s="8">
        <v>43135</v>
      </c>
      <c r="I1282" s="8" t="s">
        <v>919</v>
      </c>
      <c r="J1282" s="7" t="s">
        <v>801</v>
      </c>
      <c r="K1282" s="7" t="s">
        <v>100</v>
      </c>
      <c r="L1282" s="7" t="s">
        <v>101</v>
      </c>
      <c r="M1282" s="7">
        <v>50</v>
      </c>
      <c r="N1282" s="7">
        <v>5</v>
      </c>
      <c r="O1282" s="7">
        <v>-28</v>
      </c>
      <c r="P1282" s="7">
        <v>222</v>
      </c>
      <c r="Q1282" s="7">
        <v>250</v>
      </c>
      <c r="R1282" s="7" t="s">
        <v>914</v>
      </c>
      <c r="S1282" s="9">
        <v>-0.112</v>
      </c>
      <c r="T1282" s="10">
        <v>-7.5751427102778456E-4</v>
      </c>
    </row>
    <row r="1283" spans="1:20" x14ac:dyDescent="0.25">
      <c r="A1283" s="7" t="s">
        <v>701</v>
      </c>
      <c r="B1283" s="7" t="s">
        <v>899</v>
      </c>
      <c r="C1283" s="7" t="s">
        <v>907</v>
      </c>
      <c r="D1283" s="7" t="s">
        <v>897</v>
      </c>
      <c r="E1283" s="7" t="s">
        <v>933</v>
      </c>
      <c r="F1283" s="7">
        <v>24</v>
      </c>
      <c r="G1283" s="7">
        <v>2018</v>
      </c>
      <c r="H1283" s="8">
        <v>43428</v>
      </c>
      <c r="I1283" s="8" t="s">
        <v>922</v>
      </c>
      <c r="J1283" s="7" t="s">
        <v>702</v>
      </c>
      <c r="K1283" s="7" t="s">
        <v>100</v>
      </c>
      <c r="L1283" s="7" t="s">
        <v>101</v>
      </c>
      <c r="M1283" s="7">
        <v>108</v>
      </c>
      <c r="N1283" s="7">
        <v>2</v>
      </c>
      <c r="O1283" s="7">
        <v>37</v>
      </c>
      <c r="P1283" s="7">
        <v>253</v>
      </c>
      <c r="Q1283" s="7">
        <v>216</v>
      </c>
      <c r="R1283" s="7" t="s">
        <v>884</v>
      </c>
      <c r="S1283" s="9">
        <v>0.17129629629629631</v>
      </c>
      <c r="T1283" s="10">
        <v>1.001001001001001E-3</v>
      </c>
    </row>
    <row r="1284" spans="1:20" x14ac:dyDescent="0.25">
      <c r="A1284" s="7" t="s">
        <v>671</v>
      </c>
      <c r="B1284" s="7" t="s">
        <v>899</v>
      </c>
      <c r="C1284" s="7" t="s">
        <v>910</v>
      </c>
      <c r="D1284" s="7" t="s">
        <v>891</v>
      </c>
      <c r="E1284" s="7" t="s">
        <v>933</v>
      </c>
      <c r="F1284" s="7">
        <v>24</v>
      </c>
      <c r="G1284" s="7">
        <v>2018</v>
      </c>
      <c r="H1284" s="8">
        <v>43428</v>
      </c>
      <c r="I1284" s="8" t="s">
        <v>922</v>
      </c>
      <c r="J1284" s="7" t="s">
        <v>344</v>
      </c>
      <c r="K1284" s="7" t="s">
        <v>100</v>
      </c>
      <c r="L1284" s="7" t="s">
        <v>101</v>
      </c>
      <c r="M1284" s="7">
        <v>124</v>
      </c>
      <c r="N1284" s="7">
        <v>5</v>
      </c>
      <c r="O1284" s="7">
        <v>54</v>
      </c>
      <c r="P1284" s="7">
        <v>674</v>
      </c>
      <c r="Q1284" s="7">
        <v>620</v>
      </c>
      <c r="R1284" s="7" t="s">
        <v>884</v>
      </c>
      <c r="S1284" s="9">
        <v>8.7096774193548387E-2</v>
      </c>
      <c r="T1284" s="10">
        <v>1.4609203798392988E-3</v>
      </c>
    </row>
    <row r="1285" spans="1:20" x14ac:dyDescent="0.25">
      <c r="A1285" s="7" t="s">
        <v>389</v>
      </c>
      <c r="B1285" s="7" t="s">
        <v>889</v>
      </c>
      <c r="C1285" s="7" t="s">
        <v>898</v>
      </c>
      <c r="D1285" s="7" t="s">
        <v>891</v>
      </c>
      <c r="E1285" s="7" t="s">
        <v>933</v>
      </c>
      <c r="F1285" s="7">
        <v>28</v>
      </c>
      <c r="G1285" s="7">
        <v>2018</v>
      </c>
      <c r="H1285" s="8">
        <v>43432</v>
      </c>
      <c r="I1285" s="8" t="s">
        <v>922</v>
      </c>
      <c r="J1285" s="7" t="s">
        <v>390</v>
      </c>
      <c r="K1285" s="7" t="s">
        <v>100</v>
      </c>
      <c r="L1285" s="7" t="s">
        <v>101</v>
      </c>
      <c r="M1285" s="7">
        <v>502</v>
      </c>
      <c r="N1285" s="7">
        <v>4</v>
      </c>
      <c r="O1285" s="7">
        <v>84</v>
      </c>
      <c r="P1285" s="7">
        <v>2092</v>
      </c>
      <c r="Q1285" s="7">
        <v>2008</v>
      </c>
      <c r="R1285" s="7" t="s">
        <v>884</v>
      </c>
      <c r="S1285" s="9">
        <v>4.1832669322709161E-2</v>
      </c>
      <c r="T1285" s="10">
        <v>2.2725428130833535E-3</v>
      </c>
    </row>
    <row r="1286" spans="1:20" x14ac:dyDescent="0.25">
      <c r="A1286" s="7" t="s">
        <v>389</v>
      </c>
      <c r="B1286" s="7" t="s">
        <v>899</v>
      </c>
      <c r="C1286" s="7" t="s">
        <v>907</v>
      </c>
      <c r="D1286" s="7" t="s">
        <v>902</v>
      </c>
      <c r="E1286" s="7" t="s">
        <v>933</v>
      </c>
      <c r="F1286" s="7">
        <v>28</v>
      </c>
      <c r="G1286" s="7">
        <v>2018</v>
      </c>
      <c r="H1286" s="8">
        <v>43432</v>
      </c>
      <c r="I1286" s="8" t="s">
        <v>922</v>
      </c>
      <c r="J1286" s="7" t="s">
        <v>390</v>
      </c>
      <c r="K1286" s="7" t="s">
        <v>100</v>
      </c>
      <c r="L1286" s="7" t="s">
        <v>101</v>
      </c>
      <c r="M1286" s="7">
        <v>89</v>
      </c>
      <c r="N1286" s="7">
        <v>2</v>
      </c>
      <c r="O1286" s="7">
        <v>17</v>
      </c>
      <c r="P1286" s="7">
        <v>195</v>
      </c>
      <c r="Q1286" s="7">
        <v>178</v>
      </c>
      <c r="R1286" s="7" t="s">
        <v>884</v>
      </c>
      <c r="S1286" s="9">
        <v>9.5505617977528087E-2</v>
      </c>
      <c r="T1286" s="10">
        <v>4.5991937883829774E-4</v>
      </c>
    </row>
    <row r="1287" spans="1:20" x14ac:dyDescent="0.25">
      <c r="A1287" s="7" t="s">
        <v>389</v>
      </c>
      <c r="B1287" s="7" t="s">
        <v>899</v>
      </c>
      <c r="C1287" s="7" t="s">
        <v>913</v>
      </c>
      <c r="D1287" s="7" t="s">
        <v>891</v>
      </c>
      <c r="E1287" s="7" t="s">
        <v>933</v>
      </c>
      <c r="F1287" s="7">
        <v>28</v>
      </c>
      <c r="G1287" s="7">
        <v>2018</v>
      </c>
      <c r="H1287" s="8">
        <v>43432</v>
      </c>
      <c r="I1287" s="8" t="s">
        <v>922</v>
      </c>
      <c r="J1287" s="7" t="s">
        <v>390</v>
      </c>
      <c r="K1287" s="7" t="s">
        <v>100</v>
      </c>
      <c r="L1287" s="7" t="s">
        <v>101</v>
      </c>
      <c r="M1287" s="7">
        <v>107</v>
      </c>
      <c r="N1287" s="7">
        <v>3</v>
      </c>
      <c r="O1287" s="7">
        <v>37</v>
      </c>
      <c r="P1287" s="7">
        <v>358</v>
      </c>
      <c r="Q1287" s="7">
        <v>321</v>
      </c>
      <c r="R1287" s="7" t="s">
        <v>884</v>
      </c>
      <c r="S1287" s="9">
        <v>0.11526479750778816</v>
      </c>
      <c r="T1287" s="10">
        <v>1.001001001001001E-3</v>
      </c>
    </row>
    <row r="1288" spans="1:20" x14ac:dyDescent="0.25">
      <c r="A1288" s="7" t="s">
        <v>389</v>
      </c>
      <c r="B1288" s="7" t="s">
        <v>899</v>
      </c>
      <c r="C1288" s="7" t="s">
        <v>910</v>
      </c>
      <c r="D1288" s="7" t="s">
        <v>891</v>
      </c>
      <c r="E1288" s="7" t="s">
        <v>933</v>
      </c>
      <c r="F1288" s="7">
        <v>28</v>
      </c>
      <c r="G1288" s="7">
        <v>2018</v>
      </c>
      <c r="H1288" s="8">
        <v>43432</v>
      </c>
      <c r="I1288" s="8" t="s">
        <v>922</v>
      </c>
      <c r="J1288" s="7" t="s">
        <v>390</v>
      </c>
      <c r="K1288" s="7" t="s">
        <v>100</v>
      </c>
      <c r="L1288" s="7" t="s">
        <v>101</v>
      </c>
      <c r="M1288" s="7">
        <v>63</v>
      </c>
      <c r="N1288" s="7">
        <v>4</v>
      </c>
      <c r="O1288" s="7">
        <v>1</v>
      </c>
      <c r="P1288" s="7">
        <v>253</v>
      </c>
      <c r="Q1288" s="7">
        <v>252</v>
      </c>
      <c r="R1288" s="7" t="s">
        <v>884</v>
      </c>
      <c r="S1288" s="9">
        <v>3.968253968253968E-3</v>
      </c>
      <c r="T1288" s="10">
        <v>2.7054081108135161E-5</v>
      </c>
    </row>
    <row r="1289" spans="1:20" x14ac:dyDescent="0.25">
      <c r="A1289" s="7" t="s">
        <v>651</v>
      </c>
      <c r="B1289" s="7" t="s">
        <v>899</v>
      </c>
      <c r="C1289" s="7" t="s">
        <v>913</v>
      </c>
      <c r="D1289" s="7" t="s">
        <v>902</v>
      </c>
      <c r="E1289" s="7" t="s">
        <v>934</v>
      </c>
      <c r="F1289" s="7">
        <v>4</v>
      </c>
      <c r="G1289" s="7">
        <v>2018</v>
      </c>
      <c r="H1289" s="8">
        <v>43438</v>
      </c>
      <c r="I1289" s="8" t="s">
        <v>922</v>
      </c>
      <c r="J1289" s="7" t="s">
        <v>201</v>
      </c>
      <c r="K1289" s="7" t="s">
        <v>100</v>
      </c>
      <c r="L1289" s="7" t="s">
        <v>101</v>
      </c>
      <c r="M1289" s="7">
        <v>139</v>
      </c>
      <c r="N1289" s="7">
        <v>3</v>
      </c>
      <c r="O1289" s="7">
        <v>30</v>
      </c>
      <c r="P1289" s="7">
        <v>447</v>
      </c>
      <c r="Q1289" s="7">
        <v>417</v>
      </c>
      <c r="R1289" s="7" t="s">
        <v>884</v>
      </c>
      <c r="S1289" s="9">
        <v>7.1942446043165464E-2</v>
      </c>
      <c r="T1289" s="10">
        <v>8.1162243324405491E-4</v>
      </c>
    </row>
    <row r="1290" spans="1:20" x14ac:dyDescent="0.25">
      <c r="A1290" s="7" t="s">
        <v>232</v>
      </c>
      <c r="B1290" s="7" t="s">
        <v>892</v>
      </c>
      <c r="C1290" s="7" t="s">
        <v>906</v>
      </c>
      <c r="D1290" s="7" t="s">
        <v>891</v>
      </c>
      <c r="E1290" s="7" t="s">
        <v>934</v>
      </c>
      <c r="F1290" s="7">
        <v>7</v>
      </c>
      <c r="G1290" s="7">
        <v>2018</v>
      </c>
      <c r="H1290" s="8">
        <v>43441</v>
      </c>
      <c r="I1290" s="8" t="s">
        <v>922</v>
      </c>
      <c r="J1290" s="7" t="s">
        <v>231</v>
      </c>
      <c r="K1290" s="7" t="s">
        <v>100</v>
      </c>
      <c r="L1290" s="7" t="s">
        <v>101</v>
      </c>
      <c r="M1290" s="7">
        <v>857</v>
      </c>
      <c r="N1290" s="7">
        <v>2</v>
      </c>
      <c r="O1290" s="7">
        <v>-274</v>
      </c>
      <c r="P1290" s="7">
        <v>1440</v>
      </c>
      <c r="Q1290" s="7">
        <v>1714</v>
      </c>
      <c r="R1290" s="7" t="s">
        <v>914</v>
      </c>
      <c r="S1290" s="9">
        <v>-0.15985997666277713</v>
      </c>
      <c r="T1290" s="10">
        <v>-7.4128182236290344E-3</v>
      </c>
    </row>
    <row r="1291" spans="1:20" x14ac:dyDescent="0.25">
      <c r="A1291" s="7" t="s">
        <v>232</v>
      </c>
      <c r="B1291" s="7" t="s">
        <v>899</v>
      </c>
      <c r="C1291" s="7" t="s">
        <v>908</v>
      </c>
      <c r="D1291" s="7" t="s">
        <v>902</v>
      </c>
      <c r="E1291" s="7" t="s">
        <v>934</v>
      </c>
      <c r="F1291" s="7">
        <v>7</v>
      </c>
      <c r="G1291" s="7">
        <v>2018</v>
      </c>
      <c r="H1291" s="8">
        <v>43441</v>
      </c>
      <c r="I1291" s="8" t="s">
        <v>922</v>
      </c>
      <c r="J1291" s="7" t="s">
        <v>231</v>
      </c>
      <c r="K1291" s="7" t="s">
        <v>100</v>
      </c>
      <c r="L1291" s="7" t="s">
        <v>101</v>
      </c>
      <c r="M1291" s="7">
        <v>33</v>
      </c>
      <c r="N1291" s="7">
        <v>3</v>
      </c>
      <c r="O1291" s="7">
        <v>13</v>
      </c>
      <c r="P1291" s="7">
        <v>112</v>
      </c>
      <c r="Q1291" s="7">
        <v>99</v>
      </c>
      <c r="R1291" s="7" t="s">
        <v>884</v>
      </c>
      <c r="S1291" s="9">
        <v>0.13131313131313133</v>
      </c>
      <c r="T1291" s="10">
        <v>3.5170305440575711E-4</v>
      </c>
    </row>
    <row r="1292" spans="1:20" x14ac:dyDescent="0.25">
      <c r="A1292" s="7" t="s">
        <v>232</v>
      </c>
      <c r="B1292" s="7" t="s">
        <v>889</v>
      </c>
      <c r="C1292" s="7" t="s">
        <v>890</v>
      </c>
      <c r="D1292" s="7" t="s">
        <v>891</v>
      </c>
      <c r="E1292" s="7" t="s">
        <v>934</v>
      </c>
      <c r="F1292" s="7">
        <v>7</v>
      </c>
      <c r="G1292" s="7">
        <v>2018</v>
      </c>
      <c r="H1292" s="8">
        <v>43441</v>
      </c>
      <c r="I1292" s="8" t="s">
        <v>922</v>
      </c>
      <c r="J1292" s="7" t="s">
        <v>231</v>
      </c>
      <c r="K1292" s="7" t="s">
        <v>100</v>
      </c>
      <c r="L1292" s="7" t="s">
        <v>101</v>
      </c>
      <c r="M1292" s="7">
        <v>171</v>
      </c>
      <c r="N1292" s="7">
        <v>2</v>
      </c>
      <c r="O1292" s="7">
        <v>2</v>
      </c>
      <c r="P1292" s="7">
        <v>344</v>
      </c>
      <c r="Q1292" s="7">
        <v>342</v>
      </c>
      <c r="R1292" s="7" t="s">
        <v>884</v>
      </c>
      <c r="S1292" s="9">
        <v>5.8479532163742687E-3</v>
      </c>
      <c r="T1292" s="10">
        <v>5.4108162216270321E-5</v>
      </c>
    </row>
    <row r="1293" spans="1:20" x14ac:dyDescent="0.25">
      <c r="A1293" s="7" t="s">
        <v>232</v>
      </c>
      <c r="B1293" s="7" t="s">
        <v>899</v>
      </c>
      <c r="C1293" s="7" t="s">
        <v>907</v>
      </c>
      <c r="D1293" s="7" t="s">
        <v>902</v>
      </c>
      <c r="E1293" s="7" t="s">
        <v>934</v>
      </c>
      <c r="F1293" s="7">
        <v>7</v>
      </c>
      <c r="G1293" s="7">
        <v>2018</v>
      </c>
      <c r="H1293" s="8">
        <v>43441</v>
      </c>
      <c r="I1293" s="8" t="s">
        <v>922</v>
      </c>
      <c r="J1293" s="7" t="s">
        <v>231</v>
      </c>
      <c r="K1293" s="7" t="s">
        <v>100</v>
      </c>
      <c r="L1293" s="7" t="s">
        <v>101</v>
      </c>
      <c r="M1293" s="7">
        <v>147</v>
      </c>
      <c r="N1293" s="7">
        <v>3</v>
      </c>
      <c r="O1293" s="7">
        <v>73</v>
      </c>
      <c r="P1293" s="7">
        <v>514</v>
      </c>
      <c r="Q1293" s="7">
        <v>441</v>
      </c>
      <c r="R1293" s="7" t="s">
        <v>884</v>
      </c>
      <c r="S1293" s="9">
        <v>0.1655328798185941</v>
      </c>
      <c r="T1293" s="10">
        <v>1.9749479208938667E-3</v>
      </c>
    </row>
    <row r="1294" spans="1:20" x14ac:dyDescent="0.25">
      <c r="A1294" s="7" t="s">
        <v>232</v>
      </c>
      <c r="B1294" s="7" t="s">
        <v>899</v>
      </c>
      <c r="C1294" s="7" t="s">
        <v>910</v>
      </c>
      <c r="D1294" s="7" t="s">
        <v>891</v>
      </c>
      <c r="E1294" s="7" t="s">
        <v>934</v>
      </c>
      <c r="F1294" s="7">
        <v>7</v>
      </c>
      <c r="G1294" s="7">
        <v>2018</v>
      </c>
      <c r="H1294" s="8">
        <v>43441</v>
      </c>
      <c r="I1294" s="8" t="s">
        <v>922</v>
      </c>
      <c r="J1294" s="7" t="s">
        <v>231</v>
      </c>
      <c r="K1294" s="7" t="s">
        <v>100</v>
      </c>
      <c r="L1294" s="7" t="s">
        <v>101</v>
      </c>
      <c r="M1294" s="7">
        <v>53</v>
      </c>
      <c r="N1294" s="7">
        <v>3</v>
      </c>
      <c r="O1294" s="7">
        <v>5</v>
      </c>
      <c r="P1294" s="7">
        <v>164</v>
      </c>
      <c r="Q1294" s="7">
        <v>159</v>
      </c>
      <c r="R1294" s="7" t="s">
        <v>884</v>
      </c>
      <c r="S1294" s="9">
        <v>3.1446540880503145E-2</v>
      </c>
      <c r="T1294" s="10">
        <v>1.352704055406758E-4</v>
      </c>
    </row>
    <row r="1295" spans="1:20" x14ac:dyDescent="0.25">
      <c r="A1295" s="7" t="s">
        <v>232</v>
      </c>
      <c r="B1295" s="7" t="s">
        <v>899</v>
      </c>
      <c r="C1295" s="7" t="s">
        <v>901</v>
      </c>
      <c r="D1295" s="7" t="s">
        <v>891</v>
      </c>
      <c r="E1295" s="7" t="s">
        <v>934</v>
      </c>
      <c r="F1295" s="7">
        <v>7</v>
      </c>
      <c r="G1295" s="7">
        <v>2018</v>
      </c>
      <c r="H1295" s="8">
        <v>43441</v>
      </c>
      <c r="I1295" s="8" t="s">
        <v>922</v>
      </c>
      <c r="J1295" s="7" t="s">
        <v>231</v>
      </c>
      <c r="K1295" s="7" t="s">
        <v>100</v>
      </c>
      <c r="L1295" s="7" t="s">
        <v>101</v>
      </c>
      <c r="M1295" s="7">
        <v>499</v>
      </c>
      <c r="N1295" s="7">
        <v>4</v>
      </c>
      <c r="O1295" s="7">
        <v>33</v>
      </c>
      <c r="P1295" s="7">
        <v>2029</v>
      </c>
      <c r="Q1295" s="7">
        <v>1996</v>
      </c>
      <c r="R1295" s="7" t="s">
        <v>884</v>
      </c>
      <c r="S1295" s="9">
        <v>1.6533066132264528E-2</v>
      </c>
      <c r="T1295" s="10">
        <v>8.9278467656846031E-4</v>
      </c>
    </row>
    <row r="1296" spans="1:20" x14ac:dyDescent="0.25">
      <c r="A1296" s="7" t="s">
        <v>232</v>
      </c>
      <c r="B1296" s="7" t="s">
        <v>899</v>
      </c>
      <c r="C1296" s="7" t="s">
        <v>913</v>
      </c>
      <c r="D1296" s="7" t="s">
        <v>902</v>
      </c>
      <c r="E1296" s="7" t="s">
        <v>934</v>
      </c>
      <c r="F1296" s="7">
        <v>7</v>
      </c>
      <c r="G1296" s="7">
        <v>2018</v>
      </c>
      <c r="H1296" s="8">
        <v>43441</v>
      </c>
      <c r="I1296" s="8" t="s">
        <v>922</v>
      </c>
      <c r="J1296" s="7" t="s">
        <v>231</v>
      </c>
      <c r="K1296" s="7" t="s">
        <v>100</v>
      </c>
      <c r="L1296" s="7" t="s">
        <v>101</v>
      </c>
      <c r="M1296" s="7">
        <v>191</v>
      </c>
      <c r="N1296" s="7">
        <v>4</v>
      </c>
      <c r="O1296" s="7">
        <v>93</v>
      </c>
      <c r="P1296" s="7">
        <v>857</v>
      </c>
      <c r="Q1296" s="7">
        <v>764</v>
      </c>
      <c r="R1296" s="7" t="s">
        <v>884</v>
      </c>
      <c r="S1296" s="9">
        <v>0.12172774869109948</v>
      </c>
      <c r="T1296" s="10">
        <v>2.5160295430565701E-3</v>
      </c>
    </row>
    <row r="1297" spans="1:20" x14ac:dyDescent="0.25">
      <c r="A1297" s="7" t="s">
        <v>232</v>
      </c>
      <c r="B1297" s="7" t="s">
        <v>892</v>
      </c>
      <c r="C1297" s="7" t="s">
        <v>906</v>
      </c>
      <c r="D1297" s="7" t="s">
        <v>911</v>
      </c>
      <c r="E1297" s="7" t="s">
        <v>934</v>
      </c>
      <c r="F1297" s="7">
        <v>7</v>
      </c>
      <c r="G1297" s="7">
        <v>2018</v>
      </c>
      <c r="H1297" s="8">
        <v>43441</v>
      </c>
      <c r="I1297" s="8" t="s">
        <v>922</v>
      </c>
      <c r="J1297" s="7" t="s">
        <v>231</v>
      </c>
      <c r="K1297" s="7" t="s">
        <v>100</v>
      </c>
      <c r="L1297" s="7" t="s">
        <v>101</v>
      </c>
      <c r="M1297" s="7">
        <v>915</v>
      </c>
      <c r="N1297" s="7">
        <v>3</v>
      </c>
      <c r="O1297" s="7">
        <v>-99</v>
      </c>
      <c r="P1297" s="7">
        <v>2646</v>
      </c>
      <c r="Q1297" s="7">
        <v>2745</v>
      </c>
      <c r="R1297" s="7" t="s">
        <v>914</v>
      </c>
      <c r="S1297" s="9">
        <v>-3.6065573770491806E-2</v>
      </c>
      <c r="T1297" s="10">
        <v>-2.6783540297053809E-3</v>
      </c>
    </row>
    <row r="1298" spans="1:20" x14ac:dyDescent="0.25">
      <c r="A1298" s="7" t="s">
        <v>98</v>
      </c>
      <c r="B1298" s="7" t="s">
        <v>899</v>
      </c>
      <c r="C1298" s="7" t="s">
        <v>907</v>
      </c>
      <c r="D1298" s="7" t="s">
        <v>911</v>
      </c>
      <c r="E1298" s="7" t="s">
        <v>934</v>
      </c>
      <c r="F1298" s="7">
        <v>23</v>
      </c>
      <c r="G1298" s="7">
        <v>2018</v>
      </c>
      <c r="H1298" s="8">
        <v>43457</v>
      </c>
      <c r="I1298" s="8" t="s">
        <v>922</v>
      </c>
      <c r="J1298" s="7" t="s">
        <v>99</v>
      </c>
      <c r="K1298" s="7" t="s">
        <v>100</v>
      </c>
      <c r="L1298" s="7" t="s">
        <v>101</v>
      </c>
      <c r="M1298" s="7">
        <v>110</v>
      </c>
      <c r="N1298" s="7">
        <v>7</v>
      </c>
      <c r="O1298" s="7">
        <v>12</v>
      </c>
      <c r="P1298" s="7">
        <v>782</v>
      </c>
      <c r="Q1298" s="7">
        <v>770</v>
      </c>
      <c r="R1298" s="7" t="s">
        <v>884</v>
      </c>
      <c r="S1298" s="9">
        <v>1.5584415584415584E-2</v>
      </c>
      <c r="T1298" s="10">
        <v>3.2464897329762194E-4</v>
      </c>
    </row>
    <row r="1299" spans="1:20" x14ac:dyDescent="0.25">
      <c r="A1299" s="7" t="s">
        <v>98</v>
      </c>
      <c r="B1299" s="7" t="s">
        <v>889</v>
      </c>
      <c r="C1299" s="7" t="s">
        <v>890</v>
      </c>
      <c r="D1299" s="7" t="s">
        <v>902</v>
      </c>
      <c r="E1299" s="7" t="s">
        <v>934</v>
      </c>
      <c r="F1299" s="7">
        <v>23</v>
      </c>
      <c r="G1299" s="7">
        <v>2018</v>
      </c>
      <c r="H1299" s="8">
        <v>43457</v>
      </c>
      <c r="I1299" s="8" t="s">
        <v>922</v>
      </c>
      <c r="J1299" s="7" t="s">
        <v>99</v>
      </c>
      <c r="K1299" s="7" t="s">
        <v>100</v>
      </c>
      <c r="L1299" s="7" t="s">
        <v>101</v>
      </c>
      <c r="M1299" s="7">
        <v>1599</v>
      </c>
      <c r="N1299" s="7">
        <v>6</v>
      </c>
      <c r="O1299" s="7">
        <v>37</v>
      </c>
      <c r="P1299" s="7">
        <v>9631</v>
      </c>
      <c r="Q1299" s="7">
        <v>9594</v>
      </c>
      <c r="R1299" s="7" t="s">
        <v>884</v>
      </c>
      <c r="S1299" s="9">
        <v>3.8565770273087346E-3</v>
      </c>
      <c r="T1299" s="10">
        <v>1.001001001001001E-3</v>
      </c>
    </row>
    <row r="1300" spans="1:20" x14ac:dyDescent="0.25">
      <c r="A1300" s="7" t="s">
        <v>98</v>
      </c>
      <c r="B1300" s="7" t="s">
        <v>899</v>
      </c>
      <c r="C1300" s="7" t="s">
        <v>910</v>
      </c>
      <c r="D1300" s="7" t="s">
        <v>891</v>
      </c>
      <c r="E1300" s="7" t="s">
        <v>934</v>
      </c>
      <c r="F1300" s="7">
        <v>23</v>
      </c>
      <c r="G1300" s="7">
        <v>2018</v>
      </c>
      <c r="H1300" s="8">
        <v>43457</v>
      </c>
      <c r="I1300" s="8" t="s">
        <v>922</v>
      </c>
      <c r="J1300" s="7" t="s">
        <v>99</v>
      </c>
      <c r="K1300" s="7" t="s">
        <v>100</v>
      </c>
      <c r="L1300" s="7" t="s">
        <v>101</v>
      </c>
      <c r="M1300" s="7">
        <v>28</v>
      </c>
      <c r="N1300" s="7">
        <v>1</v>
      </c>
      <c r="O1300" s="7">
        <v>4</v>
      </c>
      <c r="P1300" s="7">
        <v>32</v>
      </c>
      <c r="Q1300" s="7">
        <v>28</v>
      </c>
      <c r="R1300" s="7" t="s">
        <v>884</v>
      </c>
      <c r="S1300" s="9">
        <v>0.14285714285714285</v>
      </c>
      <c r="T1300" s="10">
        <v>1.0821632443254064E-4</v>
      </c>
    </row>
    <row r="1301" spans="1:20" x14ac:dyDescent="0.25">
      <c r="A1301" s="7" t="s">
        <v>98</v>
      </c>
      <c r="B1301" s="7" t="s">
        <v>889</v>
      </c>
      <c r="C1301" s="7" t="s">
        <v>896</v>
      </c>
      <c r="D1301" s="7" t="s">
        <v>911</v>
      </c>
      <c r="E1301" s="7" t="s">
        <v>934</v>
      </c>
      <c r="F1301" s="7">
        <v>23</v>
      </c>
      <c r="G1301" s="7">
        <v>2018</v>
      </c>
      <c r="H1301" s="8">
        <v>43457</v>
      </c>
      <c r="I1301" s="8" t="s">
        <v>922</v>
      </c>
      <c r="J1301" s="7" t="s">
        <v>99</v>
      </c>
      <c r="K1301" s="7" t="s">
        <v>100</v>
      </c>
      <c r="L1301" s="7" t="s">
        <v>101</v>
      </c>
      <c r="M1301" s="7">
        <v>636</v>
      </c>
      <c r="N1301" s="7">
        <v>2</v>
      </c>
      <c r="O1301" s="7">
        <v>-204</v>
      </c>
      <c r="P1301" s="7">
        <v>1068</v>
      </c>
      <c r="Q1301" s="7">
        <v>1272</v>
      </c>
      <c r="R1301" s="7" t="s">
        <v>914</v>
      </c>
      <c r="S1301" s="9">
        <v>-0.16037735849056603</v>
      </c>
      <c r="T1301" s="10">
        <v>-5.5190325460595727E-3</v>
      </c>
    </row>
    <row r="1302" spans="1:20" x14ac:dyDescent="0.25">
      <c r="A1302" s="7" t="s">
        <v>98</v>
      </c>
      <c r="B1302" s="7" t="s">
        <v>889</v>
      </c>
      <c r="C1302" s="7" t="s">
        <v>898</v>
      </c>
      <c r="D1302" s="7" t="s">
        <v>891</v>
      </c>
      <c r="E1302" s="7" t="s">
        <v>934</v>
      </c>
      <c r="F1302" s="7">
        <v>23</v>
      </c>
      <c r="G1302" s="7">
        <v>2018</v>
      </c>
      <c r="H1302" s="8">
        <v>43457</v>
      </c>
      <c r="I1302" s="8" t="s">
        <v>922</v>
      </c>
      <c r="J1302" s="7" t="s">
        <v>99</v>
      </c>
      <c r="K1302" s="7" t="s">
        <v>100</v>
      </c>
      <c r="L1302" s="7" t="s">
        <v>101</v>
      </c>
      <c r="M1302" s="7">
        <v>977</v>
      </c>
      <c r="N1302" s="7">
        <v>7</v>
      </c>
      <c r="O1302" s="7">
        <v>-244</v>
      </c>
      <c r="P1302" s="7">
        <v>6595</v>
      </c>
      <c r="Q1302" s="7">
        <v>6839</v>
      </c>
      <c r="R1302" s="7" t="s">
        <v>914</v>
      </c>
      <c r="S1302" s="9">
        <v>-3.5677730662377539E-2</v>
      </c>
      <c r="T1302" s="10">
        <v>-6.6011957903849795E-3</v>
      </c>
    </row>
    <row r="1303" spans="1:20" x14ac:dyDescent="0.25">
      <c r="A1303" s="7" t="s">
        <v>405</v>
      </c>
      <c r="B1303" s="7" t="s">
        <v>889</v>
      </c>
      <c r="C1303" s="7" t="s">
        <v>909</v>
      </c>
      <c r="D1303" s="7" t="s">
        <v>902</v>
      </c>
      <c r="E1303" s="7" t="s">
        <v>935</v>
      </c>
      <c r="F1303" s="7">
        <v>5</v>
      </c>
      <c r="G1303" s="7">
        <v>2018</v>
      </c>
      <c r="H1303" s="8">
        <v>43105</v>
      </c>
      <c r="I1303" s="8" t="s">
        <v>919</v>
      </c>
      <c r="J1303" s="7" t="s">
        <v>406</v>
      </c>
      <c r="K1303" s="7" t="s">
        <v>304</v>
      </c>
      <c r="L1303" s="7" t="s">
        <v>305</v>
      </c>
      <c r="M1303" s="7">
        <v>136</v>
      </c>
      <c r="N1303" s="7">
        <v>3</v>
      </c>
      <c r="O1303" s="7">
        <v>41</v>
      </c>
      <c r="P1303" s="7">
        <v>449</v>
      </c>
      <c r="Q1303" s="7">
        <v>408</v>
      </c>
      <c r="R1303" s="7" t="s">
        <v>884</v>
      </c>
      <c r="S1303" s="9">
        <v>0.10049019607843138</v>
      </c>
      <c r="T1303" s="10">
        <v>1.1092173254335417E-3</v>
      </c>
    </row>
    <row r="1304" spans="1:20" x14ac:dyDescent="0.25">
      <c r="A1304" s="7" t="s">
        <v>405</v>
      </c>
      <c r="B1304" s="7" t="s">
        <v>889</v>
      </c>
      <c r="C1304" s="7" t="s">
        <v>909</v>
      </c>
      <c r="D1304" s="7" t="s">
        <v>891</v>
      </c>
      <c r="E1304" s="7" t="s">
        <v>935</v>
      </c>
      <c r="F1304" s="7">
        <v>5</v>
      </c>
      <c r="G1304" s="7">
        <v>2018</v>
      </c>
      <c r="H1304" s="8">
        <v>43105</v>
      </c>
      <c r="I1304" s="8" t="s">
        <v>919</v>
      </c>
      <c r="J1304" s="7" t="s">
        <v>406</v>
      </c>
      <c r="K1304" s="7" t="s">
        <v>304</v>
      </c>
      <c r="L1304" s="7" t="s">
        <v>305</v>
      </c>
      <c r="M1304" s="7">
        <v>61</v>
      </c>
      <c r="N1304" s="7">
        <v>2</v>
      </c>
      <c r="O1304" s="7">
        <v>18</v>
      </c>
      <c r="P1304" s="7">
        <v>140</v>
      </c>
      <c r="Q1304" s="7">
        <v>122</v>
      </c>
      <c r="R1304" s="7" t="s">
        <v>884</v>
      </c>
      <c r="S1304" s="9">
        <v>0.14754098360655737</v>
      </c>
      <c r="T1304" s="10">
        <v>4.8697345994643291E-4</v>
      </c>
    </row>
    <row r="1305" spans="1:20" x14ac:dyDescent="0.25">
      <c r="A1305" s="7" t="s">
        <v>405</v>
      </c>
      <c r="B1305" s="7" t="s">
        <v>889</v>
      </c>
      <c r="C1305" s="7" t="s">
        <v>890</v>
      </c>
      <c r="D1305" s="7" t="s">
        <v>911</v>
      </c>
      <c r="E1305" s="7" t="s">
        <v>935</v>
      </c>
      <c r="F1305" s="7">
        <v>5</v>
      </c>
      <c r="G1305" s="7">
        <v>2018</v>
      </c>
      <c r="H1305" s="8">
        <v>43105</v>
      </c>
      <c r="I1305" s="8" t="s">
        <v>919</v>
      </c>
      <c r="J1305" s="7" t="s">
        <v>406</v>
      </c>
      <c r="K1305" s="7" t="s">
        <v>304</v>
      </c>
      <c r="L1305" s="7" t="s">
        <v>305</v>
      </c>
      <c r="M1305" s="7">
        <v>469</v>
      </c>
      <c r="N1305" s="7">
        <v>4</v>
      </c>
      <c r="O1305" s="7">
        <v>33</v>
      </c>
      <c r="P1305" s="7">
        <v>1909</v>
      </c>
      <c r="Q1305" s="7">
        <v>1876</v>
      </c>
      <c r="R1305" s="7" t="s">
        <v>884</v>
      </c>
      <c r="S1305" s="9">
        <v>1.7590618336886993E-2</v>
      </c>
      <c r="T1305" s="10">
        <v>8.9278467656846031E-4</v>
      </c>
    </row>
    <row r="1306" spans="1:20" x14ac:dyDescent="0.25">
      <c r="A1306" s="7" t="s">
        <v>616</v>
      </c>
      <c r="B1306" s="7" t="s">
        <v>899</v>
      </c>
      <c r="C1306" s="7" t="s">
        <v>903</v>
      </c>
      <c r="D1306" s="7" t="s">
        <v>911</v>
      </c>
      <c r="E1306" s="7" t="s">
        <v>936</v>
      </c>
      <c r="F1306" s="7">
        <v>19</v>
      </c>
      <c r="G1306" s="7">
        <v>2018</v>
      </c>
      <c r="H1306" s="8">
        <v>43150</v>
      </c>
      <c r="I1306" s="8" t="s">
        <v>919</v>
      </c>
      <c r="J1306" s="7" t="s">
        <v>617</v>
      </c>
      <c r="K1306" s="7" t="s">
        <v>304</v>
      </c>
      <c r="L1306" s="7" t="s">
        <v>305</v>
      </c>
      <c r="M1306" s="7">
        <v>41</v>
      </c>
      <c r="N1306" s="7">
        <v>5</v>
      </c>
      <c r="O1306" s="7">
        <v>19</v>
      </c>
      <c r="P1306" s="7">
        <v>224</v>
      </c>
      <c r="Q1306" s="7">
        <v>205</v>
      </c>
      <c r="R1306" s="7" t="s">
        <v>884</v>
      </c>
      <c r="S1306" s="9">
        <v>9.2682926829268292E-2</v>
      </c>
      <c r="T1306" s="10">
        <v>5.1402754105456814E-4</v>
      </c>
    </row>
    <row r="1307" spans="1:20" x14ac:dyDescent="0.25">
      <c r="A1307" s="7" t="s">
        <v>616</v>
      </c>
      <c r="B1307" s="7" t="s">
        <v>899</v>
      </c>
      <c r="C1307" s="7" t="s">
        <v>907</v>
      </c>
      <c r="D1307" s="7" t="s">
        <v>891</v>
      </c>
      <c r="E1307" s="7" t="s">
        <v>936</v>
      </c>
      <c r="F1307" s="7">
        <v>19</v>
      </c>
      <c r="G1307" s="7">
        <v>2018</v>
      </c>
      <c r="H1307" s="8">
        <v>43150</v>
      </c>
      <c r="I1307" s="8" t="s">
        <v>919</v>
      </c>
      <c r="J1307" s="7" t="s">
        <v>617</v>
      </c>
      <c r="K1307" s="7" t="s">
        <v>304</v>
      </c>
      <c r="L1307" s="7" t="s">
        <v>305</v>
      </c>
      <c r="M1307" s="7">
        <v>32</v>
      </c>
      <c r="N1307" s="7">
        <v>2</v>
      </c>
      <c r="O1307" s="7">
        <v>1</v>
      </c>
      <c r="P1307" s="7">
        <v>65</v>
      </c>
      <c r="Q1307" s="7">
        <v>64</v>
      </c>
      <c r="R1307" s="7" t="s">
        <v>884</v>
      </c>
      <c r="S1307" s="9">
        <v>1.5625E-2</v>
      </c>
      <c r="T1307" s="10">
        <v>2.7054081108135161E-5</v>
      </c>
    </row>
    <row r="1308" spans="1:20" x14ac:dyDescent="0.25">
      <c r="A1308" s="7" t="s">
        <v>616</v>
      </c>
      <c r="B1308" s="7" t="s">
        <v>899</v>
      </c>
      <c r="C1308" s="7" t="s">
        <v>907</v>
      </c>
      <c r="D1308" s="7" t="s">
        <v>894</v>
      </c>
      <c r="E1308" s="7" t="s">
        <v>936</v>
      </c>
      <c r="F1308" s="7">
        <v>19</v>
      </c>
      <c r="G1308" s="7">
        <v>2018</v>
      </c>
      <c r="H1308" s="8">
        <v>43150</v>
      </c>
      <c r="I1308" s="8" t="s">
        <v>919</v>
      </c>
      <c r="J1308" s="7" t="s">
        <v>617</v>
      </c>
      <c r="K1308" s="7" t="s">
        <v>304</v>
      </c>
      <c r="L1308" s="7" t="s">
        <v>305</v>
      </c>
      <c r="M1308" s="7">
        <v>155</v>
      </c>
      <c r="N1308" s="7">
        <v>3</v>
      </c>
      <c r="O1308" s="7">
        <v>5</v>
      </c>
      <c r="P1308" s="7">
        <v>470</v>
      </c>
      <c r="Q1308" s="7">
        <v>465</v>
      </c>
      <c r="R1308" s="7" t="s">
        <v>884</v>
      </c>
      <c r="S1308" s="9">
        <v>1.0752688172043012E-2</v>
      </c>
      <c r="T1308" s="10">
        <v>1.352704055406758E-4</v>
      </c>
    </row>
    <row r="1309" spans="1:20" x14ac:dyDescent="0.25">
      <c r="A1309" s="7" t="s">
        <v>580</v>
      </c>
      <c r="B1309" s="7" t="s">
        <v>899</v>
      </c>
      <c r="C1309" s="7" t="s">
        <v>903</v>
      </c>
      <c r="D1309" s="7" t="s">
        <v>911</v>
      </c>
      <c r="E1309" s="7" t="s">
        <v>944</v>
      </c>
      <c r="F1309" s="7">
        <v>1</v>
      </c>
      <c r="G1309" s="7">
        <v>2018</v>
      </c>
      <c r="H1309" s="8">
        <v>43160</v>
      </c>
      <c r="I1309" s="8" t="s">
        <v>919</v>
      </c>
      <c r="J1309" s="7" t="s">
        <v>303</v>
      </c>
      <c r="K1309" s="7" t="s">
        <v>304</v>
      </c>
      <c r="L1309" s="7" t="s">
        <v>305</v>
      </c>
      <c r="M1309" s="7">
        <v>79</v>
      </c>
      <c r="N1309" s="7">
        <v>6</v>
      </c>
      <c r="O1309" s="7">
        <v>5</v>
      </c>
      <c r="P1309" s="7">
        <v>479</v>
      </c>
      <c r="Q1309" s="7">
        <v>474</v>
      </c>
      <c r="R1309" s="7" t="s">
        <v>884</v>
      </c>
      <c r="S1309" s="9">
        <v>1.0548523206751054E-2</v>
      </c>
      <c r="T1309" s="10">
        <v>1.352704055406758E-4</v>
      </c>
    </row>
    <row r="1310" spans="1:20" x14ac:dyDescent="0.25">
      <c r="A1310" s="7" t="s">
        <v>580</v>
      </c>
      <c r="B1310" s="7" t="s">
        <v>899</v>
      </c>
      <c r="C1310" s="7" t="s">
        <v>905</v>
      </c>
      <c r="D1310" s="7" t="s">
        <v>902</v>
      </c>
      <c r="E1310" s="7" t="s">
        <v>944</v>
      </c>
      <c r="F1310" s="7">
        <v>1</v>
      </c>
      <c r="G1310" s="7">
        <v>2018</v>
      </c>
      <c r="H1310" s="8">
        <v>43160</v>
      </c>
      <c r="I1310" s="8" t="s">
        <v>919</v>
      </c>
      <c r="J1310" s="7" t="s">
        <v>303</v>
      </c>
      <c r="K1310" s="7" t="s">
        <v>304</v>
      </c>
      <c r="L1310" s="7" t="s">
        <v>305</v>
      </c>
      <c r="M1310" s="7">
        <v>30</v>
      </c>
      <c r="N1310" s="7">
        <v>3</v>
      </c>
      <c r="O1310" s="7">
        <v>12</v>
      </c>
      <c r="P1310" s="7">
        <v>102</v>
      </c>
      <c r="Q1310" s="7">
        <v>90</v>
      </c>
      <c r="R1310" s="7" t="s">
        <v>884</v>
      </c>
      <c r="S1310" s="9">
        <v>0.13333333333333333</v>
      </c>
      <c r="T1310" s="10">
        <v>3.2464897329762194E-4</v>
      </c>
    </row>
    <row r="1311" spans="1:20" x14ac:dyDescent="0.25">
      <c r="A1311" s="7" t="s">
        <v>580</v>
      </c>
      <c r="B1311" s="7" t="s">
        <v>899</v>
      </c>
      <c r="C1311" s="7" t="s">
        <v>907</v>
      </c>
      <c r="D1311" s="7" t="s">
        <v>902</v>
      </c>
      <c r="E1311" s="7" t="s">
        <v>944</v>
      </c>
      <c r="F1311" s="7">
        <v>1</v>
      </c>
      <c r="G1311" s="7">
        <v>2018</v>
      </c>
      <c r="H1311" s="8">
        <v>43160</v>
      </c>
      <c r="I1311" s="8" t="s">
        <v>919</v>
      </c>
      <c r="J1311" s="7" t="s">
        <v>303</v>
      </c>
      <c r="K1311" s="7" t="s">
        <v>304</v>
      </c>
      <c r="L1311" s="7" t="s">
        <v>305</v>
      </c>
      <c r="M1311" s="7">
        <v>185</v>
      </c>
      <c r="N1311" s="7">
        <v>4</v>
      </c>
      <c r="O1311" s="7">
        <v>48</v>
      </c>
      <c r="P1311" s="7">
        <v>788</v>
      </c>
      <c r="Q1311" s="7">
        <v>740</v>
      </c>
      <c r="R1311" s="7" t="s">
        <v>884</v>
      </c>
      <c r="S1311" s="9">
        <v>6.4864864864864868E-2</v>
      </c>
      <c r="T1311" s="10">
        <v>1.2985958931904878E-3</v>
      </c>
    </row>
    <row r="1312" spans="1:20" x14ac:dyDescent="0.25">
      <c r="A1312" s="7" t="s">
        <v>580</v>
      </c>
      <c r="B1312" s="7" t="s">
        <v>899</v>
      </c>
      <c r="C1312" s="7" t="s">
        <v>907</v>
      </c>
      <c r="D1312" s="7" t="s">
        <v>902</v>
      </c>
      <c r="E1312" s="7" t="s">
        <v>944</v>
      </c>
      <c r="F1312" s="7">
        <v>1</v>
      </c>
      <c r="G1312" s="7">
        <v>2018</v>
      </c>
      <c r="H1312" s="8">
        <v>43160</v>
      </c>
      <c r="I1312" s="8" t="s">
        <v>919</v>
      </c>
      <c r="J1312" s="7" t="s">
        <v>303</v>
      </c>
      <c r="K1312" s="7" t="s">
        <v>304</v>
      </c>
      <c r="L1312" s="7" t="s">
        <v>305</v>
      </c>
      <c r="M1312" s="7">
        <v>122</v>
      </c>
      <c r="N1312" s="7">
        <v>7</v>
      </c>
      <c r="O1312" s="7">
        <v>50</v>
      </c>
      <c r="P1312" s="7">
        <v>904</v>
      </c>
      <c r="Q1312" s="7">
        <v>854</v>
      </c>
      <c r="R1312" s="7" t="s">
        <v>884</v>
      </c>
      <c r="S1312" s="9">
        <v>5.8548009367681501E-2</v>
      </c>
      <c r="T1312" s="10">
        <v>1.3527040554067581E-3</v>
      </c>
    </row>
    <row r="1313" spans="1:20" x14ac:dyDescent="0.25">
      <c r="A1313" s="7" t="s">
        <v>580</v>
      </c>
      <c r="B1313" s="7" t="s">
        <v>899</v>
      </c>
      <c r="C1313" s="7" t="s">
        <v>903</v>
      </c>
      <c r="D1313" s="7" t="s">
        <v>902</v>
      </c>
      <c r="E1313" s="7" t="s">
        <v>944</v>
      </c>
      <c r="F1313" s="7">
        <v>1</v>
      </c>
      <c r="G1313" s="7">
        <v>2018</v>
      </c>
      <c r="H1313" s="8">
        <v>43160</v>
      </c>
      <c r="I1313" s="8" t="s">
        <v>919</v>
      </c>
      <c r="J1313" s="7" t="s">
        <v>303</v>
      </c>
      <c r="K1313" s="7" t="s">
        <v>304</v>
      </c>
      <c r="L1313" s="7" t="s">
        <v>305</v>
      </c>
      <c r="M1313" s="7">
        <v>62</v>
      </c>
      <c r="N1313" s="7">
        <v>5</v>
      </c>
      <c r="O1313" s="7">
        <v>28</v>
      </c>
      <c r="P1313" s="7">
        <v>338</v>
      </c>
      <c r="Q1313" s="7">
        <v>310</v>
      </c>
      <c r="R1313" s="7" t="s">
        <v>884</v>
      </c>
      <c r="S1313" s="9">
        <v>9.0322580645161285E-2</v>
      </c>
      <c r="T1313" s="10">
        <v>7.5751427102778456E-4</v>
      </c>
    </row>
    <row r="1314" spans="1:20" x14ac:dyDescent="0.25">
      <c r="A1314" s="7" t="s">
        <v>879</v>
      </c>
      <c r="B1314" s="7" t="s">
        <v>899</v>
      </c>
      <c r="C1314" s="7" t="s">
        <v>903</v>
      </c>
      <c r="D1314" s="7" t="s">
        <v>902</v>
      </c>
      <c r="E1314" s="7" t="s">
        <v>944</v>
      </c>
      <c r="F1314" s="7">
        <v>26</v>
      </c>
      <c r="G1314" s="7">
        <v>2018</v>
      </c>
      <c r="H1314" s="8">
        <v>43185</v>
      </c>
      <c r="I1314" s="8" t="s">
        <v>919</v>
      </c>
      <c r="J1314" s="7" t="s">
        <v>617</v>
      </c>
      <c r="K1314" s="7" t="s">
        <v>304</v>
      </c>
      <c r="L1314" s="7" t="s">
        <v>305</v>
      </c>
      <c r="M1314" s="7">
        <v>11</v>
      </c>
      <c r="N1314" s="7">
        <v>2</v>
      </c>
      <c r="O1314" s="7">
        <v>5</v>
      </c>
      <c r="P1314" s="7">
        <v>27</v>
      </c>
      <c r="Q1314" s="7">
        <v>22</v>
      </c>
      <c r="R1314" s="7" t="s">
        <v>884</v>
      </c>
      <c r="S1314" s="9">
        <v>0.22727272727272727</v>
      </c>
      <c r="T1314" s="10">
        <v>1.352704055406758E-4</v>
      </c>
    </row>
    <row r="1315" spans="1:20" x14ac:dyDescent="0.25">
      <c r="A1315" s="7" t="s">
        <v>766</v>
      </c>
      <c r="B1315" s="7" t="s">
        <v>899</v>
      </c>
      <c r="C1315" s="7" t="s">
        <v>903</v>
      </c>
      <c r="D1315" s="7" t="s">
        <v>911</v>
      </c>
      <c r="E1315" s="7" t="s">
        <v>945</v>
      </c>
      <c r="F1315" s="7">
        <v>15</v>
      </c>
      <c r="G1315" s="7">
        <v>2018</v>
      </c>
      <c r="H1315" s="8">
        <v>43205</v>
      </c>
      <c r="I1315" s="8" t="s">
        <v>920</v>
      </c>
      <c r="J1315" s="7" t="s">
        <v>617</v>
      </c>
      <c r="K1315" s="7" t="s">
        <v>304</v>
      </c>
      <c r="L1315" s="7" t="s">
        <v>305</v>
      </c>
      <c r="M1315" s="7">
        <v>68</v>
      </c>
      <c r="N1315" s="7">
        <v>5</v>
      </c>
      <c r="O1315" s="7">
        <v>20</v>
      </c>
      <c r="P1315" s="7">
        <v>360</v>
      </c>
      <c r="Q1315" s="7">
        <v>340</v>
      </c>
      <c r="R1315" s="7" t="s">
        <v>884</v>
      </c>
      <c r="S1315" s="9">
        <v>5.8823529411764705E-2</v>
      </c>
      <c r="T1315" s="10">
        <v>5.410816221627032E-4</v>
      </c>
    </row>
    <row r="1316" spans="1:20" x14ac:dyDescent="0.25">
      <c r="A1316" s="7" t="s">
        <v>302</v>
      </c>
      <c r="B1316" s="7" t="s">
        <v>899</v>
      </c>
      <c r="C1316" s="7" t="s">
        <v>900</v>
      </c>
      <c r="D1316" s="7" t="s">
        <v>891</v>
      </c>
      <c r="E1316" s="7" t="s">
        <v>945</v>
      </c>
      <c r="F1316" s="7">
        <v>26</v>
      </c>
      <c r="G1316" s="7">
        <v>2018</v>
      </c>
      <c r="H1316" s="8">
        <v>43216</v>
      </c>
      <c r="I1316" s="8" t="s">
        <v>920</v>
      </c>
      <c r="J1316" s="7" t="s">
        <v>303</v>
      </c>
      <c r="K1316" s="7" t="s">
        <v>304</v>
      </c>
      <c r="L1316" s="7" t="s">
        <v>305</v>
      </c>
      <c r="M1316" s="7">
        <v>496</v>
      </c>
      <c r="N1316" s="7">
        <v>2</v>
      </c>
      <c r="O1316" s="7">
        <v>-79</v>
      </c>
      <c r="P1316" s="7">
        <v>913</v>
      </c>
      <c r="Q1316" s="7">
        <v>992</v>
      </c>
      <c r="R1316" s="7" t="s">
        <v>914</v>
      </c>
      <c r="S1316" s="9">
        <v>-7.9637096774193547E-2</v>
      </c>
      <c r="T1316" s="10">
        <v>-2.1372724075426779E-3</v>
      </c>
    </row>
    <row r="1317" spans="1:20" x14ac:dyDescent="0.25">
      <c r="A1317" s="7" t="s">
        <v>302</v>
      </c>
      <c r="B1317" s="7" t="s">
        <v>899</v>
      </c>
      <c r="C1317" s="7" t="s">
        <v>901</v>
      </c>
      <c r="D1317" s="7" t="s">
        <v>911</v>
      </c>
      <c r="E1317" s="7" t="s">
        <v>945</v>
      </c>
      <c r="F1317" s="7">
        <v>26</v>
      </c>
      <c r="G1317" s="7">
        <v>2018</v>
      </c>
      <c r="H1317" s="8">
        <v>43216</v>
      </c>
      <c r="I1317" s="8" t="s">
        <v>920</v>
      </c>
      <c r="J1317" s="7" t="s">
        <v>303</v>
      </c>
      <c r="K1317" s="7" t="s">
        <v>304</v>
      </c>
      <c r="L1317" s="7" t="s">
        <v>305</v>
      </c>
      <c r="M1317" s="7">
        <v>711</v>
      </c>
      <c r="N1317" s="7">
        <v>4</v>
      </c>
      <c r="O1317" s="7">
        <v>-8</v>
      </c>
      <c r="P1317" s="7">
        <v>2836</v>
      </c>
      <c r="Q1317" s="7">
        <v>2844</v>
      </c>
      <c r="R1317" s="7" t="s">
        <v>914</v>
      </c>
      <c r="S1317" s="9">
        <v>-2.8129395218002813E-3</v>
      </c>
      <c r="T1317" s="10">
        <v>-2.1643264886508128E-4</v>
      </c>
    </row>
    <row r="1318" spans="1:20" x14ac:dyDescent="0.25">
      <c r="A1318" s="7" t="s">
        <v>302</v>
      </c>
      <c r="B1318" s="7" t="s">
        <v>889</v>
      </c>
      <c r="C1318" s="7" t="s">
        <v>898</v>
      </c>
      <c r="D1318" s="7" t="s">
        <v>902</v>
      </c>
      <c r="E1318" s="7" t="s">
        <v>945</v>
      </c>
      <c r="F1318" s="7">
        <v>26</v>
      </c>
      <c r="G1318" s="7">
        <v>2018</v>
      </c>
      <c r="H1318" s="8">
        <v>43216</v>
      </c>
      <c r="I1318" s="8" t="s">
        <v>920</v>
      </c>
      <c r="J1318" s="7" t="s">
        <v>303</v>
      </c>
      <c r="K1318" s="7" t="s">
        <v>304</v>
      </c>
      <c r="L1318" s="7" t="s">
        <v>305</v>
      </c>
      <c r="M1318" s="7">
        <v>249</v>
      </c>
      <c r="N1318" s="7">
        <v>4</v>
      </c>
      <c r="O1318" s="7">
        <v>-130</v>
      </c>
      <c r="P1318" s="7">
        <v>866</v>
      </c>
      <c r="Q1318" s="7">
        <v>996</v>
      </c>
      <c r="R1318" s="7" t="s">
        <v>914</v>
      </c>
      <c r="S1318" s="9">
        <v>-0.13052208835341367</v>
      </c>
      <c r="T1318" s="10">
        <v>-3.5170305440575711E-3</v>
      </c>
    </row>
    <row r="1319" spans="1:20" x14ac:dyDescent="0.25">
      <c r="A1319" s="7" t="s">
        <v>345</v>
      </c>
      <c r="B1319" s="7" t="s">
        <v>892</v>
      </c>
      <c r="C1319" s="7" t="s">
        <v>906</v>
      </c>
      <c r="D1319" s="7" t="s">
        <v>891</v>
      </c>
      <c r="E1319" s="7" t="s">
        <v>929</v>
      </c>
      <c r="F1319" s="7">
        <v>25</v>
      </c>
      <c r="G1319" s="7">
        <v>2018</v>
      </c>
      <c r="H1319" s="8">
        <v>43245</v>
      </c>
      <c r="I1319" s="8" t="s">
        <v>920</v>
      </c>
      <c r="J1319" s="7" t="s">
        <v>346</v>
      </c>
      <c r="K1319" s="7" t="s">
        <v>304</v>
      </c>
      <c r="L1319" s="7" t="s">
        <v>305</v>
      </c>
      <c r="M1319" s="7">
        <v>610</v>
      </c>
      <c r="N1319" s="7">
        <v>2</v>
      </c>
      <c r="O1319" s="7">
        <v>-66</v>
      </c>
      <c r="P1319" s="7">
        <v>1154</v>
      </c>
      <c r="Q1319" s="7">
        <v>1220</v>
      </c>
      <c r="R1319" s="7" t="s">
        <v>914</v>
      </c>
      <c r="S1319" s="9">
        <v>-5.4098360655737705E-2</v>
      </c>
      <c r="T1319" s="10">
        <v>-1.7855693531369206E-3</v>
      </c>
    </row>
    <row r="1320" spans="1:20" x14ac:dyDescent="0.25">
      <c r="A1320" s="7" t="s">
        <v>860</v>
      </c>
      <c r="B1320" s="7" t="s">
        <v>899</v>
      </c>
      <c r="C1320" s="7" t="s">
        <v>903</v>
      </c>
      <c r="D1320" s="7" t="s">
        <v>911</v>
      </c>
      <c r="E1320" s="7" t="s">
        <v>930</v>
      </c>
      <c r="F1320" s="7">
        <v>23</v>
      </c>
      <c r="G1320" s="7">
        <v>2018</v>
      </c>
      <c r="H1320" s="8">
        <v>43335</v>
      </c>
      <c r="I1320" s="8" t="s">
        <v>921</v>
      </c>
      <c r="J1320" s="7" t="s">
        <v>384</v>
      </c>
      <c r="K1320" s="7" t="s">
        <v>304</v>
      </c>
      <c r="L1320" s="7" t="s">
        <v>305</v>
      </c>
      <c r="M1320" s="7">
        <v>20</v>
      </c>
      <c r="N1320" s="7">
        <v>6</v>
      </c>
      <c r="O1320" s="7">
        <v>-9</v>
      </c>
      <c r="P1320" s="7">
        <v>111</v>
      </c>
      <c r="Q1320" s="7">
        <v>120</v>
      </c>
      <c r="R1320" s="7" t="s">
        <v>914</v>
      </c>
      <c r="S1320" s="9">
        <v>-7.4999999999999997E-2</v>
      </c>
      <c r="T1320" s="10">
        <v>-2.4348672997321646E-4</v>
      </c>
    </row>
    <row r="1321" spans="1:20" x14ac:dyDescent="0.25">
      <c r="A1321" s="7" t="s">
        <v>516</v>
      </c>
      <c r="B1321" s="7" t="s">
        <v>889</v>
      </c>
      <c r="C1321" s="7" t="s">
        <v>898</v>
      </c>
      <c r="D1321" s="7" t="s">
        <v>894</v>
      </c>
      <c r="E1321" s="7" t="s">
        <v>931</v>
      </c>
      <c r="F1321" s="7">
        <v>24</v>
      </c>
      <c r="G1321" s="7">
        <v>2018</v>
      </c>
      <c r="H1321" s="8">
        <v>43367</v>
      </c>
      <c r="I1321" s="8" t="s">
        <v>921</v>
      </c>
      <c r="J1321" s="7" t="s">
        <v>517</v>
      </c>
      <c r="K1321" s="7" t="s">
        <v>304</v>
      </c>
      <c r="L1321" s="7" t="s">
        <v>305</v>
      </c>
      <c r="M1321" s="7">
        <v>276</v>
      </c>
      <c r="N1321" s="7">
        <v>2</v>
      </c>
      <c r="O1321" s="7">
        <v>-21</v>
      </c>
      <c r="P1321" s="7">
        <v>531</v>
      </c>
      <c r="Q1321" s="7">
        <v>552</v>
      </c>
      <c r="R1321" s="7" t="s">
        <v>914</v>
      </c>
      <c r="S1321" s="9">
        <v>-3.8043478260869568E-2</v>
      </c>
      <c r="T1321" s="10">
        <v>-5.6813570327083837E-4</v>
      </c>
    </row>
    <row r="1322" spans="1:20" x14ac:dyDescent="0.25">
      <c r="A1322" s="7" t="s">
        <v>308</v>
      </c>
      <c r="B1322" s="7" t="s">
        <v>899</v>
      </c>
      <c r="C1322" s="7" t="s">
        <v>901</v>
      </c>
      <c r="D1322" s="7" t="s">
        <v>891</v>
      </c>
      <c r="E1322" s="7" t="s">
        <v>932</v>
      </c>
      <c r="F1322" s="7">
        <v>27</v>
      </c>
      <c r="G1322" s="7">
        <v>2018</v>
      </c>
      <c r="H1322" s="8">
        <v>43400</v>
      </c>
      <c r="I1322" s="8" t="s">
        <v>922</v>
      </c>
      <c r="J1322" s="7" t="s">
        <v>182</v>
      </c>
      <c r="K1322" s="7" t="s">
        <v>304</v>
      </c>
      <c r="L1322" s="7" t="s">
        <v>305</v>
      </c>
      <c r="M1322" s="7">
        <v>693</v>
      </c>
      <c r="N1322" s="7">
        <v>6</v>
      </c>
      <c r="O1322" s="7">
        <v>254</v>
      </c>
      <c r="P1322" s="7">
        <v>4412</v>
      </c>
      <c r="Q1322" s="7">
        <v>4158</v>
      </c>
      <c r="R1322" s="7" t="s">
        <v>884</v>
      </c>
      <c r="S1322" s="9">
        <v>6.1087061087061086E-2</v>
      </c>
      <c r="T1322" s="10">
        <v>6.8717366014663314E-3</v>
      </c>
    </row>
    <row r="1323" spans="1:20" x14ac:dyDescent="0.25">
      <c r="A1323" s="7" t="s">
        <v>470</v>
      </c>
      <c r="B1323" s="7" t="s">
        <v>889</v>
      </c>
      <c r="C1323" s="7" t="s">
        <v>898</v>
      </c>
      <c r="D1323" s="7" t="s">
        <v>902</v>
      </c>
      <c r="E1323" s="7" t="s">
        <v>933</v>
      </c>
      <c r="F1323" s="7">
        <v>4</v>
      </c>
      <c r="G1323" s="7">
        <v>2018</v>
      </c>
      <c r="H1323" s="8">
        <v>43408</v>
      </c>
      <c r="I1323" s="8" t="s">
        <v>922</v>
      </c>
      <c r="J1323" s="7" t="s">
        <v>471</v>
      </c>
      <c r="K1323" s="7" t="s">
        <v>304</v>
      </c>
      <c r="L1323" s="7" t="s">
        <v>305</v>
      </c>
      <c r="M1323" s="7">
        <v>336</v>
      </c>
      <c r="N1323" s="7">
        <v>3</v>
      </c>
      <c r="O1323" s="7">
        <v>123</v>
      </c>
      <c r="P1323" s="7">
        <v>1131</v>
      </c>
      <c r="Q1323" s="7">
        <v>1008</v>
      </c>
      <c r="R1323" s="7" t="s">
        <v>884</v>
      </c>
      <c r="S1323" s="9">
        <v>0.12202380952380952</v>
      </c>
      <c r="T1323" s="10">
        <v>3.327651976300625E-3</v>
      </c>
    </row>
    <row r="1324" spans="1:20" x14ac:dyDescent="0.25">
      <c r="A1324" s="7" t="s">
        <v>538</v>
      </c>
      <c r="B1324" s="7" t="s">
        <v>899</v>
      </c>
      <c r="C1324" s="7" t="s">
        <v>904</v>
      </c>
      <c r="D1324" s="7" t="s">
        <v>902</v>
      </c>
      <c r="E1324" s="7" t="s">
        <v>933</v>
      </c>
      <c r="F1324" s="7">
        <v>17</v>
      </c>
      <c r="G1324" s="7">
        <v>2018</v>
      </c>
      <c r="H1324" s="8">
        <v>43421</v>
      </c>
      <c r="I1324" s="8" t="s">
        <v>922</v>
      </c>
      <c r="J1324" s="7" t="s">
        <v>198</v>
      </c>
      <c r="K1324" s="7" t="s">
        <v>304</v>
      </c>
      <c r="L1324" s="7" t="s">
        <v>305</v>
      </c>
      <c r="M1324" s="7">
        <v>240</v>
      </c>
      <c r="N1324" s="7">
        <v>6</v>
      </c>
      <c r="O1324" s="7">
        <v>12</v>
      </c>
      <c r="P1324" s="7">
        <v>1452</v>
      </c>
      <c r="Q1324" s="7">
        <v>1440</v>
      </c>
      <c r="R1324" s="7" t="s">
        <v>884</v>
      </c>
      <c r="S1324" s="9">
        <v>8.3333333333333332E-3</v>
      </c>
      <c r="T1324" s="10">
        <v>3.2464897329762194E-4</v>
      </c>
    </row>
    <row r="1325" spans="1:20" x14ac:dyDescent="0.25">
      <c r="A1325" s="7" t="s">
        <v>538</v>
      </c>
      <c r="B1325" s="7" t="s">
        <v>899</v>
      </c>
      <c r="C1325" s="7" t="s">
        <v>907</v>
      </c>
      <c r="D1325" s="7" t="s">
        <v>902</v>
      </c>
      <c r="E1325" s="7" t="s">
        <v>933</v>
      </c>
      <c r="F1325" s="7">
        <v>17</v>
      </c>
      <c r="G1325" s="7">
        <v>2018</v>
      </c>
      <c r="H1325" s="8">
        <v>43421</v>
      </c>
      <c r="I1325" s="8" t="s">
        <v>922</v>
      </c>
      <c r="J1325" s="7" t="s">
        <v>198</v>
      </c>
      <c r="K1325" s="7" t="s">
        <v>304</v>
      </c>
      <c r="L1325" s="7" t="s">
        <v>305</v>
      </c>
      <c r="M1325" s="7">
        <v>31</v>
      </c>
      <c r="N1325" s="7">
        <v>3</v>
      </c>
      <c r="O1325" s="7">
        <v>14</v>
      </c>
      <c r="P1325" s="7">
        <v>107</v>
      </c>
      <c r="Q1325" s="7">
        <v>93</v>
      </c>
      <c r="R1325" s="7" t="s">
        <v>884</v>
      </c>
      <c r="S1325" s="9">
        <v>0.15053763440860216</v>
      </c>
      <c r="T1325" s="10">
        <v>3.7875713551389228E-4</v>
      </c>
    </row>
    <row r="1326" spans="1:20" x14ac:dyDescent="0.25">
      <c r="A1326" s="7" t="s">
        <v>538</v>
      </c>
      <c r="B1326" s="7" t="s">
        <v>899</v>
      </c>
      <c r="C1326" s="7" t="s">
        <v>913</v>
      </c>
      <c r="D1326" s="7" t="s">
        <v>891</v>
      </c>
      <c r="E1326" s="7" t="s">
        <v>933</v>
      </c>
      <c r="F1326" s="7">
        <v>17</v>
      </c>
      <c r="G1326" s="7">
        <v>2018</v>
      </c>
      <c r="H1326" s="8">
        <v>43421</v>
      </c>
      <c r="I1326" s="8" t="s">
        <v>922</v>
      </c>
      <c r="J1326" s="7" t="s">
        <v>198</v>
      </c>
      <c r="K1326" s="7" t="s">
        <v>304</v>
      </c>
      <c r="L1326" s="7" t="s">
        <v>305</v>
      </c>
      <c r="M1326" s="7">
        <v>163</v>
      </c>
      <c r="N1326" s="7">
        <v>4</v>
      </c>
      <c r="O1326" s="7">
        <v>26</v>
      </c>
      <c r="P1326" s="7">
        <v>678</v>
      </c>
      <c r="Q1326" s="7">
        <v>652</v>
      </c>
      <c r="R1326" s="7" t="s">
        <v>884</v>
      </c>
      <c r="S1326" s="9">
        <v>3.9877300613496931E-2</v>
      </c>
      <c r="T1326" s="10">
        <v>7.0340610881151422E-4</v>
      </c>
    </row>
    <row r="1327" spans="1:20" x14ac:dyDescent="0.25">
      <c r="A1327" s="7" t="s">
        <v>557</v>
      </c>
      <c r="B1327" s="7" t="s">
        <v>899</v>
      </c>
      <c r="C1327" s="7" t="s">
        <v>903</v>
      </c>
      <c r="D1327" s="7" t="s">
        <v>897</v>
      </c>
      <c r="E1327" s="7" t="s">
        <v>936</v>
      </c>
      <c r="F1327" s="7">
        <v>9</v>
      </c>
      <c r="G1327" s="7">
        <v>2018</v>
      </c>
      <c r="H1327" s="8">
        <v>43140</v>
      </c>
      <c r="I1327" s="8" t="s">
        <v>919</v>
      </c>
      <c r="J1327" s="7" t="s">
        <v>558</v>
      </c>
      <c r="K1327" s="7" t="s">
        <v>130</v>
      </c>
      <c r="L1327" s="7" t="s">
        <v>131</v>
      </c>
      <c r="M1327" s="7">
        <v>206</v>
      </c>
      <c r="N1327" s="7">
        <v>4</v>
      </c>
      <c r="O1327" s="7">
        <v>51</v>
      </c>
      <c r="P1327" s="7">
        <v>875</v>
      </c>
      <c r="Q1327" s="7">
        <v>824</v>
      </c>
      <c r="R1327" s="7" t="s">
        <v>884</v>
      </c>
      <c r="S1327" s="9">
        <v>6.1893203883495146E-2</v>
      </c>
      <c r="T1327" s="10">
        <v>1.3797581365148932E-3</v>
      </c>
    </row>
    <row r="1328" spans="1:20" x14ac:dyDescent="0.25">
      <c r="A1328" s="7" t="s">
        <v>557</v>
      </c>
      <c r="B1328" s="7" t="s">
        <v>899</v>
      </c>
      <c r="C1328" s="7" t="s">
        <v>901</v>
      </c>
      <c r="D1328" s="7" t="s">
        <v>897</v>
      </c>
      <c r="E1328" s="7" t="s">
        <v>936</v>
      </c>
      <c r="F1328" s="7">
        <v>9</v>
      </c>
      <c r="G1328" s="7">
        <v>2018</v>
      </c>
      <c r="H1328" s="8">
        <v>43140</v>
      </c>
      <c r="I1328" s="8" t="s">
        <v>919</v>
      </c>
      <c r="J1328" s="7" t="s">
        <v>558</v>
      </c>
      <c r="K1328" s="7" t="s">
        <v>130</v>
      </c>
      <c r="L1328" s="7" t="s">
        <v>131</v>
      </c>
      <c r="M1328" s="7">
        <v>199</v>
      </c>
      <c r="N1328" s="7">
        <v>1</v>
      </c>
      <c r="O1328" s="7">
        <v>-1</v>
      </c>
      <c r="P1328" s="7">
        <v>198</v>
      </c>
      <c r="Q1328" s="7">
        <v>199</v>
      </c>
      <c r="R1328" s="7" t="s">
        <v>914</v>
      </c>
      <c r="S1328" s="9">
        <v>-5.0251256281407036E-3</v>
      </c>
      <c r="T1328" s="10">
        <v>-2.7054081108135161E-5</v>
      </c>
    </row>
    <row r="1329" spans="1:20" x14ac:dyDescent="0.25">
      <c r="A1329" s="7" t="s">
        <v>557</v>
      </c>
      <c r="B1329" s="7" t="s">
        <v>899</v>
      </c>
      <c r="C1329" s="7" t="s">
        <v>908</v>
      </c>
      <c r="D1329" s="7" t="s">
        <v>891</v>
      </c>
      <c r="E1329" s="7" t="s">
        <v>936</v>
      </c>
      <c r="F1329" s="7">
        <v>9</v>
      </c>
      <c r="G1329" s="7">
        <v>2018</v>
      </c>
      <c r="H1329" s="8">
        <v>43140</v>
      </c>
      <c r="I1329" s="8" t="s">
        <v>919</v>
      </c>
      <c r="J1329" s="7" t="s">
        <v>558</v>
      </c>
      <c r="K1329" s="7" t="s">
        <v>130</v>
      </c>
      <c r="L1329" s="7" t="s">
        <v>131</v>
      </c>
      <c r="M1329" s="7">
        <v>57</v>
      </c>
      <c r="N1329" s="7">
        <v>5</v>
      </c>
      <c r="O1329" s="7">
        <v>24</v>
      </c>
      <c r="P1329" s="7">
        <v>309</v>
      </c>
      <c r="Q1329" s="7">
        <v>285</v>
      </c>
      <c r="R1329" s="7" t="s">
        <v>884</v>
      </c>
      <c r="S1329" s="9">
        <v>8.4210526315789472E-2</v>
      </c>
      <c r="T1329" s="10">
        <v>6.4929794659524388E-4</v>
      </c>
    </row>
    <row r="1330" spans="1:20" x14ac:dyDescent="0.25">
      <c r="A1330" s="7" t="s">
        <v>557</v>
      </c>
      <c r="B1330" s="7" t="s">
        <v>899</v>
      </c>
      <c r="C1330" s="7" t="s">
        <v>907</v>
      </c>
      <c r="D1330" s="7" t="s">
        <v>891</v>
      </c>
      <c r="E1330" s="7" t="s">
        <v>936</v>
      </c>
      <c r="F1330" s="7">
        <v>9</v>
      </c>
      <c r="G1330" s="7">
        <v>2018</v>
      </c>
      <c r="H1330" s="8">
        <v>43140</v>
      </c>
      <c r="I1330" s="8" t="s">
        <v>919</v>
      </c>
      <c r="J1330" s="7" t="s">
        <v>558</v>
      </c>
      <c r="K1330" s="7" t="s">
        <v>130</v>
      </c>
      <c r="L1330" s="7" t="s">
        <v>131</v>
      </c>
      <c r="M1330" s="7">
        <v>22</v>
      </c>
      <c r="N1330" s="7">
        <v>1</v>
      </c>
      <c r="O1330" s="7">
        <v>4</v>
      </c>
      <c r="P1330" s="7">
        <v>26</v>
      </c>
      <c r="Q1330" s="7">
        <v>22</v>
      </c>
      <c r="R1330" s="7" t="s">
        <v>884</v>
      </c>
      <c r="S1330" s="9">
        <v>0.18181818181818182</v>
      </c>
      <c r="T1330" s="10">
        <v>1.0821632443254064E-4</v>
      </c>
    </row>
    <row r="1331" spans="1:20" x14ac:dyDescent="0.25">
      <c r="A1331" s="7" t="s">
        <v>484</v>
      </c>
      <c r="B1331" s="7" t="s">
        <v>899</v>
      </c>
      <c r="C1331" s="7" t="s">
        <v>903</v>
      </c>
      <c r="D1331" s="7" t="s">
        <v>911</v>
      </c>
      <c r="E1331" s="7" t="s">
        <v>936</v>
      </c>
      <c r="F1331" s="7">
        <v>14</v>
      </c>
      <c r="G1331" s="7">
        <v>2018</v>
      </c>
      <c r="H1331" s="8">
        <v>43145</v>
      </c>
      <c r="I1331" s="8" t="s">
        <v>919</v>
      </c>
      <c r="J1331" s="7" t="s">
        <v>129</v>
      </c>
      <c r="K1331" s="7" t="s">
        <v>130</v>
      </c>
      <c r="L1331" s="7" t="s">
        <v>131</v>
      </c>
      <c r="M1331" s="7">
        <v>61</v>
      </c>
      <c r="N1331" s="7">
        <v>4</v>
      </c>
      <c r="O1331" s="7">
        <v>8</v>
      </c>
      <c r="P1331" s="7">
        <v>252</v>
      </c>
      <c r="Q1331" s="7">
        <v>244</v>
      </c>
      <c r="R1331" s="7" t="s">
        <v>884</v>
      </c>
      <c r="S1331" s="9">
        <v>3.2786885245901641E-2</v>
      </c>
      <c r="T1331" s="10">
        <v>2.1643264886508128E-4</v>
      </c>
    </row>
    <row r="1332" spans="1:20" x14ac:dyDescent="0.25">
      <c r="A1332" s="7" t="s">
        <v>484</v>
      </c>
      <c r="B1332" s="7" t="s">
        <v>892</v>
      </c>
      <c r="C1332" s="7" t="s">
        <v>912</v>
      </c>
      <c r="D1332" s="7" t="s">
        <v>902</v>
      </c>
      <c r="E1332" s="7" t="s">
        <v>936</v>
      </c>
      <c r="F1332" s="7">
        <v>14</v>
      </c>
      <c r="G1332" s="7">
        <v>2018</v>
      </c>
      <c r="H1332" s="8">
        <v>43145</v>
      </c>
      <c r="I1332" s="8" t="s">
        <v>919</v>
      </c>
      <c r="J1332" s="7" t="s">
        <v>129</v>
      </c>
      <c r="K1332" s="7" t="s">
        <v>130</v>
      </c>
      <c r="L1332" s="7" t="s">
        <v>131</v>
      </c>
      <c r="M1332" s="7">
        <v>326</v>
      </c>
      <c r="N1332" s="7">
        <v>3</v>
      </c>
      <c r="O1332" s="7">
        <v>107</v>
      </c>
      <c r="P1332" s="7">
        <v>1085</v>
      </c>
      <c r="Q1332" s="7">
        <v>978</v>
      </c>
      <c r="R1332" s="7" t="s">
        <v>884</v>
      </c>
      <c r="S1332" s="9">
        <v>0.10940695296523517</v>
      </c>
      <c r="T1332" s="10">
        <v>2.8947866785704623E-3</v>
      </c>
    </row>
    <row r="1333" spans="1:20" x14ac:dyDescent="0.25">
      <c r="A1333" s="7" t="s">
        <v>332</v>
      </c>
      <c r="B1333" s="7" t="s">
        <v>899</v>
      </c>
      <c r="C1333" s="7" t="s">
        <v>903</v>
      </c>
      <c r="D1333" s="7" t="s">
        <v>911</v>
      </c>
      <c r="E1333" s="7" t="s">
        <v>944</v>
      </c>
      <c r="F1333" s="7">
        <v>22</v>
      </c>
      <c r="G1333" s="7">
        <v>2018</v>
      </c>
      <c r="H1333" s="8">
        <v>43181</v>
      </c>
      <c r="I1333" s="8" t="s">
        <v>919</v>
      </c>
      <c r="J1333" s="7" t="s">
        <v>129</v>
      </c>
      <c r="K1333" s="7" t="s">
        <v>130</v>
      </c>
      <c r="L1333" s="7" t="s">
        <v>131</v>
      </c>
      <c r="M1333" s="7">
        <v>24</v>
      </c>
      <c r="N1333" s="7">
        <v>3</v>
      </c>
      <c r="O1333" s="7">
        <v>11</v>
      </c>
      <c r="P1333" s="7">
        <v>83</v>
      </c>
      <c r="Q1333" s="7">
        <v>72</v>
      </c>
      <c r="R1333" s="7" t="s">
        <v>884</v>
      </c>
      <c r="S1333" s="9">
        <v>0.15277777777777779</v>
      </c>
      <c r="T1333" s="10">
        <v>2.9759489218948677E-4</v>
      </c>
    </row>
    <row r="1334" spans="1:20" x14ac:dyDescent="0.25">
      <c r="A1334" s="7" t="s">
        <v>332</v>
      </c>
      <c r="B1334" s="7" t="s">
        <v>889</v>
      </c>
      <c r="C1334" s="7" t="s">
        <v>909</v>
      </c>
      <c r="D1334" s="7" t="s">
        <v>891</v>
      </c>
      <c r="E1334" s="7" t="s">
        <v>944</v>
      </c>
      <c r="F1334" s="7">
        <v>22</v>
      </c>
      <c r="G1334" s="7">
        <v>2018</v>
      </c>
      <c r="H1334" s="8">
        <v>43181</v>
      </c>
      <c r="I1334" s="8" t="s">
        <v>919</v>
      </c>
      <c r="J1334" s="7" t="s">
        <v>129</v>
      </c>
      <c r="K1334" s="7" t="s">
        <v>130</v>
      </c>
      <c r="L1334" s="7" t="s">
        <v>131</v>
      </c>
      <c r="M1334" s="7">
        <v>169</v>
      </c>
      <c r="N1334" s="7">
        <v>3</v>
      </c>
      <c r="O1334" s="7">
        <v>0</v>
      </c>
      <c r="P1334" s="7">
        <v>507</v>
      </c>
      <c r="Q1334" s="7">
        <v>507</v>
      </c>
      <c r="R1334" s="7" t="s">
        <v>916</v>
      </c>
      <c r="S1334" s="9">
        <v>0</v>
      </c>
      <c r="T1334" s="10">
        <v>0</v>
      </c>
    </row>
    <row r="1335" spans="1:20" x14ac:dyDescent="0.25">
      <c r="A1335" s="7" t="s">
        <v>332</v>
      </c>
      <c r="B1335" s="7" t="s">
        <v>892</v>
      </c>
      <c r="C1335" s="7" t="s">
        <v>895</v>
      </c>
      <c r="D1335" s="7" t="s">
        <v>891</v>
      </c>
      <c r="E1335" s="7" t="s">
        <v>944</v>
      </c>
      <c r="F1335" s="7">
        <v>22</v>
      </c>
      <c r="G1335" s="7">
        <v>2018</v>
      </c>
      <c r="H1335" s="8">
        <v>43181</v>
      </c>
      <c r="I1335" s="8" t="s">
        <v>919</v>
      </c>
      <c r="J1335" s="7" t="s">
        <v>129</v>
      </c>
      <c r="K1335" s="7" t="s">
        <v>130</v>
      </c>
      <c r="L1335" s="7" t="s">
        <v>131</v>
      </c>
      <c r="M1335" s="7">
        <v>359</v>
      </c>
      <c r="N1335" s="7">
        <v>5</v>
      </c>
      <c r="O1335" s="7">
        <v>-338</v>
      </c>
      <c r="P1335" s="7">
        <v>1457</v>
      </c>
      <c r="Q1335" s="7">
        <v>1795</v>
      </c>
      <c r="R1335" s="7" t="s">
        <v>914</v>
      </c>
      <c r="S1335" s="9">
        <v>-0.1883008356545961</v>
      </c>
      <c r="T1335" s="10">
        <v>-9.1442794145496845E-3</v>
      </c>
    </row>
    <row r="1336" spans="1:20" x14ac:dyDescent="0.25">
      <c r="A1336" s="7" t="s">
        <v>332</v>
      </c>
      <c r="B1336" s="7" t="s">
        <v>899</v>
      </c>
      <c r="C1336" s="7" t="s">
        <v>901</v>
      </c>
      <c r="D1336" s="7" t="s">
        <v>902</v>
      </c>
      <c r="E1336" s="7" t="s">
        <v>944</v>
      </c>
      <c r="F1336" s="7">
        <v>22</v>
      </c>
      <c r="G1336" s="7">
        <v>2018</v>
      </c>
      <c r="H1336" s="8">
        <v>43181</v>
      </c>
      <c r="I1336" s="8" t="s">
        <v>919</v>
      </c>
      <c r="J1336" s="7" t="s">
        <v>129</v>
      </c>
      <c r="K1336" s="7" t="s">
        <v>130</v>
      </c>
      <c r="L1336" s="7" t="s">
        <v>131</v>
      </c>
      <c r="M1336" s="7">
        <v>93</v>
      </c>
      <c r="N1336" s="7">
        <v>3</v>
      </c>
      <c r="O1336" s="7">
        <v>-84</v>
      </c>
      <c r="P1336" s="7">
        <v>195</v>
      </c>
      <c r="Q1336" s="7">
        <v>279</v>
      </c>
      <c r="R1336" s="7" t="s">
        <v>914</v>
      </c>
      <c r="S1336" s="9">
        <v>-0.30107526881720431</v>
      </c>
      <c r="T1336" s="10">
        <v>-2.2725428130833535E-3</v>
      </c>
    </row>
    <row r="1337" spans="1:20" x14ac:dyDescent="0.25">
      <c r="A1337" s="7" t="s">
        <v>332</v>
      </c>
      <c r="B1337" s="7" t="s">
        <v>899</v>
      </c>
      <c r="C1337" s="7" t="s">
        <v>907</v>
      </c>
      <c r="D1337" s="7" t="s">
        <v>902</v>
      </c>
      <c r="E1337" s="7" t="s">
        <v>944</v>
      </c>
      <c r="F1337" s="7">
        <v>22</v>
      </c>
      <c r="G1337" s="7">
        <v>2018</v>
      </c>
      <c r="H1337" s="8">
        <v>43181</v>
      </c>
      <c r="I1337" s="8" t="s">
        <v>919</v>
      </c>
      <c r="J1337" s="7" t="s">
        <v>129</v>
      </c>
      <c r="K1337" s="7" t="s">
        <v>130</v>
      </c>
      <c r="L1337" s="7" t="s">
        <v>131</v>
      </c>
      <c r="M1337" s="7">
        <v>79</v>
      </c>
      <c r="N1337" s="7">
        <v>4</v>
      </c>
      <c r="O1337" s="7">
        <v>33</v>
      </c>
      <c r="P1337" s="7">
        <v>349</v>
      </c>
      <c r="Q1337" s="7">
        <v>316</v>
      </c>
      <c r="R1337" s="7" t="s">
        <v>884</v>
      </c>
      <c r="S1337" s="9">
        <v>0.10443037974683544</v>
      </c>
      <c r="T1337" s="10">
        <v>8.9278467656846031E-4</v>
      </c>
    </row>
    <row r="1338" spans="1:20" x14ac:dyDescent="0.25">
      <c r="A1338" s="7" t="s">
        <v>332</v>
      </c>
      <c r="B1338" s="7" t="s">
        <v>899</v>
      </c>
      <c r="C1338" s="7" t="s">
        <v>901</v>
      </c>
      <c r="D1338" s="7" t="s">
        <v>891</v>
      </c>
      <c r="E1338" s="7" t="s">
        <v>944</v>
      </c>
      <c r="F1338" s="7">
        <v>22</v>
      </c>
      <c r="G1338" s="7">
        <v>2018</v>
      </c>
      <c r="H1338" s="8">
        <v>43181</v>
      </c>
      <c r="I1338" s="8" t="s">
        <v>919</v>
      </c>
      <c r="J1338" s="7" t="s">
        <v>129</v>
      </c>
      <c r="K1338" s="7" t="s">
        <v>130</v>
      </c>
      <c r="L1338" s="7" t="s">
        <v>131</v>
      </c>
      <c r="M1338" s="7">
        <v>637</v>
      </c>
      <c r="N1338" s="7">
        <v>5</v>
      </c>
      <c r="O1338" s="7">
        <v>50</v>
      </c>
      <c r="P1338" s="7">
        <v>3235</v>
      </c>
      <c r="Q1338" s="7">
        <v>3185</v>
      </c>
      <c r="R1338" s="7" t="s">
        <v>884</v>
      </c>
      <c r="S1338" s="9">
        <v>1.5698587127158554E-2</v>
      </c>
      <c r="T1338" s="10">
        <v>1.3527040554067581E-3</v>
      </c>
    </row>
    <row r="1339" spans="1:20" x14ac:dyDescent="0.25">
      <c r="A1339" s="7" t="s">
        <v>128</v>
      </c>
      <c r="B1339" s="7" t="s">
        <v>892</v>
      </c>
      <c r="C1339" s="7" t="s">
        <v>906</v>
      </c>
      <c r="D1339" s="7" t="s">
        <v>897</v>
      </c>
      <c r="E1339" s="7" t="s">
        <v>945</v>
      </c>
      <c r="F1339" s="7">
        <v>8</v>
      </c>
      <c r="G1339" s="7">
        <v>2018</v>
      </c>
      <c r="H1339" s="8">
        <v>43198</v>
      </c>
      <c r="I1339" s="8" t="s">
        <v>920</v>
      </c>
      <c r="J1339" s="7" t="s">
        <v>129</v>
      </c>
      <c r="K1339" s="7" t="s">
        <v>130</v>
      </c>
      <c r="L1339" s="7" t="s">
        <v>131</v>
      </c>
      <c r="M1339" s="7">
        <v>1364</v>
      </c>
      <c r="N1339" s="7">
        <v>5</v>
      </c>
      <c r="O1339" s="7">
        <v>1864</v>
      </c>
      <c r="P1339" s="7">
        <v>8684</v>
      </c>
      <c r="Q1339" s="7">
        <v>6820</v>
      </c>
      <c r="R1339" s="7" t="s">
        <v>884</v>
      </c>
      <c r="S1339" s="9">
        <v>0.27331378299120235</v>
      </c>
      <c r="T1339" s="10">
        <v>5.0428807185563945E-2</v>
      </c>
    </row>
    <row r="1340" spans="1:20" x14ac:dyDescent="0.25">
      <c r="A1340" s="7" t="s">
        <v>128</v>
      </c>
      <c r="B1340" s="7" t="s">
        <v>892</v>
      </c>
      <c r="C1340" s="7" t="s">
        <v>893</v>
      </c>
      <c r="D1340" s="7" t="s">
        <v>891</v>
      </c>
      <c r="E1340" s="7" t="s">
        <v>945</v>
      </c>
      <c r="F1340" s="7">
        <v>8</v>
      </c>
      <c r="G1340" s="7">
        <v>2018</v>
      </c>
      <c r="H1340" s="8">
        <v>43198</v>
      </c>
      <c r="I1340" s="8" t="s">
        <v>920</v>
      </c>
      <c r="J1340" s="7" t="s">
        <v>129</v>
      </c>
      <c r="K1340" s="7" t="s">
        <v>130</v>
      </c>
      <c r="L1340" s="7" t="s">
        <v>131</v>
      </c>
      <c r="M1340" s="7">
        <v>476</v>
      </c>
      <c r="N1340" s="7">
        <v>3</v>
      </c>
      <c r="O1340" s="7">
        <v>0</v>
      </c>
      <c r="P1340" s="7">
        <v>1428</v>
      </c>
      <c r="Q1340" s="7">
        <v>1428</v>
      </c>
      <c r="R1340" s="7" t="s">
        <v>916</v>
      </c>
      <c r="S1340" s="9">
        <v>0</v>
      </c>
      <c r="T1340" s="10">
        <v>0</v>
      </c>
    </row>
    <row r="1341" spans="1:20" x14ac:dyDescent="0.25">
      <c r="A1341" s="7" t="s">
        <v>128</v>
      </c>
      <c r="B1341" s="7" t="s">
        <v>899</v>
      </c>
      <c r="C1341" s="7" t="s">
        <v>903</v>
      </c>
      <c r="D1341" s="7" t="s">
        <v>891</v>
      </c>
      <c r="E1341" s="7" t="s">
        <v>945</v>
      </c>
      <c r="F1341" s="7">
        <v>8</v>
      </c>
      <c r="G1341" s="7">
        <v>2018</v>
      </c>
      <c r="H1341" s="8">
        <v>43198</v>
      </c>
      <c r="I1341" s="8" t="s">
        <v>920</v>
      </c>
      <c r="J1341" s="7" t="s">
        <v>129</v>
      </c>
      <c r="K1341" s="7" t="s">
        <v>130</v>
      </c>
      <c r="L1341" s="7" t="s">
        <v>131</v>
      </c>
      <c r="M1341" s="7">
        <v>257</v>
      </c>
      <c r="N1341" s="7">
        <v>5</v>
      </c>
      <c r="O1341" s="7">
        <v>23</v>
      </c>
      <c r="P1341" s="7">
        <v>1308</v>
      </c>
      <c r="Q1341" s="7">
        <v>1285</v>
      </c>
      <c r="R1341" s="7" t="s">
        <v>884</v>
      </c>
      <c r="S1341" s="9">
        <v>1.7898832684824902E-2</v>
      </c>
      <c r="T1341" s="10">
        <v>6.2224386548710871E-4</v>
      </c>
    </row>
    <row r="1342" spans="1:20" x14ac:dyDescent="0.25">
      <c r="A1342" s="7" t="s">
        <v>128</v>
      </c>
      <c r="B1342" s="7" t="s">
        <v>889</v>
      </c>
      <c r="C1342" s="7" t="s">
        <v>896</v>
      </c>
      <c r="D1342" s="7" t="s">
        <v>891</v>
      </c>
      <c r="E1342" s="7" t="s">
        <v>945</v>
      </c>
      <c r="F1342" s="7">
        <v>8</v>
      </c>
      <c r="G1342" s="7">
        <v>2018</v>
      </c>
      <c r="H1342" s="8">
        <v>43198</v>
      </c>
      <c r="I1342" s="8" t="s">
        <v>920</v>
      </c>
      <c r="J1342" s="7" t="s">
        <v>129</v>
      </c>
      <c r="K1342" s="7" t="s">
        <v>130</v>
      </c>
      <c r="L1342" s="7" t="s">
        <v>131</v>
      </c>
      <c r="M1342" s="7">
        <v>856</v>
      </c>
      <c r="N1342" s="7">
        <v>6</v>
      </c>
      <c r="O1342" s="7">
        <v>385</v>
      </c>
      <c r="P1342" s="7">
        <v>5521</v>
      </c>
      <c r="Q1342" s="7">
        <v>5136</v>
      </c>
      <c r="R1342" s="7" t="s">
        <v>884</v>
      </c>
      <c r="S1342" s="9">
        <v>7.4961059190031154E-2</v>
      </c>
      <c r="T1342" s="10">
        <v>1.0415821226632038E-2</v>
      </c>
    </row>
    <row r="1343" spans="1:20" x14ac:dyDescent="0.25">
      <c r="A1343" s="7" t="s">
        <v>381</v>
      </c>
      <c r="B1343" s="7" t="s">
        <v>892</v>
      </c>
      <c r="C1343" s="7" t="s">
        <v>893</v>
      </c>
      <c r="D1343" s="7" t="s">
        <v>891</v>
      </c>
      <c r="E1343" s="7" t="s">
        <v>946</v>
      </c>
      <c r="F1343" s="7">
        <v>23</v>
      </c>
      <c r="G1343" s="7">
        <v>2018</v>
      </c>
      <c r="H1343" s="8">
        <v>43274</v>
      </c>
      <c r="I1343" s="8" t="s">
        <v>920</v>
      </c>
      <c r="J1343" s="7" t="s">
        <v>382</v>
      </c>
      <c r="K1343" s="7" t="s">
        <v>130</v>
      </c>
      <c r="L1343" s="7" t="s">
        <v>131</v>
      </c>
      <c r="M1343" s="7">
        <v>516</v>
      </c>
      <c r="N1343" s="7">
        <v>8</v>
      </c>
      <c r="O1343" s="7">
        <v>392</v>
      </c>
      <c r="P1343" s="7">
        <v>4520</v>
      </c>
      <c r="Q1343" s="7">
        <v>4128</v>
      </c>
      <c r="R1343" s="7" t="s">
        <v>884</v>
      </c>
      <c r="S1343" s="9">
        <v>9.4961240310077522E-2</v>
      </c>
      <c r="T1343" s="10">
        <v>1.0605199794388984E-2</v>
      </c>
    </row>
    <row r="1344" spans="1:20" x14ac:dyDescent="0.25">
      <c r="A1344" s="7" t="s">
        <v>381</v>
      </c>
      <c r="B1344" s="7" t="s">
        <v>889</v>
      </c>
      <c r="C1344" s="7" t="s">
        <v>898</v>
      </c>
      <c r="D1344" s="7" t="s">
        <v>911</v>
      </c>
      <c r="E1344" s="7" t="s">
        <v>946</v>
      </c>
      <c r="F1344" s="7">
        <v>23</v>
      </c>
      <c r="G1344" s="7">
        <v>2018</v>
      </c>
      <c r="H1344" s="8">
        <v>43274</v>
      </c>
      <c r="I1344" s="8" t="s">
        <v>920</v>
      </c>
      <c r="J1344" s="7" t="s">
        <v>382</v>
      </c>
      <c r="K1344" s="7" t="s">
        <v>130</v>
      </c>
      <c r="L1344" s="7" t="s">
        <v>131</v>
      </c>
      <c r="M1344" s="7">
        <v>65</v>
      </c>
      <c r="N1344" s="7">
        <v>2</v>
      </c>
      <c r="O1344" s="7">
        <v>-16</v>
      </c>
      <c r="P1344" s="7">
        <v>114</v>
      </c>
      <c r="Q1344" s="7">
        <v>130</v>
      </c>
      <c r="R1344" s="7" t="s">
        <v>914</v>
      </c>
      <c r="S1344" s="9">
        <v>-0.12307692307692308</v>
      </c>
      <c r="T1344" s="10">
        <v>-4.3286529773016257E-4</v>
      </c>
    </row>
    <row r="1345" spans="1:20" x14ac:dyDescent="0.25">
      <c r="A1345" s="7" t="s">
        <v>381</v>
      </c>
      <c r="B1345" s="7" t="s">
        <v>899</v>
      </c>
      <c r="C1345" s="7" t="s">
        <v>901</v>
      </c>
      <c r="D1345" s="7" t="s">
        <v>897</v>
      </c>
      <c r="E1345" s="7" t="s">
        <v>946</v>
      </c>
      <c r="F1345" s="7">
        <v>23</v>
      </c>
      <c r="G1345" s="7">
        <v>2018</v>
      </c>
      <c r="H1345" s="8">
        <v>43274</v>
      </c>
      <c r="I1345" s="8" t="s">
        <v>920</v>
      </c>
      <c r="J1345" s="7" t="s">
        <v>382</v>
      </c>
      <c r="K1345" s="7" t="s">
        <v>130</v>
      </c>
      <c r="L1345" s="7" t="s">
        <v>131</v>
      </c>
      <c r="M1345" s="7">
        <v>207</v>
      </c>
      <c r="N1345" s="7">
        <v>3</v>
      </c>
      <c r="O1345" s="7">
        <v>153</v>
      </c>
      <c r="P1345" s="7">
        <v>774</v>
      </c>
      <c r="Q1345" s="7">
        <v>621</v>
      </c>
      <c r="R1345" s="7" t="s">
        <v>884</v>
      </c>
      <c r="S1345" s="9">
        <v>0.24637681159420291</v>
      </c>
      <c r="T1345" s="10">
        <v>4.1392744095446795E-3</v>
      </c>
    </row>
    <row r="1346" spans="1:20" x14ac:dyDescent="0.25">
      <c r="A1346" s="7" t="s">
        <v>381</v>
      </c>
      <c r="B1346" s="7" t="s">
        <v>899</v>
      </c>
      <c r="C1346" s="7" t="s">
        <v>904</v>
      </c>
      <c r="D1346" s="7" t="s">
        <v>891</v>
      </c>
      <c r="E1346" s="7" t="s">
        <v>946</v>
      </c>
      <c r="F1346" s="7">
        <v>23</v>
      </c>
      <c r="G1346" s="7">
        <v>2018</v>
      </c>
      <c r="H1346" s="8">
        <v>43274</v>
      </c>
      <c r="I1346" s="8" t="s">
        <v>920</v>
      </c>
      <c r="J1346" s="7" t="s">
        <v>382</v>
      </c>
      <c r="K1346" s="7" t="s">
        <v>130</v>
      </c>
      <c r="L1346" s="7" t="s">
        <v>131</v>
      </c>
      <c r="M1346" s="7">
        <v>87</v>
      </c>
      <c r="N1346" s="7">
        <v>5</v>
      </c>
      <c r="O1346" s="7">
        <v>-83</v>
      </c>
      <c r="P1346" s="7">
        <v>352</v>
      </c>
      <c r="Q1346" s="7">
        <v>435</v>
      </c>
      <c r="R1346" s="7" t="s">
        <v>914</v>
      </c>
      <c r="S1346" s="9">
        <v>-0.19080459770114944</v>
      </c>
      <c r="T1346" s="10">
        <v>-2.2454887319752186E-3</v>
      </c>
    </row>
    <row r="1347" spans="1:20" x14ac:dyDescent="0.25">
      <c r="A1347" s="7" t="s">
        <v>381</v>
      </c>
      <c r="B1347" s="7" t="s">
        <v>899</v>
      </c>
      <c r="C1347" s="7" t="s">
        <v>903</v>
      </c>
      <c r="D1347" s="7" t="s">
        <v>891</v>
      </c>
      <c r="E1347" s="7" t="s">
        <v>946</v>
      </c>
      <c r="F1347" s="7">
        <v>23</v>
      </c>
      <c r="G1347" s="7">
        <v>2018</v>
      </c>
      <c r="H1347" s="8">
        <v>43274</v>
      </c>
      <c r="I1347" s="8" t="s">
        <v>920</v>
      </c>
      <c r="J1347" s="7" t="s">
        <v>382</v>
      </c>
      <c r="K1347" s="7" t="s">
        <v>130</v>
      </c>
      <c r="L1347" s="7" t="s">
        <v>131</v>
      </c>
      <c r="M1347" s="7">
        <v>27</v>
      </c>
      <c r="N1347" s="7">
        <v>4</v>
      </c>
      <c r="O1347" s="7">
        <v>-6</v>
      </c>
      <c r="P1347" s="7">
        <v>102</v>
      </c>
      <c r="Q1347" s="7">
        <v>108</v>
      </c>
      <c r="R1347" s="7" t="s">
        <v>914</v>
      </c>
      <c r="S1347" s="9">
        <v>-5.5555555555555552E-2</v>
      </c>
      <c r="T1347" s="10">
        <v>-1.6232448664881097E-4</v>
      </c>
    </row>
    <row r="1348" spans="1:20" x14ac:dyDescent="0.25">
      <c r="A1348" s="7" t="s">
        <v>381</v>
      </c>
      <c r="B1348" s="7" t="s">
        <v>899</v>
      </c>
      <c r="C1348" s="7" t="s">
        <v>903</v>
      </c>
      <c r="D1348" s="7" t="s">
        <v>891</v>
      </c>
      <c r="E1348" s="7" t="s">
        <v>946</v>
      </c>
      <c r="F1348" s="7">
        <v>23</v>
      </c>
      <c r="G1348" s="7">
        <v>2018</v>
      </c>
      <c r="H1348" s="8">
        <v>43274</v>
      </c>
      <c r="I1348" s="8" t="s">
        <v>920</v>
      </c>
      <c r="J1348" s="7" t="s">
        <v>382</v>
      </c>
      <c r="K1348" s="7" t="s">
        <v>130</v>
      </c>
      <c r="L1348" s="7" t="s">
        <v>131</v>
      </c>
      <c r="M1348" s="7">
        <v>7</v>
      </c>
      <c r="N1348" s="7">
        <v>1</v>
      </c>
      <c r="O1348" s="7">
        <v>-2</v>
      </c>
      <c r="P1348" s="7">
        <v>5</v>
      </c>
      <c r="Q1348" s="7">
        <v>7</v>
      </c>
      <c r="R1348" s="7" t="s">
        <v>914</v>
      </c>
      <c r="S1348" s="9">
        <v>-0.2857142857142857</v>
      </c>
      <c r="T1348" s="10">
        <v>-5.4108162216270321E-5</v>
      </c>
    </row>
    <row r="1349" spans="1:20" x14ac:dyDescent="0.25">
      <c r="A1349" s="7" t="s">
        <v>776</v>
      </c>
      <c r="B1349" s="7" t="s">
        <v>899</v>
      </c>
      <c r="C1349" s="7" t="s">
        <v>901</v>
      </c>
      <c r="D1349" s="7" t="s">
        <v>902</v>
      </c>
      <c r="E1349" s="7" t="s">
        <v>947</v>
      </c>
      <c r="F1349" s="7">
        <v>11</v>
      </c>
      <c r="G1349" s="7">
        <v>2018</v>
      </c>
      <c r="H1349" s="8">
        <v>43292</v>
      </c>
      <c r="I1349" s="8" t="s">
        <v>921</v>
      </c>
      <c r="J1349" s="7" t="s">
        <v>117</v>
      </c>
      <c r="K1349" s="7" t="s">
        <v>130</v>
      </c>
      <c r="L1349" s="7" t="s">
        <v>131</v>
      </c>
      <c r="M1349" s="7">
        <v>58</v>
      </c>
      <c r="N1349" s="7">
        <v>4</v>
      </c>
      <c r="O1349" s="7">
        <v>0</v>
      </c>
      <c r="P1349" s="7">
        <v>232</v>
      </c>
      <c r="Q1349" s="7">
        <v>232</v>
      </c>
      <c r="R1349" s="7" t="s">
        <v>916</v>
      </c>
      <c r="S1349" s="9">
        <v>0</v>
      </c>
      <c r="T1349" s="10">
        <v>0</v>
      </c>
    </row>
    <row r="1350" spans="1:20" x14ac:dyDescent="0.25">
      <c r="A1350" s="7" t="s">
        <v>875</v>
      </c>
      <c r="B1350" s="7" t="s">
        <v>899</v>
      </c>
      <c r="C1350" s="7" t="s">
        <v>907</v>
      </c>
      <c r="D1350" s="7" t="s">
        <v>902</v>
      </c>
      <c r="E1350" s="7" t="s">
        <v>931</v>
      </c>
      <c r="F1350" s="7">
        <v>21</v>
      </c>
      <c r="G1350" s="7">
        <v>2018</v>
      </c>
      <c r="H1350" s="8">
        <v>43364</v>
      </c>
      <c r="I1350" s="8" t="s">
        <v>921</v>
      </c>
      <c r="J1350" s="7" t="s">
        <v>876</v>
      </c>
      <c r="K1350" s="7" t="s">
        <v>130</v>
      </c>
      <c r="L1350" s="7" t="s">
        <v>131</v>
      </c>
      <c r="M1350" s="7">
        <v>12</v>
      </c>
      <c r="N1350" s="7">
        <v>1</v>
      </c>
      <c r="O1350" s="7">
        <v>3</v>
      </c>
      <c r="P1350" s="7">
        <v>15</v>
      </c>
      <c r="Q1350" s="7">
        <v>12</v>
      </c>
      <c r="R1350" s="7" t="s">
        <v>884</v>
      </c>
      <c r="S1350" s="9">
        <v>0.25</v>
      </c>
      <c r="T1350" s="10">
        <v>8.1162243324405485E-5</v>
      </c>
    </row>
    <row r="1351" spans="1:20" x14ac:dyDescent="0.25">
      <c r="A1351" s="7" t="s">
        <v>695</v>
      </c>
      <c r="B1351" s="7" t="s">
        <v>899</v>
      </c>
      <c r="C1351" s="7" t="s">
        <v>904</v>
      </c>
      <c r="D1351" s="7" t="s">
        <v>891</v>
      </c>
      <c r="E1351" s="7" t="s">
        <v>933</v>
      </c>
      <c r="F1351" s="7">
        <v>15</v>
      </c>
      <c r="G1351" s="7">
        <v>2018</v>
      </c>
      <c r="H1351" s="8">
        <v>43419</v>
      </c>
      <c r="I1351" s="8" t="s">
        <v>922</v>
      </c>
      <c r="J1351" s="7" t="s">
        <v>489</v>
      </c>
      <c r="K1351" s="7" t="s">
        <v>130</v>
      </c>
      <c r="L1351" s="7" t="s">
        <v>131</v>
      </c>
      <c r="M1351" s="7">
        <v>112</v>
      </c>
      <c r="N1351" s="7">
        <v>3</v>
      </c>
      <c r="O1351" s="7">
        <v>24</v>
      </c>
      <c r="P1351" s="7">
        <v>360</v>
      </c>
      <c r="Q1351" s="7">
        <v>336</v>
      </c>
      <c r="R1351" s="7" t="s">
        <v>884</v>
      </c>
      <c r="S1351" s="9">
        <v>7.1428571428571425E-2</v>
      </c>
      <c r="T1351" s="10">
        <v>6.4929794659524388E-4</v>
      </c>
    </row>
    <row r="1352" spans="1:20" x14ac:dyDescent="0.25">
      <c r="A1352" s="7" t="s">
        <v>510</v>
      </c>
      <c r="B1352" s="7" t="s">
        <v>889</v>
      </c>
      <c r="C1352" s="7" t="s">
        <v>896</v>
      </c>
      <c r="D1352" s="7" t="s">
        <v>891</v>
      </c>
      <c r="E1352" s="7" t="s">
        <v>936</v>
      </c>
      <c r="F1352" s="7">
        <v>10</v>
      </c>
      <c r="G1352" s="7">
        <v>2018</v>
      </c>
      <c r="H1352" s="8">
        <v>43141</v>
      </c>
      <c r="I1352" s="8" t="s">
        <v>919</v>
      </c>
      <c r="J1352" s="7" t="s">
        <v>511</v>
      </c>
      <c r="K1352" s="7" t="s">
        <v>7</v>
      </c>
      <c r="L1352" s="7" t="s">
        <v>120</v>
      </c>
      <c r="M1352" s="7">
        <v>285</v>
      </c>
      <c r="N1352" s="7">
        <v>2</v>
      </c>
      <c r="O1352" s="7">
        <v>128</v>
      </c>
      <c r="P1352" s="7">
        <v>698</v>
      </c>
      <c r="Q1352" s="7">
        <v>570</v>
      </c>
      <c r="R1352" s="7" t="s">
        <v>884</v>
      </c>
      <c r="S1352" s="9">
        <v>0.22456140350877193</v>
      </c>
      <c r="T1352" s="10">
        <v>3.4629223818413006E-3</v>
      </c>
    </row>
    <row r="1353" spans="1:20" x14ac:dyDescent="0.25">
      <c r="A1353" s="7" t="s">
        <v>510</v>
      </c>
      <c r="B1353" s="7" t="s">
        <v>899</v>
      </c>
      <c r="C1353" s="7" t="s">
        <v>913</v>
      </c>
      <c r="D1353" s="7" t="s">
        <v>897</v>
      </c>
      <c r="E1353" s="7" t="s">
        <v>936</v>
      </c>
      <c r="F1353" s="7">
        <v>10</v>
      </c>
      <c r="G1353" s="7">
        <v>2018</v>
      </c>
      <c r="H1353" s="8">
        <v>43141</v>
      </c>
      <c r="I1353" s="8" t="s">
        <v>919</v>
      </c>
      <c r="J1353" s="7" t="s">
        <v>511</v>
      </c>
      <c r="K1353" s="7" t="s">
        <v>7</v>
      </c>
      <c r="L1353" s="7" t="s">
        <v>120</v>
      </c>
      <c r="M1353" s="7">
        <v>195</v>
      </c>
      <c r="N1353" s="7">
        <v>9</v>
      </c>
      <c r="O1353" s="7">
        <v>12</v>
      </c>
      <c r="P1353" s="7">
        <v>1767</v>
      </c>
      <c r="Q1353" s="7">
        <v>1755</v>
      </c>
      <c r="R1353" s="7" t="s">
        <v>884</v>
      </c>
      <c r="S1353" s="9">
        <v>6.8376068376068376E-3</v>
      </c>
      <c r="T1353" s="10">
        <v>3.2464897329762194E-4</v>
      </c>
    </row>
    <row r="1354" spans="1:20" x14ac:dyDescent="0.25">
      <c r="A1354" s="7" t="s">
        <v>263</v>
      </c>
      <c r="B1354" s="7" t="s">
        <v>899</v>
      </c>
      <c r="C1354" s="7" t="s">
        <v>910</v>
      </c>
      <c r="D1354" s="7" t="s">
        <v>891</v>
      </c>
      <c r="E1354" s="7" t="s">
        <v>936</v>
      </c>
      <c r="F1354" s="7">
        <v>15</v>
      </c>
      <c r="G1354" s="7">
        <v>2018</v>
      </c>
      <c r="H1354" s="8">
        <v>43146</v>
      </c>
      <c r="I1354" s="8" t="s">
        <v>919</v>
      </c>
      <c r="J1354" s="7" t="s">
        <v>264</v>
      </c>
      <c r="K1354" s="7" t="s">
        <v>7</v>
      </c>
      <c r="L1354" s="7" t="s">
        <v>120</v>
      </c>
      <c r="M1354" s="7">
        <v>585</v>
      </c>
      <c r="N1354" s="7">
        <v>13</v>
      </c>
      <c r="O1354" s="7">
        <v>175</v>
      </c>
      <c r="P1354" s="7">
        <v>7780</v>
      </c>
      <c r="Q1354" s="7">
        <v>7605</v>
      </c>
      <c r="R1354" s="7" t="s">
        <v>884</v>
      </c>
      <c r="S1354" s="9">
        <v>2.3011176857330704E-2</v>
      </c>
      <c r="T1354" s="10">
        <v>4.734464193923653E-3</v>
      </c>
    </row>
    <row r="1355" spans="1:20" x14ac:dyDescent="0.25">
      <c r="A1355" s="7" t="s">
        <v>725</v>
      </c>
      <c r="B1355" s="7" t="s">
        <v>899</v>
      </c>
      <c r="C1355" s="7" t="s">
        <v>907</v>
      </c>
      <c r="D1355" s="7" t="s">
        <v>902</v>
      </c>
      <c r="E1355" s="7" t="s">
        <v>944</v>
      </c>
      <c r="F1355" s="7">
        <v>23</v>
      </c>
      <c r="G1355" s="7">
        <v>2018</v>
      </c>
      <c r="H1355" s="8">
        <v>43182</v>
      </c>
      <c r="I1355" s="8" t="s">
        <v>919</v>
      </c>
      <c r="J1355" s="7" t="s">
        <v>264</v>
      </c>
      <c r="K1355" s="7" t="s">
        <v>7</v>
      </c>
      <c r="L1355" s="7" t="s">
        <v>120</v>
      </c>
      <c r="M1355" s="7">
        <v>95</v>
      </c>
      <c r="N1355" s="7">
        <v>2</v>
      </c>
      <c r="O1355" s="7">
        <v>5</v>
      </c>
      <c r="P1355" s="7">
        <v>195</v>
      </c>
      <c r="Q1355" s="7">
        <v>190</v>
      </c>
      <c r="R1355" s="7" t="s">
        <v>884</v>
      </c>
      <c r="S1355" s="9">
        <v>2.6315789473684209E-2</v>
      </c>
      <c r="T1355" s="10">
        <v>1.352704055406758E-4</v>
      </c>
    </row>
    <row r="1356" spans="1:20" x14ac:dyDescent="0.25">
      <c r="A1356" s="7" t="s">
        <v>399</v>
      </c>
      <c r="B1356" s="7" t="s">
        <v>889</v>
      </c>
      <c r="C1356" s="7" t="s">
        <v>890</v>
      </c>
      <c r="D1356" s="7" t="s">
        <v>891</v>
      </c>
      <c r="E1356" s="7" t="s">
        <v>945</v>
      </c>
      <c r="F1356" s="7">
        <v>9</v>
      </c>
      <c r="G1356" s="7">
        <v>2018</v>
      </c>
      <c r="H1356" s="8">
        <v>43199</v>
      </c>
      <c r="I1356" s="8" t="s">
        <v>920</v>
      </c>
      <c r="J1356" s="7" t="s">
        <v>264</v>
      </c>
      <c r="K1356" s="7" t="s">
        <v>7</v>
      </c>
      <c r="L1356" s="7" t="s">
        <v>120</v>
      </c>
      <c r="M1356" s="7">
        <v>485</v>
      </c>
      <c r="N1356" s="7">
        <v>4</v>
      </c>
      <c r="O1356" s="7">
        <v>29</v>
      </c>
      <c r="P1356" s="7">
        <v>1969</v>
      </c>
      <c r="Q1356" s="7">
        <v>1940</v>
      </c>
      <c r="R1356" s="7" t="s">
        <v>884</v>
      </c>
      <c r="S1356" s="9">
        <v>1.4948453608247423E-2</v>
      </c>
      <c r="T1356" s="10">
        <v>7.8456835213591973E-4</v>
      </c>
    </row>
    <row r="1357" spans="1:20" x14ac:dyDescent="0.25">
      <c r="A1357" s="7" t="s">
        <v>399</v>
      </c>
      <c r="B1357" s="7" t="s">
        <v>899</v>
      </c>
      <c r="C1357" s="7" t="s">
        <v>901</v>
      </c>
      <c r="D1357" s="7" t="s">
        <v>891</v>
      </c>
      <c r="E1357" s="7" t="s">
        <v>945</v>
      </c>
      <c r="F1357" s="7">
        <v>9</v>
      </c>
      <c r="G1357" s="7">
        <v>2018</v>
      </c>
      <c r="H1357" s="8">
        <v>43199</v>
      </c>
      <c r="I1357" s="8" t="s">
        <v>920</v>
      </c>
      <c r="J1357" s="7" t="s">
        <v>264</v>
      </c>
      <c r="K1357" s="7" t="s">
        <v>7</v>
      </c>
      <c r="L1357" s="7" t="s">
        <v>120</v>
      </c>
      <c r="M1357" s="7">
        <v>249</v>
      </c>
      <c r="N1357" s="7">
        <v>4</v>
      </c>
      <c r="O1357" s="7">
        <v>-5</v>
      </c>
      <c r="P1357" s="7">
        <v>991</v>
      </c>
      <c r="Q1357" s="7">
        <v>996</v>
      </c>
      <c r="R1357" s="7" t="s">
        <v>914</v>
      </c>
      <c r="S1357" s="9">
        <v>-5.0200803212851405E-3</v>
      </c>
      <c r="T1357" s="10">
        <v>-1.352704055406758E-4</v>
      </c>
    </row>
    <row r="1358" spans="1:20" x14ac:dyDescent="0.25">
      <c r="A1358" s="7" t="s">
        <v>718</v>
      </c>
      <c r="B1358" s="7" t="s">
        <v>899</v>
      </c>
      <c r="C1358" s="7" t="s">
        <v>907</v>
      </c>
      <c r="D1358" s="7" t="s">
        <v>902</v>
      </c>
      <c r="E1358" s="7" t="s">
        <v>946</v>
      </c>
      <c r="F1358" s="7">
        <v>24</v>
      </c>
      <c r="G1358" s="7">
        <v>2018</v>
      </c>
      <c r="H1358" s="8">
        <v>43275</v>
      </c>
      <c r="I1358" s="8" t="s">
        <v>920</v>
      </c>
      <c r="J1358" s="7" t="s">
        <v>719</v>
      </c>
      <c r="K1358" s="7" t="s">
        <v>7</v>
      </c>
      <c r="L1358" s="7" t="s">
        <v>120</v>
      </c>
      <c r="M1358" s="7">
        <v>49</v>
      </c>
      <c r="N1358" s="7">
        <v>2</v>
      </c>
      <c r="O1358" s="7">
        <v>-31</v>
      </c>
      <c r="P1358" s="7">
        <v>67</v>
      </c>
      <c r="Q1358" s="7">
        <v>98</v>
      </c>
      <c r="R1358" s="7" t="s">
        <v>914</v>
      </c>
      <c r="S1358" s="9">
        <v>-0.31632653061224492</v>
      </c>
      <c r="T1358" s="10">
        <v>-8.3867651435219008E-4</v>
      </c>
    </row>
    <row r="1359" spans="1:20" x14ac:dyDescent="0.25">
      <c r="A1359" s="7" t="s">
        <v>718</v>
      </c>
      <c r="B1359" s="7" t="s">
        <v>892</v>
      </c>
      <c r="C1359" s="7" t="s">
        <v>912</v>
      </c>
      <c r="D1359" s="7" t="s">
        <v>902</v>
      </c>
      <c r="E1359" s="7" t="s">
        <v>946</v>
      </c>
      <c r="F1359" s="7">
        <v>24</v>
      </c>
      <c r="G1359" s="7">
        <v>2018</v>
      </c>
      <c r="H1359" s="8">
        <v>43275</v>
      </c>
      <c r="I1359" s="8" t="s">
        <v>920</v>
      </c>
      <c r="J1359" s="7" t="s">
        <v>719</v>
      </c>
      <c r="K1359" s="7" t="s">
        <v>7</v>
      </c>
      <c r="L1359" s="7" t="s">
        <v>120</v>
      </c>
      <c r="M1359" s="7">
        <v>20</v>
      </c>
      <c r="N1359" s="7">
        <v>1</v>
      </c>
      <c r="O1359" s="7">
        <v>-22</v>
      </c>
      <c r="P1359" s="7">
        <v>-2</v>
      </c>
      <c r="Q1359" s="7">
        <v>20</v>
      </c>
      <c r="R1359" s="7" t="s">
        <v>914</v>
      </c>
      <c r="S1359" s="9">
        <v>-1.1000000000000001</v>
      </c>
      <c r="T1359" s="10">
        <v>-5.9518978437897354E-4</v>
      </c>
    </row>
    <row r="1360" spans="1:20" x14ac:dyDescent="0.25">
      <c r="A1360" s="7" t="s">
        <v>718</v>
      </c>
      <c r="B1360" s="7" t="s">
        <v>899</v>
      </c>
      <c r="C1360" s="7" t="s">
        <v>908</v>
      </c>
      <c r="D1360" s="7" t="s">
        <v>891</v>
      </c>
      <c r="E1360" s="7" t="s">
        <v>946</v>
      </c>
      <c r="F1360" s="7">
        <v>24</v>
      </c>
      <c r="G1360" s="7">
        <v>2018</v>
      </c>
      <c r="H1360" s="8">
        <v>43275</v>
      </c>
      <c r="I1360" s="8" t="s">
        <v>920</v>
      </c>
      <c r="J1360" s="7" t="s">
        <v>719</v>
      </c>
      <c r="K1360" s="7" t="s">
        <v>7</v>
      </c>
      <c r="L1360" s="7" t="s">
        <v>120</v>
      </c>
      <c r="M1360" s="7">
        <v>34</v>
      </c>
      <c r="N1360" s="7">
        <v>5</v>
      </c>
      <c r="O1360" s="7">
        <v>-13</v>
      </c>
      <c r="P1360" s="7">
        <v>157</v>
      </c>
      <c r="Q1360" s="7">
        <v>170</v>
      </c>
      <c r="R1360" s="7" t="s">
        <v>914</v>
      </c>
      <c r="S1360" s="9">
        <v>-7.6470588235294124E-2</v>
      </c>
      <c r="T1360" s="10">
        <v>-3.5170305440575711E-4</v>
      </c>
    </row>
    <row r="1361" spans="1:20" x14ac:dyDescent="0.25">
      <c r="A1361" s="7" t="s">
        <v>718</v>
      </c>
      <c r="B1361" s="7" t="s">
        <v>889</v>
      </c>
      <c r="C1361" s="7" t="s">
        <v>909</v>
      </c>
      <c r="D1361" s="7" t="s">
        <v>891</v>
      </c>
      <c r="E1361" s="7" t="s">
        <v>946</v>
      </c>
      <c r="F1361" s="7">
        <v>24</v>
      </c>
      <c r="G1361" s="7">
        <v>2018</v>
      </c>
      <c r="H1361" s="8">
        <v>43275</v>
      </c>
      <c r="I1361" s="8" t="s">
        <v>920</v>
      </c>
      <c r="J1361" s="7" t="s">
        <v>719</v>
      </c>
      <c r="K1361" s="7" t="s">
        <v>7</v>
      </c>
      <c r="L1361" s="7" t="s">
        <v>120</v>
      </c>
      <c r="M1361" s="7">
        <v>21</v>
      </c>
      <c r="N1361" s="7">
        <v>1</v>
      </c>
      <c r="O1361" s="7">
        <v>-5</v>
      </c>
      <c r="P1361" s="7">
        <v>16</v>
      </c>
      <c r="Q1361" s="7">
        <v>21</v>
      </c>
      <c r="R1361" s="7" t="s">
        <v>914</v>
      </c>
      <c r="S1361" s="9">
        <v>-0.23809523809523808</v>
      </c>
      <c r="T1361" s="10">
        <v>-1.352704055406758E-4</v>
      </c>
    </row>
    <row r="1362" spans="1:20" x14ac:dyDescent="0.25">
      <c r="A1362" s="7" t="s">
        <v>118</v>
      </c>
      <c r="B1362" s="7" t="s">
        <v>899</v>
      </c>
      <c r="C1362" s="7" t="s">
        <v>901</v>
      </c>
      <c r="D1362" s="7" t="s">
        <v>897</v>
      </c>
      <c r="E1362" s="7" t="s">
        <v>947</v>
      </c>
      <c r="F1362" s="7">
        <v>12</v>
      </c>
      <c r="G1362" s="7">
        <v>2018</v>
      </c>
      <c r="H1362" s="8">
        <v>43293</v>
      </c>
      <c r="I1362" s="8" t="s">
        <v>921</v>
      </c>
      <c r="J1362" s="7" t="s">
        <v>119</v>
      </c>
      <c r="K1362" s="7" t="s">
        <v>7</v>
      </c>
      <c r="L1362" s="7" t="s">
        <v>120</v>
      </c>
      <c r="M1362" s="7">
        <v>561</v>
      </c>
      <c r="N1362" s="7">
        <v>3</v>
      </c>
      <c r="O1362" s="7">
        <v>212</v>
      </c>
      <c r="P1362" s="7">
        <v>1895</v>
      </c>
      <c r="Q1362" s="7">
        <v>1683</v>
      </c>
      <c r="R1362" s="7" t="s">
        <v>884</v>
      </c>
      <c r="S1362" s="9">
        <v>0.1259655377302436</v>
      </c>
      <c r="T1362" s="10">
        <v>5.735465194924654E-3</v>
      </c>
    </row>
    <row r="1363" spans="1:20" x14ac:dyDescent="0.25">
      <c r="A1363" s="7" t="s">
        <v>118</v>
      </c>
      <c r="B1363" s="7" t="s">
        <v>899</v>
      </c>
      <c r="C1363" s="7" t="s">
        <v>901</v>
      </c>
      <c r="D1363" s="7" t="s">
        <v>891</v>
      </c>
      <c r="E1363" s="7" t="s">
        <v>947</v>
      </c>
      <c r="F1363" s="7">
        <v>12</v>
      </c>
      <c r="G1363" s="7">
        <v>2018</v>
      </c>
      <c r="H1363" s="8">
        <v>43293</v>
      </c>
      <c r="I1363" s="8" t="s">
        <v>921</v>
      </c>
      <c r="J1363" s="7" t="s">
        <v>119</v>
      </c>
      <c r="K1363" s="7" t="s">
        <v>7</v>
      </c>
      <c r="L1363" s="7" t="s">
        <v>120</v>
      </c>
      <c r="M1363" s="7">
        <v>138</v>
      </c>
      <c r="N1363" s="7">
        <v>5</v>
      </c>
      <c r="O1363" s="7">
        <v>-3</v>
      </c>
      <c r="P1363" s="7">
        <v>687</v>
      </c>
      <c r="Q1363" s="7">
        <v>690</v>
      </c>
      <c r="R1363" s="7" t="s">
        <v>914</v>
      </c>
      <c r="S1363" s="9">
        <v>-4.3478260869565218E-3</v>
      </c>
      <c r="T1363" s="10">
        <v>-8.1162243324405485E-5</v>
      </c>
    </row>
    <row r="1364" spans="1:20" x14ac:dyDescent="0.25">
      <c r="A1364" s="7" t="s">
        <v>118</v>
      </c>
      <c r="B1364" s="7" t="s">
        <v>899</v>
      </c>
      <c r="C1364" s="7" t="s">
        <v>913</v>
      </c>
      <c r="D1364" s="7" t="s">
        <v>891</v>
      </c>
      <c r="E1364" s="7" t="s">
        <v>947</v>
      </c>
      <c r="F1364" s="7">
        <v>12</v>
      </c>
      <c r="G1364" s="7">
        <v>2018</v>
      </c>
      <c r="H1364" s="8">
        <v>43293</v>
      </c>
      <c r="I1364" s="8" t="s">
        <v>921</v>
      </c>
      <c r="J1364" s="7" t="s">
        <v>119</v>
      </c>
      <c r="K1364" s="7" t="s">
        <v>7</v>
      </c>
      <c r="L1364" s="7" t="s">
        <v>120</v>
      </c>
      <c r="M1364" s="7">
        <v>90</v>
      </c>
      <c r="N1364" s="7">
        <v>3</v>
      </c>
      <c r="O1364" s="7">
        <v>17</v>
      </c>
      <c r="P1364" s="7">
        <v>287</v>
      </c>
      <c r="Q1364" s="7">
        <v>270</v>
      </c>
      <c r="R1364" s="7" t="s">
        <v>884</v>
      </c>
      <c r="S1364" s="9">
        <v>6.2962962962962957E-2</v>
      </c>
      <c r="T1364" s="10">
        <v>4.5991937883829774E-4</v>
      </c>
    </row>
    <row r="1365" spans="1:20" x14ac:dyDescent="0.25">
      <c r="A1365" s="7" t="s">
        <v>118</v>
      </c>
      <c r="B1365" s="7" t="s">
        <v>892</v>
      </c>
      <c r="C1365" s="7" t="s">
        <v>893</v>
      </c>
      <c r="D1365" s="7" t="s">
        <v>891</v>
      </c>
      <c r="E1365" s="7" t="s">
        <v>947</v>
      </c>
      <c r="F1365" s="7">
        <v>12</v>
      </c>
      <c r="G1365" s="7">
        <v>2018</v>
      </c>
      <c r="H1365" s="8">
        <v>43293</v>
      </c>
      <c r="I1365" s="8" t="s">
        <v>921</v>
      </c>
      <c r="J1365" s="7" t="s">
        <v>119</v>
      </c>
      <c r="K1365" s="7" t="s">
        <v>7</v>
      </c>
      <c r="L1365" s="7" t="s">
        <v>120</v>
      </c>
      <c r="M1365" s="7">
        <v>55</v>
      </c>
      <c r="N1365" s="7">
        <v>2</v>
      </c>
      <c r="O1365" s="7">
        <v>-33</v>
      </c>
      <c r="P1365" s="7">
        <v>77</v>
      </c>
      <c r="Q1365" s="7">
        <v>110</v>
      </c>
      <c r="R1365" s="7" t="s">
        <v>914</v>
      </c>
      <c r="S1365" s="9">
        <v>-0.3</v>
      </c>
      <c r="T1365" s="10">
        <v>-8.9278467656846031E-4</v>
      </c>
    </row>
    <row r="1366" spans="1:20" x14ac:dyDescent="0.25">
      <c r="A1366" s="7" t="s">
        <v>720</v>
      </c>
      <c r="B1366" s="7" t="s">
        <v>899</v>
      </c>
      <c r="C1366" s="7" t="s">
        <v>905</v>
      </c>
      <c r="D1366" s="7" t="s">
        <v>902</v>
      </c>
      <c r="E1366" s="7" t="s">
        <v>947</v>
      </c>
      <c r="F1366" s="7">
        <v>30</v>
      </c>
      <c r="G1366" s="7">
        <v>2018</v>
      </c>
      <c r="H1366" s="8">
        <v>43311</v>
      </c>
      <c r="I1366" s="8" t="s">
        <v>921</v>
      </c>
      <c r="J1366" s="7" t="s">
        <v>721</v>
      </c>
      <c r="K1366" s="7" t="s">
        <v>7</v>
      </c>
      <c r="L1366" s="7" t="s">
        <v>120</v>
      </c>
      <c r="M1366" s="7">
        <v>7</v>
      </c>
      <c r="N1366" s="7">
        <v>2</v>
      </c>
      <c r="O1366" s="7">
        <v>-1</v>
      </c>
      <c r="P1366" s="7">
        <v>13</v>
      </c>
      <c r="Q1366" s="7">
        <v>14</v>
      </c>
      <c r="R1366" s="7" t="s">
        <v>914</v>
      </c>
      <c r="S1366" s="9">
        <v>-7.1428571428571425E-2</v>
      </c>
      <c r="T1366" s="10">
        <v>-2.7054081108135161E-5</v>
      </c>
    </row>
    <row r="1367" spans="1:20" x14ac:dyDescent="0.25">
      <c r="A1367" s="7" t="s">
        <v>720</v>
      </c>
      <c r="B1367" s="7" t="s">
        <v>899</v>
      </c>
      <c r="C1367" s="7" t="s">
        <v>903</v>
      </c>
      <c r="D1367" s="7" t="s">
        <v>891</v>
      </c>
      <c r="E1367" s="7" t="s">
        <v>947</v>
      </c>
      <c r="F1367" s="7">
        <v>30</v>
      </c>
      <c r="G1367" s="7">
        <v>2018</v>
      </c>
      <c r="H1367" s="8">
        <v>43311</v>
      </c>
      <c r="I1367" s="8" t="s">
        <v>921</v>
      </c>
      <c r="J1367" s="7" t="s">
        <v>721</v>
      </c>
      <c r="K1367" s="7" t="s">
        <v>7</v>
      </c>
      <c r="L1367" s="7" t="s">
        <v>120</v>
      </c>
      <c r="M1367" s="7">
        <v>12</v>
      </c>
      <c r="N1367" s="7">
        <v>3</v>
      </c>
      <c r="O1367" s="7">
        <v>-2</v>
      </c>
      <c r="P1367" s="7">
        <v>34</v>
      </c>
      <c r="Q1367" s="7">
        <v>36</v>
      </c>
      <c r="R1367" s="7" t="s">
        <v>914</v>
      </c>
      <c r="S1367" s="9">
        <v>-5.5555555555555552E-2</v>
      </c>
      <c r="T1367" s="10">
        <v>-5.4108162216270321E-5</v>
      </c>
    </row>
    <row r="1368" spans="1:20" x14ac:dyDescent="0.25">
      <c r="A1368" s="7" t="s">
        <v>720</v>
      </c>
      <c r="B1368" s="7" t="s">
        <v>899</v>
      </c>
      <c r="C1368" s="7" t="s">
        <v>903</v>
      </c>
      <c r="D1368" s="7" t="s">
        <v>902</v>
      </c>
      <c r="E1368" s="7" t="s">
        <v>947</v>
      </c>
      <c r="F1368" s="7">
        <v>30</v>
      </c>
      <c r="G1368" s="7">
        <v>2018</v>
      </c>
      <c r="H1368" s="8">
        <v>43311</v>
      </c>
      <c r="I1368" s="8" t="s">
        <v>921</v>
      </c>
      <c r="J1368" s="7" t="s">
        <v>721</v>
      </c>
      <c r="K1368" s="7" t="s">
        <v>7</v>
      </c>
      <c r="L1368" s="7" t="s">
        <v>120</v>
      </c>
      <c r="M1368" s="7">
        <v>15</v>
      </c>
      <c r="N1368" s="7">
        <v>1</v>
      </c>
      <c r="O1368" s="7">
        <v>-7</v>
      </c>
      <c r="P1368" s="7">
        <v>8</v>
      </c>
      <c r="Q1368" s="7">
        <v>15</v>
      </c>
      <c r="R1368" s="7" t="s">
        <v>914</v>
      </c>
      <c r="S1368" s="9">
        <v>-0.46666666666666667</v>
      </c>
      <c r="T1368" s="10">
        <v>-1.8937856775694614E-4</v>
      </c>
    </row>
    <row r="1369" spans="1:20" x14ac:dyDescent="0.25">
      <c r="A1369" s="7" t="s">
        <v>214</v>
      </c>
      <c r="B1369" s="7" t="s">
        <v>899</v>
      </c>
      <c r="C1369" s="7" t="s">
        <v>900</v>
      </c>
      <c r="D1369" s="7" t="s">
        <v>897</v>
      </c>
      <c r="E1369" s="7" t="s">
        <v>930</v>
      </c>
      <c r="F1369" s="7">
        <v>17</v>
      </c>
      <c r="G1369" s="7">
        <v>2018</v>
      </c>
      <c r="H1369" s="8">
        <v>43329</v>
      </c>
      <c r="I1369" s="8" t="s">
        <v>921</v>
      </c>
      <c r="J1369" s="7" t="s">
        <v>215</v>
      </c>
      <c r="K1369" s="7" t="s">
        <v>7</v>
      </c>
      <c r="L1369" s="7" t="s">
        <v>120</v>
      </c>
      <c r="M1369" s="7">
        <v>341</v>
      </c>
      <c r="N1369" s="7">
        <v>6</v>
      </c>
      <c r="O1369" s="7">
        <v>-85</v>
      </c>
      <c r="P1369" s="7">
        <v>1961</v>
      </c>
      <c r="Q1369" s="7">
        <v>2046</v>
      </c>
      <c r="R1369" s="7" t="s">
        <v>914</v>
      </c>
      <c r="S1369" s="9">
        <v>-4.1544477028347994E-2</v>
      </c>
      <c r="T1369" s="10">
        <v>-2.2995968941914888E-3</v>
      </c>
    </row>
    <row r="1370" spans="1:20" x14ac:dyDescent="0.25">
      <c r="A1370" s="7" t="s">
        <v>214</v>
      </c>
      <c r="B1370" s="7" t="s">
        <v>899</v>
      </c>
      <c r="C1370" s="7" t="s">
        <v>910</v>
      </c>
      <c r="D1370" s="7" t="s">
        <v>891</v>
      </c>
      <c r="E1370" s="7" t="s">
        <v>930</v>
      </c>
      <c r="F1370" s="7">
        <v>17</v>
      </c>
      <c r="G1370" s="7">
        <v>2018</v>
      </c>
      <c r="H1370" s="8">
        <v>43329</v>
      </c>
      <c r="I1370" s="8" t="s">
        <v>921</v>
      </c>
      <c r="J1370" s="7" t="s">
        <v>215</v>
      </c>
      <c r="K1370" s="7" t="s">
        <v>7</v>
      </c>
      <c r="L1370" s="7" t="s">
        <v>120</v>
      </c>
      <c r="M1370" s="7">
        <v>154</v>
      </c>
      <c r="N1370" s="7">
        <v>7</v>
      </c>
      <c r="O1370" s="7">
        <v>22</v>
      </c>
      <c r="P1370" s="7">
        <v>1100</v>
      </c>
      <c r="Q1370" s="7">
        <v>1078</v>
      </c>
      <c r="R1370" s="7" t="s">
        <v>884</v>
      </c>
      <c r="S1370" s="9">
        <v>2.0408163265306121E-2</v>
      </c>
      <c r="T1370" s="10">
        <v>5.9518978437897354E-4</v>
      </c>
    </row>
    <row r="1371" spans="1:20" x14ac:dyDescent="0.25">
      <c r="A1371" s="7" t="s">
        <v>214</v>
      </c>
      <c r="B1371" s="7" t="s">
        <v>889</v>
      </c>
      <c r="C1371" s="7" t="s">
        <v>909</v>
      </c>
      <c r="D1371" s="7" t="s">
        <v>891</v>
      </c>
      <c r="E1371" s="7" t="s">
        <v>930</v>
      </c>
      <c r="F1371" s="7">
        <v>17</v>
      </c>
      <c r="G1371" s="7">
        <v>2018</v>
      </c>
      <c r="H1371" s="8">
        <v>43329</v>
      </c>
      <c r="I1371" s="8" t="s">
        <v>921</v>
      </c>
      <c r="J1371" s="7" t="s">
        <v>215</v>
      </c>
      <c r="K1371" s="7" t="s">
        <v>7</v>
      </c>
      <c r="L1371" s="7" t="s">
        <v>120</v>
      </c>
      <c r="M1371" s="7">
        <v>65</v>
      </c>
      <c r="N1371" s="7">
        <v>3</v>
      </c>
      <c r="O1371" s="7">
        <v>-52</v>
      </c>
      <c r="P1371" s="7">
        <v>143</v>
      </c>
      <c r="Q1371" s="7">
        <v>195</v>
      </c>
      <c r="R1371" s="7" t="s">
        <v>914</v>
      </c>
      <c r="S1371" s="9">
        <v>-0.26666666666666666</v>
      </c>
      <c r="T1371" s="10">
        <v>-1.4068122176230284E-3</v>
      </c>
    </row>
    <row r="1372" spans="1:20" x14ac:dyDescent="0.25">
      <c r="A1372" s="7" t="s">
        <v>214</v>
      </c>
      <c r="B1372" s="7" t="s">
        <v>892</v>
      </c>
      <c r="C1372" s="7" t="s">
        <v>912</v>
      </c>
      <c r="D1372" s="7" t="s">
        <v>891</v>
      </c>
      <c r="E1372" s="7" t="s">
        <v>930</v>
      </c>
      <c r="F1372" s="7">
        <v>17</v>
      </c>
      <c r="G1372" s="7">
        <v>2018</v>
      </c>
      <c r="H1372" s="8">
        <v>43329</v>
      </c>
      <c r="I1372" s="8" t="s">
        <v>921</v>
      </c>
      <c r="J1372" s="7" t="s">
        <v>215</v>
      </c>
      <c r="K1372" s="7" t="s">
        <v>7</v>
      </c>
      <c r="L1372" s="7" t="s">
        <v>120</v>
      </c>
      <c r="M1372" s="7">
        <v>47</v>
      </c>
      <c r="N1372" s="7">
        <v>5</v>
      </c>
      <c r="O1372" s="7">
        <v>-114</v>
      </c>
      <c r="P1372" s="7">
        <v>121</v>
      </c>
      <c r="Q1372" s="7">
        <v>235</v>
      </c>
      <c r="R1372" s="7" t="s">
        <v>914</v>
      </c>
      <c r="S1372" s="9">
        <v>-0.48510638297872338</v>
      </c>
      <c r="T1372" s="10">
        <v>-3.0841652463274084E-3</v>
      </c>
    </row>
    <row r="1373" spans="1:20" x14ac:dyDescent="0.25">
      <c r="A1373" s="7" t="s">
        <v>214</v>
      </c>
      <c r="B1373" s="7" t="s">
        <v>899</v>
      </c>
      <c r="C1373" s="7" t="s">
        <v>904</v>
      </c>
      <c r="D1373" s="7" t="s">
        <v>891</v>
      </c>
      <c r="E1373" s="7" t="s">
        <v>930</v>
      </c>
      <c r="F1373" s="7">
        <v>17</v>
      </c>
      <c r="G1373" s="7">
        <v>2018</v>
      </c>
      <c r="H1373" s="8">
        <v>43329</v>
      </c>
      <c r="I1373" s="8" t="s">
        <v>921</v>
      </c>
      <c r="J1373" s="7" t="s">
        <v>215</v>
      </c>
      <c r="K1373" s="7" t="s">
        <v>7</v>
      </c>
      <c r="L1373" s="7" t="s">
        <v>120</v>
      </c>
      <c r="M1373" s="7">
        <v>62</v>
      </c>
      <c r="N1373" s="7">
        <v>5</v>
      </c>
      <c r="O1373" s="7">
        <v>-56</v>
      </c>
      <c r="P1373" s="7">
        <v>254</v>
      </c>
      <c r="Q1373" s="7">
        <v>310</v>
      </c>
      <c r="R1373" s="7" t="s">
        <v>914</v>
      </c>
      <c r="S1373" s="9">
        <v>-0.18064516129032257</v>
      </c>
      <c r="T1373" s="10">
        <v>-1.5150285420555691E-3</v>
      </c>
    </row>
    <row r="1374" spans="1:20" x14ac:dyDescent="0.25">
      <c r="A1374" s="7" t="s">
        <v>214</v>
      </c>
      <c r="B1374" s="7" t="s">
        <v>899</v>
      </c>
      <c r="C1374" s="7" t="s">
        <v>907</v>
      </c>
      <c r="D1374" s="7" t="s">
        <v>891</v>
      </c>
      <c r="E1374" s="7" t="s">
        <v>930</v>
      </c>
      <c r="F1374" s="7">
        <v>17</v>
      </c>
      <c r="G1374" s="7">
        <v>2018</v>
      </c>
      <c r="H1374" s="8">
        <v>43329</v>
      </c>
      <c r="I1374" s="8" t="s">
        <v>921</v>
      </c>
      <c r="J1374" s="7" t="s">
        <v>215</v>
      </c>
      <c r="K1374" s="7" t="s">
        <v>7</v>
      </c>
      <c r="L1374" s="7" t="s">
        <v>120</v>
      </c>
      <c r="M1374" s="7">
        <v>77</v>
      </c>
      <c r="N1374" s="7">
        <v>8</v>
      </c>
      <c r="O1374" s="7">
        <v>-43</v>
      </c>
      <c r="P1374" s="7">
        <v>573</v>
      </c>
      <c r="Q1374" s="7">
        <v>616</v>
      </c>
      <c r="R1374" s="7" t="s">
        <v>914</v>
      </c>
      <c r="S1374" s="9">
        <v>-6.9805194805194801E-2</v>
      </c>
      <c r="T1374" s="10">
        <v>-1.163325487649812E-3</v>
      </c>
    </row>
    <row r="1375" spans="1:20" x14ac:dyDescent="0.25">
      <c r="A1375" s="7" t="s">
        <v>214</v>
      </c>
      <c r="B1375" s="7" t="s">
        <v>899</v>
      </c>
      <c r="C1375" s="7" t="s">
        <v>903</v>
      </c>
      <c r="D1375" s="7" t="s">
        <v>891</v>
      </c>
      <c r="E1375" s="7" t="s">
        <v>930</v>
      </c>
      <c r="F1375" s="7">
        <v>17</v>
      </c>
      <c r="G1375" s="7">
        <v>2018</v>
      </c>
      <c r="H1375" s="8">
        <v>43329</v>
      </c>
      <c r="I1375" s="8" t="s">
        <v>921</v>
      </c>
      <c r="J1375" s="7" t="s">
        <v>215</v>
      </c>
      <c r="K1375" s="7" t="s">
        <v>7</v>
      </c>
      <c r="L1375" s="7" t="s">
        <v>120</v>
      </c>
      <c r="M1375" s="7">
        <v>27</v>
      </c>
      <c r="N1375" s="7">
        <v>2</v>
      </c>
      <c r="O1375" s="7">
        <v>-20</v>
      </c>
      <c r="P1375" s="7">
        <v>34</v>
      </c>
      <c r="Q1375" s="7">
        <v>54</v>
      </c>
      <c r="R1375" s="7" t="s">
        <v>914</v>
      </c>
      <c r="S1375" s="9">
        <v>-0.37037037037037035</v>
      </c>
      <c r="T1375" s="10">
        <v>-5.410816221627032E-4</v>
      </c>
    </row>
    <row r="1376" spans="1:20" x14ac:dyDescent="0.25">
      <c r="A1376" s="7" t="s">
        <v>214</v>
      </c>
      <c r="B1376" s="7" t="s">
        <v>899</v>
      </c>
      <c r="C1376" s="7" t="s">
        <v>910</v>
      </c>
      <c r="D1376" s="7" t="s">
        <v>891</v>
      </c>
      <c r="E1376" s="7" t="s">
        <v>930</v>
      </c>
      <c r="F1376" s="7">
        <v>17</v>
      </c>
      <c r="G1376" s="7">
        <v>2018</v>
      </c>
      <c r="H1376" s="8">
        <v>43329</v>
      </c>
      <c r="I1376" s="8" t="s">
        <v>921</v>
      </c>
      <c r="J1376" s="7" t="s">
        <v>215</v>
      </c>
      <c r="K1376" s="7" t="s">
        <v>7</v>
      </c>
      <c r="L1376" s="7" t="s">
        <v>120</v>
      </c>
      <c r="M1376" s="7">
        <v>107</v>
      </c>
      <c r="N1376" s="7">
        <v>5</v>
      </c>
      <c r="O1376" s="7">
        <v>31</v>
      </c>
      <c r="P1376" s="7">
        <v>566</v>
      </c>
      <c r="Q1376" s="7">
        <v>535</v>
      </c>
      <c r="R1376" s="7" t="s">
        <v>884</v>
      </c>
      <c r="S1376" s="9">
        <v>5.7943925233644861E-2</v>
      </c>
      <c r="T1376" s="10">
        <v>8.3867651435219008E-4</v>
      </c>
    </row>
    <row r="1377" spans="1:20" x14ac:dyDescent="0.25">
      <c r="A1377" s="7" t="s">
        <v>214</v>
      </c>
      <c r="B1377" s="7" t="s">
        <v>889</v>
      </c>
      <c r="C1377" s="7" t="s">
        <v>909</v>
      </c>
      <c r="D1377" s="7" t="s">
        <v>891</v>
      </c>
      <c r="E1377" s="7" t="s">
        <v>930</v>
      </c>
      <c r="F1377" s="7">
        <v>17</v>
      </c>
      <c r="G1377" s="7">
        <v>2018</v>
      </c>
      <c r="H1377" s="8">
        <v>43329</v>
      </c>
      <c r="I1377" s="8" t="s">
        <v>921</v>
      </c>
      <c r="J1377" s="7" t="s">
        <v>215</v>
      </c>
      <c r="K1377" s="7" t="s">
        <v>7</v>
      </c>
      <c r="L1377" s="7" t="s">
        <v>120</v>
      </c>
      <c r="M1377" s="7">
        <v>620</v>
      </c>
      <c r="N1377" s="7">
        <v>6</v>
      </c>
      <c r="O1377" s="7">
        <v>82</v>
      </c>
      <c r="P1377" s="7">
        <v>3802</v>
      </c>
      <c r="Q1377" s="7">
        <v>3720</v>
      </c>
      <c r="R1377" s="7" t="s">
        <v>884</v>
      </c>
      <c r="S1377" s="9">
        <v>2.2043010752688171E-2</v>
      </c>
      <c r="T1377" s="10">
        <v>2.2184346508670834E-3</v>
      </c>
    </row>
    <row r="1378" spans="1:20" x14ac:dyDescent="0.25">
      <c r="A1378" s="7" t="s">
        <v>629</v>
      </c>
      <c r="B1378" s="7" t="s">
        <v>899</v>
      </c>
      <c r="C1378" s="7" t="s">
        <v>903</v>
      </c>
      <c r="D1378" s="7" t="s">
        <v>891</v>
      </c>
      <c r="E1378" s="7" t="s">
        <v>931</v>
      </c>
      <c r="F1378" s="7">
        <v>2</v>
      </c>
      <c r="G1378" s="7">
        <v>2018</v>
      </c>
      <c r="H1378" s="8">
        <v>43345</v>
      </c>
      <c r="I1378" s="8" t="s">
        <v>921</v>
      </c>
      <c r="J1378" s="7" t="s">
        <v>630</v>
      </c>
      <c r="K1378" s="7" t="s">
        <v>7</v>
      </c>
      <c r="L1378" s="7" t="s">
        <v>120</v>
      </c>
      <c r="M1378" s="7">
        <v>148</v>
      </c>
      <c r="N1378" s="7">
        <v>3</v>
      </c>
      <c r="O1378" s="7">
        <v>59</v>
      </c>
      <c r="P1378" s="7">
        <v>503</v>
      </c>
      <c r="Q1378" s="7">
        <v>444</v>
      </c>
      <c r="R1378" s="7" t="s">
        <v>884</v>
      </c>
      <c r="S1378" s="9">
        <v>0.13288288288288289</v>
      </c>
      <c r="T1378" s="10">
        <v>1.5961907853799745E-3</v>
      </c>
    </row>
    <row r="1379" spans="1:20" x14ac:dyDescent="0.25">
      <c r="A1379" s="7" t="s">
        <v>492</v>
      </c>
      <c r="B1379" s="7" t="s">
        <v>892</v>
      </c>
      <c r="C1379" s="7" t="s">
        <v>912</v>
      </c>
      <c r="D1379" s="7" t="s">
        <v>891</v>
      </c>
      <c r="E1379" s="7" t="s">
        <v>931</v>
      </c>
      <c r="F1379" s="7">
        <v>22</v>
      </c>
      <c r="G1379" s="7">
        <v>2018</v>
      </c>
      <c r="H1379" s="8">
        <v>43365</v>
      </c>
      <c r="I1379" s="8" t="s">
        <v>921</v>
      </c>
      <c r="J1379" s="7" t="s">
        <v>489</v>
      </c>
      <c r="K1379" s="7" t="s">
        <v>7</v>
      </c>
      <c r="L1379" s="7" t="s">
        <v>120</v>
      </c>
      <c r="M1379" s="7">
        <v>67</v>
      </c>
      <c r="N1379" s="7">
        <v>9</v>
      </c>
      <c r="O1379" s="7">
        <v>-86</v>
      </c>
      <c r="P1379" s="7">
        <v>517</v>
      </c>
      <c r="Q1379" s="7">
        <v>603</v>
      </c>
      <c r="R1379" s="7" t="s">
        <v>914</v>
      </c>
      <c r="S1379" s="9">
        <v>-0.14262023217247097</v>
      </c>
      <c r="T1379" s="10">
        <v>-2.326650975299624E-3</v>
      </c>
    </row>
    <row r="1380" spans="1:20" x14ac:dyDescent="0.25">
      <c r="A1380" s="7" t="s">
        <v>492</v>
      </c>
      <c r="B1380" s="7" t="s">
        <v>892</v>
      </c>
      <c r="C1380" s="7" t="s">
        <v>895</v>
      </c>
      <c r="D1380" s="7" t="s">
        <v>902</v>
      </c>
      <c r="E1380" s="7" t="s">
        <v>931</v>
      </c>
      <c r="F1380" s="7">
        <v>22</v>
      </c>
      <c r="G1380" s="7">
        <v>2018</v>
      </c>
      <c r="H1380" s="8">
        <v>43365</v>
      </c>
      <c r="I1380" s="8" t="s">
        <v>921</v>
      </c>
      <c r="J1380" s="7" t="s">
        <v>489</v>
      </c>
      <c r="K1380" s="7" t="s">
        <v>7</v>
      </c>
      <c r="L1380" s="7" t="s">
        <v>120</v>
      </c>
      <c r="M1380" s="7">
        <v>313</v>
      </c>
      <c r="N1380" s="7">
        <v>5</v>
      </c>
      <c r="O1380" s="7">
        <v>-13</v>
      </c>
      <c r="P1380" s="7">
        <v>1552</v>
      </c>
      <c r="Q1380" s="7">
        <v>1565</v>
      </c>
      <c r="R1380" s="7" t="s">
        <v>914</v>
      </c>
      <c r="S1380" s="9">
        <v>-8.3067092651757189E-3</v>
      </c>
      <c r="T1380" s="10">
        <v>-3.5170305440575711E-4</v>
      </c>
    </row>
    <row r="1381" spans="1:20" x14ac:dyDescent="0.25">
      <c r="A1381" s="7" t="s">
        <v>492</v>
      </c>
      <c r="B1381" s="7" t="s">
        <v>899</v>
      </c>
      <c r="C1381" s="7" t="s">
        <v>904</v>
      </c>
      <c r="D1381" s="7" t="s">
        <v>891</v>
      </c>
      <c r="E1381" s="7" t="s">
        <v>931</v>
      </c>
      <c r="F1381" s="7">
        <v>22</v>
      </c>
      <c r="G1381" s="7">
        <v>2018</v>
      </c>
      <c r="H1381" s="8">
        <v>43365</v>
      </c>
      <c r="I1381" s="8" t="s">
        <v>921</v>
      </c>
      <c r="J1381" s="7" t="s">
        <v>489</v>
      </c>
      <c r="K1381" s="7" t="s">
        <v>7</v>
      </c>
      <c r="L1381" s="7" t="s">
        <v>120</v>
      </c>
      <c r="M1381" s="7">
        <v>30</v>
      </c>
      <c r="N1381" s="7">
        <v>1</v>
      </c>
      <c r="O1381" s="7">
        <v>0</v>
      </c>
      <c r="P1381" s="7">
        <v>30</v>
      </c>
      <c r="Q1381" s="7">
        <v>30</v>
      </c>
      <c r="R1381" s="7" t="s">
        <v>916</v>
      </c>
      <c r="S1381" s="9">
        <v>0</v>
      </c>
      <c r="T1381" s="10">
        <v>0</v>
      </c>
    </row>
    <row r="1382" spans="1:20" x14ac:dyDescent="0.25">
      <c r="A1382" s="7" t="s">
        <v>698</v>
      </c>
      <c r="B1382" s="7" t="s">
        <v>899</v>
      </c>
      <c r="C1382" s="7" t="s">
        <v>907</v>
      </c>
      <c r="D1382" s="7" t="s">
        <v>891</v>
      </c>
      <c r="E1382" s="7" t="s">
        <v>932</v>
      </c>
      <c r="F1382" s="7">
        <v>7</v>
      </c>
      <c r="G1382" s="7">
        <v>2018</v>
      </c>
      <c r="H1382" s="8">
        <v>43380</v>
      </c>
      <c r="I1382" s="8" t="s">
        <v>922</v>
      </c>
      <c r="J1382" s="7" t="s">
        <v>699</v>
      </c>
      <c r="K1382" s="7" t="s">
        <v>7</v>
      </c>
      <c r="L1382" s="7" t="s">
        <v>120</v>
      </c>
      <c r="M1382" s="7">
        <v>16</v>
      </c>
      <c r="N1382" s="7">
        <v>1</v>
      </c>
      <c r="O1382" s="7">
        <v>6</v>
      </c>
      <c r="P1382" s="7">
        <v>22</v>
      </c>
      <c r="Q1382" s="7">
        <v>16</v>
      </c>
      <c r="R1382" s="7" t="s">
        <v>884</v>
      </c>
      <c r="S1382" s="9">
        <v>0.375</v>
      </c>
      <c r="T1382" s="10">
        <v>1.6232448664881097E-4</v>
      </c>
    </row>
    <row r="1383" spans="1:20" x14ac:dyDescent="0.25">
      <c r="A1383" s="7" t="s">
        <v>546</v>
      </c>
      <c r="B1383" s="7" t="s">
        <v>899</v>
      </c>
      <c r="C1383" s="7" t="s">
        <v>903</v>
      </c>
      <c r="D1383" s="7" t="s">
        <v>911</v>
      </c>
      <c r="E1383" s="7" t="s">
        <v>933</v>
      </c>
      <c r="F1383" s="7">
        <v>15</v>
      </c>
      <c r="G1383" s="7">
        <v>2018</v>
      </c>
      <c r="H1383" s="8">
        <v>43419</v>
      </c>
      <c r="I1383" s="8" t="s">
        <v>922</v>
      </c>
      <c r="J1383" s="7" t="s">
        <v>547</v>
      </c>
      <c r="K1383" s="7" t="s">
        <v>7</v>
      </c>
      <c r="L1383" s="7" t="s">
        <v>120</v>
      </c>
      <c r="M1383" s="7">
        <v>44</v>
      </c>
      <c r="N1383" s="7">
        <v>3</v>
      </c>
      <c r="O1383" s="7">
        <v>14</v>
      </c>
      <c r="P1383" s="7">
        <v>146</v>
      </c>
      <c r="Q1383" s="7">
        <v>132</v>
      </c>
      <c r="R1383" s="7" t="s">
        <v>884</v>
      </c>
      <c r="S1383" s="9">
        <v>0.10606060606060606</v>
      </c>
      <c r="T1383" s="10">
        <v>3.7875713551389228E-4</v>
      </c>
    </row>
    <row r="1384" spans="1:20" x14ac:dyDescent="0.25">
      <c r="A1384" s="7" t="s">
        <v>546</v>
      </c>
      <c r="B1384" s="7" t="s">
        <v>889</v>
      </c>
      <c r="C1384" s="7" t="s">
        <v>890</v>
      </c>
      <c r="D1384" s="7" t="s">
        <v>891</v>
      </c>
      <c r="E1384" s="7" t="s">
        <v>933</v>
      </c>
      <c r="F1384" s="7">
        <v>15</v>
      </c>
      <c r="G1384" s="7">
        <v>2018</v>
      </c>
      <c r="H1384" s="8">
        <v>43419</v>
      </c>
      <c r="I1384" s="8" t="s">
        <v>922</v>
      </c>
      <c r="J1384" s="7" t="s">
        <v>547</v>
      </c>
      <c r="K1384" s="7" t="s">
        <v>7</v>
      </c>
      <c r="L1384" s="7" t="s">
        <v>120</v>
      </c>
      <c r="M1384" s="7">
        <v>216</v>
      </c>
      <c r="N1384" s="7">
        <v>3</v>
      </c>
      <c r="O1384" s="7">
        <v>-83</v>
      </c>
      <c r="P1384" s="7">
        <v>565</v>
      </c>
      <c r="Q1384" s="7">
        <v>648</v>
      </c>
      <c r="R1384" s="7" t="s">
        <v>914</v>
      </c>
      <c r="S1384" s="9">
        <v>-0.12808641975308643</v>
      </c>
      <c r="T1384" s="10">
        <v>-2.2454887319752186E-3</v>
      </c>
    </row>
    <row r="1385" spans="1:20" x14ac:dyDescent="0.25">
      <c r="A1385" s="7" t="s">
        <v>546</v>
      </c>
      <c r="B1385" s="7" t="s">
        <v>899</v>
      </c>
      <c r="C1385" s="7" t="s">
        <v>903</v>
      </c>
      <c r="D1385" s="7" t="s">
        <v>902</v>
      </c>
      <c r="E1385" s="7" t="s">
        <v>933</v>
      </c>
      <c r="F1385" s="7">
        <v>15</v>
      </c>
      <c r="G1385" s="7">
        <v>2018</v>
      </c>
      <c r="H1385" s="8">
        <v>43419</v>
      </c>
      <c r="I1385" s="8" t="s">
        <v>922</v>
      </c>
      <c r="J1385" s="7" t="s">
        <v>547</v>
      </c>
      <c r="K1385" s="7" t="s">
        <v>7</v>
      </c>
      <c r="L1385" s="7" t="s">
        <v>120</v>
      </c>
      <c r="M1385" s="7">
        <v>56</v>
      </c>
      <c r="N1385" s="7">
        <v>2</v>
      </c>
      <c r="O1385" s="7">
        <v>18</v>
      </c>
      <c r="P1385" s="7">
        <v>130</v>
      </c>
      <c r="Q1385" s="7">
        <v>112</v>
      </c>
      <c r="R1385" s="7" t="s">
        <v>884</v>
      </c>
      <c r="S1385" s="9">
        <v>0.16071428571428573</v>
      </c>
      <c r="T1385" s="10">
        <v>4.8697345994643291E-4</v>
      </c>
    </row>
    <row r="1386" spans="1:20" x14ac:dyDescent="0.25">
      <c r="A1386" s="7" t="s">
        <v>546</v>
      </c>
      <c r="B1386" s="7" t="s">
        <v>899</v>
      </c>
      <c r="C1386" s="7" t="s">
        <v>903</v>
      </c>
      <c r="D1386" s="7" t="s">
        <v>891</v>
      </c>
      <c r="E1386" s="7" t="s">
        <v>933</v>
      </c>
      <c r="F1386" s="7">
        <v>15</v>
      </c>
      <c r="G1386" s="7">
        <v>2018</v>
      </c>
      <c r="H1386" s="8">
        <v>43419</v>
      </c>
      <c r="I1386" s="8" t="s">
        <v>922</v>
      </c>
      <c r="J1386" s="7" t="s">
        <v>547</v>
      </c>
      <c r="K1386" s="7" t="s">
        <v>7</v>
      </c>
      <c r="L1386" s="7" t="s">
        <v>120</v>
      </c>
      <c r="M1386" s="7">
        <v>62</v>
      </c>
      <c r="N1386" s="7">
        <v>5</v>
      </c>
      <c r="O1386" s="7">
        <v>6</v>
      </c>
      <c r="P1386" s="7">
        <v>316</v>
      </c>
      <c r="Q1386" s="7">
        <v>310</v>
      </c>
      <c r="R1386" s="7" t="s">
        <v>884</v>
      </c>
      <c r="S1386" s="9">
        <v>1.935483870967742E-2</v>
      </c>
      <c r="T1386" s="10">
        <v>1.6232448664881097E-4</v>
      </c>
    </row>
    <row r="1387" spans="1:20" x14ac:dyDescent="0.25">
      <c r="A1387" s="7" t="s">
        <v>546</v>
      </c>
      <c r="B1387" s="7" t="s">
        <v>899</v>
      </c>
      <c r="C1387" s="7" t="s">
        <v>901</v>
      </c>
      <c r="D1387" s="7" t="s">
        <v>891</v>
      </c>
      <c r="E1387" s="7" t="s">
        <v>933</v>
      </c>
      <c r="F1387" s="7">
        <v>15</v>
      </c>
      <c r="G1387" s="7">
        <v>2018</v>
      </c>
      <c r="H1387" s="8">
        <v>43419</v>
      </c>
      <c r="I1387" s="8" t="s">
        <v>922</v>
      </c>
      <c r="J1387" s="7" t="s">
        <v>547</v>
      </c>
      <c r="K1387" s="7" t="s">
        <v>7</v>
      </c>
      <c r="L1387" s="7" t="s">
        <v>120</v>
      </c>
      <c r="M1387" s="7">
        <v>128</v>
      </c>
      <c r="N1387" s="7">
        <v>3</v>
      </c>
      <c r="O1387" s="7">
        <v>4</v>
      </c>
      <c r="P1387" s="7">
        <v>388</v>
      </c>
      <c r="Q1387" s="7">
        <v>384</v>
      </c>
      <c r="R1387" s="7" t="s">
        <v>884</v>
      </c>
      <c r="S1387" s="9">
        <v>1.0416666666666666E-2</v>
      </c>
      <c r="T1387" s="10">
        <v>1.0821632443254064E-4</v>
      </c>
    </row>
    <row r="1388" spans="1:20" x14ac:dyDescent="0.25">
      <c r="A1388" s="7" t="s">
        <v>546</v>
      </c>
      <c r="B1388" s="7" t="s">
        <v>899</v>
      </c>
      <c r="C1388" s="7" t="s">
        <v>907</v>
      </c>
      <c r="D1388" s="7" t="s">
        <v>894</v>
      </c>
      <c r="E1388" s="7" t="s">
        <v>933</v>
      </c>
      <c r="F1388" s="7">
        <v>15</v>
      </c>
      <c r="G1388" s="7">
        <v>2018</v>
      </c>
      <c r="H1388" s="8">
        <v>43419</v>
      </c>
      <c r="I1388" s="8" t="s">
        <v>922</v>
      </c>
      <c r="J1388" s="7" t="s">
        <v>547</v>
      </c>
      <c r="K1388" s="7" t="s">
        <v>7</v>
      </c>
      <c r="L1388" s="7" t="s">
        <v>120</v>
      </c>
      <c r="M1388" s="7">
        <v>50</v>
      </c>
      <c r="N1388" s="7">
        <v>2</v>
      </c>
      <c r="O1388" s="7">
        <v>3</v>
      </c>
      <c r="P1388" s="7">
        <v>103</v>
      </c>
      <c r="Q1388" s="7">
        <v>100</v>
      </c>
      <c r="R1388" s="7" t="s">
        <v>884</v>
      </c>
      <c r="S1388" s="9">
        <v>0.03</v>
      </c>
      <c r="T1388" s="10">
        <v>8.1162243324405485E-5</v>
      </c>
    </row>
    <row r="1389" spans="1:20" x14ac:dyDescent="0.25">
      <c r="A1389" s="7" t="s">
        <v>561</v>
      </c>
      <c r="B1389" s="7" t="s">
        <v>889</v>
      </c>
      <c r="C1389" s="7" t="s">
        <v>890</v>
      </c>
      <c r="D1389" s="7" t="s">
        <v>897</v>
      </c>
      <c r="E1389" s="7" t="s">
        <v>934</v>
      </c>
      <c r="F1389" s="7">
        <v>31</v>
      </c>
      <c r="G1389" s="7">
        <v>2018</v>
      </c>
      <c r="H1389" s="8">
        <v>43465</v>
      </c>
      <c r="I1389" s="8" t="s">
        <v>922</v>
      </c>
      <c r="J1389" s="7" t="s">
        <v>225</v>
      </c>
      <c r="K1389" s="7" t="s">
        <v>7</v>
      </c>
      <c r="L1389" s="7" t="s">
        <v>120</v>
      </c>
      <c r="M1389" s="7">
        <v>200</v>
      </c>
      <c r="N1389" s="7">
        <v>4</v>
      </c>
      <c r="O1389" s="7">
        <v>7</v>
      </c>
      <c r="P1389" s="7">
        <v>807</v>
      </c>
      <c r="Q1389" s="7">
        <v>800</v>
      </c>
      <c r="R1389" s="7" t="s">
        <v>884</v>
      </c>
      <c r="S1389" s="9">
        <v>8.7500000000000008E-3</v>
      </c>
      <c r="T1389" s="10">
        <v>1.8937856775694614E-4</v>
      </c>
    </row>
    <row r="1390" spans="1:20" x14ac:dyDescent="0.25">
      <c r="A1390" s="7" t="s">
        <v>12</v>
      </c>
      <c r="B1390" s="7" t="s">
        <v>899</v>
      </c>
      <c r="C1390" s="7" t="s">
        <v>903</v>
      </c>
      <c r="D1390" s="7" t="s">
        <v>891</v>
      </c>
      <c r="E1390" s="7" t="s">
        <v>935</v>
      </c>
      <c r="F1390" s="7">
        <v>24</v>
      </c>
      <c r="G1390" s="7">
        <v>2018</v>
      </c>
      <c r="H1390" s="8">
        <v>43124</v>
      </c>
      <c r="I1390" s="8" t="s">
        <v>919</v>
      </c>
      <c r="J1390" s="7" t="s">
        <v>13</v>
      </c>
      <c r="K1390" s="7" t="s">
        <v>7</v>
      </c>
      <c r="L1390" s="7" t="s">
        <v>8</v>
      </c>
      <c r="M1390" s="7">
        <v>398</v>
      </c>
      <c r="N1390" s="7">
        <v>8</v>
      </c>
      <c r="O1390" s="7">
        <v>111</v>
      </c>
      <c r="P1390" s="7">
        <v>3295</v>
      </c>
      <c r="Q1390" s="7">
        <v>3184</v>
      </c>
      <c r="R1390" s="7" t="s">
        <v>884</v>
      </c>
      <c r="S1390" s="9">
        <v>3.4861809045226129E-2</v>
      </c>
      <c r="T1390" s="10">
        <v>3.003003003003003E-3</v>
      </c>
    </row>
    <row r="1391" spans="1:20" x14ac:dyDescent="0.25">
      <c r="A1391" s="7" t="s">
        <v>12</v>
      </c>
      <c r="B1391" s="7" t="s">
        <v>899</v>
      </c>
      <c r="C1391" s="7" t="s">
        <v>913</v>
      </c>
      <c r="D1391" s="7" t="s">
        <v>911</v>
      </c>
      <c r="E1391" s="7" t="s">
        <v>935</v>
      </c>
      <c r="F1391" s="7">
        <v>24</v>
      </c>
      <c r="G1391" s="7">
        <v>2018</v>
      </c>
      <c r="H1391" s="8">
        <v>43124</v>
      </c>
      <c r="I1391" s="8" t="s">
        <v>919</v>
      </c>
      <c r="J1391" s="7" t="s">
        <v>13</v>
      </c>
      <c r="K1391" s="7" t="s">
        <v>7</v>
      </c>
      <c r="L1391" s="7" t="s">
        <v>8</v>
      </c>
      <c r="M1391" s="7">
        <v>79</v>
      </c>
      <c r="N1391" s="7">
        <v>2</v>
      </c>
      <c r="O1391" s="7">
        <v>39</v>
      </c>
      <c r="P1391" s="7">
        <v>197</v>
      </c>
      <c r="Q1391" s="7">
        <v>158</v>
      </c>
      <c r="R1391" s="7" t="s">
        <v>884</v>
      </c>
      <c r="S1391" s="9">
        <v>0.24683544303797469</v>
      </c>
      <c r="T1391" s="10">
        <v>1.0551091632172713E-3</v>
      </c>
    </row>
    <row r="1392" spans="1:20" x14ac:dyDescent="0.25">
      <c r="A1392" s="7" t="s">
        <v>12</v>
      </c>
      <c r="B1392" s="7" t="s">
        <v>899</v>
      </c>
      <c r="C1392" s="7" t="s">
        <v>908</v>
      </c>
      <c r="D1392" s="7" t="s">
        <v>891</v>
      </c>
      <c r="E1392" s="7" t="s">
        <v>935</v>
      </c>
      <c r="F1392" s="7">
        <v>24</v>
      </c>
      <c r="G1392" s="7">
        <v>2018</v>
      </c>
      <c r="H1392" s="8">
        <v>43124</v>
      </c>
      <c r="I1392" s="8" t="s">
        <v>919</v>
      </c>
      <c r="J1392" s="7" t="s">
        <v>13</v>
      </c>
      <c r="K1392" s="7" t="s">
        <v>7</v>
      </c>
      <c r="L1392" s="7" t="s">
        <v>8</v>
      </c>
      <c r="M1392" s="7">
        <v>39</v>
      </c>
      <c r="N1392" s="7">
        <v>5</v>
      </c>
      <c r="O1392" s="7">
        <v>14</v>
      </c>
      <c r="P1392" s="7">
        <v>209</v>
      </c>
      <c r="Q1392" s="7">
        <v>195</v>
      </c>
      <c r="R1392" s="7" t="s">
        <v>884</v>
      </c>
      <c r="S1392" s="9">
        <v>7.179487179487179E-2</v>
      </c>
      <c r="T1392" s="10">
        <v>3.7875713551389228E-4</v>
      </c>
    </row>
    <row r="1393" spans="1:20" x14ac:dyDescent="0.25">
      <c r="A1393" s="7" t="s">
        <v>12</v>
      </c>
      <c r="B1393" s="7" t="s">
        <v>899</v>
      </c>
      <c r="C1393" s="7" t="s">
        <v>907</v>
      </c>
      <c r="D1393" s="7" t="s">
        <v>911</v>
      </c>
      <c r="E1393" s="7" t="s">
        <v>935</v>
      </c>
      <c r="F1393" s="7">
        <v>24</v>
      </c>
      <c r="G1393" s="7">
        <v>2018</v>
      </c>
      <c r="H1393" s="8">
        <v>43124</v>
      </c>
      <c r="I1393" s="8" t="s">
        <v>919</v>
      </c>
      <c r="J1393" s="7" t="s">
        <v>13</v>
      </c>
      <c r="K1393" s="7" t="s">
        <v>7</v>
      </c>
      <c r="L1393" s="7" t="s">
        <v>8</v>
      </c>
      <c r="M1393" s="7">
        <v>571</v>
      </c>
      <c r="N1393" s="7">
        <v>12</v>
      </c>
      <c r="O1393" s="7">
        <v>108</v>
      </c>
      <c r="P1393" s="7">
        <v>6960</v>
      </c>
      <c r="Q1393" s="7">
        <v>6852</v>
      </c>
      <c r="R1393" s="7" t="s">
        <v>884</v>
      </c>
      <c r="S1393" s="9">
        <v>1.5761821366024518E-2</v>
      </c>
      <c r="T1393" s="10">
        <v>2.9218407596785976E-3</v>
      </c>
    </row>
    <row r="1394" spans="1:20" x14ac:dyDescent="0.25">
      <c r="A1394" s="7" t="s">
        <v>12</v>
      </c>
      <c r="B1394" s="7" t="s">
        <v>889</v>
      </c>
      <c r="C1394" s="7" t="s">
        <v>896</v>
      </c>
      <c r="D1394" s="7" t="s">
        <v>891</v>
      </c>
      <c r="E1394" s="7" t="s">
        <v>935</v>
      </c>
      <c r="F1394" s="7">
        <v>24</v>
      </c>
      <c r="G1394" s="7">
        <v>2018</v>
      </c>
      <c r="H1394" s="8">
        <v>43124</v>
      </c>
      <c r="I1394" s="8" t="s">
        <v>919</v>
      </c>
      <c r="J1394" s="7" t="s">
        <v>13</v>
      </c>
      <c r="K1394" s="7" t="s">
        <v>7</v>
      </c>
      <c r="L1394" s="7" t="s">
        <v>8</v>
      </c>
      <c r="M1394" s="7">
        <v>4141</v>
      </c>
      <c r="N1394" s="7">
        <v>13</v>
      </c>
      <c r="O1394" s="7">
        <v>1698</v>
      </c>
      <c r="P1394" s="7">
        <v>55531</v>
      </c>
      <c r="Q1394" s="7">
        <v>53833</v>
      </c>
      <c r="R1394" s="7" t="s">
        <v>884</v>
      </c>
      <c r="S1394" s="9">
        <v>3.1541990972080325E-2</v>
      </c>
      <c r="T1394" s="10">
        <v>4.5937829721613505E-2</v>
      </c>
    </row>
    <row r="1395" spans="1:20" x14ac:dyDescent="0.25">
      <c r="A1395" s="7" t="s">
        <v>5</v>
      </c>
      <c r="B1395" s="7" t="s">
        <v>892</v>
      </c>
      <c r="C1395" s="7" t="s">
        <v>893</v>
      </c>
      <c r="D1395" s="7" t="s">
        <v>894</v>
      </c>
      <c r="E1395" s="7" t="s">
        <v>944</v>
      </c>
      <c r="F1395" s="7">
        <v>10</v>
      </c>
      <c r="G1395" s="7">
        <v>2018</v>
      </c>
      <c r="H1395" s="8">
        <v>43169</v>
      </c>
      <c r="I1395" s="8" t="s">
        <v>919</v>
      </c>
      <c r="J1395" s="7" t="s">
        <v>6</v>
      </c>
      <c r="K1395" s="7" t="s">
        <v>7</v>
      </c>
      <c r="L1395" s="7" t="s">
        <v>8</v>
      </c>
      <c r="M1395" s="7">
        <v>5729</v>
      </c>
      <c r="N1395" s="7">
        <v>14</v>
      </c>
      <c r="O1395" s="7">
        <v>64</v>
      </c>
      <c r="P1395" s="7">
        <v>80270</v>
      </c>
      <c r="Q1395" s="7">
        <v>80206</v>
      </c>
      <c r="R1395" s="7" t="s">
        <v>884</v>
      </c>
      <c r="S1395" s="9">
        <v>7.9794529087599429E-4</v>
      </c>
      <c r="T1395" s="10">
        <v>1.7314611909206503E-3</v>
      </c>
    </row>
    <row r="1396" spans="1:20" x14ac:dyDescent="0.25">
      <c r="A1396" s="7" t="s">
        <v>5</v>
      </c>
      <c r="B1396" s="7" t="s">
        <v>889</v>
      </c>
      <c r="C1396" s="7" t="s">
        <v>898</v>
      </c>
      <c r="D1396" s="7" t="s">
        <v>897</v>
      </c>
      <c r="E1396" s="7" t="s">
        <v>944</v>
      </c>
      <c r="F1396" s="7">
        <v>10</v>
      </c>
      <c r="G1396" s="7">
        <v>2018</v>
      </c>
      <c r="H1396" s="8">
        <v>43169</v>
      </c>
      <c r="I1396" s="8" t="s">
        <v>919</v>
      </c>
      <c r="J1396" s="7" t="s">
        <v>6</v>
      </c>
      <c r="K1396" s="7" t="s">
        <v>7</v>
      </c>
      <c r="L1396" s="7" t="s">
        <v>8</v>
      </c>
      <c r="M1396" s="7">
        <v>671</v>
      </c>
      <c r="N1396" s="7">
        <v>9</v>
      </c>
      <c r="O1396" s="7">
        <v>114</v>
      </c>
      <c r="P1396" s="7">
        <v>6153</v>
      </c>
      <c r="Q1396" s="7">
        <v>6039</v>
      </c>
      <c r="R1396" s="7" t="s">
        <v>884</v>
      </c>
      <c r="S1396" s="9">
        <v>1.8877297565822158E-2</v>
      </c>
      <c r="T1396" s="10">
        <v>3.0841652463274084E-3</v>
      </c>
    </row>
    <row r="1397" spans="1:20" x14ac:dyDescent="0.25">
      <c r="A1397" s="7" t="s">
        <v>5</v>
      </c>
      <c r="B1397" s="7" t="s">
        <v>899</v>
      </c>
      <c r="C1397" s="7" t="s">
        <v>901</v>
      </c>
      <c r="D1397" s="7" t="s">
        <v>891</v>
      </c>
      <c r="E1397" s="7" t="s">
        <v>944</v>
      </c>
      <c r="F1397" s="7">
        <v>10</v>
      </c>
      <c r="G1397" s="7">
        <v>2018</v>
      </c>
      <c r="H1397" s="8">
        <v>43169</v>
      </c>
      <c r="I1397" s="8" t="s">
        <v>919</v>
      </c>
      <c r="J1397" s="7" t="s">
        <v>6</v>
      </c>
      <c r="K1397" s="7" t="s">
        <v>7</v>
      </c>
      <c r="L1397" s="7" t="s">
        <v>8</v>
      </c>
      <c r="M1397" s="7">
        <v>443</v>
      </c>
      <c r="N1397" s="7">
        <v>1</v>
      </c>
      <c r="O1397" s="7">
        <v>11</v>
      </c>
      <c r="P1397" s="7">
        <v>454</v>
      </c>
      <c r="Q1397" s="7">
        <v>443</v>
      </c>
      <c r="R1397" s="7" t="s">
        <v>884</v>
      </c>
      <c r="S1397" s="9">
        <v>2.4830699774266364E-2</v>
      </c>
      <c r="T1397" s="10">
        <v>2.9759489218948677E-4</v>
      </c>
    </row>
    <row r="1398" spans="1:20" x14ac:dyDescent="0.25">
      <c r="A1398" s="7" t="s">
        <v>5</v>
      </c>
      <c r="B1398" s="7" t="s">
        <v>899</v>
      </c>
      <c r="C1398" s="7" t="s">
        <v>913</v>
      </c>
      <c r="D1398" s="7" t="s">
        <v>902</v>
      </c>
      <c r="E1398" s="7" t="s">
        <v>944</v>
      </c>
      <c r="F1398" s="7">
        <v>10</v>
      </c>
      <c r="G1398" s="7">
        <v>2018</v>
      </c>
      <c r="H1398" s="8">
        <v>43169</v>
      </c>
      <c r="I1398" s="8" t="s">
        <v>919</v>
      </c>
      <c r="J1398" s="7" t="s">
        <v>6</v>
      </c>
      <c r="K1398" s="7" t="s">
        <v>7</v>
      </c>
      <c r="L1398" s="7" t="s">
        <v>8</v>
      </c>
      <c r="M1398" s="7">
        <v>57</v>
      </c>
      <c r="N1398" s="7">
        <v>2</v>
      </c>
      <c r="O1398" s="7">
        <v>7</v>
      </c>
      <c r="P1398" s="7">
        <v>121</v>
      </c>
      <c r="Q1398" s="7">
        <v>114</v>
      </c>
      <c r="R1398" s="7" t="s">
        <v>884</v>
      </c>
      <c r="S1398" s="9">
        <v>6.1403508771929821E-2</v>
      </c>
      <c r="T1398" s="10">
        <v>1.8937856775694614E-4</v>
      </c>
    </row>
    <row r="1399" spans="1:20" x14ac:dyDescent="0.25">
      <c r="A1399" s="7" t="s">
        <v>5</v>
      </c>
      <c r="B1399" s="7" t="s">
        <v>899</v>
      </c>
      <c r="C1399" s="7" t="s">
        <v>907</v>
      </c>
      <c r="D1399" s="7" t="s">
        <v>891</v>
      </c>
      <c r="E1399" s="7" t="s">
        <v>944</v>
      </c>
      <c r="F1399" s="7">
        <v>10</v>
      </c>
      <c r="G1399" s="7">
        <v>2018</v>
      </c>
      <c r="H1399" s="8">
        <v>43169</v>
      </c>
      <c r="I1399" s="8" t="s">
        <v>919</v>
      </c>
      <c r="J1399" s="7" t="s">
        <v>6</v>
      </c>
      <c r="K1399" s="7" t="s">
        <v>7</v>
      </c>
      <c r="L1399" s="7" t="s">
        <v>8</v>
      </c>
      <c r="M1399" s="7">
        <v>227</v>
      </c>
      <c r="N1399" s="7">
        <v>5</v>
      </c>
      <c r="O1399" s="7">
        <v>48</v>
      </c>
      <c r="P1399" s="7">
        <v>1183</v>
      </c>
      <c r="Q1399" s="7">
        <v>1135</v>
      </c>
      <c r="R1399" s="7" t="s">
        <v>884</v>
      </c>
      <c r="S1399" s="9">
        <v>4.2290748898678412E-2</v>
      </c>
      <c r="T1399" s="10">
        <v>1.2985958931904878E-3</v>
      </c>
    </row>
    <row r="1400" spans="1:20" x14ac:dyDescent="0.25">
      <c r="A1400" s="7" t="s">
        <v>5</v>
      </c>
      <c r="B1400" s="7" t="s">
        <v>899</v>
      </c>
      <c r="C1400" s="7" t="s">
        <v>913</v>
      </c>
      <c r="D1400" s="7" t="s">
        <v>891</v>
      </c>
      <c r="E1400" s="7" t="s">
        <v>944</v>
      </c>
      <c r="F1400" s="7">
        <v>10</v>
      </c>
      <c r="G1400" s="7">
        <v>2018</v>
      </c>
      <c r="H1400" s="8">
        <v>43169</v>
      </c>
      <c r="I1400" s="8" t="s">
        <v>919</v>
      </c>
      <c r="J1400" s="7" t="s">
        <v>6</v>
      </c>
      <c r="K1400" s="7" t="s">
        <v>7</v>
      </c>
      <c r="L1400" s="7" t="s">
        <v>8</v>
      </c>
      <c r="M1400" s="7">
        <v>213</v>
      </c>
      <c r="N1400" s="7">
        <v>14</v>
      </c>
      <c r="O1400" s="7">
        <v>4</v>
      </c>
      <c r="P1400" s="7">
        <v>2986</v>
      </c>
      <c r="Q1400" s="7">
        <v>2982</v>
      </c>
      <c r="R1400" s="7" t="s">
        <v>884</v>
      </c>
      <c r="S1400" s="9">
        <v>1.3413816230717639E-3</v>
      </c>
      <c r="T1400" s="10">
        <v>1.0821632443254064E-4</v>
      </c>
    </row>
    <row r="1401" spans="1:20" x14ac:dyDescent="0.25">
      <c r="A1401" s="7" t="s">
        <v>5</v>
      </c>
      <c r="B1401" s="7" t="s">
        <v>899</v>
      </c>
      <c r="C1401" s="7" t="s">
        <v>910</v>
      </c>
      <c r="D1401" s="7" t="s">
        <v>891</v>
      </c>
      <c r="E1401" s="7" t="s">
        <v>944</v>
      </c>
      <c r="F1401" s="7">
        <v>10</v>
      </c>
      <c r="G1401" s="7">
        <v>2018</v>
      </c>
      <c r="H1401" s="8">
        <v>43169</v>
      </c>
      <c r="I1401" s="8" t="s">
        <v>919</v>
      </c>
      <c r="J1401" s="7" t="s">
        <v>6</v>
      </c>
      <c r="K1401" s="7" t="s">
        <v>7</v>
      </c>
      <c r="L1401" s="7" t="s">
        <v>8</v>
      </c>
      <c r="M1401" s="7">
        <v>94</v>
      </c>
      <c r="N1401" s="7">
        <v>2</v>
      </c>
      <c r="O1401" s="7">
        <v>27</v>
      </c>
      <c r="P1401" s="7">
        <v>215</v>
      </c>
      <c r="Q1401" s="7">
        <v>188</v>
      </c>
      <c r="R1401" s="7" t="s">
        <v>884</v>
      </c>
      <c r="S1401" s="9">
        <v>0.14361702127659576</v>
      </c>
      <c r="T1401" s="10">
        <v>7.3046018991964939E-4</v>
      </c>
    </row>
    <row r="1402" spans="1:20" x14ac:dyDescent="0.25">
      <c r="A1402" s="7" t="s">
        <v>5</v>
      </c>
      <c r="B1402" s="7" t="s">
        <v>889</v>
      </c>
      <c r="C1402" s="7" t="s">
        <v>896</v>
      </c>
      <c r="D1402" s="7" t="s">
        <v>894</v>
      </c>
      <c r="E1402" s="7" t="s">
        <v>944</v>
      </c>
      <c r="F1402" s="7">
        <v>10</v>
      </c>
      <c r="G1402" s="7">
        <v>2018</v>
      </c>
      <c r="H1402" s="8">
        <v>43169</v>
      </c>
      <c r="I1402" s="8" t="s">
        <v>919</v>
      </c>
      <c r="J1402" s="7" t="s">
        <v>6</v>
      </c>
      <c r="K1402" s="7" t="s">
        <v>7</v>
      </c>
      <c r="L1402" s="7" t="s">
        <v>8</v>
      </c>
      <c r="M1402" s="7">
        <v>1250</v>
      </c>
      <c r="N1402" s="7">
        <v>2</v>
      </c>
      <c r="O1402" s="7">
        <v>-12</v>
      </c>
      <c r="P1402" s="7">
        <v>2488</v>
      </c>
      <c r="Q1402" s="7">
        <v>2500</v>
      </c>
      <c r="R1402" s="7" t="s">
        <v>914</v>
      </c>
      <c r="S1402" s="9">
        <v>-4.7999999999999996E-3</v>
      </c>
      <c r="T1402" s="10">
        <v>-3.2464897329762194E-4</v>
      </c>
    </row>
    <row r="1403" spans="1:20" x14ac:dyDescent="0.25">
      <c r="A1403" s="7" t="s">
        <v>5</v>
      </c>
      <c r="B1403" s="7" t="s">
        <v>892</v>
      </c>
      <c r="C1403" s="7" t="s">
        <v>895</v>
      </c>
      <c r="D1403" s="7" t="s">
        <v>891</v>
      </c>
      <c r="E1403" s="7" t="s">
        <v>944</v>
      </c>
      <c r="F1403" s="7">
        <v>10</v>
      </c>
      <c r="G1403" s="7">
        <v>2018</v>
      </c>
      <c r="H1403" s="8">
        <v>43169</v>
      </c>
      <c r="I1403" s="8" t="s">
        <v>919</v>
      </c>
      <c r="J1403" s="7" t="s">
        <v>6</v>
      </c>
      <c r="K1403" s="7" t="s">
        <v>7</v>
      </c>
      <c r="L1403" s="7" t="s">
        <v>8</v>
      </c>
      <c r="M1403" s="7">
        <v>1218</v>
      </c>
      <c r="N1403" s="7">
        <v>8</v>
      </c>
      <c r="O1403" s="7">
        <v>-420</v>
      </c>
      <c r="P1403" s="7">
        <v>9324</v>
      </c>
      <c r="Q1403" s="7">
        <v>9744</v>
      </c>
      <c r="R1403" s="7" t="s">
        <v>914</v>
      </c>
      <c r="S1403" s="9">
        <v>-4.3103448275862072E-2</v>
      </c>
      <c r="T1403" s="10">
        <v>-1.1362714065416769E-2</v>
      </c>
    </row>
    <row r="1404" spans="1:20" x14ac:dyDescent="0.25">
      <c r="A1404" s="7" t="s">
        <v>48</v>
      </c>
      <c r="B1404" s="7" t="s">
        <v>892</v>
      </c>
      <c r="C1404" s="7" t="s">
        <v>895</v>
      </c>
      <c r="D1404" s="7" t="s">
        <v>897</v>
      </c>
      <c r="E1404" s="7" t="s">
        <v>930</v>
      </c>
      <c r="F1404" s="7">
        <v>25</v>
      </c>
      <c r="G1404" s="7">
        <v>2018</v>
      </c>
      <c r="H1404" s="8">
        <v>43337</v>
      </c>
      <c r="I1404" s="8" t="s">
        <v>921</v>
      </c>
      <c r="J1404" s="7" t="s">
        <v>10</v>
      </c>
      <c r="K1404" s="7" t="s">
        <v>7</v>
      </c>
      <c r="L1404" s="7" t="s">
        <v>8</v>
      </c>
      <c r="M1404" s="7">
        <v>2188</v>
      </c>
      <c r="N1404" s="7">
        <v>5</v>
      </c>
      <c r="O1404" s="7">
        <v>1050</v>
      </c>
      <c r="P1404" s="7">
        <v>11990</v>
      </c>
      <c r="Q1404" s="7">
        <v>10940</v>
      </c>
      <c r="R1404" s="7" t="s">
        <v>884</v>
      </c>
      <c r="S1404" s="9">
        <v>9.5978062157221211E-2</v>
      </c>
      <c r="T1404" s="10">
        <v>2.840678516354192E-2</v>
      </c>
    </row>
    <row r="1405" spans="1:20" x14ac:dyDescent="0.25">
      <c r="A1405" s="7" t="s">
        <v>48</v>
      </c>
      <c r="B1405" s="7" t="s">
        <v>889</v>
      </c>
      <c r="C1405" s="7" t="s">
        <v>898</v>
      </c>
      <c r="D1405" s="7" t="s">
        <v>891</v>
      </c>
      <c r="E1405" s="7" t="s">
        <v>930</v>
      </c>
      <c r="F1405" s="7">
        <v>25</v>
      </c>
      <c r="G1405" s="7">
        <v>2018</v>
      </c>
      <c r="H1405" s="8">
        <v>43337</v>
      </c>
      <c r="I1405" s="8" t="s">
        <v>921</v>
      </c>
      <c r="J1405" s="7" t="s">
        <v>10</v>
      </c>
      <c r="K1405" s="7" t="s">
        <v>7</v>
      </c>
      <c r="L1405" s="7" t="s">
        <v>8</v>
      </c>
      <c r="M1405" s="7">
        <v>418</v>
      </c>
      <c r="N1405" s="7">
        <v>7</v>
      </c>
      <c r="O1405" s="7">
        <v>70</v>
      </c>
      <c r="P1405" s="7">
        <v>2996</v>
      </c>
      <c r="Q1405" s="7">
        <v>2926</v>
      </c>
      <c r="R1405" s="7" t="s">
        <v>884</v>
      </c>
      <c r="S1405" s="9">
        <v>2.3923444976076555E-2</v>
      </c>
      <c r="T1405" s="10">
        <v>1.8937856775694613E-3</v>
      </c>
    </row>
    <row r="1406" spans="1:20" x14ac:dyDescent="0.25">
      <c r="A1406" s="7" t="s">
        <v>48</v>
      </c>
      <c r="B1406" s="7" t="s">
        <v>899</v>
      </c>
      <c r="C1406" s="7" t="s">
        <v>901</v>
      </c>
      <c r="D1406" s="7" t="s">
        <v>891</v>
      </c>
      <c r="E1406" s="7" t="s">
        <v>930</v>
      </c>
      <c r="F1406" s="7">
        <v>25</v>
      </c>
      <c r="G1406" s="7">
        <v>2018</v>
      </c>
      <c r="H1406" s="8">
        <v>43337</v>
      </c>
      <c r="I1406" s="8" t="s">
        <v>921</v>
      </c>
      <c r="J1406" s="7" t="s">
        <v>10</v>
      </c>
      <c r="K1406" s="7" t="s">
        <v>7</v>
      </c>
      <c r="L1406" s="7" t="s">
        <v>8</v>
      </c>
      <c r="M1406" s="7">
        <v>102</v>
      </c>
      <c r="N1406" s="7">
        <v>1</v>
      </c>
      <c r="O1406" s="7">
        <v>-90</v>
      </c>
      <c r="P1406" s="7">
        <v>12</v>
      </c>
      <c r="Q1406" s="7">
        <v>102</v>
      </c>
      <c r="R1406" s="7" t="s">
        <v>914</v>
      </c>
      <c r="S1406" s="9">
        <v>-0.88235294117647056</v>
      </c>
      <c r="T1406" s="10">
        <v>-2.4348672997321647E-3</v>
      </c>
    </row>
    <row r="1407" spans="1:20" x14ac:dyDescent="0.25">
      <c r="A1407" s="7" t="s">
        <v>48</v>
      </c>
      <c r="B1407" s="7" t="s">
        <v>889</v>
      </c>
      <c r="C1407" s="7" t="s">
        <v>890</v>
      </c>
      <c r="D1407" s="7" t="s">
        <v>911</v>
      </c>
      <c r="E1407" s="7" t="s">
        <v>930</v>
      </c>
      <c r="F1407" s="7">
        <v>25</v>
      </c>
      <c r="G1407" s="7">
        <v>2018</v>
      </c>
      <c r="H1407" s="8">
        <v>43337</v>
      </c>
      <c r="I1407" s="8" t="s">
        <v>921</v>
      </c>
      <c r="J1407" s="7" t="s">
        <v>10</v>
      </c>
      <c r="K1407" s="7" t="s">
        <v>7</v>
      </c>
      <c r="L1407" s="7" t="s">
        <v>8</v>
      </c>
      <c r="M1407" s="7">
        <v>263</v>
      </c>
      <c r="N1407" s="7">
        <v>9</v>
      </c>
      <c r="O1407" s="7">
        <v>-31</v>
      </c>
      <c r="P1407" s="7">
        <v>2336</v>
      </c>
      <c r="Q1407" s="7">
        <v>2367</v>
      </c>
      <c r="R1407" s="7" t="s">
        <v>914</v>
      </c>
      <c r="S1407" s="9">
        <v>-1.309674693705112E-2</v>
      </c>
      <c r="T1407" s="10">
        <v>-8.3867651435219008E-4</v>
      </c>
    </row>
    <row r="1408" spans="1:20" x14ac:dyDescent="0.25">
      <c r="A1408" s="7" t="s">
        <v>48</v>
      </c>
      <c r="B1408" s="7" t="s">
        <v>889</v>
      </c>
      <c r="C1408" s="7" t="s">
        <v>890</v>
      </c>
      <c r="D1408" s="7" t="s">
        <v>911</v>
      </c>
      <c r="E1408" s="7" t="s">
        <v>930</v>
      </c>
      <c r="F1408" s="7">
        <v>25</v>
      </c>
      <c r="G1408" s="7">
        <v>2018</v>
      </c>
      <c r="H1408" s="8">
        <v>43337</v>
      </c>
      <c r="I1408" s="8" t="s">
        <v>921</v>
      </c>
      <c r="J1408" s="7" t="s">
        <v>10</v>
      </c>
      <c r="K1408" s="7" t="s">
        <v>7</v>
      </c>
      <c r="L1408" s="7" t="s">
        <v>8</v>
      </c>
      <c r="M1408" s="7">
        <v>328</v>
      </c>
      <c r="N1408" s="7">
        <v>3</v>
      </c>
      <c r="O1408" s="7">
        <v>-15</v>
      </c>
      <c r="P1408" s="7">
        <v>969</v>
      </c>
      <c r="Q1408" s="7">
        <v>984</v>
      </c>
      <c r="R1408" s="7" t="s">
        <v>914</v>
      </c>
      <c r="S1408" s="9">
        <v>-1.524390243902439E-2</v>
      </c>
      <c r="T1408" s="10">
        <v>-4.0581121662202745E-4</v>
      </c>
    </row>
    <row r="1409" spans="1:20" x14ac:dyDescent="0.25">
      <c r="A1409" s="7" t="s">
        <v>48</v>
      </c>
      <c r="B1409" s="7" t="s">
        <v>899</v>
      </c>
      <c r="C1409" s="7" t="s">
        <v>901</v>
      </c>
      <c r="D1409" s="7" t="s">
        <v>897</v>
      </c>
      <c r="E1409" s="7" t="s">
        <v>930</v>
      </c>
      <c r="F1409" s="7">
        <v>25</v>
      </c>
      <c r="G1409" s="7">
        <v>2018</v>
      </c>
      <c r="H1409" s="8">
        <v>43337</v>
      </c>
      <c r="I1409" s="8" t="s">
        <v>921</v>
      </c>
      <c r="J1409" s="7" t="s">
        <v>10</v>
      </c>
      <c r="K1409" s="7" t="s">
        <v>7</v>
      </c>
      <c r="L1409" s="7" t="s">
        <v>8</v>
      </c>
      <c r="M1409" s="7">
        <v>40</v>
      </c>
      <c r="N1409" s="7">
        <v>3</v>
      </c>
      <c r="O1409" s="7">
        <v>0</v>
      </c>
      <c r="P1409" s="7">
        <v>120</v>
      </c>
      <c r="Q1409" s="7">
        <v>120</v>
      </c>
      <c r="R1409" s="7" t="s">
        <v>916</v>
      </c>
      <c r="S1409" s="9">
        <v>0</v>
      </c>
      <c r="T1409" s="10">
        <v>0</v>
      </c>
    </row>
    <row r="1410" spans="1:20" x14ac:dyDescent="0.25">
      <c r="A1410" s="7" t="s">
        <v>63</v>
      </c>
      <c r="B1410" s="7" t="s">
        <v>892</v>
      </c>
      <c r="C1410" s="7" t="s">
        <v>895</v>
      </c>
      <c r="D1410" s="7" t="s">
        <v>897</v>
      </c>
      <c r="E1410" s="7" t="s">
        <v>931</v>
      </c>
      <c r="F1410" s="7">
        <v>19</v>
      </c>
      <c r="G1410" s="7">
        <v>2018</v>
      </c>
      <c r="H1410" s="8">
        <v>43362</v>
      </c>
      <c r="I1410" s="8" t="s">
        <v>921</v>
      </c>
      <c r="J1410" s="7" t="s">
        <v>13</v>
      </c>
      <c r="K1410" s="7" t="s">
        <v>7</v>
      </c>
      <c r="L1410" s="7" t="s">
        <v>8</v>
      </c>
      <c r="M1410" s="7">
        <v>1854</v>
      </c>
      <c r="N1410" s="7">
        <v>5</v>
      </c>
      <c r="O1410" s="7">
        <v>433</v>
      </c>
      <c r="P1410" s="7">
        <v>9703</v>
      </c>
      <c r="Q1410" s="7">
        <v>9270</v>
      </c>
      <c r="R1410" s="7" t="s">
        <v>884</v>
      </c>
      <c r="S1410" s="9">
        <v>4.6709816612729237E-2</v>
      </c>
      <c r="T1410" s="10">
        <v>1.1714417119822525E-2</v>
      </c>
    </row>
    <row r="1411" spans="1:20" x14ac:dyDescent="0.25">
      <c r="A1411" s="7" t="s">
        <v>63</v>
      </c>
      <c r="B1411" s="7" t="s">
        <v>892</v>
      </c>
      <c r="C1411" s="7" t="s">
        <v>906</v>
      </c>
      <c r="D1411" s="7" t="s">
        <v>902</v>
      </c>
      <c r="E1411" s="7" t="s">
        <v>931</v>
      </c>
      <c r="F1411" s="7">
        <v>19</v>
      </c>
      <c r="G1411" s="7">
        <v>2018</v>
      </c>
      <c r="H1411" s="8">
        <v>43362</v>
      </c>
      <c r="I1411" s="8" t="s">
        <v>921</v>
      </c>
      <c r="J1411" s="7" t="s">
        <v>13</v>
      </c>
      <c r="K1411" s="7" t="s">
        <v>7</v>
      </c>
      <c r="L1411" s="7" t="s">
        <v>8</v>
      </c>
      <c r="M1411" s="7">
        <v>623</v>
      </c>
      <c r="N1411" s="7">
        <v>3</v>
      </c>
      <c r="O1411" s="7">
        <v>-192</v>
      </c>
      <c r="P1411" s="7">
        <v>1677</v>
      </c>
      <c r="Q1411" s="7">
        <v>1869</v>
      </c>
      <c r="R1411" s="7" t="s">
        <v>914</v>
      </c>
      <c r="S1411" s="9">
        <v>-0.10272873194221509</v>
      </c>
      <c r="T1411" s="10">
        <v>-5.194383572761951E-3</v>
      </c>
    </row>
    <row r="1412" spans="1:20" x14ac:dyDescent="0.25">
      <c r="A1412" s="7" t="s">
        <v>63</v>
      </c>
      <c r="B1412" s="7" t="s">
        <v>899</v>
      </c>
      <c r="C1412" s="7" t="s">
        <v>907</v>
      </c>
      <c r="D1412" s="7" t="s">
        <v>897</v>
      </c>
      <c r="E1412" s="7" t="s">
        <v>931</v>
      </c>
      <c r="F1412" s="7">
        <v>19</v>
      </c>
      <c r="G1412" s="7">
        <v>2018</v>
      </c>
      <c r="H1412" s="8">
        <v>43362</v>
      </c>
      <c r="I1412" s="8" t="s">
        <v>921</v>
      </c>
      <c r="J1412" s="7" t="s">
        <v>13</v>
      </c>
      <c r="K1412" s="7" t="s">
        <v>7</v>
      </c>
      <c r="L1412" s="7" t="s">
        <v>8</v>
      </c>
      <c r="M1412" s="7">
        <v>44</v>
      </c>
      <c r="N1412" s="7">
        <v>3</v>
      </c>
      <c r="O1412" s="7">
        <v>-34</v>
      </c>
      <c r="P1412" s="7">
        <v>98</v>
      </c>
      <c r="Q1412" s="7">
        <v>132</v>
      </c>
      <c r="R1412" s="7" t="s">
        <v>914</v>
      </c>
      <c r="S1412" s="9">
        <v>-0.25757575757575757</v>
      </c>
      <c r="T1412" s="10">
        <v>-9.1983875767659548E-4</v>
      </c>
    </row>
    <row r="1413" spans="1:20" x14ac:dyDescent="0.25">
      <c r="A1413" s="7" t="s">
        <v>63</v>
      </c>
      <c r="B1413" s="7" t="s">
        <v>899</v>
      </c>
      <c r="C1413" s="7" t="s">
        <v>905</v>
      </c>
      <c r="D1413" s="7" t="s">
        <v>902</v>
      </c>
      <c r="E1413" s="7" t="s">
        <v>931</v>
      </c>
      <c r="F1413" s="7">
        <v>19</v>
      </c>
      <c r="G1413" s="7">
        <v>2018</v>
      </c>
      <c r="H1413" s="8">
        <v>43362</v>
      </c>
      <c r="I1413" s="8" t="s">
        <v>921</v>
      </c>
      <c r="J1413" s="7" t="s">
        <v>13</v>
      </c>
      <c r="K1413" s="7" t="s">
        <v>7</v>
      </c>
      <c r="L1413" s="7" t="s">
        <v>8</v>
      </c>
      <c r="M1413" s="7">
        <v>17</v>
      </c>
      <c r="N1413" s="7">
        <v>3</v>
      </c>
      <c r="O1413" s="7">
        <v>-11</v>
      </c>
      <c r="P1413" s="7">
        <v>40</v>
      </c>
      <c r="Q1413" s="7">
        <v>51</v>
      </c>
      <c r="R1413" s="7" t="s">
        <v>914</v>
      </c>
      <c r="S1413" s="9">
        <v>-0.21568627450980393</v>
      </c>
      <c r="T1413" s="10">
        <v>-2.9759489218948677E-4</v>
      </c>
    </row>
    <row r="1414" spans="1:20" x14ac:dyDescent="0.25">
      <c r="A1414" s="7" t="s">
        <v>46</v>
      </c>
      <c r="B1414" s="7" t="s">
        <v>899</v>
      </c>
      <c r="C1414" s="7" t="s">
        <v>900</v>
      </c>
      <c r="D1414" s="7" t="s">
        <v>897</v>
      </c>
      <c r="E1414" s="7" t="s">
        <v>933</v>
      </c>
      <c r="F1414" s="7">
        <v>25</v>
      </c>
      <c r="G1414" s="7">
        <v>2018</v>
      </c>
      <c r="H1414" s="8">
        <v>43429</v>
      </c>
      <c r="I1414" s="8" t="s">
        <v>922</v>
      </c>
      <c r="J1414" s="7" t="s">
        <v>47</v>
      </c>
      <c r="K1414" s="7" t="s">
        <v>7</v>
      </c>
      <c r="L1414" s="7" t="s">
        <v>8</v>
      </c>
      <c r="M1414" s="7">
        <v>2244</v>
      </c>
      <c r="N1414" s="7">
        <v>4</v>
      </c>
      <c r="O1414" s="7">
        <v>247</v>
      </c>
      <c r="P1414" s="7">
        <v>9223</v>
      </c>
      <c r="Q1414" s="7">
        <v>8976</v>
      </c>
      <c r="R1414" s="7" t="s">
        <v>884</v>
      </c>
      <c r="S1414" s="9">
        <v>2.751782531194296E-2</v>
      </c>
      <c r="T1414" s="10">
        <v>6.6823580337093853E-3</v>
      </c>
    </row>
    <row r="1415" spans="1:20" x14ac:dyDescent="0.25">
      <c r="A1415" s="7" t="s">
        <v>46</v>
      </c>
      <c r="B1415" s="7" t="s">
        <v>899</v>
      </c>
      <c r="C1415" s="7" t="s">
        <v>903</v>
      </c>
      <c r="D1415" s="7" t="s">
        <v>891</v>
      </c>
      <c r="E1415" s="7" t="s">
        <v>933</v>
      </c>
      <c r="F1415" s="7">
        <v>25</v>
      </c>
      <c r="G1415" s="7">
        <v>2018</v>
      </c>
      <c r="H1415" s="8">
        <v>43429</v>
      </c>
      <c r="I1415" s="8" t="s">
        <v>922</v>
      </c>
      <c r="J1415" s="7" t="s">
        <v>47</v>
      </c>
      <c r="K1415" s="7" t="s">
        <v>7</v>
      </c>
      <c r="L1415" s="7" t="s">
        <v>8</v>
      </c>
      <c r="M1415" s="7">
        <v>37</v>
      </c>
      <c r="N1415" s="7">
        <v>3</v>
      </c>
      <c r="O1415" s="7">
        <v>3</v>
      </c>
      <c r="P1415" s="7">
        <v>114</v>
      </c>
      <c r="Q1415" s="7">
        <v>111</v>
      </c>
      <c r="R1415" s="7" t="s">
        <v>884</v>
      </c>
      <c r="S1415" s="9">
        <v>2.7027027027027029E-2</v>
      </c>
      <c r="T1415" s="10">
        <v>8.1162243324405485E-5</v>
      </c>
    </row>
    <row r="1416" spans="1:20" x14ac:dyDescent="0.25">
      <c r="A1416" s="7" t="s">
        <v>46</v>
      </c>
      <c r="B1416" s="7" t="s">
        <v>899</v>
      </c>
      <c r="C1416" s="7" t="s">
        <v>908</v>
      </c>
      <c r="D1416" s="7" t="s">
        <v>911</v>
      </c>
      <c r="E1416" s="7" t="s">
        <v>933</v>
      </c>
      <c r="F1416" s="7">
        <v>25</v>
      </c>
      <c r="G1416" s="7">
        <v>2018</v>
      </c>
      <c r="H1416" s="8">
        <v>43429</v>
      </c>
      <c r="I1416" s="8" t="s">
        <v>922</v>
      </c>
      <c r="J1416" s="7" t="s">
        <v>47</v>
      </c>
      <c r="K1416" s="7" t="s">
        <v>7</v>
      </c>
      <c r="L1416" s="7" t="s">
        <v>8</v>
      </c>
      <c r="M1416" s="7">
        <v>36</v>
      </c>
      <c r="N1416" s="7">
        <v>3</v>
      </c>
      <c r="O1416" s="7">
        <v>7</v>
      </c>
      <c r="P1416" s="7">
        <v>115</v>
      </c>
      <c r="Q1416" s="7">
        <v>108</v>
      </c>
      <c r="R1416" s="7" t="s">
        <v>884</v>
      </c>
      <c r="S1416" s="9">
        <v>6.4814814814814811E-2</v>
      </c>
      <c r="T1416" s="10">
        <v>1.8937856775694614E-4</v>
      </c>
    </row>
    <row r="1417" spans="1:20" x14ac:dyDescent="0.25">
      <c r="A1417" s="7" t="s">
        <v>46</v>
      </c>
      <c r="B1417" s="7" t="s">
        <v>899</v>
      </c>
      <c r="C1417" s="7" t="s">
        <v>908</v>
      </c>
      <c r="D1417" s="7" t="s">
        <v>891</v>
      </c>
      <c r="E1417" s="7" t="s">
        <v>933</v>
      </c>
      <c r="F1417" s="7">
        <v>25</v>
      </c>
      <c r="G1417" s="7">
        <v>2018</v>
      </c>
      <c r="H1417" s="8">
        <v>43429</v>
      </c>
      <c r="I1417" s="8" t="s">
        <v>922</v>
      </c>
      <c r="J1417" s="7" t="s">
        <v>47</v>
      </c>
      <c r="K1417" s="7" t="s">
        <v>7</v>
      </c>
      <c r="L1417" s="7" t="s">
        <v>8</v>
      </c>
      <c r="M1417" s="7">
        <v>26</v>
      </c>
      <c r="N1417" s="7">
        <v>2</v>
      </c>
      <c r="O1417" s="7">
        <v>9</v>
      </c>
      <c r="P1417" s="7">
        <v>61</v>
      </c>
      <c r="Q1417" s="7">
        <v>52</v>
      </c>
      <c r="R1417" s="7" t="s">
        <v>884</v>
      </c>
      <c r="S1417" s="9">
        <v>0.17307692307692307</v>
      </c>
      <c r="T1417" s="10">
        <v>2.4348672997321646E-4</v>
      </c>
    </row>
    <row r="1418" spans="1:20" x14ac:dyDescent="0.25">
      <c r="A1418" s="7" t="s">
        <v>46</v>
      </c>
      <c r="B1418" s="7" t="s">
        <v>889</v>
      </c>
      <c r="C1418" s="7" t="s">
        <v>890</v>
      </c>
      <c r="D1418" s="7" t="s">
        <v>891</v>
      </c>
      <c r="E1418" s="7" t="s">
        <v>933</v>
      </c>
      <c r="F1418" s="7">
        <v>25</v>
      </c>
      <c r="G1418" s="7">
        <v>2018</v>
      </c>
      <c r="H1418" s="8">
        <v>43429</v>
      </c>
      <c r="I1418" s="8" t="s">
        <v>922</v>
      </c>
      <c r="J1418" s="7" t="s">
        <v>47</v>
      </c>
      <c r="K1418" s="7" t="s">
        <v>7</v>
      </c>
      <c r="L1418" s="7" t="s">
        <v>8</v>
      </c>
      <c r="M1418" s="7">
        <v>1351</v>
      </c>
      <c r="N1418" s="7">
        <v>6</v>
      </c>
      <c r="O1418" s="7">
        <v>111</v>
      </c>
      <c r="P1418" s="7">
        <v>8217</v>
      </c>
      <c r="Q1418" s="7">
        <v>8106</v>
      </c>
      <c r="R1418" s="7" t="s">
        <v>884</v>
      </c>
      <c r="S1418" s="9">
        <v>1.3693560325684678E-2</v>
      </c>
      <c r="T1418" s="10">
        <v>3.003003003003003E-3</v>
      </c>
    </row>
    <row r="1419" spans="1:20" x14ac:dyDescent="0.25">
      <c r="A1419" s="7" t="s">
        <v>46</v>
      </c>
      <c r="B1419" s="7" t="s">
        <v>892</v>
      </c>
      <c r="C1419" s="7" t="s">
        <v>893</v>
      </c>
      <c r="D1419" s="7" t="s">
        <v>891</v>
      </c>
      <c r="E1419" s="7" t="s">
        <v>933</v>
      </c>
      <c r="F1419" s="7">
        <v>25</v>
      </c>
      <c r="G1419" s="7">
        <v>2018</v>
      </c>
      <c r="H1419" s="8">
        <v>43429</v>
      </c>
      <c r="I1419" s="8" t="s">
        <v>922</v>
      </c>
      <c r="J1419" s="7" t="s">
        <v>47</v>
      </c>
      <c r="K1419" s="7" t="s">
        <v>7</v>
      </c>
      <c r="L1419" s="7" t="s">
        <v>8</v>
      </c>
      <c r="M1419" s="7">
        <v>2115</v>
      </c>
      <c r="N1419" s="7">
        <v>5</v>
      </c>
      <c r="O1419" s="7">
        <v>23</v>
      </c>
      <c r="P1419" s="7">
        <v>10598</v>
      </c>
      <c r="Q1419" s="7">
        <v>10575</v>
      </c>
      <c r="R1419" s="7" t="s">
        <v>884</v>
      </c>
      <c r="S1419" s="9">
        <v>2.1749408983451537E-3</v>
      </c>
      <c r="T1419" s="10">
        <v>6.2224386548710871E-4</v>
      </c>
    </row>
    <row r="1420" spans="1:20" x14ac:dyDescent="0.25">
      <c r="A1420" s="7" t="s">
        <v>310</v>
      </c>
      <c r="B1420" s="7" t="s">
        <v>899</v>
      </c>
      <c r="C1420" s="7" t="s">
        <v>904</v>
      </c>
      <c r="D1420" s="7" t="s">
        <v>891</v>
      </c>
      <c r="E1420" s="7" t="s">
        <v>934</v>
      </c>
      <c r="F1420" s="7">
        <v>4</v>
      </c>
      <c r="G1420" s="7">
        <v>2018</v>
      </c>
      <c r="H1420" s="8">
        <v>43438</v>
      </c>
      <c r="I1420" s="8" t="s">
        <v>922</v>
      </c>
      <c r="J1420" s="7" t="s">
        <v>35</v>
      </c>
      <c r="K1420" s="7" t="s">
        <v>7</v>
      </c>
      <c r="L1420" s="7" t="s">
        <v>8</v>
      </c>
      <c r="M1420" s="7">
        <v>61</v>
      </c>
      <c r="N1420" s="7">
        <v>3</v>
      </c>
      <c r="O1420" s="7">
        <v>11</v>
      </c>
      <c r="P1420" s="7">
        <v>194</v>
      </c>
      <c r="Q1420" s="7">
        <v>183</v>
      </c>
      <c r="R1420" s="7" t="s">
        <v>884</v>
      </c>
      <c r="S1420" s="9">
        <v>6.0109289617486336E-2</v>
      </c>
      <c r="T1420" s="10">
        <v>2.9759489218948677E-4</v>
      </c>
    </row>
    <row r="1421" spans="1:20" x14ac:dyDescent="0.25">
      <c r="A1421" s="7" t="s">
        <v>310</v>
      </c>
      <c r="B1421" s="7" t="s">
        <v>899</v>
      </c>
      <c r="C1421" s="7" t="s">
        <v>907</v>
      </c>
      <c r="D1421" s="7" t="s">
        <v>897</v>
      </c>
      <c r="E1421" s="7" t="s">
        <v>934</v>
      </c>
      <c r="F1421" s="7">
        <v>4</v>
      </c>
      <c r="G1421" s="7">
        <v>2018</v>
      </c>
      <c r="H1421" s="8">
        <v>43438</v>
      </c>
      <c r="I1421" s="8" t="s">
        <v>922</v>
      </c>
      <c r="J1421" s="7" t="s">
        <v>35</v>
      </c>
      <c r="K1421" s="7" t="s">
        <v>7</v>
      </c>
      <c r="L1421" s="7" t="s">
        <v>8</v>
      </c>
      <c r="M1421" s="7">
        <v>355</v>
      </c>
      <c r="N1421" s="7">
        <v>7</v>
      </c>
      <c r="O1421" s="7">
        <v>-114</v>
      </c>
      <c r="P1421" s="7">
        <v>2371</v>
      </c>
      <c r="Q1421" s="7">
        <v>2485</v>
      </c>
      <c r="R1421" s="7" t="s">
        <v>914</v>
      </c>
      <c r="S1421" s="9">
        <v>-4.5875251509054325E-2</v>
      </c>
      <c r="T1421" s="10">
        <v>-3.0841652463274084E-3</v>
      </c>
    </row>
    <row r="1422" spans="1:20" x14ac:dyDescent="0.25">
      <c r="A1422" s="7" t="s">
        <v>310</v>
      </c>
      <c r="B1422" s="7" t="s">
        <v>899</v>
      </c>
      <c r="C1422" s="7" t="s">
        <v>907</v>
      </c>
      <c r="D1422" s="7" t="s">
        <v>902</v>
      </c>
      <c r="E1422" s="7" t="s">
        <v>934</v>
      </c>
      <c r="F1422" s="7">
        <v>4</v>
      </c>
      <c r="G1422" s="7">
        <v>2018</v>
      </c>
      <c r="H1422" s="8">
        <v>43438</v>
      </c>
      <c r="I1422" s="8" t="s">
        <v>922</v>
      </c>
      <c r="J1422" s="7" t="s">
        <v>35</v>
      </c>
      <c r="K1422" s="7" t="s">
        <v>7</v>
      </c>
      <c r="L1422" s="7" t="s">
        <v>8</v>
      </c>
      <c r="M1422" s="7">
        <v>83</v>
      </c>
      <c r="N1422" s="7">
        <v>3</v>
      </c>
      <c r="O1422" s="7">
        <v>12</v>
      </c>
      <c r="P1422" s="7">
        <v>261</v>
      </c>
      <c r="Q1422" s="7">
        <v>249</v>
      </c>
      <c r="R1422" s="7" t="s">
        <v>884</v>
      </c>
      <c r="S1422" s="9">
        <v>4.8192771084337352E-2</v>
      </c>
      <c r="T1422" s="10">
        <v>3.2464897329762194E-4</v>
      </c>
    </row>
    <row r="1423" spans="1:20" x14ac:dyDescent="0.25">
      <c r="A1423" s="7" t="s">
        <v>310</v>
      </c>
      <c r="B1423" s="7" t="s">
        <v>899</v>
      </c>
      <c r="C1423" s="7" t="s">
        <v>901</v>
      </c>
      <c r="D1423" s="7" t="s">
        <v>894</v>
      </c>
      <c r="E1423" s="7" t="s">
        <v>934</v>
      </c>
      <c r="F1423" s="7">
        <v>4</v>
      </c>
      <c r="G1423" s="7">
        <v>2018</v>
      </c>
      <c r="H1423" s="8">
        <v>43438</v>
      </c>
      <c r="I1423" s="8" t="s">
        <v>922</v>
      </c>
      <c r="J1423" s="7" t="s">
        <v>35</v>
      </c>
      <c r="K1423" s="7" t="s">
        <v>7</v>
      </c>
      <c r="L1423" s="7" t="s">
        <v>8</v>
      </c>
      <c r="M1423" s="7">
        <v>149</v>
      </c>
      <c r="N1423" s="7">
        <v>3</v>
      </c>
      <c r="O1423" s="7">
        <v>15</v>
      </c>
      <c r="P1423" s="7">
        <v>462</v>
      </c>
      <c r="Q1423" s="7">
        <v>447</v>
      </c>
      <c r="R1423" s="7" t="s">
        <v>884</v>
      </c>
      <c r="S1423" s="9">
        <v>3.3557046979865772E-2</v>
      </c>
      <c r="T1423" s="10">
        <v>4.0581121662202745E-4</v>
      </c>
    </row>
    <row r="1424" spans="1:20" x14ac:dyDescent="0.25">
      <c r="A1424" s="7" t="s">
        <v>310</v>
      </c>
      <c r="B1424" s="7" t="s">
        <v>889</v>
      </c>
      <c r="C1424" s="7" t="s">
        <v>896</v>
      </c>
      <c r="D1424" s="7" t="s">
        <v>902</v>
      </c>
      <c r="E1424" s="7" t="s">
        <v>934</v>
      </c>
      <c r="F1424" s="7">
        <v>4</v>
      </c>
      <c r="G1424" s="7">
        <v>2018</v>
      </c>
      <c r="H1424" s="8">
        <v>43438</v>
      </c>
      <c r="I1424" s="8" t="s">
        <v>922</v>
      </c>
      <c r="J1424" s="7" t="s">
        <v>35</v>
      </c>
      <c r="K1424" s="7" t="s">
        <v>7</v>
      </c>
      <c r="L1424" s="7" t="s">
        <v>8</v>
      </c>
      <c r="M1424" s="7">
        <v>372</v>
      </c>
      <c r="N1424" s="7">
        <v>3</v>
      </c>
      <c r="O1424" s="7">
        <v>59</v>
      </c>
      <c r="P1424" s="7">
        <v>1175</v>
      </c>
      <c r="Q1424" s="7">
        <v>1116</v>
      </c>
      <c r="R1424" s="7" t="s">
        <v>884</v>
      </c>
      <c r="S1424" s="9">
        <v>5.2867383512544802E-2</v>
      </c>
      <c r="T1424" s="10">
        <v>1.5961907853799745E-3</v>
      </c>
    </row>
    <row r="1425" spans="1:20" x14ac:dyDescent="0.25">
      <c r="A1425" s="7" t="s">
        <v>310</v>
      </c>
      <c r="B1425" s="7" t="s">
        <v>899</v>
      </c>
      <c r="C1425" s="7" t="s">
        <v>913</v>
      </c>
      <c r="D1425" s="7" t="s">
        <v>891</v>
      </c>
      <c r="E1425" s="7" t="s">
        <v>934</v>
      </c>
      <c r="F1425" s="7">
        <v>4</v>
      </c>
      <c r="G1425" s="7">
        <v>2018</v>
      </c>
      <c r="H1425" s="8">
        <v>43438</v>
      </c>
      <c r="I1425" s="8" t="s">
        <v>922</v>
      </c>
      <c r="J1425" s="7" t="s">
        <v>35</v>
      </c>
      <c r="K1425" s="7" t="s">
        <v>7</v>
      </c>
      <c r="L1425" s="7" t="s">
        <v>8</v>
      </c>
      <c r="M1425" s="7">
        <v>223</v>
      </c>
      <c r="N1425" s="7">
        <v>7</v>
      </c>
      <c r="O1425" s="7">
        <v>62</v>
      </c>
      <c r="P1425" s="7">
        <v>1623</v>
      </c>
      <c r="Q1425" s="7">
        <v>1561</v>
      </c>
      <c r="R1425" s="7" t="s">
        <v>884</v>
      </c>
      <c r="S1425" s="9">
        <v>3.9718129404228059E-2</v>
      </c>
      <c r="T1425" s="10">
        <v>1.6773530287043802E-3</v>
      </c>
    </row>
    <row r="1426" spans="1:20" x14ac:dyDescent="0.25">
      <c r="A1426" s="7" t="s">
        <v>310</v>
      </c>
      <c r="B1426" s="7" t="s">
        <v>889</v>
      </c>
      <c r="C1426" s="7" t="s">
        <v>909</v>
      </c>
      <c r="D1426" s="7" t="s">
        <v>911</v>
      </c>
      <c r="E1426" s="7" t="s">
        <v>934</v>
      </c>
      <c r="F1426" s="7">
        <v>4</v>
      </c>
      <c r="G1426" s="7">
        <v>2018</v>
      </c>
      <c r="H1426" s="8">
        <v>43438</v>
      </c>
      <c r="I1426" s="8" t="s">
        <v>922</v>
      </c>
      <c r="J1426" s="7" t="s">
        <v>35</v>
      </c>
      <c r="K1426" s="7" t="s">
        <v>7</v>
      </c>
      <c r="L1426" s="7" t="s">
        <v>8</v>
      </c>
      <c r="M1426" s="7">
        <v>688</v>
      </c>
      <c r="N1426" s="7">
        <v>6</v>
      </c>
      <c r="O1426" s="7">
        <v>-103</v>
      </c>
      <c r="P1426" s="7">
        <v>4025</v>
      </c>
      <c r="Q1426" s="7">
        <v>4128</v>
      </c>
      <c r="R1426" s="7" t="s">
        <v>914</v>
      </c>
      <c r="S1426" s="9">
        <v>-2.4951550387596898E-2</v>
      </c>
      <c r="T1426" s="10">
        <v>-2.7865703541379216E-3</v>
      </c>
    </row>
    <row r="1427" spans="1:20" x14ac:dyDescent="0.25">
      <c r="A1427" s="7" t="s">
        <v>22</v>
      </c>
      <c r="B1427" s="7" t="s">
        <v>899</v>
      </c>
      <c r="C1427" s="7" t="s">
        <v>905</v>
      </c>
      <c r="D1427" s="7" t="s">
        <v>911</v>
      </c>
      <c r="E1427" s="7" t="s">
        <v>935</v>
      </c>
      <c r="F1427" s="7">
        <v>21</v>
      </c>
      <c r="G1427" s="7">
        <v>2018</v>
      </c>
      <c r="H1427" s="8">
        <v>43121</v>
      </c>
      <c r="I1427" s="8" t="s">
        <v>919</v>
      </c>
      <c r="J1427" s="7" t="s">
        <v>23</v>
      </c>
      <c r="K1427" s="7" t="s">
        <v>7</v>
      </c>
      <c r="L1427" s="7" t="s">
        <v>24</v>
      </c>
      <c r="M1427" s="7">
        <v>17</v>
      </c>
      <c r="N1427" s="7">
        <v>2</v>
      </c>
      <c r="O1427" s="7">
        <v>2</v>
      </c>
      <c r="P1427" s="7">
        <v>36</v>
      </c>
      <c r="Q1427" s="7">
        <v>34</v>
      </c>
      <c r="R1427" s="7" t="s">
        <v>884</v>
      </c>
      <c r="S1427" s="9">
        <v>5.8823529411764705E-2</v>
      </c>
      <c r="T1427" s="10">
        <v>5.4108162216270321E-5</v>
      </c>
    </row>
    <row r="1428" spans="1:20" x14ac:dyDescent="0.25">
      <c r="A1428" s="7" t="s">
        <v>22</v>
      </c>
      <c r="B1428" s="7" t="s">
        <v>892</v>
      </c>
      <c r="C1428" s="7" t="s">
        <v>912</v>
      </c>
      <c r="D1428" s="7" t="s">
        <v>891</v>
      </c>
      <c r="E1428" s="7" t="s">
        <v>935</v>
      </c>
      <c r="F1428" s="7">
        <v>21</v>
      </c>
      <c r="G1428" s="7">
        <v>2018</v>
      </c>
      <c r="H1428" s="8">
        <v>43121</v>
      </c>
      <c r="I1428" s="8" t="s">
        <v>919</v>
      </c>
      <c r="J1428" s="7" t="s">
        <v>23</v>
      </c>
      <c r="K1428" s="7" t="s">
        <v>7</v>
      </c>
      <c r="L1428" s="7" t="s">
        <v>24</v>
      </c>
      <c r="M1428" s="7">
        <v>119</v>
      </c>
      <c r="N1428" s="7">
        <v>4</v>
      </c>
      <c r="O1428" s="7">
        <v>-24</v>
      </c>
      <c r="P1428" s="7">
        <v>452</v>
      </c>
      <c r="Q1428" s="7">
        <v>476</v>
      </c>
      <c r="R1428" s="7" t="s">
        <v>914</v>
      </c>
      <c r="S1428" s="9">
        <v>-5.0420168067226892E-2</v>
      </c>
      <c r="T1428" s="10">
        <v>-6.4929794659524388E-4</v>
      </c>
    </row>
    <row r="1429" spans="1:20" x14ac:dyDescent="0.25">
      <c r="A1429" s="7" t="s">
        <v>22</v>
      </c>
      <c r="B1429" s="7" t="s">
        <v>899</v>
      </c>
      <c r="C1429" s="7" t="s">
        <v>901</v>
      </c>
      <c r="D1429" s="7" t="s">
        <v>911</v>
      </c>
      <c r="E1429" s="7" t="s">
        <v>935</v>
      </c>
      <c r="F1429" s="7">
        <v>21</v>
      </c>
      <c r="G1429" s="7">
        <v>2018</v>
      </c>
      <c r="H1429" s="8">
        <v>43121</v>
      </c>
      <c r="I1429" s="8" t="s">
        <v>919</v>
      </c>
      <c r="J1429" s="7" t="s">
        <v>23</v>
      </c>
      <c r="K1429" s="7" t="s">
        <v>7</v>
      </c>
      <c r="L1429" s="7" t="s">
        <v>24</v>
      </c>
      <c r="M1429" s="7">
        <v>229</v>
      </c>
      <c r="N1429" s="7">
        <v>9</v>
      </c>
      <c r="O1429" s="7">
        <v>59</v>
      </c>
      <c r="P1429" s="7">
        <v>2120</v>
      </c>
      <c r="Q1429" s="7">
        <v>2061</v>
      </c>
      <c r="R1429" s="7" t="s">
        <v>884</v>
      </c>
      <c r="S1429" s="9">
        <v>2.8626880155264434E-2</v>
      </c>
      <c r="T1429" s="10">
        <v>1.5961907853799745E-3</v>
      </c>
    </row>
    <row r="1430" spans="1:20" x14ac:dyDescent="0.25">
      <c r="A1430" s="7" t="s">
        <v>391</v>
      </c>
      <c r="B1430" s="7" t="s">
        <v>899</v>
      </c>
      <c r="C1430" s="7" t="s">
        <v>905</v>
      </c>
      <c r="D1430" s="7" t="s">
        <v>891</v>
      </c>
      <c r="E1430" s="7" t="s">
        <v>935</v>
      </c>
      <c r="F1430" s="7">
        <v>25</v>
      </c>
      <c r="G1430" s="7">
        <v>2018</v>
      </c>
      <c r="H1430" s="8">
        <v>43125</v>
      </c>
      <c r="I1430" s="8" t="s">
        <v>919</v>
      </c>
      <c r="J1430" s="7" t="s">
        <v>127</v>
      </c>
      <c r="K1430" s="7" t="s">
        <v>7</v>
      </c>
      <c r="L1430" s="7" t="s">
        <v>24</v>
      </c>
      <c r="M1430" s="7">
        <v>29</v>
      </c>
      <c r="N1430" s="7">
        <v>3</v>
      </c>
      <c r="O1430" s="7">
        <v>2</v>
      </c>
      <c r="P1430" s="7">
        <v>89</v>
      </c>
      <c r="Q1430" s="7">
        <v>87</v>
      </c>
      <c r="R1430" s="7" t="s">
        <v>884</v>
      </c>
      <c r="S1430" s="9">
        <v>2.2988505747126436E-2</v>
      </c>
      <c r="T1430" s="10">
        <v>5.4108162216270321E-5</v>
      </c>
    </row>
    <row r="1431" spans="1:20" x14ac:dyDescent="0.25">
      <c r="A1431" s="7" t="s">
        <v>531</v>
      </c>
      <c r="B1431" s="7" t="s">
        <v>899</v>
      </c>
      <c r="C1431" s="7" t="s">
        <v>901</v>
      </c>
      <c r="D1431" s="7" t="s">
        <v>897</v>
      </c>
      <c r="E1431" s="7" t="s">
        <v>933</v>
      </c>
      <c r="F1431" s="7">
        <v>24</v>
      </c>
      <c r="G1431" s="7">
        <v>2018</v>
      </c>
      <c r="H1431" s="8">
        <v>43428</v>
      </c>
      <c r="I1431" s="8" t="s">
        <v>922</v>
      </c>
      <c r="J1431" s="7" t="s">
        <v>532</v>
      </c>
      <c r="K1431" s="7" t="s">
        <v>7</v>
      </c>
      <c r="L1431" s="7" t="s">
        <v>24</v>
      </c>
      <c r="M1431" s="7">
        <v>248</v>
      </c>
      <c r="N1431" s="7">
        <v>2</v>
      </c>
      <c r="O1431" s="7">
        <v>8</v>
      </c>
      <c r="P1431" s="7">
        <v>504</v>
      </c>
      <c r="Q1431" s="7">
        <v>496</v>
      </c>
      <c r="R1431" s="7" t="s">
        <v>884</v>
      </c>
      <c r="S1431" s="9">
        <v>1.6129032258064516E-2</v>
      </c>
      <c r="T1431" s="10">
        <v>2.1643264886508128E-4</v>
      </c>
    </row>
    <row r="1432" spans="1:20" x14ac:dyDescent="0.25">
      <c r="A1432" s="7" t="s">
        <v>49</v>
      </c>
      <c r="B1432" s="7" t="s">
        <v>889</v>
      </c>
      <c r="C1432" s="7" t="s">
        <v>896</v>
      </c>
      <c r="D1432" s="7" t="s">
        <v>894</v>
      </c>
      <c r="E1432" s="7" t="s">
        <v>934</v>
      </c>
      <c r="F1432" s="7">
        <v>1</v>
      </c>
      <c r="G1432" s="7">
        <v>2018</v>
      </c>
      <c r="H1432" s="8">
        <v>43435</v>
      </c>
      <c r="I1432" s="8" t="s">
        <v>922</v>
      </c>
      <c r="J1432" s="7" t="s">
        <v>19</v>
      </c>
      <c r="K1432" s="7" t="s">
        <v>7</v>
      </c>
      <c r="L1432" s="7" t="s">
        <v>24</v>
      </c>
      <c r="M1432" s="7">
        <v>2125</v>
      </c>
      <c r="N1432" s="7">
        <v>6</v>
      </c>
      <c r="O1432" s="7">
        <v>-234</v>
      </c>
      <c r="P1432" s="7">
        <v>12516</v>
      </c>
      <c r="Q1432" s="7">
        <v>12750</v>
      </c>
      <c r="R1432" s="7" t="s">
        <v>914</v>
      </c>
      <c r="S1432" s="9">
        <v>-1.8352941176470589E-2</v>
      </c>
      <c r="T1432" s="10">
        <v>-6.3306549793036276E-3</v>
      </c>
    </row>
    <row r="1433" spans="1:20" x14ac:dyDescent="0.25">
      <c r="A1433" s="7" t="s">
        <v>49</v>
      </c>
      <c r="B1433" s="7" t="s">
        <v>899</v>
      </c>
      <c r="C1433" s="7" t="s">
        <v>913</v>
      </c>
      <c r="D1433" s="7" t="s">
        <v>894</v>
      </c>
      <c r="E1433" s="7" t="s">
        <v>934</v>
      </c>
      <c r="F1433" s="7">
        <v>1</v>
      </c>
      <c r="G1433" s="7">
        <v>2018</v>
      </c>
      <c r="H1433" s="8">
        <v>43435</v>
      </c>
      <c r="I1433" s="8" t="s">
        <v>922</v>
      </c>
      <c r="J1433" s="7" t="s">
        <v>19</v>
      </c>
      <c r="K1433" s="7" t="s">
        <v>7</v>
      </c>
      <c r="L1433" s="7" t="s">
        <v>24</v>
      </c>
      <c r="M1433" s="7">
        <v>83</v>
      </c>
      <c r="N1433" s="7">
        <v>6</v>
      </c>
      <c r="O1433" s="7">
        <v>6</v>
      </c>
      <c r="P1433" s="7">
        <v>504</v>
      </c>
      <c r="Q1433" s="7">
        <v>498</v>
      </c>
      <c r="R1433" s="7" t="s">
        <v>884</v>
      </c>
      <c r="S1433" s="9">
        <v>1.2048192771084338E-2</v>
      </c>
      <c r="T1433" s="10">
        <v>1.6232448664881097E-4</v>
      </c>
    </row>
    <row r="1434" spans="1:20" x14ac:dyDescent="0.25">
      <c r="A1434" s="7" t="s">
        <v>250</v>
      </c>
      <c r="B1434" s="7" t="s">
        <v>899</v>
      </c>
      <c r="C1434" s="7" t="s">
        <v>908</v>
      </c>
      <c r="D1434" s="7" t="s">
        <v>911</v>
      </c>
      <c r="E1434" s="7" t="s">
        <v>934</v>
      </c>
      <c r="F1434" s="7">
        <v>8</v>
      </c>
      <c r="G1434" s="7">
        <v>2018</v>
      </c>
      <c r="H1434" s="8">
        <v>43442</v>
      </c>
      <c r="I1434" s="8" t="s">
        <v>922</v>
      </c>
      <c r="J1434" s="7" t="s">
        <v>251</v>
      </c>
      <c r="K1434" s="7" t="s">
        <v>7</v>
      </c>
      <c r="L1434" s="7" t="s">
        <v>24</v>
      </c>
      <c r="M1434" s="7">
        <v>22</v>
      </c>
      <c r="N1434" s="7">
        <v>2</v>
      </c>
      <c r="O1434" s="7">
        <v>9</v>
      </c>
      <c r="P1434" s="7">
        <v>53</v>
      </c>
      <c r="Q1434" s="7">
        <v>44</v>
      </c>
      <c r="R1434" s="7" t="s">
        <v>884</v>
      </c>
      <c r="S1434" s="9">
        <v>0.20454545454545456</v>
      </c>
      <c r="T1434" s="10">
        <v>2.4348672997321646E-4</v>
      </c>
    </row>
    <row r="1435" spans="1:20" x14ac:dyDescent="0.25">
      <c r="A1435" s="7" t="s">
        <v>250</v>
      </c>
      <c r="B1435" s="7" t="s">
        <v>899</v>
      </c>
      <c r="C1435" s="7" t="s">
        <v>901</v>
      </c>
      <c r="D1435" s="7" t="s">
        <v>891</v>
      </c>
      <c r="E1435" s="7" t="s">
        <v>934</v>
      </c>
      <c r="F1435" s="7">
        <v>8</v>
      </c>
      <c r="G1435" s="7">
        <v>2018</v>
      </c>
      <c r="H1435" s="8">
        <v>43442</v>
      </c>
      <c r="I1435" s="8" t="s">
        <v>922</v>
      </c>
      <c r="J1435" s="7" t="s">
        <v>251</v>
      </c>
      <c r="K1435" s="7" t="s">
        <v>7</v>
      </c>
      <c r="L1435" s="7" t="s">
        <v>24</v>
      </c>
      <c r="M1435" s="7">
        <v>43</v>
      </c>
      <c r="N1435" s="7">
        <v>1</v>
      </c>
      <c r="O1435" s="7">
        <v>17</v>
      </c>
      <c r="P1435" s="7">
        <v>60</v>
      </c>
      <c r="Q1435" s="7">
        <v>43</v>
      </c>
      <c r="R1435" s="7" t="s">
        <v>884</v>
      </c>
      <c r="S1435" s="9">
        <v>0.39534883720930231</v>
      </c>
      <c r="T1435" s="10">
        <v>4.5991937883829774E-4</v>
      </c>
    </row>
    <row r="1436" spans="1:20" x14ac:dyDescent="0.25">
      <c r="A1436" s="7" t="s">
        <v>250</v>
      </c>
      <c r="B1436" s="7" t="s">
        <v>899</v>
      </c>
      <c r="C1436" s="7" t="s">
        <v>905</v>
      </c>
      <c r="D1436" s="7" t="s">
        <v>891</v>
      </c>
      <c r="E1436" s="7" t="s">
        <v>934</v>
      </c>
      <c r="F1436" s="7">
        <v>8</v>
      </c>
      <c r="G1436" s="7">
        <v>2018</v>
      </c>
      <c r="H1436" s="8">
        <v>43442</v>
      </c>
      <c r="I1436" s="8" t="s">
        <v>922</v>
      </c>
      <c r="J1436" s="7" t="s">
        <v>251</v>
      </c>
      <c r="K1436" s="7" t="s">
        <v>7</v>
      </c>
      <c r="L1436" s="7" t="s">
        <v>24</v>
      </c>
      <c r="M1436" s="7">
        <v>28</v>
      </c>
      <c r="N1436" s="7">
        <v>4</v>
      </c>
      <c r="O1436" s="7">
        <v>6</v>
      </c>
      <c r="P1436" s="7">
        <v>118</v>
      </c>
      <c r="Q1436" s="7">
        <v>112</v>
      </c>
      <c r="R1436" s="7" t="s">
        <v>884</v>
      </c>
      <c r="S1436" s="9">
        <v>5.3571428571428568E-2</v>
      </c>
      <c r="T1436" s="10">
        <v>1.6232448664881097E-4</v>
      </c>
    </row>
    <row r="1437" spans="1:20" x14ac:dyDescent="0.25">
      <c r="A1437" s="7" t="s">
        <v>250</v>
      </c>
      <c r="B1437" s="7" t="s">
        <v>892</v>
      </c>
      <c r="C1437" s="7" t="s">
        <v>893</v>
      </c>
      <c r="D1437" s="7" t="s">
        <v>911</v>
      </c>
      <c r="E1437" s="7" t="s">
        <v>934</v>
      </c>
      <c r="F1437" s="7">
        <v>8</v>
      </c>
      <c r="G1437" s="7">
        <v>2018</v>
      </c>
      <c r="H1437" s="8">
        <v>43442</v>
      </c>
      <c r="I1437" s="8" t="s">
        <v>922</v>
      </c>
      <c r="J1437" s="7" t="s">
        <v>251</v>
      </c>
      <c r="K1437" s="7" t="s">
        <v>7</v>
      </c>
      <c r="L1437" s="7" t="s">
        <v>24</v>
      </c>
      <c r="M1437" s="7">
        <v>846</v>
      </c>
      <c r="N1437" s="7">
        <v>2</v>
      </c>
      <c r="O1437" s="7">
        <v>9</v>
      </c>
      <c r="P1437" s="7">
        <v>1701</v>
      </c>
      <c r="Q1437" s="7">
        <v>1692</v>
      </c>
      <c r="R1437" s="7" t="s">
        <v>884</v>
      </c>
      <c r="S1437" s="9">
        <v>5.3191489361702126E-3</v>
      </c>
      <c r="T1437" s="10">
        <v>2.4348672997321646E-4</v>
      </c>
    </row>
    <row r="1438" spans="1:20" x14ac:dyDescent="0.25">
      <c r="A1438" s="7" t="s">
        <v>716</v>
      </c>
      <c r="B1438" s="7" t="s">
        <v>899</v>
      </c>
      <c r="C1438" s="7" t="s">
        <v>910</v>
      </c>
      <c r="D1438" s="7" t="s">
        <v>902</v>
      </c>
      <c r="E1438" s="7" t="s">
        <v>934</v>
      </c>
      <c r="F1438" s="7">
        <v>24</v>
      </c>
      <c r="G1438" s="7">
        <v>2018</v>
      </c>
      <c r="H1438" s="8">
        <v>43458</v>
      </c>
      <c r="I1438" s="8" t="s">
        <v>922</v>
      </c>
      <c r="J1438" s="7" t="s">
        <v>717</v>
      </c>
      <c r="K1438" s="7" t="s">
        <v>7</v>
      </c>
      <c r="L1438" s="7" t="s">
        <v>24</v>
      </c>
      <c r="M1438" s="7">
        <v>100</v>
      </c>
      <c r="N1438" s="7">
        <v>2</v>
      </c>
      <c r="O1438" s="7">
        <v>7</v>
      </c>
      <c r="P1438" s="7">
        <v>207</v>
      </c>
      <c r="Q1438" s="7">
        <v>200</v>
      </c>
      <c r="R1438" s="7" t="s">
        <v>884</v>
      </c>
      <c r="S1438" s="9">
        <v>3.5000000000000003E-2</v>
      </c>
      <c r="T1438" s="10">
        <v>1.8937856775694614E-4</v>
      </c>
    </row>
    <row r="1439" spans="1:20" x14ac:dyDescent="0.25">
      <c r="A1439" s="7" t="s">
        <v>286</v>
      </c>
      <c r="B1439" s="7" t="s">
        <v>892</v>
      </c>
      <c r="C1439" s="7" t="s">
        <v>895</v>
      </c>
      <c r="D1439" s="7" t="s">
        <v>897</v>
      </c>
      <c r="E1439" s="7" t="s">
        <v>935</v>
      </c>
      <c r="F1439" s="7">
        <v>13</v>
      </c>
      <c r="G1439" s="7">
        <v>2018</v>
      </c>
      <c r="H1439" s="8">
        <v>43113</v>
      </c>
      <c r="I1439" s="8" t="s">
        <v>919</v>
      </c>
      <c r="J1439" s="7" t="s">
        <v>287</v>
      </c>
      <c r="K1439" s="7" t="s">
        <v>140</v>
      </c>
      <c r="L1439" s="7" t="s">
        <v>141</v>
      </c>
      <c r="M1439" s="7">
        <v>742</v>
      </c>
      <c r="N1439" s="7">
        <v>2</v>
      </c>
      <c r="O1439" s="7">
        <v>198</v>
      </c>
      <c r="P1439" s="7">
        <v>1682</v>
      </c>
      <c r="Q1439" s="7">
        <v>1484</v>
      </c>
      <c r="R1439" s="7" t="s">
        <v>884</v>
      </c>
      <c r="S1439" s="9">
        <v>0.13342318059299191</v>
      </c>
      <c r="T1439" s="10">
        <v>5.3567080594107619E-3</v>
      </c>
    </row>
    <row r="1440" spans="1:20" x14ac:dyDescent="0.25">
      <c r="A1440" s="7" t="s">
        <v>286</v>
      </c>
      <c r="B1440" s="7" t="s">
        <v>899</v>
      </c>
      <c r="C1440" s="7" t="s">
        <v>900</v>
      </c>
      <c r="D1440" s="7" t="s">
        <v>891</v>
      </c>
      <c r="E1440" s="7" t="s">
        <v>935</v>
      </c>
      <c r="F1440" s="7">
        <v>13</v>
      </c>
      <c r="G1440" s="7">
        <v>2018</v>
      </c>
      <c r="H1440" s="8">
        <v>43113</v>
      </c>
      <c r="I1440" s="8" t="s">
        <v>919</v>
      </c>
      <c r="J1440" s="7" t="s">
        <v>287</v>
      </c>
      <c r="K1440" s="7" t="s">
        <v>140</v>
      </c>
      <c r="L1440" s="7" t="s">
        <v>141</v>
      </c>
      <c r="M1440" s="7">
        <v>250</v>
      </c>
      <c r="N1440" s="7">
        <v>3</v>
      </c>
      <c r="O1440" s="7">
        <v>100</v>
      </c>
      <c r="P1440" s="7">
        <v>850</v>
      </c>
      <c r="Q1440" s="7">
        <v>750</v>
      </c>
      <c r="R1440" s="7" t="s">
        <v>884</v>
      </c>
      <c r="S1440" s="9">
        <v>0.13333333333333333</v>
      </c>
      <c r="T1440" s="10">
        <v>2.7054081108135162E-3</v>
      </c>
    </row>
    <row r="1441" spans="1:20" x14ac:dyDescent="0.25">
      <c r="A1441" s="7" t="s">
        <v>286</v>
      </c>
      <c r="B1441" s="7" t="s">
        <v>899</v>
      </c>
      <c r="C1441" s="7" t="s">
        <v>907</v>
      </c>
      <c r="D1441" s="7" t="s">
        <v>902</v>
      </c>
      <c r="E1441" s="7" t="s">
        <v>935</v>
      </c>
      <c r="F1441" s="7">
        <v>13</v>
      </c>
      <c r="G1441" s="7">
        <v>2018</v>
      </c>
      <c r="H1441" s="8">
        <v>43113</v>
      </c>
      <c r="I1441" s="8" t="s">
        <v>919</v>
      </c>
      <c r="J1441" s="7" t="s">
        <v>287</v>
      </c>
      <c r="K1441" s="7" t="s">
        <v>140</v>
      </c>
      <c r="L1441" s="7" t="s">
        <v>141</v>
      </c>
      <c r="M1441" s="7">
        <v>89</v>
      </c>
      <c r="N1441" s="7">
        <v>2</v>
      </c>
      <c r="O1441" s="7">
        <v>29</v>
      </c>
      <c r="P1441" s="7">
        <v>207</v>
      </c>
      <c r="Q1441" s="7">
        <v>178</v>
      </c>
      <c r="R1441" s="7" t="s">
        <v>884</v>
      </c>
      <c r="S1441" s="9">
        <v>0.16292134831460675</v>
      </c>
      <c r="T1441" s="10">
        <v>7.8456835213591973E-4</v>
      </c>
    </row>
    <row r="1442" spans="1:20" x14ac:dyDescent="0.25">
      <c r="A1442" s="7" t="s">
        <v>286</v>
      </c>
      <c r="B1442" s="7" t="s">
        <v>899</v>
      </c>
      <c r="C1442" s="7" t="s">
        <v>907</v>
      </c>
      <c r="D1442" s="7" t="s">
        <v>891</v>
      </c>
      <c r="E1442" s="7" t="s">
        <v>935</v>
      </c>
      <c r="F1442" s="7">
        <v>13</v>
      </c>
      <c r="G1442" s="7">
        <v>2018</v>
      </c>
      <c r="H1442" s="8">
        <v>43113</v>
      </c>
      <c r="I1442" s="8" t="s">
        <v>919</v>
      </c>
      <c r="J1442" s="7" t="s">
        <v>287</v>
      </c>
      <c r="K1442" s="7" t="s">
        <v>140</v>
      </c>
      <c r="L1442" s="7" t="s">
        <v>141</v>
      </c>
      <c r="M1442" s="7">
        <v>120</v>
      </c>
      <c r="N1442" s="7">
        <v>5</v>
      </c>
      <c r="O1442" s="7">
        <v>23</v>
      </c>
      <c r="P1442" s="7">
        <v>623</v>
      </c>
      <c r="Q1442" s="7">
        <v>600</v>
      </c>
      <c r="R1442" s="7" t="s">
        <v>884</v>
      </c>
      <c r="S1442" s="9">
        <v>3.833333333333333E-2</v>
      </c>
      <c r="T1442" s="10">
        <v>6.2224386548710871E-4</v>
      </c>
    </row>
    <row r="1443" spans="1:20" x14ac:dyDescent="0.25">
      <c r="A1443" s="7" t="s">
        <v>286</v>
      </c>
      <c r="B1443" s="7" t="s">
        <v>899</v>
      </c>
      <c r="C1443" s="7" t="s">
        <v>903</v>
      </c>
      <c r="D1443" s="7" t="s">
        <v>897</v>
      </c>
      <c r="E1443" s="7" t="s">
        <v>935</v>
      </c>
      <c r="F1443" s="7">
        <v>13</v>
      </c>
      <c r="G1443" s="7">
        <v>2018</v>
      </c>
      <c r="H1443" s="8">
        <v>43113</v>
      </c>
      <c r="I1443" s="8" t="s">
        <v>919</v>
      </c>
      <c r="J1443" s="7" t="s">
        <v>287</v>
      </c>
      <c r="K1443" s="7" t="s">
        <v>140</v>
      </c>
      <c r="L1443" s="7" t="s">
        <v>141</v>
      </c>
      <c r="M1443" s="7">
        <v>111</v>
      </c>
      <c r="N1443" s="7">
        <v>9</v>
      </c>
      <c r="O1443" s="7">
        <v>11</v>
      </c>
      <c r="P1443" s="7">
        <v>1010</v>
      </c>
      <c r="Q1443" s="7">
        <v>999</v>
      </c>
      <c r="R1443" s="7" t="s">
        <v>884</v>
      </c>
      <c r="S1443" s="9">
        <v>1.1011011011011011E-2</v>
      </c>
      <c r="T1443" s="10">
        <v>2.9759489218948677E-4</v>
      </c>
    </row>
    <row r="1444" spans="1:20" x14ac:dyDescent="0.25">
      <c r="A1444" s="7" t="s">
        <v>286</v>
      </c>
      <c r="B1444" s="7" t="s">
        <v>899</v>
      </c>
      <c r="C1444" s="7" t="s">
        <v>907</v>
      </c>
      <c r="D1444" s="7" t="s">
        <v>897</v>
      </c>
      <c r="E1444" s="7" t="s">
        <v>935</v>
      </c>
      <c r="F1444" s="7">
        <v>13</v>
      </c>
      <c r="G1444" s="7">
        <v>2018</v>
      </c>
      <c r="H1444" s="8">
        <v>43113</v>
      </c>
      <c r="I1444" s="8" t="s">
        <v>919</v>
      </c>
      <c r="J1444" s="7" t="s">
        <v>287</v>
      </c>
      <c r="K1444" s="7" t="s">
        <v>140</v>
      </c>
      <c r="L1444" s="7" t="s">
        <v>141</v>
      </c>
      <c r="M1444" s="7">
        <v>102</v>
      </c>
      <c r="N1444" s="7">
        <v>2</v>
      </c>
      <c r="O1444" s="7">
        <v>13</v>
      </c>
      <c r="P1444" s="7">
        <v>217</v>
      </c>
      <c r="Q1444" s="7">
        <v>204</v>
      </c>
      <c r="R1444" s="7" t="s">
        <v>884</v>
      </c>
      <c r="S1444" s="9">
        <v>6.3725490196078427E-2</v>
      </c>
      <c r="T1444" s="10">
        <v>3.5170305440575711E-4</v>
      </c>
    </row>
    <row r="1445" spans="1:20" x14ac:dyDescent="0.25">
      <c r="A1445" s="7" t="s">
        <v>286</v>
      </c>
      <c r="B1445" s="7" t="s">
        <v>889</v>
      </c>
      <c r="C1445" s="7" t="s">
        <v>898</v>
      </c>
      <c r="D1445" s="7" t="s">
        <v>911</v>
      </c>
      <c r="E1445" s="7" t="s">
        <v>935</v>
      </c>
      <c r="F1445" s="7">
        <v>13</v>
      </c>
      <c r="G1445" s="7">
        <v>2018</v>
      </c>
      <c r="H1445" s="8">
        <v>43113</v>
      </c>
      <c r="I1445" s="8" t="s">
        <v>919</v>
      </c>
      <c r="J1445" s="7" t="s">
        <v>287</v>
      </c>
      <c r="K1445" s="7" t="s">
        <v>140</v>
      </c>
      <c r="L1445" s="7" t="s">
        <v>141</v>
      </c>
      <c r="M1445" s="7">
        <v>248</v>
      </c>
      <c r="N1445" s="7">
        <v>2</v>
      </c>
      <c r="O1445" s="7">
        <v>105</v>
      </c>
      <c r="P1445" s="7">
        <v>601</v>
      </c>
      <c r="Q1445" s="7">
        <v>496</v>
      </c>
      <c r="R1445" s="7" t="s">
        <v>884</v>
      </c>
      <c r="S1445" s="9">
        <v>0.21169354838709678</v>
      </c>
      <c r="T1445" s="10">
        <v>2.8406785163541922E-3</v>
      </c>
    </row>
    <row r="1446" spans="1:20" x14ac:dyDescent="0.25">
      <c r="A1446" s="7" t="s">
        <v>286</v>
      </c>
      <c r="B1446" s="7" t="s">
        <v>889</v>
      </c>
      <c r="C1446" s="7" t="s">
        <v>890</v>
      </c>
      <c r="D1446" s="7" t="s">
        <v>891</v>
      </c>
      <c r="E1446" s="7" t="s">
        <v>935</v>
      </c>
      <c r="F1446" s="7">
        <v>13</v>
      </c>
      <c r="G1446" s="7">
        <v>2018</v>
      </c>
      <c r="H1446" s="8">
        <v>43113</v>
      </c>
      <c r="I1446" s="8" t="s">
        <v>919</v>
      </c>
      <c r="J1446" s="7" t="s">
        <v>287</v>
      </c>
      <c r="K1446" s="7" t="s">
        <v>140</v>
      </c>
      <c r="L1446" s="7" t="s">
        <v>141</v>
      </c>
      <c r="M1446" s="7">
        <v>50</v>
      </c>
      <c r="N1446" s="7">
        <v>1</v>
      </c>
      <c r="O1446" s="7">
        <v>14</v>
      </c>
      <c r="P1446" s="7">
        <v>64</v>
      </c>
      <c r="Q1446" s="7">
        <v>50</v>
      </c>
      <c r="R1446" s="7" t="s">
        <v>884</v>
      </c>
      <c r="S1446" s="9">
        <v>0.28000000000000003</v>
      </c>
      <c r="T1446" s="10">
        <v>3.7875713551389228E-4</v>
      </c>
    </row>
    <row r="1447" spans="1:20" x14ac:dyDescent="0.25">
      <c r="A1447" s="7" t="s">
        <v>286</v>
      </c>
      <c r="B1447" s="7" t="s">
        <v>889</v>
      </c>
      <c r="C1447" s="7" t="s">
        <v>909</v>
      </c>
      <c r="D1447" s="7" t="s">
        <v>897</v>
      </c>
      <c r="E1447" s="7" t="s">
        <v>935</v>
      </c>
      <c r="F1447" s="7">
        <v>13</v>
      </c>
      <c r="G1447" s="7">
        <v>2018</v>
      </c>
      <c r="H1447" s="8">
        <v>43113</v>
      </c>
      <c r="I1447" s="8" t="s">
        <v>919</v>
      </c>
      <c r="J1447" s="7" t="s">
        <v>287</v>
      </c>
      <c r="K1447" s="7" t="s">
        <v>140</v>
      </c>
      <c r="L1447" s="7" t="s">
        <v>141</v>
      </c>
      <c r="M1447" s="7">
        <v>40</v>
      </c>
      <c r="N1447" s="7">
        <v>1</v>
      </c>
      <c r="O1447" s="7">
        <v>18</v>
      </c>
      <c r="P1447" s="7">
        <v>58</v>
      </c>
      <c r="Q1447" s="7">
        <v>40</v>
      </c>
      <c r="R1447" s="7" t="s">
        <v>884</v>
      </c>
      <c r="S1447" s="9">
        <v>0.45</v>
      </c>
      <c r="T1447" s="10">
        <v>4.8697345994643291E-4</v>
      </c>
    </row>
    <row r="1448" spans="1:20" x14ac:dyDescent="0.25">
      <c r="A1448" s="7" t="s">
        <v>286</v>
      </c>
      <c r="B1448" s="7" t="s">
        <v>899</v>
      </c>
      <c r="C1448" s="7" t="s">
        <v>904</v>
      </c>
      <c r="D1448" s="7" t="s">
        <v>902</v>
      </c>
      <c r="E1448" s="7" t="s">
        <v>935</v>
      </c>
      <c r="F1448" s="7">
        <v>13</v>
      </c>
      <c r="G1448" s="7">
        <v>2018</v>
      </c>
      <c r="H1448" s="8">
        <v>43113</v>
      </c>
      <c r="I1448" s="8" t="s">
        <v>919</v>
      </c>
      <c r="J1448" s="7" t="s">
        <v>287</v>
      </c>
      <c r="K1448" s="7" t="s">
        <v>140</v>
      </c>
      <c r="L1448" s="7" t="s">
        <v>141</v>
      </c>
      <c r="M1448" s="7">
        <v>30</v>
      </c>
      <c r="N1448" s="7">
        <v>2</v>
      </c>
      <c r="O1448" s="7">
        <v>5</v>
      </c>
      <c r="P1448" s="7">
        <v>65</v>
      </c>
      <c r="Q1448" s="7">
        <v>60</v>
      </c>
      <c r="R1448" s="7" t="s">
        <v>884</v>
      </c>
      <c r="S1448" s="9">
        <v>8.3333333333333329E-2</v>
      </c>
      <c r="T1448" s="10">
        <v>1.352704055406758E-4</v>
      </c>
    </row>
    <row r="1449" spans="1:20" x14ac:dyDescent="0.25">
      <c r="A1449" s="7" t="s">
        <v>457</v>
      </c>
      <c r="B1449" s="7" t="s">
        <v>899</v>
      </c>
      <c r="C1449" s="7" t="s">
        <v>903</v>
      </c>
      <c r="D1449" s="7" t="s">
        <v>894</v>
      </c>
      <c r="E1449" s="7" t="s">
        <v>935</v>
      </c>
      <c r="F1449" s="7">
        <v>18</v>
      </c>
      <c r="G1449" s="7">
        <v>2018</v>
      </c>
      <c r="H1449" s="8">
        <v>43118</v>
      </c>
      <c r="I1449" s="8" t="s">
        <v>919</v>
      </c>
      <c r="J1449" s="7" t="s">
        <v>458</v>
      </c>
      <c r="K1449" s="7" t="s">
        <v>140</v>
      </c>
      <c r="L1449" s="7" t="s">
        <v>141</v>
      </c>
      <c r="M1449" s="7">
        <v>105</v>
      </c>
      <c r="N1449" s="7">
        <v>2</v>
      </c>
      <c r="O1449" s="7">
        <v>25</v>
      </c>
      <c r="P1449" s="7">
        <v>235</v>
      </c>
      <c r="Q1449" s="7">
        <v>210</v>
      </c>
      <c r="R1449" s="7" t="s">
        <v>884</v>
      </c>
      <c r="S1449" s="9">
        <v>0.11904761904761904</v>
      </c>
      <c r="T1449" s="10">
        <v>6.7635202770337905E-4</v>
      </c>
    </row>
    <row r="1450" spans="1:20" x14ac:dyDescent="0.25">
      <c r="A1450" s="7" t="s">
        <v>457</v>
      </c>
      <c r="B1450" s="7" t="s">
        <v>899</v>
      </c>
      <c r="C1450" s="7" t="s">
        <v>901</v>
      </c>
      <c r="D1450" s="7" t="s">
        <v>902</v>
      </c>
      <c r="E1450" s="7" t="s">
        <v>935</v>
      </c>
      <c r="F1450" s="7">
        <v>18</v>
      </c>
      <c r="G1450" s="7">
        <v>2018</v>
      </c>
      <c r="H1450" s="8">
        <v>43118</v>
      </c>
      <c r="I1450" s="8" t="s">
        <v>919</v>
      </c>
      <c r="J1450" s="7" t="s">
        <v>458</v>
      </c>
      <c r="K1450" s="7" t="s">
        <v>140</v>
      </c>
      <c r="L1450" s="7" t="s">
        <v>141</v>
      </c>
      <c r="M1450" s="7">
        <v>360</v>
      </c>
      <c r="N1450" s="7">
        <v>3</v>
      </c>
      <c r="O1450" s="7">
        <v>32</v>
      </c>
      <c r="P1450" s="7">
        <v>1112</v>
      </c>
      <c r="Q1450" s="7">
        <v>1080</v>
      </c>
      <c r="R1450" s="7" t="s">
        <v>884</v>
      </c>
      <c r="S1450" s="9">
        <v>2.9629629629629631E-2</v>
      </c>
      <c r="T1450" s="10">
        <v>8.6573059546032514E-4</v>
      </c>
    </row>
    <row r="1451" spans="1:20" x14ac:dyDescent="0.25">
      <c r="A1451" s="7" t="s">
        <v>865</v>
      </c>
      <c r="B1451" s="7" t="s">
        <v>899</v>
      </c>
      <c r="C1451" s="7" t="s">
        <v>903</v>
      </c>
      <c r="D1451" s="7" t="s">
        <v>911</v>
      </c>
      <c r="E1451" s="7" t="s">
        <v>935</v>
      </c>
      <c r="F1451" s="7">
        <v>21</v>
      </c>
      <c r="G1451" s="7">
        <v>2018</v>
      </c>
      <c r="H1451" s="8">
        <v>43121</v>
      </c>
      <c r="I1451" s="8" t="s">
        <v>919</v>
      </c>
      <c r="J1451" s="7" t="s">
        <v>866</v>
      </c>
      <c r="K1451" s="7" t="s">
        <v>140</v>
      </c>
      <c r="L1451" s="7" t="s">
        <v>141</v>
      </c>
      <c r="M1451" s="7">
        <v>17</v>
      </c>
      <c r="N1451" s="7">
        <v>3</v>
      </c>
      <c r="O1451" s="7">
        <v>7</v>
      </c>
      <c r="P1451" s="7">
        <v>58</v>
      </c>
      <c r="Q1451" s="7">
        <v>51</v>
      </c>
      <c r="R1451" s="7" t="s">
        <v>884</v>
      </c>
      <c r="S1451" s="9">
        <v>0.13725490196078433</v>
      </c>
      <c r="T1451" s="10">
        <v>1.8937856775694614E-4</v>
      </c>
    </row>
    <row r="1452" spans="1:20" x14ac:dyDescent="0.25">
      <c r="A1452" s="7" t="s">
        <v>734</v>
      </c>
      <c r="B1452" s="7" t="s">
        <v>899</v>
      </c>
      <c r="C1452" s="7" t="s">
        <v>907</v>
      </c>
      <c r="D1452" s="7" t="s">
        <v>891</v>
      </c>
      <c r="E1452" s="7" t="s">
        <v>936</v>
      </c>
      <c r="F1452" s="7">
        <v>8</v>
      </c>
      <c r="G1452" s="7">
        <v>2018</v>
      </c>
      <c r="H1452" s="8">
        <v>43139</v>
      </c>
      <c r="I1452" s="8" t="s">
        <v>919</v>
      </c>
      <c r="J1452" s="7" t="s">
        <v>735</v>
      </c>
      <c r="K1452" s="7" t="s">
        <v>140</v>
      </c>
      <c r="L1452" s="7" t="s">
        <v>141</v>
      </c>
      <c r="M1452" s="7">
        <v>87</v>
      </c>
      <c r="N1452" s="7">
        <v>3</v>
      </c>
      <c r="O1452" s="7">
        <v>10</v>
      </c>
      <c r="P1452" s="7">
        <v>271</v>
      </c>
      <c r="Q1452" s="7">
        <v>261</v>
      </c>
      <c r="R1452" s="7" t="s">
        <v>884</v>
      </c>
      <c r="S1452" s="9">
        <v>3.8314176245210725E-2</v>
      </c>
      <c r="T1452" s="10">
        <v>2.705408110813516E-4</v>
      </c>
    </row>
    <row r="1453" spans="1:20" x14ac:dyDescent="0.25">
      <c r="A1453" s="7" t="s">
        <v>665</v>
      </c>
      <c r="B1453" s="7" t="s">
        <v>899</v>
      </c>
      <c r="C1453" s="7" t="s">
        <v>901</v>
      </c>
      <c r="D1453" s="7" t="s">
        <v>891</v>
      </c>
      <c r="E1453" s="7" t="s">
        <v>936</v>
      </c>
      <c r="F1453" s="7">
        <v>14</v>
      </c>
      <c r="G1453" s="7">
        <v>2018</v>
      </c>
      <c r="H1453" s="8">
        <v>43145</v>
      </c>
      <c r="I1453" s="8" t="s">
        <v>919</v>
      </c>
      <c r="J1453" s="7" t="s">
        <v>363</v>
      </c>
      <c r="K1453" s="7" t="s">
        <v>140</v>
      </c>
      <c r="L1453" s="7" t="s">
        <v>141</v>
      </c>
      <c r="M1453" s="7">
        <v>128</v>
      </c>
      <c r="N1453" s="7">
        <v>1</v>
      </c>
      <c r="O1453" s="7">
        <v>55</v>
      </c>
      <c r="P1453" s="7">
        <v>183</v>
      </c>
      <c r="Q1453" s="7">
        <v>128</v>
      </c>
      <c r="R1453" s="7" t="s">
        <v>884</v>
      </c>
      <c r="S1453" s="9">
        <v>0.4296875</v>
      </c>
      <c r="T1453" s="10">
        <v>1.4879744609474338E-3</v>
      </c>
    </row>
    <row r="1454" spans="1:20" x14ac:dyDescent="0.25">
      <c r="A1454" s="7" t="s">
        <v>267</v>
      </c>
      <c r="B1454" s="7" t="s">
        <v>889</v>
      </c>
      <c r="C1454" s="7" t="s">
        <v>909</v>
      </c>
      <c r="D1454" s="7" t="s">
        <v>891</v>
      </c>
      <c r="E1454" s="7" t="s">
        <v>936</v>
      </c>
      <c r="F1454" s="7">
        <v>22</v>
      </c>
      <c r="G1454" s="7">
        <v>2018</v>
      </c>
      <c r="H1454" s="8">
        <v>43153</v>
      </c>
      <c r="I1454" s="8" t="s">
        <v>919</v>
      </c>
      <c r="J1454" s="7" t="s">
        <v>268</v>
      </c>
      <c r="K1454" s="7" t="s">
        <v>140</v>
      </c>
      <c r="L1454" s="7" t="s">
        <v>141</v>
      </c>
      <c r="M1454" s="7">
        <v>774</v>
      </c>
      <c r="N1454" s="7">
        <v>3</v>
      </c>
      <c r="O1454" s="7">
        <v>170</v>
      </c>
      <c r="P1454" s="7">
        <v>2492</v>
      </c>
      <c r="Q1454" s="7">
        <v>2322</v>
      </c>
      <c r="R1454" s="7" t="s">
        <v>884</v>
      </c>
      <c r="S1454" s="9">
        <v>7.3212747631352285E-2</v>
      </c>
      <c r="T1454" s="10">
        <v>4.5991937883829775E-3</v>
      </c>
    </row>
    <row r="1455" spans="1:20" x14ac:dyDescent="0.25">
      <c r="A1455" s="7" t="s">
        <v>267</v>
      </c>
      <c r="B1455" s="7" t="s">
        <v>892</v>
      </c>
      <c r="C1455" s="7" t="s">
        <v>895</v>
      </c>
      <c r="D1455" s="7" t="s">
        <v>891</v>
      </c>
      <c r="E1455" s="7" t="s">
        <v>936</v>
      </c>
      <c r="F1455" s="7">
        <v>22</v>
      </c>
      <c r="G1455" s="7">
        <v>2018</v>
      </c>
      <c r="H1455" s="8">
        <v>43153</v>
      </c>
      <c r="I1455" s="8" t="s">
        <v>919</v>
      </c>
      <c r="J1455" s="7" t="s">
        <v>268</v>
      </c>
      <c r="K1455" s="7" t="s">
        <v>140</v>
      </c>
      <c r="L1455" s="7" t="s">
        <v>141</v>
      </c>
      <c r="M1455" s="7">
        <v>143</v>
      </c>
      <c r="N1455" s="7">
        <v>1</v>
      </c>
      <c r="O1455" s="7">
        <v>32</v>
      </c>
      <c r="P1455" s="7">
        <v>175</v>
      </c>
      <c r="Q1455" s="7">
        <v>143</v>
      </c>
      <c r="R1455" s="7" t="s">
        <v>884</v>
      </c>
      <c r="S1455" s="9">
        <v>0.22377622377622378</v>
      </c>
      <c r="T1455" s="10">
        <v>8.6573059546032514E-4</v>
      </c>
    </row>
    <row r="1456" spans="1:20" x14ac:dyDescent="0.25">
      <c r="A1456" s="7" t="s">
        <v>267</v>
      </c>
      <c r="B1456" s="7" t="s">
        <v>899</v>
      </c>
      <c r="C1456" s="7" t="s">
        <v>913</v>
      </c>
      <c r="D1456" s="7" t="s">
        <v>891</v>
      </c>
      <c r="E1456" s="7" t="s">
        <v>936</v>
      </c>
      <c r="F1456" s="7">
        <v>22</v>
      </c>
      <c r="G1456" s="7">
        <v>2018</v>
      </c>
      <c r="H1456" s="8">
        <v>43153</v>
      </c>
      <c r="I1456" s="8" t="s">
        <v>919</v>
      </c>
      <c r="J1456" s="7" t="s">
        <v>268</v>
      </c>
      <c r="K1456" s="7" t="s">
        <v>140</v>
      </c>
      <c r="L1456" s="7" t="s">
        <v>141</v>
      </c>
      <c r="M1456" s="7">
        <v>111</v>
      </c>
      <c r="N1456" s="7">
        <v>5</v>
      </c>
      <c r="O1456" s="7">
        <v>35</v>
      </c>
      <c r="P1456" s="7">
        <v>590</v>
      </c>
      <c r="Q1456" s="7">
        <v>555</v>
      </c>
      <c r="R1456" s="7" t="s">
        <v>884</v>
      </c>
      <c r="S1456" s="9">
        <v>6.3063063063063057E-2</v>
      </c>
      <c r="T1456" s="10">
        <v>9.4689283878473065E-4</v>
      </c>
    </row>
    <row r="1457" spans="1:20" x14ac:dyDescent="0.25">
      <c r="A1457" s="7" t="s">
        <v>138</v>
      </c>
      <c r="B1457" s="7" t="s">
        <v>889</v>
      </c>
      <c r="C1457" s="7" t="s">
        <v>896</v>
      </c>
      <c r="D1457" s="7" t="s">
        <v>897</v>
      </c>
      <c r="E1457" s="7" t="s">
        <v>944</v>
      </c>
      <c r="F1457" s="7">
        <v>7</v>
      </c>
      <c r="G1457" s="7">
        <v>2018</v>
      </c>
      <c r="H1457" s="8">
        <v>43166</v>
      </c>
      <c r="I1457" s="8" t="s">
        <v>919</v>
      </c>
      <c r="J1457" s="7" t="s">
        <v>139</v>
      </c>
      <c r="K1457" s="7" t="s">
        <v>140</v>
      </c>
      <c r="L1457" s="7" t="s">
        <v>141</v>
      </c>
      <c r="M1457" s="7">
        <v>1337</v>
      </c>
      <c r="N1457" s="7">
        <v>7</v>
      </c>
      <c r="O1457" s="7">
        <v>147</v>
      </c>
      <c r="P1457" s="7">
        <v>9506</v>
      </c>
      <c r="Q1457" s="7">
        <v>9359</v>
      </c>
      <c r="R1457" s="7" t="s">
        <v>884</v>
      </c>
      <c r="S1457" s="9">
        <v>1.5706806282722512E-2</v>
      </c>
      <c r="T1457" s="10">
        <v>3.9769499228958687E-3</v>
      </c>
    </row>
    <row r="1458" spans="1:20" x14ac:dyDescent="0.25">
      <c r="A1458" s="7" t="s">
        <v>138</v>
      </c>
      <c r="B1458" s="7" t="s">
        <v>889</v>
      </c>
      <c r="C1458" s="7" t="s">
        <v>909</v>
      </c>
      <c r="D1458" s="7" t="s">
        <v>894</v>
      </c>
      <c r="E1458" s="7" t="s">
        <v>944</v>
      </c>
      <c r="F1458" s="7">
        <v>7</v>
      </c>
      <c r="G1458" s="7">
        <v>2018</v>
      </c>
      <c r="H1458" s="8">
        <v>43166</v>
      </c>
      <c r="I1458" s="8" t="s">
        <v>919</v>
      </c>
      <c r="J1458" s="7" t="s">
        <v>139</v>
      </c>
      <c r="K1458" s="7" t="s">
        <v>140</v>
      </c>
      <c r="L1458" s="7" t="s">
        <v>141</v>
      </c>
      <c r="M1458" s="7">
        <v>490</v>
      </c>
      <c r="N1458" s="7">
        <v>2</v>
      </c>
      <c r="O1458" s="7">
        <v>88</v>
      </c>
      <c r="P1458" s="7">
        <v>1068</v>
      </c>
      <c r="Q1458" s="7">
        <v>980</v>
      </c>
      <c r="R1458" s="7" t="s">
        <v>884</v>
      </c>
      <c r="S1458" s="9">
        <v>8.9795918367346933E-2</v>
      </c>
      <c r="T1458" s="10">
        <v>2.3807591375158942E-3</v>
      </c>
    </row>
    <row r="1459" spans="1:20" x14ac:dyDescent="0.25">
      <c r="A1459" s="7" t="s">
        <v>138</v>
      </c>
      <c r="B1459" s="7" t="s">
        <v>899</v>
      </c>
      <c r="C1459" s="7" t="s">
        <v>901</v>
      </c>
      <c r="D1459" s="7" t="s">
        <v>897</v>
      </c>
      <c r="E1459" s="7" t="s">
        <v>944</v>
      </c>
      <c r="F1459" s="7">
        <v>7</v>
      </c>
      <c r="G1459" s="7">
        <v>2018</v>
      </c>
      <c r="H1459" s="8">
        <v>43166</v>
      </c>
      <c r="I1459" s="8" t="s">
        <v>919</v>
      </c>
      <c r="J1459" s="7" t="s">
        <v>139</v>
      </c>
      <c r="K1459" s="7" t="s">
        <v>140</v>
      </c>
      <c r="L1459" s="7" t="s">
        <v>141</v>
      </c>
      <c r="M1459" s="7">
        <v>382</v>
      </c>
      <c r="N1459" s="7">
        <v>2</v>
      </c>
      <c r="O1459" s="7">
        <v>119</v>
      </c>
      <c r="P1459" s="7">
        <v>883</v>
      </c>
      <c r="Q1459" s="7">
        <v>764</v>
      </c>
      <c r="R1459" s="7" t="s">
        <v>884</v>
      </c>
      <c r="S1459" s="9">
        <v>0.15575916230366493</v>
      </c>
      <c r="T1459" s="10">
        <v>3.2194356518680843E-3</v>
      </c>
    </row>
    <row r="1460" spans="1:20" x14ac:dyDescent="0.25">
      <c r="A1460" s="7" t="s">
        <v>138</v>
      </c>
      <c r="B1460" s="7" t="s">
        <v>899</v>
      </c>
      <c r="C1460" s="7" t="s">
        <v>907</v>
      </c>
      <c r="D1460" s="7" t="s">
        <v>891</v>
      </c>
      <c r="E1460" s="7" t="s">
        <v>944</v>
      </c>
      <c r="F1460" s="7">
        <v>7</v>
      </c>
      <c r="G1460" s="7">
        <v>2018</v>
      </c>
      <c r="H1460" s="8">
        <v>43166</v>
      </c>
      <c r="I1460" s="8" t="s">
        <v>919</v>
      </c>
      <c r="J1460" s="7" t="s">
        <v>139</v>
      </c>
      <c r="K1460" s="7" t="s">
        <v>140</v>
      </c>
      <c r="L1460" s="7" t="s">
        <v>141</v>
      </c>
      <c r="M1460" s="7">
        <v>216</v>
      </c>
      <c r="N1460" s="7">
        <v>4</v>
      </c>
      <c r="O1460" s="7">
        <v>50</v>
      </c>
      <c r="P1460" s="7">
        <v>914</v>
      </c>
      <c r="Q1460" s="7">
        <v>864</v>
      </c>
      <c r="R1460" s="7" t="s">
        <v>884</v>
      </c>
      <c r="S1460" s="9">
        <v>5.7870370370370371E-2</v>
      </c>
      <c r="T1460" s="10">
        <v>1.3527040554067581E-3</v>
      </c>
    </row>
    <row r="1461" spans="1:20" x14ac:dyDescent="0.25">
      <c r="A1461" s="7" t="s">
        <v>138</v>
      </c>
      <c r="B1461" s="7" t="s">
        <v>899</v>
      </c>
      <c r="C1461" s="7" t="s">
        <v>903</v>
      </c>
      <c r="D1461" s="7" t="s">
        <v>911</v>
      </c>
      <c r="E1461" s="7" t="s">
        <v>944</v>
      </c>
      <c r="F1461" s="7">
        <v>7</v>
      </c>
      <c r="G1461" s="7">
        <v>2018</v>
      </c>
      <c r="H1461" s="8">
        <v>43166</v>
      </c>
      <c r="I1461" s="8" t="s">
        <v>919</v>
      </c>
      <c r="J1461" s="7" t="s">
        <v>139</v>
      </c>
      <c r="K1461" s="7" t="s">
        <v>140</v>
      </c>
      <c r="L1461" s="7" t="s">
        <v>141</v>
      </c>
      <c r="M1461" s="7">
        <v>85</v>
      </c>
      <c r="N1461" s="7">
        <v>10</v>
      </c>
      <c r="O1461" s="7">
        <v>24</v>
      </c>
      <c r="P1461" s="7">
        <v>874</v>
      </c>
      <c r="Q1461" s="7">
        <v>850</v>
      </c>
      <c r="R1461" s="7" t="s">
        <v>884</v>
      </c>
      <c r="S1461" s="9">
        <v>2.823529411764706E-2</v>
      </c>
      <c r="T1461" s="10">
        <v>6.4929794659524388E-4</v>
      </c>
    </row>
    <row r="1462" spans="1:20" x14ac:dyDescent="0.25">
      <c r="A1462" s="7" t="s">
        <v>138</v>
      </c>
      <c r="B1462" s="7" t="s">
        <v>899</v>
      </c>
      <c r="C1462" s="7" t="s">
        <v>907</v>
      </c>
      <c r="D1462" s="7" t="s">
        <v>902</v>
      </c>
      <c r="E1462" s="7" t="s">
        <v>944</v>
      </c>
      <c r="F1462" s="7">
        <v>7</v>
      </c>
      <c r="G1462" s="7">
        <v>2018</v>
      </c>
      <c r="H1462" s="8">
        <v>43166</v>
      </c>
      <c r="I1462" s="8" t="s">
        <v>919</v>
      </c>
      <c r="J1462" s="7" t="s">
        <v>139</v>
      </c>
      <c r="K1462" s="7" t="s">
        <v>140</v>
      </c>
      <c r="L1462" s="7" t="s">
        <v>141</v>
      </c>
      <c r="M1462" s="7">
        <v>80</v>
      </c>
      <c r="N1462" s="7">
        <v>3</v>
      </c>
      <c r="O1462" s="7">
        <v>22</v>
      </c>
      <c r="P1462" s="7">
        <v>262</v>
      </c>
      <c r="Q1462" s="7">
        <v>240</v>
      </c>
      <c r="R1462" s="7" t="s">
        <v>884</v>
      </c>
      <c r="S1462" s="9">
        <v>9.166666666666666E-2</v>
      </c>
      <c r="T1462" s="10">
        <v>5.9518978437897354E-4</v>
      </c>
    </row>
    <row r="1463" spans="1:20" x14ac:dyDescent="0.25">
      <c r="A1463" s="7" t="s">
        <v>138</v>
      </c>
      <c r="B1463" s="7" t="s">
        <v>892</v>
      </c>
      <c r="C1463" s="7" t="s">
        <v>895</v>
      </c>
      <c r="D1463" s="7" t="s">
        <v>891</v>
      </c>
      <c r="E1463" s="7" t="s">
        <v>944</v>
      </c>
      <c r="F1463" s="7">
        <v>7</v>
      </c>
      <c r="G1463" s="7">
        <v>2018</v>
      </c>
      <c r="H1463" s="8">
        <v>43166</v>
      </c>
      <c r="I1463" s="8" t="s">
        <v>919</v>
      </c>
      <c r="J1463" s="7" t="s">
        <v>139</v>
      </c>
      <c r="K1463" s="7" t="s">
        <v>140</v>
      </c>
      <c r="L1463" s="7" t="s">
        <v>141</v>
      </c>
      <c r="M1463" s="7">
        <v>669</v>
      </c>
      <c r="N1463" s="7">
        <v>5</v>
      </c>
      <c r="O1463" s="7">
        <v>74</v>
      </c>
      <c r="P1463" s="7">
        <v>3419</v>
      </c>
      <c r="Q1463" s="7">
        <v>3345</v>
      </c>
      <c r="R1463" s="7" t="s">
        <v>884</v>
      </c>
      <c r="S1463" s="9">
        <v>2.2122571001494767E-2</v>
      </c>
      <c r="T1463" s="10">
        <v>2.002002002002002E-3</v>
      </c>
    </row>
    <row r="1464" spans="1:20" x14ac:dyDescent="0.25">
      <c r="A1464" s="7" t="s">
        <v>138</v>
      </c>
      <c r="B1464" s="7" t="s">
        <v>899</v>
      </c>
      <c r="C1464" s="7" t="s">
        <v>910</v>
      </c>
      <c r="D1464" s="7" t="s">
        <v>902</v>
      </c>
      <c r="E1464" s="7" t="s">
        <v>944</v>
      </c>
      <c r="F1464" s="7">
        <v>7</v>
      </c>
      <c r="G1464" s="7">
        <v>2018</v>
      </c>
      <c r="H1464" s="8">
        <v>43166</v>
      </c>
      <c r="I1464" s="8" t="s">
        <v>919</v>
      </c>
      <c r="J1464" s="7" t="s">
        <v>139</v>
      </c>
      <c r="K1464" s="7" t="s">
        <v>140</v>
      </c>
      <c r="L1464" s="7" t="s">
        <v>141</v>
      </c>
      <c r="M1464" s="7">
        <v>184</v>
      </c>
      <c r="N1464" s="7">
        <v>6</v>
      </c>
      <c r="O1464" s="7">
        <v>85</v>
      </c>
      <c r="P1464" s="7">
        <v>1189</v>
      </c>
      <c r="Q1464" s="7">
        <v>1104</v>
      </c>
      <c r="R1464" s="7" t="s">
        <v>884</v>
      </c>
      <c r="S1464" s="9">
        <v>7.6992753623188401E-2</v>
      </c>
      <c r="T1464" s="10">
        <v>2.2995968941914888E-3</v>
      </c>
    </row>
    <row r="1465" spans="1:20" x14ac:dyDescent="0.25">
      <c r="A1465" s="7" t="s">
        <v>138</v>
      </c>
      <c r="B1465" s="7" t="s">
        <v>889</v>
      </c>
      <c r="C1465" s="7" t="s">
        <v>890</v>
      </c>
      <c r="D1465" s="7" t="s">
        <v>911</v>
      </c>
      <c r="E1465" s="7" t="s">
        <v>944</v>
      </c>
      <c r="F1465" s="7">
        <v>7</v>
      </c>
      <c r="G1465" s="7">
        <v>2018</v>
      </c>
      <c r="H1465" s="8">
        <v>43166</v>
      </c>
      <c r="I1465" s="8" t="s">
        <v>919</v>
      </c>
      <c r="J1465" s="7" t="s">
        <v>139</v>
      </c>
      <c r="K1465" s="7" t="s">
        <v>140</v>
      </c>
      <c r="L1465" s="7" t="s">
        <v>141</v>
      </c>
      <c r="M1465" s="7">
        <v>600</v>
      </c>
      <c r="N1465" s="7">
        <v>5</v>
      </c>
      <c r="O1465" s="7">
        <v>-102</v>
      </c>
      <c r="P1465" s="7">
        <v>2898</v>
      </c>
      <c r="Q1465" s="7">
        <v>3000</v>
      </c>
      <c r="R1465" s="7" t="s">
        <v>914</v>
      </c>
      <c r="S1465" s="9">
        <v>-3.4000000000000002E-2</v>
      </c>
      <c r="T1465" s="10">
        <v>-2.7595162730297863E-3</v>
      </c>
    </row>
    <row r="1466" spans="1:20" x14ac:dyDescent="0.25">
      <c r="A1466" s="7" t="s">
        <v>138</v>
      </c>
      <c r="B1466" s="7" t="s">
        <v>892</v>
      </c>
      <c r="C1466" s="7" t="s">
        <v>895</v>
      </c>
      <c r="D1466" s="7" t="s">
        <v>911</v>
      </c>
      <c r="E1466" s="7" t="s">
        <v>944</v>
      </c>
      <c r="F1466" s="7">
        <v>7</v>
      </c>
      <c r="G1466" s="7">
        <v>2018</v>
      </c>
      <c r="H1466" s="8">
        <v>43166</v>
      </c>
      <c r="I1466" s="8" t="s">
        <v>919</v>
      </c>
      <c r="J1466" s="7" t="s">
        <v>139</v>
      </c>
      <c r="K1466" s="7" t="s">
        <v>140</v>
      </c>
      <c r="L1466" s="7" t="s">
        <v>141</v>
      </c>
      <c r="M1466" s="7">
        <v>676</v>
      </c>
      <c r="N1466" s="7">
        <v>5</v>
      </c>
      <c r="O1466" s="7">
        <v>195</v>
      </c>
      <c r="P1466" s="7">
        <v>3575</v>
      </c>
      <c r="Q1466" s="7">
        <v>3380</v>
      </c>
      <c r="R1466" s="7" t="s">
        <v>884</v>
      </c>
      <c r="S1466" s="9">
        <v>5.7692307692307696E-2</v>
      </c>
      <c r="T1466" s="10">
        <v>5.2755458160863569E-3</v>
      </c>
    </row>
    <row r="1467" spans="1:20" x14ac:dyDescent="0.25">
      <c r="A1467" s="7" t="s">
        <v>790</v>
      </c>
      <c r="B1467" s="7" t="s">
        <v>899</v>
      </c>
      <c r="C1467" s="7" t="s">
        <v>904</v>
      </c>
      <c r="D1467" s="7" t="s">
        <v>891</v>
      </c>
      <c r="E1467" s="7" t="s">
        <v>944</v>
      </c>
      <c r="F1467" s="7">
        <v>17</v>
      </c>
      <c r="G1467" s="7">
        <v>2018</v>
      </c>
      <c r="H1467" s="8">
        <v>43176</v>
      </c>
      <c r="I1467" s="8" t="s">
        <v>919</v>
      </c>
      <c r="J1467" s="7" t="s">
        <v>632</v>
      </c>
      <c r="K1467" s="7" t="s">
        <v>140</v>
      </c>
      <c r="L1467" s="7" t="s">
        <v>141</v>
      </c>
      <c r="M1467" s="7">
        <v>55</v>
      </c>
      <c r="N1467" s="7">
        <v>2</v>
      </c>
      <c r="O1467" s="7">
        <v>18</v>
      </c>
      <c r="P1467" s="7">
        <v>128</v>
      </c>
      <c r="Q1467" s="7">
        <v>110</v>
      </c>
      <c r="R1467" s="7" t="s">
        <v>884</v>
      </c>
      <c r="S1467" s="9">
        <v>0.16363636363636364</v>
      </c>
      <c r="T1467" s="10">
        <v>4.8697345994643291E-4</v>
      </c>
    </row>
    <row r="1468" spans="1:20" x14ac:dyDescent="0.25">
      <c r="A1468" s="7" t="s">
        <v>362</v>
      </c>
      <c r="B1468" s="7" t="s">
        <v>889</v>
      </c>
      <c r="C1468" s="7" t="s">
        <v>890</v>
      </c>
      <c r="D1468" s="7" t="s">
        <v>891</v>
      </c>
      <c r="E1468" s="7" t="s">
        <v>944</v>
      </c>
      <c r="F1468" s="7">
        <v>22</v>
      </c>
      <c r="G1468" s="7">
        <v>2018</v>
      </c>
      <c r="H1468" s="8">
        <v>43181</v>
      </c>
      <c r="I1468" s="8" t="s">
        <v>919</v>
      </c>
      <c r="J1468" s="7" t="s">
        <v>363</v>
      </c>
      <c r="K1468" s="7" t="s">
        <v>140</v>
      </c>
      <c r="L1468" s="7" t="s">
        <v>141</v>
      </c>
      <c r="M1468" s="7">
        <v>557</v>
      </c>
      <c r="N1468" s="7">
        <v>2</v>
      </c>
      <c r="O1468" s="7">
        <v>-111</v>
      </c>
      <c r="P1468" s="7">
        <v>1003</v>
      </c>
      <c r="Q1468" s="7">
        <v>1114</v>
      </c>
      <c r="R1468" s="7" t="s">
        <v>914</v>
      </c>
      <c r="S1468" s="9">
        <v>-9.9640933572710949E-2</v>
      </c>
      <c r="T1468" s="10">
        <v>-3.003003003003003E-3</v>
      </c>
    </row>
    <row r="1469" spans="1:20" x14ac:dyDescent="0.25">
      <c r="A1469" s="7" t="s">
        <v>362</v>
      </c>
      <c r="B1469" s="7" t="s">
        <v>899</v>
      </c>
      <c r="C1469" s="7" t="s">
        <v>910</v>
      </c>
      <c r="D1469" s="7" t="s">
        <v>902</v>
      </c>
      <c r="E1469" s="7" t="s">
        <v>944</v>
      </c>
      <c r="F1469" s="7">
        <v>22</v>
      </c>
      <c r="G1469" s="7">
        <v>2018</v>
      </c>
      <c r="H1469" s="8">
        <v>43181</v>
      </c>
      <c r="I1469" s="8" t="s">
        <v>919</v>
      </c>
      <c r="J1469" s="7" t="s">
        <v>363</v>
      </c>
      <c r="K1469" s="7" t="s">
        <v>140</v>
      </c>
      <c r="L1469" s="7" t="s">
        <v>141</v>
      </c>
      <c r="M1469" s="7">
        <v>44</v>
      </c>
      <c r="N1469" s="7">
        <v>2</v>
      </c>
      <c r="O1469" s="7">
        <v>20</v>
      </c>
      <c r="P1469" s="7">
        <v>108</v>
      </c>
      <c r="Q1469" s="7">
        <v>88</v>
      </c>
      <c r="R1469" s="7" t="s">
        <v>884</v>
      </c>
      <c r="S1469" s="9">
        <v>0.22727272727272727</v>
      </c>
      <c r="T1469" s="10">
        <v>5.410816221627032E-4</v>
      </c>
    </row>
    <row r="1470" spans="1:20" x14ac:dyDescent="0.25">
      <c r="A1470" s="7" t="s">
        <v>362</v>
      </c>
      <c r="B1470" s="7" t="s">
        <v>899</v>
      </c>
      <c r="C1470" s="7" t="s">
        <v>907</v>
      </c>
      <c r="D1470" s="7" t="s">
        <v>891</v>
      </c>
      <c r="E1470" s="7" t="s">
        <v>944</v>
      </c>
      <c r="F1470" s="7">
        <v>22</v>
      </c>
      <c r="G1470" s="7">
        <v>2018</v>
      </c>
      <c r="H1470" s="8">
        <v>43181</v>
      </c>
      <c r="I1470" s="8" t="s">
        <v>919</v>
      </c>
      <c r="J1470" s="7" t="s">
        <v>363</v>
      </c>
      <c r="K1470" s="7" t="s">
        <v>140</v>
      </c>
      <c r="L1470" s="7" t="s">
        <v>141</v>
      </c>
      <c r="M1470" s="7">
        <v>137</v>
      </c>
      <c r="N1470" s="7">
        <v>3</v>
      </c>
      <c r="O1470" s="7">
        <v>63</v>
      </c>
      <c r="P1470" s="7">
        <v>474</v>
      </c>
      <c r="Q1470" s="7">
        <v>411</v>
      </c>
      <c r="R1470" s="7" t="s">
        <v>884</v>
      </c>
      <c r="S1470" s="9">
        <v>0.15328467153284672</v>
      </c>
      <c r="T1470" s="10">
        <v>1.7044071098125152E-3</v>
      </c>
    </row>
    <row r="1471" spans="1:20" x14ac:dyDescent="0.25">
      <c r="A1471" s="7" t="s">
        <v>362</v>
      </c>
      <c r="B1471" s="7" t="s">
        <v>899</v>
      </c>
      <c r="C1471" s="7" t="s">
        <v>905</v>
      </c>
      <c r="D1471" s="7" t="s">
        <v>891</v>
      </c>
      <c r="E1471" s="7" t="s">
        <v>944</v>
      </c>
      <c r="F1471" s="7">
        <v>22</v>
      </c>
      <c r="G1471" s="7">
        <v>2018</v>
      </c>
      <c r="H1471" s="8">
        <v>43181</v>
      </c>
      <c r="I1471" s="8" t="s">
        <v>919</v>
      </c>
      <c r="J1471" s="7" t="s">
        <v>363</v>
      </c>
      <c r="K1471" s="7" t="s">
        <v>140</v>
      </c>
      <c r="L1471" s="7" t="s">
        <v>141</v>
      </c>
      <c r="M1471" s="7">
        <v>17</v>
      </c>
      <c r="N1471" s="7">
        <v>2</v>
      </c>
      <c r="O1471" s="7">
        <v>8</v>
      </c>
      <c r="P1471" s="7">
        <v>42</v>
      </c>
      <c r="Q1471" s="7">
        <v>34</v>
      </c>
      <c r="R1471" s="7" t="s">
        <v>884</v>
      </c>
      <c r="S1471" s="9">
        <v>0.23529411764705882</v>
      </c>
      <c r="T1471" s="10">
        <v>2.1643264886508128E-4</v>
      </c>
    </row>
    <row r="1472" spans="1:20" x14ac:dyDescent="0.25">
      <c r="A1472" s="7" t="s">
        <v>415</v>
      </c>
      <c r="B1472" s="7" t="s">
        <v>889</v>
      </c>
      <c r="C1472" s="7" t="s">
        <v>898</v>
      </c>
      <c r="D1472" s="7" t="s">
        <v>894</v>
      </c>
      <c r="E1472" s="7" t="s">
        <v>944</v>
      </c>
      <c r="F1472" s="7">
        <v>28</v>
      </c>
      <c r="G1472" s="7">
        <v>2018</v>
      </c>
      <c r="H1472" s="8">
        <v>43187</v>
      </c>
      <c r="I1472" s="8" t="s">
        <v>919</v>
      </c>
      <c r="J1472" s="7" t="s">
        <v>268</v>
      </c>
      <c r="K1472" s="7" t="s">
        <v>140</v>
      </c>
      <c r="L1472" s="7" t="s">
        <v>141</v>
      </c>
      <c r="M1472" s="7">
        <v>451</v>
      </c>
      <c r="N1472" s="7">
        <v>3</v>
      </c>
      <c r="O1472" s="7">
        <v>25</v>
      </c>
      <c r="P1472" s="7">
        <v>1378</v>
      </c>
      <c r="Q1472" s="7">
        <v>1353</v>
      </c>
      <c r="R1472" s="7" t="s">
        <v>884</v>
      </c>
      <c r="S1472" s="9">
        <v>1.8477457501847747E-2</v>
      </c>
      <c r="T1472" s="10">
        <v>6.7635202770337905E-4</v>
      </c>
    </row>
    <row r="1473" spans="1:20" x14ac:dyDescent="0.25">
      <c r="A1473" s="7" t="s">
        <v>415</v>
      </c>
      <c r="B1473" s="7" t="s">
        <v>899</v>
      </c>
      <c r="C1473" s="7" t="s">
        <v>900</v>
      </c>
      <c r="D1473" s="7" t="s">
        <v>891</v>
      </c>
      <c r="E1473" s="7" t="s">
        <v>944</v>
      </c>
      <c r="F1473" s="7">
        <v>28</v>
      </c>
      <c r="G1473" s="7">
        <v>2018</v>
      </c>
      <c r="H1473" s="8">
        <v>43187</v>
      </c>
      <c r="I1473" s="8" t="s">
        <v>919</v>
      </c>
      <c r="J1473" s="7" t="s">
        <v>268</v>
      </c>
      <c r="K1473" s="7" t="s">
        <v>140</v>
      </c>
      <c r="L1473" s="7" t="s">
        <v>141</v>
      </c>
      <c r="M1473" s="7">
        <v>264</v>
      </c>
      <c r="N1473" s="7">
        <v>3</v>
      </c>
      <c r="O1473" s="7">
        <v>-26</v>
      </c>
      <c r="P1473" s="7">
        <v>766</v>
      </c>
      <c r="Q1473" s="7">
        <v>792</v>
      </c>
      <c r="R1473" s="7" t="s">
        <v>914</v>
      </c>
      <c r="S1473" s="9">
        <v>-3.2828282828282832E-2</v>
      </c>
      <c r="T1473" s="10">
        <v>-7.0340610881151422E-4</v>
      </c>
    </row>
    <row r="1474" spans="1:20" x14ac:dyDescent="0.25">
      <c r="A1474" s="7" t="s">
        <v>415</v>
      </c>
      <c r="B1474" s="7" t="s">
        <v>899</v>
      </c>
      <c r="C1474" s="7" t="s">
        <v>908</v>
      </c>
      <c r="D1474" s="7" t="s">
        <v>902</v>
      </c>
      <c r="E1474" s="7" t="s">
        <v>944</v>
      </c>
      <c r="F1474" s="7">
        <v>28</v>
      </c>
      <c r="G1474" s="7">
        <v>2018</v>
      </c>
      <c r="H1474" s="8">
        <v>43187</v>
      </c>
      <c r="I1474" s="8" t="s">
        <v>919</v>
      </c>
      <c r="J1474" s="7" t="s">
        <v>268</v>
      </c>
      <c r="K1474" s="7" t="s">
        <v>140</v>
      </c>
      <c r="L1474" s="7" t="s">
        <v>141</v>
      </c>
      <c r="M1474" s="7">
        <v>45</v>
      </c>
      <c r="N1474" s="7">
        <v>3</v>
      </c>
      <c r="O1474" s="7">
        <v>9</v>
      </c>
      <c r="P1474" s="7">
        <v>144</v>
      </c>
      <c r="Q1474" s="7">
        <v>135</v>
      </c>
      <c r="R1474" s="7" t="s">
        <v>884</v>
      </c>
      <c r="S1474" s="9">
        <v>6.6666666666666666E-2</v>
      </c>
      <c r="T1474" s="10">
        <v>2.4348672997321646E-4</v>
      </c>
    </row>
    <row r="1475" spans="1:20" x14ac:dyDescent="0.25">
      <c r="A1475" s="7" t="s">
        <v>415</v>
      </c>
      <c r="B1475" s="7" t="s">
        <v>889</v>
      </c>
      <c r="C1475" s="7" t="s">
        <v>909</v>
      </c>
      <c r="D1475" s="7" t="s">
        <v>891</v>
      </c>
      <c r="E1475" s="7" t="s">
        <v>944</v>
      </c>
      <c r="F1475" s="7">
        <v>28</v>
      </c>
      <c r="G1475" s="7">
        <v>2018</v>
      </c>
      <c r="H1475" s="8">
        <v>43187</v>
      </c>
      <c r="I1475" s="8" t="s">
        <v>919</v>
      </c>
      <c r="J1475" s="7" t="s">
        <v>268</v>
      </c>
      <c r="K1475" s="7" t="s">
        <v>140</v>
      </c>
      <c r="L1475" s="7" t="s">
        <v>141</v>
      </c>
      <c r="M1475" s="7">
        <v>88</v>
      </c>
      <c r="N1475" s="7">
        <v>3</v>
      </c>
      <c r="O1475" s="7">
        <v>11</v>
      </c>
      <c r="P1475" s="7">
        <v>275</v>
      </c>
      <c r="Q1475" s="7">
        <v>264</v>
      </c>
      <c r="R1475" s="7" t="s">
        <v>884</v>
      </c>
      <c r="S1475" s="9">
        <v>4.1666666666666664E-2</v>
      </c>
      <c r="T1475" s="10">
        <v>2.9759489218948677E-4</v>
      </c>
    </row>
    <row r="1476" spans="1:20" x14ac:dyDescent="0.25">
      <c r="A1476" s="7" t="s">
        <v>415</v>
      </c>
      <c r="B1476" s="7" t="s">
        <v>899</v>
      </c>
      <c r="C1476" s="7" t="s">
        <v>913</v>
      </c>
      <c r="D1476" s="7" t="s">
        <v>902</v>
      </c>
      <c r="E1476" s="7" t="s">
        <v>944</v>
      </c>
      <c r="F1476" s="7">
        <v>28</v>
      </c>
      <c r="G1476" s="7">
        <v>2018</v>
      </c>
      <c r="H1476" s="8">
        <v>43187</v>
      </c>
      <c r="I1476" s="8" t="s">
        <v>919</v>
      </c>
      <c r="J1476" s="7" t="s">
        <v>268</v>
      </c>
      <c r="K1476" s="7" t="s">
        <v>140</v>
      </c>
      <c r="L1476" s="7" t="s">
        <v>141</v>
      </c>
      <c r="M1476" s="7">
        <v>140</v>
      </c>
      <c r="N1476" s="7">
        <v>4</v>
      </c>
      <c r="O1476" s="7">
        <v>56</v>
      </c>
      <c r="P1476" s="7">
        <v>616</v>
      </c>
      <c r="Q1476" s="7">
        <v>560</v>
      </c>
      <c r="R1476" s="7" t="s">
        <v>884</v>
      </c>
      <c r="S1476" s="9">
        <v>0.1</v>
      </c>
      <c r="T1476" s="10">
        <v>1.5150285420555691E-3</v>
      </c>
    </row>
    <row r="1477" spans="1:20" x14ac:dyDescent="0.25">
      <c r="A1477" s="7" t="s">
        <v>415</v>
      </c>
      <c r="B1477" s="7" t="s">
        <v>899</v>
      </c>
      <c r="C1477" s="7" t="s">
        <v>901</v>
      </c>
      <c r="D1477" s="7" t="s">
        <v>897</v>
      </c>
      <c r="E1477" s="7" t="s">
        <v>944</v>
      </c>
      <c r="F1477" s="7">
        <v>28</v>
      </c>
      <c r="G1477" s="7">
        <v>2018</v>
      </c>
      <c r="H1477" s="8">
        <v>43187</v>
      </c>
      <c r="I1477" s="8" t="s">
        <v>919</v>
      </c>
      <c r="J1477" s="7" t="s">
        <v>268</v>
      </c>
      <c r="K1477" s="7" t="s">
        <v>140</v>
      </c>
      <c r="L1477" s="7" t="s">
        <v>141</v>
      </c>
      <c r="M1477" s="7">
        <v>103</v>
      </c>
      <c r="N1477" s="7">
        <v>2</v>
      </c>
      <c r="O1477" s="7">
        <v>46</v>
      </c>
      <c r="P1477" s="7">
        <v>252</v>
      </c>
      <c r="Q1477" s="7">
        <v>206</v>
      </c>
      <c r="R1477" s="7" t="s">
        <v>884</v>
      </c>
      <c r="S1477" s="9">
        <v>0.22330097087378642</v>
      </c>
      <c r="T1477" s="10">
        <v>1.2444877309742174E-3</v>
      </c>
    </row>
    <row r="1478" spans="1:20" x14ac:dyDescent="0.25">
      <c r="A1478" s="7" t="s">
        <v>757</v>
      </c>
      <c r="B1478" s="7" t="s">
        <v>899</v>
      </c>
      <c r="C1478" s="7" t="s">
        <v>901</v>
      </c>
      <c r="D1478" s="7" t="s">
        <v>894</v>
      </c>
      <c r="E1478" s="7" t="s">
        <v>945</v>
      </c>
      <c r="F1478" s="7">
        <v>5</v>
      </c>
      <c r="G1478" s="7">
        <v>2018</v>
      </c>
      <c r="H1478" s="8">
        <v>43195</v>
      </c>
      <c r="I1478" s="8" t="s">
        <v>920</v>
      </c>
      <c r="J1478" s="7" t="s">
        <v>363</v>
      </c>
      <c r="K1478" s="7" t="s">
        <v>140</v>
      </c>
      <c r="L1478" s="7" t="s">
        <v>141</v>
      </c>
      <c r="M1478" s="7">
        <v>75</v>
      </c>
      <c r="N1478" s="7">
        <v>7</v>
      </c>
      <c r="O1478" s="7">
        <v>0</v>
      </c>
      <c r="P1478" s="7">
        <v>525</v>
      </c>
      <c r="Q1478" s="7">
        <v>525</v>
      </c>
      <c r="R1478" s="7" t="s">
        <v>916</v>
      </c>
      <c r="S1478" s="9">
        <v>0</v>
      </c>
      <c r="T1478" s="10">
        <v>0</v>
      </c>
    </row>
    <row r="1479" spans="1:20" x14ac:dyDescent="0.25">
      <c r="A1479" s="7" t="s">
        <v>608</v>
      </c>
      <c r="B1479" s="7" t="s">
        <v>899</v>
      </c>
      <c r="C1479" s="7" t="s">
        <v>901</v>
      </c>
      <c r="D1479" s="7" t="s">
        <v>891</v>
      </c>
      <c r="E1479" s="7" t="s">
        <v>945</v>
      </c>
      <c r="F1479" s="7">
        <v>22</v>
      </c>
      <c r="G1479" s="7">
        <v>2018</v>
      </c>
      <c r="H1479" s="8">
        <v>43212</v>
      </c>
      <c r="I1479" s="8" t="s">
        <v>920</v>
      </c>
      <c r="J1479" s="7" t="s">
        <v>268</v>
      </c>
      <c r="K1479" s="7" t="s">
        <v>140</v>
      </c>
      <c r="L1479" s="7" t="s">
        <v>141</v>
      </c>
      <c r="M1479" s="7">
        <v>149</v>
      </c>
      <c r="N1479" s="7">
        <v>4</v>
      </c>
      <c r="O1479" s="7">
        <v>-87</v>
      </c>
      <c r="P1479" s="7">
        <v>509</v>
      </c>
      <c r="Q1479" s="7">
        <v>596</v>
      </c>
      <c r="R1479" s="7" t="s">
        <v>914</v>
      </c>
      <c r="S1479" s="9">
        <v>-0.14597315436241612</v>
      </c>
      <c r="T1479" s="10">
        <v>-2.3537050564077593E-3</v>
      </c>
    </row>
    <row r="1480" spans="1:20" x14ac:dyDescent="0.25">
      <c r="A1480" s="7" t="s">
        <v>608</v>
      </c>
      <c r="B1480" s="7" t="s">
        <v>899</v>
      </c>
      <c r="C1480" s="7" t="s">
        <v>907</v>
      </c>
      <c r="D1480" s="7" t="s">
        <v>911</v>
      </c>
      <c r="E1480" s="7" t="s">
        <v>945</v>
      </c>
      <c r="F1480" s="7">
        <v>22</v>
      </c>
      <c r="G1480" s="7">
        <v>2018</v>
      </c>
      <c r="H1480" s="8">
        <v>43212</v>
      </c>
      <c r="I1480" s="8" t="s">
        <v>920</v>
      </c>
      <c r="J1480" s="7" t="s">
        <v>268</v>
      </c>
      <c r="K1480" s="7" t="s">
        <v>140</v>
      </c>
      <c r="L1480" s="7" t="s">
        <v>141</v>
      </c>
      <c r="M1480" s="7">
        <v>105</v>
      </c>
      <c r="N1480" s="7">
        <v>2</v>
      </c>
      <c r="O1480" s="7">
        <v>20</v>
      </c>
      <c r="P1480" s="7">
        <v>230</v>
      </c>
      <c r="Q1480" s="7">
        <v>210</v>
      </c>
      <c r="R1480" s="7" t="s">
        <v>884</v>
      </c>
      <c r="S1480" s="9">
        <v>9.5238095238095233E-2</v>
      </c>
      <c r="T1480" s="10">
        <v>5.410816221627032E-4</v>
      </c>
    </row>
    <row r="1481" spans="1:20" x14ac:dyDescent="0.25">
      <c r="A1481" s="7" t="s">
        <v>608</v>
      </c>
      <c r="B1481" s="7" t="s">
        <v>899</v>
      </c>
      <c r="C1481" s="7" t="s">
        <v>907</v>
      </c>
      <c r="D1481" s="7" t="s">
        <v>894</v>
      </c>
      <c r="E1481" s="7" t="s">
        <v>945</v>
      </c>
      <c r="F1481" s="7">
        <v>22</v>
      </c>
      <c r="G1481" s="7">
        <v>2018</v>
      </c>
      <c r="H1481" s="8">
        <v>43212</v>
      </c>
      <c r="I1481" s="8" t="s">
        <v>920</v>
      </c>
      <c r="J1481" s="7" t="s">
        <v>268</v>
      </c>
      <c r="K1481" s="7" t="s">
        <v>140</v>
      </c>
      <c r="L1481" s="7" t="s">
        <v>141</v>
      </c>
      <c r="M1481" s="7">
        <v>158</v>
      </c>
      <c r="N1481" s="7">
        <v>3</v>
      </c>
      <c r="O1481" s="7">
        <v>69</v>
      </c>
      <c r="P1481" s="7">
        <v>543</v>
      </c>
      <c r="Q1481" s="7">
        <v>474</v>
      </c>
      <c r="R1481" s="7" t="s">
        <v>884</v>
      </c>
      <c r="S1481" s="9">
        <v>0.14556962025316456</v>
      </c>
      <c r="T1481" s="10">
        <v>1.8667315964613262E-3</v>
      </c>
    </row>
    <row r="1482" spans="1:20" x14ac:dyDescent="0.25">
      <c r="A1482" s="7" t="s">
        <v>608</v>
      </c>
      <c r="B1482" s="7" t="s">
        <v>899</v>
      </c>
      <c r="C1482" s="7" t="s">
        <v>907</v>
      </c>
      <c r="D1482" s="7" t="s">
        <v>891</v>
      </c>
      <c r="E1482" s="7" t="s">
        <v>945</v>
      </c>
      <c r="F1482" s="7">
        <v>22</v>
      </c>
      <c r="G1482" s="7">
        <v>2018</v>
      </c>
      <c r="H1482" s="8">
        <v>43212</v>
      </c>
      <c r="I1482" s="8" t="s">
        <v>920</v>
      </c>
      <c r="J1482" s="7" t="s">
        <v>268</v>
      </c>
      <c r="K1482" s="7" t="s">
        <v>140</v>
      </c>
      <c r="L1482" s="7" t="s">
        <v>141</v>
      </c>
      <c r="M1482" s="7">
        <v>53</v>
      </c>
      <c r="N1482" s="7">
        <v>4</v>
      </c>
      <c r="O1482" s="7">
        <v>1</v>
      </c>
      <c r="P1482" s="7">
        <v>213</v>
      </c>
      <c r="Q1482" s="7">
        <v>212</v>
      </c>
      <c r="R1482" s="7" t="s">
        <v>884</v>
      </c>
      <c r="S1482" s="9">
        <v>4.7169811320754715E-3</v>
      </c>
      <c r="T1482" s="10">
        <v>2.7054081108135161E-5</v>
      </c>
    </row>
    <row r="1483" spans="1:20" x14ac:dyDescent="0.25">
      <c r="A1483" s="7" t="s">
        <v>851</v>
      </c>
      <c r="B1483" s="7" t="s">
        <v>892</v>
      </c>
      <c r="C1483" s="7" t="s">
        <v>912</v>
      </c>
      <c r="D1483" s="7" t="s">
        <v>891</v>
      </c>
      <c r="E1483" s="7" t="s">
        <v>945</v>
      </c>
      <c r="F1483" s="7">
        <v>27</v>
      </c>
      <c r="G1483" s="7">
        <v>2018</v>
      </c>
      <c r="H1483" s="8">
        <v>43217</v>
      </c>
      <c r="I1483" s="8" t="s">
        <v>920</v>
      </c>
      <c r="J1483" s="7" t="s">
        <v>139</v>
      </c>
      <c r="K1483" s="7" t="s">
        <v>140</v>
      </c>
      <c r="L1483" s="7" t="s">
        <v>141</v>
      </c>
      <c r="M1483" s="7">
        <v>22</v>
      </c>
      <c r="N1483" s="7">
        <v>1</v>
      </c>
      <c r="O1483" s="7">
        <v>-6</v>
      </c>
      <c r="P1483" s="7">
        <v>16</v>
      </c>
      <c r="Q1483" s="7">
        <v>22</v>
      </c>
      <c r="R1483" s="7" t="s">
        <v>914</v>
      </c>
      <c r="S1483" s="9">
        <v>-0.27272727272727271</v>
      </c>
      <c r="T1483" s="10">
        <v>-1.6232448664881097E-4</v>
      </c>
    </row>
    <row r="1484" spans="1:20" x14ac:dyDescent="0.25">
      <c r="A1484" s="7" t="s">
        <v>631</v>
      </c>
      <c r="B1484" s="7" t="s">
        <v>899</v>
      </c>
      <c r="C1484" s="7" t="s">
        <v>910</v>
      </c>
      <c r="D1484" s="7" t="s">
        <v>911</v>
      </c>
      <c r="E1484" s="7" t="s">
        <v>929</v>
      </c>
      <c r="F1484" s="7">
        <v>15</v>
      </c>
      <c r="G1484" s="7">
        <v>2018</v>
      </c>
      <c r="H1484" s="8">
        <v>43235</v>
      </c>
      <c r="I1484" s="8" t="s">
        <v>920</v>
      </c>
      <c r="J1484" s="7" t="s">
        <v>632</v>
      </c>
      <c r="K1484" s="7" t="s">
        <v>140</v>
      </c>
      <c r="L1484" s="7" t="s">
        <v>141</v>
      </c>
      <c r="M1484" s="7">
        <v>148</v>
      </c>
      <c r="N1484" s="7">
        <v>7</v>
      </c>
      <c r="O1484" s="7">
        <v>72</v>
      </c>
      <c r="P1484" s="7">
        <v>1108</v>
      </c>
      <c r="Q1484" s="7">
        <v>1036</v>
      </c>
      <c r="R1484" s="7" t="s">
        <v>884</v>
      </c>
      <c r="S1484" s="9">
        <v>6.9498069498069498E-2</v>
      </c>
      <c r="T1484" s="10">
        <v>1.9478938397857316E-3</v>
      </c>
    </row>
    <row r="1485" spans="1:20" x14ac:dyDescent="0.25">
      <c r="A1485" s="7" t="s">
        <v>859</v>
      </c>
      <c r="B1485" s="7" t="s">
        <v>889</v>
      </c>
      <c r="C1485" s="7" t="s">
        <v>909</v>
      </c>
      <c r="D1485" s="7" t="s">
        <v>902</v>
      </c>
      <c r="E1485" s="7" t="s">
        <v>946</v>
      </c>
      <c r="F1485" s="7">
        <v>2</v>
      </c>
      <c r="G1485" s="7">
        <v>2018</v>
      </c>
      <c r="H1485" s="8">
        <v>43253</v>
      </c>
      <c r="I1485" s="8" t="s">
        <v>920</v>
      </c>
      <c r="J1485" s="7" t="s">
        <v>540</v>
      </c>
      <c r="K1485" s="7" t="s">
        <v>140</v>
      </c>
      <c r="L1485" s="7" t="s">
        <v>141</v>
      </c>
      <c r="M1485" s="7">
        <v>20</v>
      </c>
      <c r="N1485" s="7">
        <v>1</v>
      </c>
      <c r="O1485" s="7">
        <v>-2</v>
      </c>
      <c r="P1485" s="7">
        <v>18</v>
      </c>
      <c r="Q1485" s="7">
        <v>20</v>
      </c>
      <c r="R1485" s="7" t="s">
        <v>914</v>
      </c>
      <c r="S1485" s="9">
        <v>-0.1</v>
      </c>
      <c r="T1485" s="10">
        <v>-5.4108162216270321E-5</v>
      </c>
    </row>
    <row r="1486" spans="1:20" x14ac:dyDescent="0.25">
      <c r="A1486" s="7" t="s">
        <v>589</v>
      </c>
      <c r="B1486" s="7" t="s">
        <v>899</v>
      </c>
      <c r="C1486" s="7" t="s">
        <v>913</v>
      </c>
      <c r="D1486" s="7" t="s">
        <v>911</v>
      </c>
      <c r="E1486" s="7" t="s">
        <v>946</v>
      </c>
      <c r="F1486" s="7">
        <v>18</v>
      </c>
      <c r="G1486" s="7">
        <v>2018</v>
      </c>
      <c r="H1486" s="8">
        <v>43269</v>
      </c>
      <c r="I1486" s="8" t="s">
        <v>920</v>
      </c>
      <c r="J1486" s="7" t="s">
        <v>590</v>
      </c>
      <c r="K1486" s="7" t="s">
        <v>140</v>
      </c>
      <c r="L1486" s="7" t="s">
        <v>141</v>
      </c>
      <c r="M1486" s="7">
        <v>171</v>
      </c>
      <c r="N1486" s="7">
        <v>9</v>
      </c>
      <c r="O1486" s="7">
        <v>14</v>
      </c>
      <c r="P1486" s="7">
        <v>1553</v>
      </c>
      <c r="Q1486" s="7">
        <v>1539</v>
      </c>
      <c r="R1486" s="7" t="s">
        <v>884</v>
      </c>
      <c r="S1486" s="9">
        <v>9.0968161143599735E-3</v>
      </c>
      <c r="T1486" s="10">
        <v>3.7875713551389228E-4</v>
      </c>
    </row>
    <row r="1487" spans="1:20" x14ac:dyDescent="0.25">
      <c r="A1487" s="7" t="s">
        <v>609</v>
      </c>
      <c r="B1487" s="7" t="s">
        <v>892</v>
      </c>
      <c r="C1487" s="7" t="s">
        <v>893</v>
      </c>
      <c r="D1487" s="7" t="s">
        <v>902</v>
      </c>
      <c r="E1487" s="7" t="s">
        <v>947</v>
      </c>
      <c r="F1487" s="7">
        <v>8</v>
      </c>
      <c r="G1487" s="7">
        <v>2018</v>
      </c>
      <c r="H1487" s="8">
        <v>43289</v>
      </c>
      <c r="I1487" s="8" t="s">
        <v>921</v>
      </c>
      <c r="J1487" s="7" t="s">
        <v>610</v>
      </c>
      <c r="K1487" s="7" t="s">
        <v>140</v>
      </c>
      <c r="L1487" s="7" t="s">
        <v>141</v>
      </c>
      <c r="M1487" s="7">
        <v>158</v>
      </c>
      <c r="N1487" s="7">
        <v>4</v>
      </c>
      <c r="O1487" s="7">
        <v>-63</v>
      </c>
      <c r="P1487" s="7">
        <v>569</v>
      </c>
      <c r="Q1487" s="7">
        <v>632</v>
      </c>
      <c r="R1487" s="7" t="s">
        <v>914</v>
      </c>
      <c r="S1487" s="9">
        <v>-9.9683544303797472E-2</v>
      </c>
      <c r="T1487" s="10">
        <v>-1.7044071098125152E-3</v>
      </c>
    </row>
    <row r="1488" spans="1:20" x14ac:dyDescent="0.25">
      <c r="A1488" s="7" t="s">
        <v>659</v>
      </c>
      <c r="B1488" s="7" t="s">
        <v>892</v>
      </c>
      <c r="C1488" s="7" t="s">
        <v>912</v>
      </c>
      <c r="D1488" s="7" t="s">
        <v>891</v>
      </c>
      <c r="E1488" s="7" t="s">
        <v>947</v>
      </c>
      <c r="F1488" s="7">
        <v>26</v>
      </c>
      <c r="G1488" s="7">
        <v>2018</v>
      </c>
      <c r="H1488" s="8">
        <v>43307</v>
      </c>
      <c r="I1488" s="8" t="s">
        <v>921</v>
      </c>
      <c r="J1488" s="7" t="s">
        <v>660</v>
      </c>
      <c r="K1488" s="7" t="s">
        <v>140</v>
      </c>
      <c r="L1488" s="7" t="s">
        <v>141</v>
      </c>
      <c r="M1488" s="7">
        <v>131</v>
      </c>
      <c r="N1488" s="7">
        <v>8</v>
      </c>
      <c r="O1488" s="7">
        <v>-154</v>
      </c>
      <c r="P1488" s="7">
        <v>894</v>
      </c>
      <c r="Q1488" s="7">
        <v>1048</v>
      </c>
      <c r="R1488" s="7" t="s">
        <v>914</v>
      </c>
      <c r="S1488" s="9">
        <v>-0.14694656488549618</v>
      </c>
      <c r="T1488" s="10">
        <v>-4.1663284906528148E-3</v>
      </c>
    </row>
    <row r="1489" spans="1:20" x14ac:dyDescent="0.25">
      <c r="A1489" s="7" t="s">
        <v>499</v>
      </c>
      <c r="B1489" s="7" t="s">
        <v>889</v>
      </c>
      <c r="C1489" s="7" t="s">
        <v>890</v>
      </c>
      <c r="D1489" s="7" t="s">
        <v>902</v>
      </c>
      <c r="E1489" s="7" t="s">
        <v>930</v>
      </c>
      <c r="F1489" s="7">
        <v>31</v>
      </c>
      <c r="G1489" s="7">
        <v>2018</v>
      </c>
      <c r="H1489" s="8">
        <v>43343</v>
      </c>
      <c r="I1489" s="8" t="s">
        <v>921</v>
      </c>
      <c r="J1489" s="7" t="s">
        <v>500</v>
      </c>
      <c r="K1489" s="7" t="s">
        <v>140</v>
      </c>
      <c r="L1489" s="7" t="s">
        <v>141</v>
      </c>
      <c r="M1489" s="7">
        <v>299</v>
      </c>
      <c r="N1489" s="7">
        <v>3</v>
      </c>
      <c r="O1489" s="7">
        <v>-28</v>
      </c>
      <c r="P1489" s="7">
        <v>869</v>
      </c>
      <c r="Q1489" s="7">
        <v>897</v>
      </c>
      <c r="R1489" s="7" t="s">
        <v>914</v>
      </c>
      <c r="S1489" s="9">
        <v>-3.121516164994426E-2</v>
      </c>
      <c r="T1489" s="10">
        <v>-7.5751427102778456E-4</v>
      </c>
    </row>
    <row r="1490" spans="1:20" x14ac:dyDescent="0.25">
      <c r="A1490" s="7" t="s">
        <v>499</v>
      </c>
      <c r="B1490" s="7" t="s">
        <v>889</v>
      </c>
      <c r="C1490" s="7" t="s">
        <v>909</v>
      </c>
      <c r="D1490" s="7" t="s">
        <v>911</v>
      </c>
      <c r="E1490" s="7" t="s">
        <v>930</v>
      </c>
      <c r="F1490" s="7">
        <v>31</v>
      </c>
      <c r="G1490" s="7">
        <v>2018</v>
      </c>
      <c r="H1490" s="8">
        <v>43343</v>
      </c>
      <c r="I1490" s="8" t="s">
        <v>921</v>
      </c>
      <c r="J1490" s="7" t="s">
        <v>500</v>
      </c>
      <c r="K1490" s="7" t="s">
        <v>140</v>
      </c>
      <c r="L1490" s="7" t="s">
        <v>141</v>
      </c>
      <c r="M1490" s="7">
        <v>74</v>
      </c>
      <c r="N1490" s="7">
        <v>2</v>
      </c>
      <c r="O1490" s="7">
        <v>-59</v>
      </c>
      <c r="P1490" s="7">
        <v>89</v>
      </c>
      <c r="Q1490" s="7">
        <v>148</v>
      </c>
      <c r="R1490" s="7" t="s">
        <v>914</v>
      </c>
      <c r="S1490" s="9">
        <v>-0.39864864864864863</v>
      </c>
      <c r="T1490" s="10">
        <v>-1.5961907853799745E-3</v>
      </c>
    </row>
    <row r="1491" spans="1:20" x14ac:dyDescent="0.25">
      <c r="A1491" s="7" t="s">
        <v>499</v>
      </c>
      <c r="B1491" s="7" t="s">
        <v>899</v>
      </c>
      <c r="C1491" s="7" t="s">
        <v>901</v>
      </c>
      <c r="D1491" s="7" t="s">
        <v>894</v>
      </c>
      <c r="E1491" s="7" t="s">
        <v>930</v>
      </c>
      <c r="F1491" s="7">
        <v>31</v>
      </c>
      <c r="G1491" s="7">
        <v>2018</v>
      </c>
      <c r="H1491" s="8">
        <v>43343</v>
      </c>
      <c r="I1491" s="8" t="s">
        <v>921</v>
      </c>
      <c r="J1491" s="7" t="s">
        <v>500</v>
      </c>
      <c r="K1491" s="7" t="s">
        <v>140</v>
      </c>
      <c r="L1491" s="7" t="s">
        <v>141</v>
      </c>
      <c r="M1491" s="7">
        <v>48</v>
      </c>
      <c r="N1491" s="7">
        <v>2</v>
      </c>
      <c r="O1491" s="7">
        <v>-22</v>
      </c>
      <c r="P1491" s="7">
        <v>74</v>
      </c>
      <c r="Q1491" s="7">
        <v>96</v>
      </c>
      <c r="R1491" s="7" t="s">
        <v>914</v>
      </c>
      <c r="S1491" s="9">
        <v>-0.22916666666666666</v>
      </c>
      <c r="T1491" s="10">
        <v>-5.9518978437897354E-4</v>
      </c>
    </row>
    <row r="1492" spans="1:20" x14ac:dyDescent="0.25">
      <c r="A1492" s="7" t="s">
        <v>499</v>
      </c>
      <c r="B1492" s="7" t="s">
        <v>899</v>
      </c>
      <c r="C1492" s="7" t="s">
        <v>901</v>
      </c>
      <c r="D1492" s="7" t="s">
        <v>891</v>
      </c>
      <c r="E1492" s="7" t="s">
        <v>930</v>
      </c>
      <c r="F1492" s="7">
        <v>31</v>
      </c>
      <c r="G1492" s="7">
        <v>2018</v>
      </c>
      <c r="H1492" s="8">
        <v>43343</v>
      </c>
      <c r="I1492" s="8" t="s">
        <v>921</v>
      </c>
      <c r="J1492" s="7" t="s">
        <v>500</v>
      </c>
      <c r="K1492" s="7" t="s">
        <v>140</v>
      </c>
      <c r="L1492" s="7" t="s">
        <v>141</v>
      </c>
      <c r="M1492" s="7">
        <v>29</v>
      </c>
      <c r="N1492" s="7">
        <v>3</v>
      </c>
      <c r="O1492" s="7">
        <v>-3</v>
      </c>
      <c r="P1492" s="7">
        <v>84</v>
      </c>
      <c r="Q1492" s="7">
        <v>87</v>
      </c>
      <c r="R1492" s="7" t="s">
        <v>914</v>
      </c>
      <c r="S1492" s="9">
        <v>-3.4482758620689655E-2</v>
      </c>
      <c r="T1492" s="10">
        <v>-8.1162243324405485E-5</v>
      </c>
    </row>
    <row r="1493" spans="1:20" x14ac:dyDescent="0.25">
      <c r="A1493" s="7" t="s">
        <v>499</v>
      </c>
      <c r="B1493" s="7" t="s">
        <v>899</v>
      </c>
      <c r="C1493" s="7" t="s">
        <v>904</v>
      </c>
      <c r="D1493" s="7" t="s">
        <v>891</v>
      </c>
      <c r="E1493" s="7" t="s">
        <v>930</v>
      </c>
      <c r="F1493" s="7">
        <v>31</v>
      </c>
      <c r="G1493" s="7">
        <v>2018</v>
      </c>
      <c r="H1493" s="8">
        <v>43343</v>
      </c>
      <c r="I1493" s="8" t="s">
        <v>921</v>
      </c>
      <c r="J1493" s="7" t="s">
        <v>500</v>
      </c>
      <c r="K1493" s="7" t="s">
        <v>140</v>
      </c>
      <c r="L1493" s="7" t="s">
        <v>141</v>
      </c>
      <c r="M1493" s="7">
        <v>9</v>
      </c>
      <c r="N1493" s="7">
        <v>2</v>
      </c>
      <c r="O1493" s="7">
        <v>-9</v>
      </c>
      <c r="P1493" s="7">
        <v>9</v>
      </c>
      <c r="Q1493" s="7">
        <v>18</v>
      </c>
      <c r="R1493" s="7" t="s">
        <v>914</v>
      </c>
      <c r="S1493" s="9">
        <v>-0.5</v>
      </c>
      <c r="T1493" s="10">
        <v>-2.4348672997321646E-4</v>
      </c>
    </row>
    <row r="1494" spans="1:20" x14ac:dyDescent="0.25">
      <c r="A1494" s="7" t="s">
        <v>349</v>
      </c>
      <c r="B1494" s="7" t="s">
        <v>899</v>
      </c>
      <c r="C1494" s="7" t="s">
        <v>901</v>
      </c>
      <c r="D1494" s="7" t="s">
        <v>891</v>
      </c>
      <c r="E1494" s="7" t="s">
        <v>931</v>
      </c>
      <c r="F1494" s="7">
        <v>15</v>
      </c>
      <c r="G1494" s="7">
        <v>2018</v>
      </c>
      <c r="H1494" s="8">
        <v>43358</v>
      </c>
      <c r="I1494" s="8" t="s">
        <v>921</v>
      </c>
      <c r="J1494" s="7" t="s">
        <v>203</v>
      </c>
      <c r="K1494" s="7" t="s">
        <v>140</v>
      </c>
      <c r="L1494" s="7" t="s">
        <v>141</v>
      </c>
      <c r="M1494" s="7">
        <v>595</v>
      </c>
      <c r="N1494" s="7">
        <v>3</v>
      </c>
      <c r="O1494" s="7">
        <v>292</v>
      </c>
      <c r="P1494" s="7">
        <v>2077</v>
      </c>
      <c r="Q1494" s="7">
        <v>1785</v>
      </c>
      <c r="R1494" s="7" t="s">
        <v>884</v>
      </c>
      <c r="S1494" s="9">
        <v>0.16358543417366947</v>
      </c>
      <c r="T1494" s="10">
        <v>7.8997916835754668E-3</v>
      </c>
    </row>
    <row r="1495" spans="1:20" x14ac:dyDescent="0.25">
      <c r="A1495" s="7" t="s">
        <v>349</v>
      </c>
      <c r="B1495" s="7" t="s">
        <v>899</v>
      </c>
      <c r="C1495" s="7" t="s">
        <v>901</v>
      </c>
      <c r="D1495" s="7" t="s">
        <v>891</v>
      </c>
      <c r="E1495" s="7" t="s">
        <v>931</v>
      </c>
      <c r="F1495" s="7">
        <v>15</v>
      </c>
      <c r="G1495" s="7">
        <v>2018</v>
      </c>
      <c r="H1495" s="8">
        <v>43358</v>
      </c>
      <c r="I1495" s="8" t="s">
        <v>921</v>
      </c>
      <c r="J1495" s="7" t="s">
        <v>203</v>
      </c>
      <c r="K1495" s="7" t="s">
        <v>140</v>
      </c>
      <c r="L1495" s="7" t="s">
        <v>141</v>
      </c>
      <c r="M1495" s="7">
        <v>192</v>
      </c>
      <c r="N1495" s="7">
        <v>3</v>
      </c>
      <c r="O1495" s="7">
        <v>-146</v>
      </c>
      <c r="P1495" s="7">
        <v>430</v>
      </c>
      <c r="Q1495" s="7">
        <v>576</v>
      </c>
      <c r="R1495" s="7" t="s">
        <v>914</v>
      </c>
      <c r="S1495" s="9">
        <v>-0.25347222222222221</v>
      </c>
      <c r="T1495" s="10">
        <v>-3.9498958417877334E-3</v>
      </c>
    </row>
    <row r="1496" spans="1:20" x14ac:dyDescent="0.25">
      <c r="A1496" s="7" t="s">
        <v>349</v>
      </c>
      <c r="B1496" s="7" t="s">
        <v>899</v>
      </c>
      <c r="C1496" s="7" t="s">
        <v>901</v>
      </c>
      <c r="D1496" s="7" t="s">
        <v>891</v>
      </c>
      <c r="E1496" s="7" t="s">
        <v>931</v>
      </c>
      <c r="F1496" s="7">
        <v>15</v>
      </c>
      <c r="G1496" s="7">
        <v>2018</v>
      </c>
      <c r="H1496" s="8">
        <v>43358</v>
      </c>
      <c r="I1496" s="8" t="s">
        <v>921</v>
      </c>
      <c r="J1496" s="7" t="s">
        <v>203</v>
      </c>
      <c r="K1496" s="7" t="s">
        <v>140</v>
      </c>
      <c r="L1496" s="7" t="s">
        <v>141</v>
      </c>
      <c r="M1496" s="7">
        <v>268</v>
      </c>
      <c r="N1496" s="7">
        <v>3</v>
      </c>
      <c r="O1496" s="7">
        <v>-25</v>
      </c>
      <c r="P1496" s="7">
        <v>779</v>
      </c>
      <c r="Q1496" s="7">
        <v>804</v>
      </c>
      <c r="R1496" s="7" t="s">
        <v>914</v>
      </c>
      <c r="S1496" s="9">
        <v>-3.109452736318408E-2</v>
      </c>
      <c r="T1496" s="10">
        <v>-6.7635202770337905E-4</v>
      </c>
    </row>
    <row r="1497" spans="1:20" x14ac:dyDescent="0.25">
      <c r="A1497" s="7" t="s">
        <v>349</v>
      </c>
      <c r="B1497" s="7" t="s">
        <v>899</v>
      </c>
      <c r="C1497" s="7" t="s">
        <v>910</v>
      </c>
      <c r="D1497" s="7" t="s">
        <v>891</v>
      </c>
      <c r="E1497" s="7" t="s">
        <v>931</v>
      </c>
      <c r="F1497" s="7">
        <v>15</v>
      </c>
      <c r="G1497" s="7">
        <v>2018</v>
      </c>
      <c r="H1497" s="8">
        <v>43358</v>
      </c>
      <c r="I1497" s="8" t="s">
        <v>921</v>
      </c>
      <c r="J1497" s="7" t="s">
        <v>203</v>
      </c>
      <c r="K1497" s="7" t="s">
        <v>140</v>
      </c>
      <c r="L1497" s="7" t="s">
        <v>141</v>
      </c>
      <c r="M1497" s="7">
        <v>45</v>
      </c>
      <c r="N1497" s="7">
        <v>2</v>
      </c>
      <c r="O1497" s="7">
        <v>0</v>
      </c>
      <c r="P1497" s="7">
        <v>90</v>
      </c>
      <c r="Q1497" s="7">
        <v>90</v>
      </c>
      <c r="R1497" s="7" t="s">
        <v>916</v>
      </c>
      <c r="S1497" s="9">
        <v>0</v>
      </c>
      <c r="T1497" s="10">
        <v>0</v>
      </c>
    </row>
    <row r="1498" spans="1:20" x14ac:dyDescent="0.25">
      <c r="A1498" s="7" t="s">
        <v>670</v>
      </c>
      <c r="B1498" s="7" t="s">
        <v>899</v>
      </c>
      <c r="C1498" s="7" t="s">
        <v>903</v>
      </c>
      <c r="D1498" s="7" t="s">
        <v>891</v>
      </c>
      <c r="E1498" s="7" t="s">
        <v>932</v>
      </c>
      <c r="F1498" s="7">
        <v>16</v>
      </c>
      <c r="G1498" s="7">
        <v>2018</v>
      </c>
      <c r="H1498" s="8">
        <v>43389</v>
      </c>
      <c r="I1498" s="8" t="s">
        <v>922</v>
      </c>
      <c r="J1498" s="7" t="s">
        <v>270</v>
      </c>
      <c r="K1498" s="7" t="s">
        <v>140</v>
      </c>
      <c r="L1498" s="7" t="s">
        <v>141</v>
      </c>
      <c r="M1498" s="7">
        <v>17</v>
      </c>
      <c r="N1498" s="7">
        <v>1</v>
      </c>
      <c r="O1498" s="7">
        <v>0</v>
      </c>
      <c r="P1498" s="7">
        <v>17</v>
      </c>
      <c r="Q1498" s="7">
        <v>17</v>
      </c>
      <c r="R1498" s="7" t="s">
        <v>916</v>
      </c>
      <c r="S1498" s="9">
        <v>0</v>
      </c>
      <c r="T1498" s="10">
        <v>0</v>
      </c>
    </row>
    <row r="1499" spans="1:20" x14ac:dyDescent="0.25">
      <c r="A1499" s="7" t="s">
        <v>670</v>
      </c>
      <c r="B1499" s="7" t="s">
        <v>889</v>
      </c>
      <c r="C1499" s="7" t="s">
        <v>909</v>
      </c>
      <c r="D1499" s="7" t="s">
        <v>891</v>
      </c>
      <c r="E1499" s="7" t="s">
        <v>932</v>
      </c>
      <c r="F1499" s="7">
        <v>16</v>
      </c>
      <c r="G1499" s="7">
        <v>2018</v>
      </c>
      <c r="H1499" s="8">
        <v>43389</v>
      </c>
      <c r="I1499" s="8" t="s">
        <v>922</v>
      </c>
      <c r="J1499" s="7" t="s">
        <v>270</v>
      </c>
      <c r="K1499" s="7" t="s">
        <v>140</v>
      </c>
      <c r="L1499" s="7" t="s">
        <v>141</v>
      </c>
      <c r="M1499" s="7">
        <v>125</v>
      </c>
      <c r="N1499" s="7">
        <v>3</v>
      </c>
      <c r="O1499" s="7">
        <v>0</v>
      </c>
      <c r="P1499" s="7">
        <v>375</v>
      </c>
      <c r="Q1499" s="7">
        <v>375</v>
      </c>
      <c r="R1499" s="7" t="s">
        <v>916</v>
      </c>
      <c r="S1499" s="9">
        <v>0</v>
      </c>
      <c r="T1499" s="10">
        <v>0</v>
      </c>
    </row>
    <row r="1500" spans="1:20" x14ac:dyDescent="0.25">
      <c r="A1500" s="7" t="s">
        <v>670</v>
      </c>
      <c r="B1500" s="7" t="s">
        <v>899</v>
      </c>
      <c r="C1500" s="7" t="s">
        <v>907</v>
      </c>
      <c r="D1500" s="7" t="s">
        <v>891</v>
      </c>
      <c r="E1500" s="7" t="s">
        <v>932</v>
      </c>
      <c r="F1500" s="7">
        <v>16</v>
      </c>
      <c r="G1500" s="7">
        <v>2018</v>
      </c>
      <c r="H1500" s="8">
        <v>43389</v>
      </c>
      <c r="I1500" s="8" t="s">
        <v>922</v>
      </c>
      <c r="J1500" s="7" t="s">
        <v>270</v>
      </c>
      <c r="K1500" s="7" t="s">
        <v>140</v>
      </c>
      <c r="L1500" s="7" t="s">
        <v>141</v>
      </c>
      <c r="M1500" s="7">
        <v>60</v>
      </c>
      <c r="N1500" s="7">
        <v>4</v>
      </c>
      <c r="O1500" s="7">
        <v>21</v>
      </c>
      <c r="P1500" s="7">
        <v>261</v>
      </c>
      <c r="Q1500" s="7">
        <v>240</v>
      </c>
      <c r="R1500" s="7" t="s">
        <v>884</v>
      </c>
      <c r="S1500" s="9">
        <v>8.7499999999999994E-2</v>
      </c>
      <c r="T1500" s="10">
        <v>5.6813570327083837E-4</v>
      </c>
    </row>
    <row r="1501" spans="1:20" x14ac:dyDescent="0.25">
      <c r="A1501" s="7" t="s">
        <v>171</v>
      </c>
      <c r="B1501" s="7" t="s">
        <v>899</v>
      </c>
      <c r="C1501" s="7" t="s">
        <v>901</v>
      </c>
      <c r="D1501" s="7" t="s">
        <v>894</v>
      </c>
      <c r="E1501" s="7" t="s">
        <v>932</v>
      </c>
      <c r="F1501" s="7">
        <v>30</v>
      </c>
      <c r="G1501" s="7">
        <v>2018</v>
      </c>
      <c r="H1501" s="8">
        <v>43403</v>
      </c>
      <c r="I1501" s="8" t="s">
        <v>922</v>
      </c>
      <c r="J1501" s="7" t="s">
        <v>172</v>
      </c>
      <c r="K1501" s="7" t="s">
        <v>140</v>
      </c>
      <c r="L1501" s="7" t="s">
        <v>141</v>
      </c>
      <c r="M1501" s="7">
        <v>1250</v>
      </c>
      <c r="N1501" s="7">
        <v>7</v>
      </c>
      <c r="O1501" s="7">
        <v>486</v>
      </c>
      <c r="P1501" s="7">
        <v>9236</v>
      </c>
      <c r="Q1501" s="7">
        <v>8750</v>
      </c>
      <c r="R1501" s="7" t="s">
        <v>884</v>
      </c>
      <c r="S1501" s="9">
        <v>5.5542857142857144E-2</v>
      </c>
      <c r="T1501" s="10">
        <v>1.3148283418553688E-2</v>
      </c>
    </row>
  </sheetData>
  <autoFilter ref="A1:R1501" xr:uid="{00000000-0009-0000-0000-000003000000}"/>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501"/>
  <sheetViews>
    <sheetView workbookViewId="0">
      <pane ySplit="1" topLeftCell="A480" activePane="bottomLeft" state="frozen"/>
      <selection pane="bottomLeft" sqref="A1:XFD1"/>
    </sheetView>
  </sheetViews>
  <sheetFormatPr defaultRowHeight="15" x14ac:dyDescent="0.25"/>
  <cols>
    <col min="2" max="2" width="13" style="1" bestFit="1" customWidth="1"/>
    <col min="3" max="3" width="15" bestFit="1" customWidth="1"/>
    <col min="4" max="4" width="18.85546875" bestFit="1" customWidth="1"/>
    <col min="8" max="8" width="10.7109375" style="3" bestFit="1" customWidth="1"/>
  </cols>
  <sheetData>
    <row r="1" spans="1:5" x14ac:dyDescent="0.25">
      <c r="A1" t="s">
        <v>0</v>
      </c>
      <c r="B1" s="1" t="s">
        <v>1</v>
      </c>
      <c r="C1" t="s">
        <v>2</v>
      </c>
      <c r="D1" t="s">
        <v>3</v>
      </c>
      <c r="E1" t="s">
        <v>4</v>
      </c>
    </row>
    <row r="2" spans="1:5" x14ac:dyDescent="0.25">
      <c r="A2" t="s">
        <v>5</v>
      </c>
      <c r="B2" s="2">
        <v>43169</v>
      </c>
      <c r="C2" t="s">
        <v>6</v>
      </c>
      <c r="D2" t="s">
        <v>7</v>
      </c>
      <c r="E2" t="s">
        <v>8</v>
      </c>
    </row>
    <row r="3" spans="1:5" x14ac:dyDescent="0.25">
      <c r="A3" t="s">
        <v>9</v>
      </c>
      <c r="B3" s="2">
        <v>43134</v>
      </c>
      <c r="C3" t="s">
        <v>10</v>
      </c>
      <c r="D3" t="s">
        <v>11</v>
      </c>
      <c r="E3" t="s">
        <v>11</v>
      </c>
    </row>
    <row r="4" spans="1:5" x14ac:dyDescent="0.25">
      <c r="A4" t="s">
        <v>12</v>
      </c>
      <c r="B4" s="2">
        <v>43124</v>
      </c>
      <c r="C4" t="s">
        <v>13</v>
      </c>
      <c r="D4" t="s">
        <v>7</v>
      </c>
      <c r="E4" t="s">
        <v>8</v>
      </c>
    </row>
    <row r="5" spans="1:5" x14ac:dyDescent="0.25">
      <c r="A5" t="s">
        <v>14</v>
      </c>
      <c r="B5" s="2">
        <v>43461</v>
      </c>
      <c r="C5" t="s">
        <v>15</v>
      </c>
      <c r="D5" t="s">
        <v>16</v>
      </c>
      <c r="E5" t="s">
        <v>17</v>
      </c>
    </row>
    <row r="6" spans="1:5" x14ac:dyDescent="0.25">
      <c r="A6" t="s">
        <v>18</v>
      </c>
      <c r="B6" s="2">
        <v>43333</v>
      </c>
      <c r="C6" t="s">
        <v>19</v>
      </c>
      <c r="D6" t="s">
        <v>20</v>
      </c>
      <c r="E6" t="s">
        <v>21</v>
      </c>
    </row>
    <row r="7" spans="1:5" x14ac:dyDescent="0.25">
      <c r="A7" t="s">
        <v>22</v>
      </c>
      <c r="B7" s="2">
        <v>43121</v>
      </c>
      <c r="C7" t="s">
        <v>23</v>
      </c>
      <c r="D7" t="s">
        <v>7</v>
      </c>
      <c r="E7" t="s">
        <v>24</v>
      </c>
    </row>
    <row r="8" spans="1:5" x14ac:dyDescent="0.25">
      <c r="A8" t="s">
        <v>25</v>
      </c>
      <c r="B8" s="2">
        <v>43116</v>
      </c>
      <c r="C8" t="s">
        <v>26</v>
      </c>
      <c r="D8" t="s">
        <v>16</v>
      </c>
      <c r="E8" t="s">
        <v>27</v>
      </c>
    </row>
    <row r="9" spans="1:5" x14ac:dyDescent="0.25">
      <c r="A9" t="s">
        <v>28</v>
      </c>
      <c r="B9" s="2">
        <v>43186</v>
      </c>
      <c r="C9" t="s">
        <v>29</v>
      </c>
      <c r="D9" t="s">
        <v>16</v>
      </c>
      <c r="E9" t="s">
        <v>27</v>
      </c>
    </row>
    <row r="10" spans="1:5" x14ac:dyDescent="0.25">
      <c r="A10" t="s">
        <v>30</v>
      </c>
      <c r="B10" s="2">
        <v>43374</v>
      </c>
      <c r="C10" t="s">
        <v>31</v>
      </c>
      <c r="D10" t="s">
        <v>32</v>
      </c>
      <c r="E10" t="s">
        <v>33</v>
      </c>
    </row>
    <row r="11" spans="1:5" x14ac:dyDescent="0.25">
      <c r="A11" t="s">
        <v>34</v>
      </c>
      <c r="B11" s="2">
        <v>43191</v>
      </c>
      <c r="C11" t="s">
        <v>35</v>
      </c>
      <c r="D11" t="s">
        <v>16</v>
      </c>
      <c r="E11" t="s">
        <v>27</v>
      </c>
    </row>
    <row r="12" spans="1:5" x14ac:dyDescent="0.25">
      <c r="A12" t="s">
        <v>36</v>
      </c>
      <c r="B12" s="2">
        <v>43417</v>
      </c>
      <c r="C12" t="s">
        <v>37</v>
      </c>
      <c r="D12" t="s">
        <v>16</v>
      </c>
      <c r="E12" t="s">
        <v>17</v>
      </c>
    </row>
    <row r="13" spans="1:5" x14ac:dyDescent="0.25">
      <c r="A13" t="s">
        <v>38</v>
      </c>
      <c r="B13" s="2">
        <v>43121</v>
      </c>
      <c r="C13" t="s">
        <v>39</v>
      </c>
      <c r="D13" t="s">
        <v>40</v>
      </c>
      <c r="E13" t="s">
        <v>41</v>
      </c>
    </row>
    <row r="14" spans="1:5" x14ac:dyDescent="0.25">
      <c r="A14" t="s">
        <v>42</v>
      </c>
      <c r="B14" s="2">
        <v>43189</v>
      </c>
      <c r="C14" t="s">
        <v>43</v>
      </c>
      <c r="D14" t="s">
        <v>16</v>
      </c>
      <c r="E14" t="s">
        <v>17</v>
      </c>
    </row>
    <row r="15" spans="1:5" x14ac:dyDescent="0.25">
      <c r="A15" t="s">
        <v>44</v>
      </c>
      <c r="B15" s="2">
        <v>43135</v>
      </c>
      <c r="C15" t="s">
        <v>45</v>
      </c>
      <c r="D15" t="s">
        <v>16</v>
      </c>
      <c r="E15" t="s">
        <v>27</v>
      </c>
    </row>
    <row r="16" spans="1:5" x14ac:dyDescent="0.25">
      <c r="A16" t="s">
        <v>46</v>
      </c>
      <c r="B16" s="2">
        <v>43429</v>
      </c>
      <c r="C16" t="s">
        <v>47</v>
      </c>
      <c r="D16" t="s">
        <v>7</v>
      </c>
      <c r="E16" t="s">
        <v>8</v>
      </c>
    </row>
    <row r="17" spans="1:5" x14ac:dyDescent="0.25">
      <c r="A17" t="s">
        <v>48</v>
      </c>
      <c r="B17" s="2">
        <v>43337</v>
      </c>
      <c r="C17" t="s">
        <v>10</v>
      </c>
      <c r="D17" t="s">
        <v>7</v>
      </c>
      <c r="E17" t="s">
        <v>8</v>
      </c>
    </row>
    <row r="18" spans="1:5" x14ac:dyDescent="0.25">
      <c r="A18" t="s">
        <v>49</v>
      </c>
      <c r="B18" s="2">
        <v>43435</v>
      </c>
      <c r="C18" t="s">
        <v>19</v>
      </c>
      <c r="D18" t="s">
        <v>7</v>
      </c>
      <c r="E18" t="s">
        <v>24</v>
      </c>
    </row>
    <row r="19" spans="1:5" x14ac:dyDescent="0.25">
      <c r="A19" t="s">
        <v>50</v>
      </c>
      <c r="B19" s="2">
        <v>43391</v>
      </c>
      <c r="C19" t="s">
        <v>51</v>
      </c>
      <c r="D19" t="s">
        <v>16</v>
      </c>
      <c r="E19" t="s">
        <v>17</v>
      </c>
    </row>
    <row r="20" spans="1:5" x14ac:dyDescent="0.25">
      <c r="A20" t="s">
        <v>52</v>
      </c>
      <c r="B20" s="2">
        <v>43412</v>
      </c>
      <c r="C20" t="s">
        <v>53</v>
      </c>
      <c r="D20" t="s">
        <v>40</v>
      </c>
      <c r="E20" t="s">
        <v>54</v>
      </c>
    </row>
    <row r="21" spans="1:5" x14ac:dyDescent="0.25">
      <c r="A21" t="s">
        <v>55</v>
      </c>
      <c r="B21" s="2">
        <v>43419</v>
      </c>
      <c r="C21" t="s">
        <v>56</v>
      </c>
      <c r="D21" t="s">
        <v>57</v>
      </c>
      <c r="E21" t="s">
        <v>58</v>
      </c>
    </row>
    <row r="22" spans="1:5" x14ac:dyDescent="0.25">
      <c r="A22" t="s">
        <v>59</v>
      </c>
      <c r="B22" s="2">
        <v>43399</v>
      </c>
      <c r="C22" t="s">
        <v>60</v>
      </c>
      <c r="D22" t="s">
        <v>61</v>
      </c>
      <c r="E22" t="s">
        <v>62</v>
      </c>
    </row>
    <row r="23" spans="1:5" x14ac:dyDescent="0.25">
      <c r="A23" t="s">
        <v>63</v>
      </c>
      <c r="B23" s="2">
        <v>43362</v>
      </c>
      <c r="C23" t="s">
        <v>13</v>
      </c>
      <c r="D23" t="s">
        <v>7</v>
      </c>
      <c r="E23" t="s">
        <v>8</v>
      </c>
    </row>
    <row r="24" spans="1:5" x14ac:dyDescent="0.25">
      <c r="A24" t="s">
        <v>64</v>
      </c>
      <c r="B24" s="2">
        <v>43262</v>
      </c>
      <c r="C24" t="s">
        <v>65</v>
      </c>
      <c r="D24" t="s">
        <v>61</v>
      </c>
      <c r="E24" t="s">
        <v>62</v>
      </c>
    </row>
    <row r="25" spans="1:5" x14ac:dyDescent="0.25">
      <c r="A25" t="s">
        <v>66</v>
      </c>
      <c r="B25" s="2">
        <v>43149</v>
      </c>
      <c r="C25" t="s">
        <v>67</v>
      </c>
      <c r="D25" t="s">
        <v>68</v>
      </c>
      <c r="E25" t="s">
        <v>69</v>
      </c>
    </row>
    <row r="26" spans="1:5" x14ac:dyDescent="0.25">
      <c r="A26" t="s">
        <v>70</v>
      </c>
      <c r="B26" s="2">
        <v>43139</v>
      </c>
      <c r="C26" t="s">
        <v>71</v>
      </c>
      <c r="D26" t="s">
        <v>20</v>
      </c>
      <c r="E26" t="s">
        <v>72</v>
      </c>
    </row>
    <row r="27" spans="1:5" x14ac:dyDescent="0.25">
      <c r="A27" t="s">
        <v>73</v>
      </c>
      <c r="B27" s="2">
        <v>43331</v>
      </c>
      <c r="C27" t="s">
        <v>74</v>
      </c>
      <c r="D27" t="s">
        <v>75</v>
      </c>
      <c r="E27" t="s">
        <v>76</v>
      </c>
    </row>
    <row r="28" spans="1:5" x14ac:dyDescent="0.25">
      <c r="A28" t="s">
        <v>77</v>
      </c>
      <c r="B28" s="2">
        <v>43444</v>
      </c>
      <c r="C28" t="s">
        <v>78</v>
      </c>
      <c r="D28" t="s">
        <v>16</v>
      </c>
      <c r="E28" t="s">
        <v>17</v>
      </c>
    </row>
    <row r="29" spans="1:5" x14ac:dyDescent="0.25">
      <c r="A29" t="s">
        <v>79</v>
      </c>
      <c r="B29" s="2">
        <v>43104</v>
      </c>
      <c r="C29" t="s">
        <v>80</v>
      </c>
      <c r="D29" t="s">
        <v>81</v>
      </c>
      <c r="E29" t="s">
        <v>82</v>
      </c>
    </row>
    <row r="30" spans="1:5" x14ac:dyDescent="0.25">
      <c r="A30" t="s">
        <v>83</v>
      </c>
      <c r="B30" s="2">
        <v>43373</v>
      </c>
      <c r="C30" t="s">
        <v>84</v>
      </c>
      <c r="D30" t="s">
        <v>20</v>
      </c>
      <c r="E30" t="s">
        <v>21</v>
      </c>
    </row>
    <row r="31" spans="1:5" x14ac:dyDescent="0.25">
      <c r="A31" t="s">
        <v>85</v>
      </c>
      <c r="B31" s="2">
        <v>43217</v>
      </c>
      <c r="C31" t="s">
        <v>86</v>
      </c>
      <c r="D31" t="s">
        <v>20</v>
      </c>
      <c r="E31" t="s">
        <v>72</v>
      </c>
    </row>
    <row r="32" spans="1:5" x14ac:dyDescent="0.25">
      <c r="A32" t="s">
        <v>87</v>
      </c>
      <c r="B32" s="2">
        <v>43255</v>
      </c>
      <c r="C32" t="s">
        <v>88</v>
      </c>
      <c r="D32" t="s">
        <v>20</v>
      </c>
      <c r="E32" t="s">
        <v>21</v>
      </c>
    </row>
    <row r="33" spans="1:5" x14ac:dyDescent="0.25">
      <c r="A33" t="s">
        <v>89</v>
      </c>
      <c r="B33" s="2">
        <v>43447</v>
      </c>
      <c r="C33" t="s">
        <v>90</v>
      </c>
      <c r="D33" t="s">
        <v>16</v>
      </c>
      <c r="E33" t="s">
        <v>27</v>
      </c>
    </row>
    <row r="34" spans="1:5" x14ac:dyDescent="0.25">
      <c r="A34" t="s">
        <v>91</v>
      </c>
      <c r="B34" s="2">
        <v>43448</v>
      </c>
      <c r="C34" t="s">
        <v>92</v>
      </c>
      <c r="D34" t="s">
        <v>11</v>
      </c>
      <c r="E34" t="s">
        <v>11</v>
      </c>
    </row>
    <row r="35" spans="1:5" x14ac:dyDescent="0.25">
      <c r="A35" t="s">
        <v>93</v>
      </c>
      <c r="B35" s="2">
        <v>43113</v>
      </c>
      <c r="C35" t="s">
        <v>94</v>
      </c>
      <c r="D35" t="s">
        <v>20</v>
      </c>
      <c r="E35" t="s">
        <v>21</v>
      </c>
    </row>
    <row r="36" spans="1:5" x14ac:dyDescent="0.25">
      <c r="A36" t="s">
        <v>95</v>
      </c>
      <c r="B36" s="2">
        <v>43202</v>
      </c>
      <c r="C36" t="s">
        <v>96</v>
      </c>
      <c r="D36" t="s">
        <v>97</v>
      </c>
      <c r="E36" t="s">
        <v>69</v>
      </c>
    </row>
    <row r="37" spans="1:5" x14ac:dyDescent="0.25">
      <c r="A37" t="s">
        <v>98</v>
      </c>
      <c r="B37" s="2">
        <v>43457</v>
      </c>
      <c r="C37" t="s">
        <v>99</v>
      </c>
      <c r="D37" t="s">
        <v>100</v>
      </c>
      <c r="E37" t="s">
        <v>101</v>
      </c>
    </row>
    <row r="38" spans="1:5" x14ac:dyDescent="0.25">
      <c r="A38" t="s">
        <v>102</v>
      </c>
      <c r="B38" s="2">
        <v>43344</v>
      </c>
      <c r="C38" t="s">
        <v>103</v>
      </c>
      <c r="D38" t="s">
        <v>104</v>
      </c>
      <c r="E38" t="s">
        <v>105</v>
      </c>
    </row>
    <row r="39" spans="1:5" x14ac:dyDescent="0.25">
      <c r="A39" t="s">
        <v>106</v>
      </c>
      <c r="B39" s="2">
        <v>43214</v>
      </c>
      <c r="C39" t="s">
        <v>107</v>
      </c>
      <c r="D39" t="s">
        <v>75</v>
      </c>
      <c r="E39" t="s">
        <v>76</v>
      </c>
    </row>
    <row r="40" spans="1:5" x14ac:dyDescent="0.25">
      <c r="A40" t="s">
        <v>108</v>
      </c>
      <c r="B40" s="2">
        <v>43303</v>
      </c>
      <c r="C40" t="s">
        <v>109</v>
      </c>
      <c r="D40" t="s">
        <v>20</v>
      </c>
      <c r="E40" t="s">
        <v>72</v>
      </c>
    </row>
    <row r="41" spans="1:5" x14ac:dyDescent="0.25">
      <c r="A41" t="s">
        <v>110</v>
      </c>
      <c r="B41" s="2">
        <v>43109</v>
      </c>
      <c r="C41" t="s">
        <v>111</v>
      </c>
      <c r="D41" t="s">
        <v>40</v>
      </c>
      <c r="E41" t="s">
        <v>54</v>
      </c>
    </row>
    <row r="42" spans="1:5" x14ac:dyDescent="0.25">
      <c r="A42" t="s">
        <v>112</v>
      </c>
      <c r="B42" s="2">
        <v>43406</v>
      </c>
      <c r="C42" t="s">
        <v>113</v>
      </c>
      <c r="D42" t="s">
        <v>16</v>
      </c>
      <c r="E42" t="s">
        <v>27</v>
      </c>
    </row>
    <row r="43" spans="1:5" x14ac:dyDescent="0.25">
      <c r="A43" t="s">
        <v>114</v>
      </c>
      <c r="B43" s="2">
        <v>43180</v>
      </c>
      <c r="C43" t="s">
        <v>115</v>
      </c>
      <c r="D43" t="s">
        <v>20</v>
      </c>
      <c r="E43" t="s">
        <v>21</v>
      </c>
    </row>
    <row r="44" spans="1:5" x14ac:dyDescent="0.25">
      <c r="A44" t="s">
        <v>116</v>
      </c>
      <c r="B44" s="2">
        <v>43354</v>
      </c>
      <c r="C44" t="s">
        <v>117</v>
      </c>
      <c r="D44" t="s">
        <v>16</v>
      </c>
      <c r="E44" t="s">
        <v>17</v>
      </c>
    </row>
    <row r="45" spans="1:5" x14ac:dyDescent="0.25">
      <c r="A45" t="s">
        <v>118</v>
      </c>
      <c r="B45" s="2">
        <v>43293</v>
      </c>
      <c r="C45" t="s">
        <v>119</v>
      </c>
      <c r="D45" t="s">
        <v>7</v>
      </c>
      <c r="E45" t="s">
        <v>120</v>
      </c>
    </row>
    <row r="46" spans="1:5" x14ac:dyDescent="0.25">
      <c r="A46" t="s">
        <v>121</v>
      </c>
      <c r="B46" s="2">
        <v>43185</v>
      </c>
      <c r="C46" t="s">
        <v>67</v>
      </c>
      <c r="D46" t="s">
        <v>68</v>
      </c>
      <c r="E46" t="s">
        <v>69</v>
      </c>
    </row>
    <row r="47" spans="1:5" x14ac:dyDescent="0.25">
      <c r="A47" t="s">
        <v>122</v>
      </c>
      <c r="B47" s="2">
        <v>43163</v>
      </c>
      <c r="C47" t="s">
        <v>123</v>
      </c>
      <c r="D47" t="s">
        <v>16</v>
      </c>
      <c r="E47" t="s">
        <v>27</v>
      </c>
    </row>
    <row r="48" spans="1:5" x14ac:dyDescent="0.25">
      <c r="A48" t="s">
        <v>124</v>
      </c>
      <c r="B48" s="2">
        <v>43367</v>
      </c>
      <c r="C48" t="s">
        <v>125</v>
      </c>
      <c r="D48" t="s">
        <v>20</v>
      </c>
      <c r="E48" t="s">
        <v>21</v>
      </c>
    </row>
    <row r="49" spans="1:5" x14ac:dyDescent="0.25">
      <c r="A49" t="s">
        <v>126</v>
      </c>
      <c r="B49" s="2">
        <v>43231</v>
      </c>
      <c r="C49" t="s">
        <v>127</v>
      </c>
      <c r="D49" t="s">
        <v>16</v>
      </c>
      <c r="E49" t="s">
        <v>27</v>
      </c>
    </row>
    <row r="50" spans="1:5" x14ac:dyDescent="0.25">
      <c r="A50" t="s">
        <v>128</v>
      </c>
      <c r="B50" s="2">
        <v>43198</v>
      </c>
      <c r="C50" t="s">
        <v>129</v>
      </c>
      <c r="D50" t="s">
        <v>130</v>
      </c>
      <c r="E50" t="s">
        <v>131</v>
      </c>
    </row>
    <row r="51" spans="1:5" x14ac:dyDescent="0.25">
      <c r="A51" t="s">
        <v>132</v>
      </c>
      <c r="B51" s="2">
        <v>43326</v>
      </c>
      <c r="C51" t="s">
        <v>133</v>
      </c>
      <c r="D51" t="s">
        <v>20</v>
      </c>
      <c r="E51" t="s">
        <v>21</v>
      </c>
    </row>
    <row r="52" spans="1:5" x14ac:dyDescent="0.25">
      <c r="A52" t="s">
        <v>134</v>
      </c>
      <c r="B52" s="2">
        <v>43355</v>
      </c>
      <c r="C52" t="s">
        <v>135</v>
      </c>
      <c r="D52" t="s">
        <v>16</v>
      </c>
      <c r="E52" t="s">
        <v>27</v>
      </c>
    </row>
    <row r="53" spans="1:5" x14ac:dyDescent="0.25">
      <c r="A53" t="s">
        <v>136</v>
      </c>
      <c r="B53" s="2">
        <v>43193</v>
      </c>
      <c r="C53" t="s">
        <v>137</v>
      </c>
      <c r="D53" t="s">
        <v>20</v>
      </c>
      <c r="E53" t="s">
        <v>72</v>
      </c>
    </row>
    <row r="54" spans="1:5" x14ac:dyDescent="0.25">
      <c r="A54" t="s">
        <v>138</v>
      </c>
      <c r="B54" s="2">
        <v>43166</v>
      </c>
      <c r="C54" t="s">
        <v>139</v>
      </c>
      <c r="D54" t="s">
        <v>140</v>
      </c>
      <c r="E54" t="s">
        <v>141</v>
      </c>
    </row>
    <row r="55" spans="1:5" x14ac:dyDescent="0.25">
      <c r="A55" t="s">
        <v>142</v>
      </c>
      <c r="B55" s="2">
        <v>43228</v>
      </c>
      <c r="C55" t="s">
        <v>143</v>
      </c>
      <c r="D55" t="s">
        <v>81</v>
      </c>
      <c r="E55" t="s">
        <v>82</v>
      </c>
    </row>
    <row r="56" spans="1:5" x14ac:dyDescent="0.25">
      <c r="A56" t="s">
        <v>144</v>
      </c>
      <c r="B56" s="2">
        <v>43412</v>
      </c>
      <c r="C56" t="s">
        <v>145</v>
      </c>
      <c r="D56" t="s">
        <v>20</v>
      </c>
      <c r="E56" t="s">
        <v>72</v>
      </c>
    </row>
    <row r="57" spans="1:5" x14ac:dyDescent="0.25">
      <c r="A57" t="s">
        <v>146</v>
      </c>
      <c r="B57" s="2">
        <v>43338</v>
      </c>
      <c r="C57" t="s">
        <v>147</v>
      </c>
      <c r="D57" t="s">
        <v>20</v>
      </c>
      <c r="E57" t="s">
        <v>21</v>
      </c>
    </row>
    <row r="58" spans="1:5" x14ac:dyDescent="0.25">
      <c r="A58" t="s">
        <v>148</v>
      </c>
      <c r="B58" s="2">
        <v>43135</v>
      </c>
      <c r="C58" t="s">
        <v>149</v>
      </c>
      <c r="D58" t="s">
        <v>11</v>
      </c>
      <c r="E58" t="s">
        <v>11</v>
      </c>
    </row>
    <row r="59" spans="1:5" x14ac:dyDescent="0.25">
      <c r="A59" t="s">
        <v>150</v>
      </c>
      <c r="B59" s="2">
        <v>43102</v>
      </c>
      <c r="C59" t="s">
        <v>151</v>
      </c>
      <c r="D59" t="s">
        <v>75</v>
      </c>
      <c r="E59" t="s">
        <v>76</v>
      </c>
    </row>
    <row r="60" spans="1:5" x14ac:dyDescent="0.25">
      <c r="A60" t="s">
        <v>152</v>
      </c>
      <c r="B60" s="2">
        <v>43140</v>
      </c>
      <c r="C60" t="s">
        <v>153</v>
      </c>
      <c r="D60" t="s">
        <v>104</v>
      </c>
      <c r="E60" t="s">
        <v>105</v>
      </c>
    </row>
    <row r="61" spans="1:5" x14ac:dyDescent="0.25">
      <c r="A61" t="s">
        <v>154</v>
      </c>
      <c r="B61" s="2">
        <v>43273</v>
      </c>
      <c r="C61" t="s">
        <v>155</v>
      </c>
      <c r="D61" t="s">
        <v>156</v>
      </c>
      <c r="E61" t="s">
        <v>157</v>
      </c>
    </row>
    <row r="62" spans="1:5" x14ac:dyDescent="0.25">
      <c r="A62" t="s">
        <v>158</v>
      </c>
      <c r="B62" s="2">
        <v>43402</v>
      </c>
      <c r="C62" t="s">
        <v>159</v>
      </c>
      <c r="D62" t="s">
        <v>16</v>
      </c>
      <c r="E62" t="s">
        <v>27</v>
      </c>
    </row>
    <row r="63" spans="1:5" x14ac:dyDescent="0.25">
      <c r="A63" t="s">
        <v>160</v>
      </c>
      <c r="B63" s="2">
        <v>43191</v>
      </c>
      <c r="C63" t="s">
        <v>161</v>
      </c>
      <c r="D63" t="s">
        <v>40</v>
      </c>
      <c r="E63" t="s">
        <v>54</v>
      </c>
    </row>
    <row r="64" spans="1:5" x14ac:dyDescent="0.25">
      <c r="A64" t="s">
        <v>162</v>
      </c>
      <c r="B64" s="2">
        <v>43427</v>
      </c>
      <c r="C64" t="s">
        <v>163</v>
      </c>
      <c r="D64" t="s">
        <v>20</v>
      </c>
      <c r="E64" t="s">
        <v>21</v>
      </c>
    </row>
    <row r="65" spans="1:5" x14ac:dyDescent="0.25">
      <c r="A65" t="s">
        <v>164</v>
      </c>
      <c r="B65" s="2">
        <v>43151</v>
      </c>
      <c r="C65" t="s">
        <v>165</v>
      </c>
      <c r="D65" t="s">
        <v>32</v>
      </c>
      <c r="E65" t="s">
        <v>33</v>
      </c>
    </row>
    <row r="66" spans="1:5" x14ac:dyDescent="0.25">
      <c r="A66" t="s">
        <v>166</v>
      </c>
      <c r="B66" s="2">
        <v>43120</v>
      </c>
      <c r="C66" t="s">
        <v>167</v>
      </c>
      <c r="D66" t="s">
        <v>16</v>
      </c>
      <c r="E66" t="s">
        <v>27</v>
      </c>
    </row>
    <row r="67" spans="1:5" x14ac:dyDescent="0.25">
      <c r="A67" t="s">
        <v>168</v>
      </c>
      <c r="B67" s="2">
        <v>43252</v>
      </c>
      <c r="C67" t="s">
        <v>169</v>
      </c>
      <c r="D67" t="s">
        <v>100</v>
      </c>
      <c r="E67" t="s">
        <v>170</v>
      </c>
    </row>
    <row r="68" spans="1:5" x14ac:dyDescent="0.25">
      <c r="A68" t="s">
        <v>171</v>
      </c>
      <c r="B68" s="2">
        <v>43403</v>
      </c>
      <c r="C68" t="s">
        <v>172</v>
      </c>
      <c r="D68" t="s">
        <v>140</v>
      </c>
      <c r="E68" t="s">
        <v>141</v>
      </c>
    </row>
    <row r="69" spans="1:5" x14ac:dyDescent="0.25">
      <c r="A69" t="s">
        <v>173</v>
      </c>
      <c r="B69" s="2">
        <v>43438</v>
      </c>
      <c r="C69" t="s">
        <v>174</v>
      </c>
      <c r="D69" t="s">
        <v>68</v>
      </c>
      <c r="E69" t="s">
        <v>175</v>
      </c>
    </row>
    <row r="70" spans="1:5" x14ac:dyDescent="0.25">
      <c r="A70" t="s">
        <v>176</v>
      </c>
      <c r="B70" s="2">
        <v>43463</v>
      </c>
      <c r="C70" t="s">
        <v>94</v>
      </c>
      <c r="D70" t="s">
        <v>16</v>
      </c>
      <c r="E70" t="s">
        <v>17</v>
      </c>
    </row>
    <row r="71" spans="1:5" x14ac:dyDescent="0.25">
      <c r="A71" t="s">
        <v>177</v>
      </c>
      <c r="B71" s="2">
        <v>43114</v>
      </c>
      <c r="C71" t="s">
        <v>178</v>
      </c>
      <c r="D71" t="s">
        <v>32</v>
      </c>
      <c r="E71" t="s">
        <v>33</v>
      </c>
    </row>
    <row r="72" spans="1:5" x14ac:dyDescent="0.25">
      <c r="A72" t="s">
        <v>179</v>
      </c>
      <c r="B72" s="2">
        <v>43345</v>
      </c>
      <c r="C72" t="s">
        <v>180</v>
      </c>
      <c r="D72" t="s">
        <v>57</v>
      </c>
      <c r="E72" t="s">
        <v>58</v>
      </c>
    </row>
    <row r="73" spans="1:5" x14ac:dyDescent="0.25">
      <c r="A73" t="s">
        <v>181</v>
      </c>
      <c r="B73" s="2">
        <v>43118</v>
      </c>
      <c r="C73" t="s">
        <v>182</v>
      </c>
      <c r="D73" t="s">
        <v>20</v>
      </c>
      <c r="E73" t="s">
        <v>21</v>
      </c>
    </row>
    <row r="74" spans="1:5" x14ac:dyDescent="0.25">
      <c r="A74" t="s">
        <v>183</v>
      </c>
      <c r="B74" s="2">
        <v>43303</v>
      </c>
      <c r="C74" t="s">
        <v>184</v>
      </c>
      <c r="D74" t="s">
        <v>100</v>
      </c>
      <c r="E74" t="s">
        <v>170</v>
      </c>
    </row>
    <row r="75" spans="1:5" x14ac:dyDescent="0.25">
      <c r="A75" t="s">
        <v>185</v>
      </c>
      <c r="B75" s="2">
        <v>43428</v>
      </c>
      <c r="C75" t="s">
        <v>186</v>
      </c>
      <c r="D75" t="s">
        <v>40</v>
      </c>
      <c r="E75" t="s">
        <v>41</v>
      </c>
    </row>
    <row r="76" spans="1:5" x14ac:dyDescent="0.25">
      <c r="A76" t="s">
        <v>187</v>
      </c>
      <c r="B76" s="2">
        <v>43175</v>
      </c>
      <c r="C76" t="s">
        <v>188</v>
      </c>
      <c r="D76" t="s">
        <v>20</v>
      </c>
      <c r="E76" t="s">
        <v>72</v>
      </c>
    </row>
    <row r="77" spans="1:5" x14ac:dyDescent="0.25">
      <c r="A77" t="s">
        <v>189</v>
      </c>
      <c r="B77" s="2">
        <v>43383</v>
      </c>
      <c r="C77" t="s">
        <v>190</v>
      </c>
      <c r="D77" t="s">
        <v>68</v>
      </c>
      <c r="E77" t="s">
        <v>69</v>
      </c>
    </row>
    <row r="78" spans="1:5" x14ac:dyDescent="0.25">
      <c r="A78" t="s">
        <v>191</v>
      </c>
      <c r="B78" s="2">
        <v>43422</v>
      </c>
      <c r="C78" t="s">
        <v>192</v>
      </c>
      <c r="D78" t="s">
        <v>193</v>
      </c>
      <c r="E78" t="s">
        <v>193</v>
      </c>
    </row>
    <row r="79" spans="1:5" x14ac:dyDescent="0.25">
      <c r="A79" t="s">
        <v>194</v>
      </c>
      <c r="B79" s="2">
        <v>43150</v>
      </c>
      <c r="C79" t="s">
        <v>195</v>
      </c>
      <c r="D79" t="s">
        <v>97</v>
      </c>
      <c r="E79" t="s">
        <v>69</v>
      </c>
    </row>
    <row r="80" spans="1:5" x14ac:dyDescent="0.25">
      <c r="A80" t="s">
        <v>196</v>
      </c>
      <c r="B80" s="2">
        <v>43213</v>
      </c>
      <c r="C80" t="s">
        <v>43</v>
      </c>
      <c r="D80" t="s">
        <v>16</v>
      </c>
      <c r="E80" t="s">
        <v>17</v>
      </c>
    </row>
    <row r="81" spans="1:5" x14ac:dyDescent="0.25">
      <c r="A81" t="s">
        <v>197</v>
      </c>
      <c r="B81" s="2">
        <v>43105</v>
      </c>
      <c r="C81" t="s">
        <v>198</v>
      </c>
      <c r="D81" t="s">
        <v>97</v>
      </c>
      <c r="E81" t="s">
        <v>69</v>
      </c>
    </row>
    <row r="82" spans="1:5" x14ac:dyDescent="0.25">
      <c r="A82" t="s">
        <v>199</v>
      </c>
      <c r="B82" s="2">
        <v>43199</v>
      </c>
      <c r="C82" t="s">
        <v>45</v>
      </c>
      <c r="D82" t="s">
        <v>57</v>
      </c>
      <c r="E82" t="s">
        <v>58</v>
      </c>
    </row>
    <row r="83" spans="1:5" x14ac:dyDescent="0.25">
      <c r="A83" t="s">
        <v>200</v>
      </c>
      <c r="B83" s="2">
        <v>43353</v>
      </c>
      <c r="C83" t="s">
        <v>201</v>
      </c>
      <c r="D83" t="s">
        <v>20</v>
      </c>
      <c r="E83" t="s">
        <v>21</v>
      </c>
    </row>
    <row r="84" spans="1:5" x14ac:dyDescent="0.25">
      <c r="A84" t="s">
        <v>202</v>
      </c>
      <c r="B84" s="2">
        <v>43314</v>
      </c>
      <c r="C84" t="s">
        <v>203</v>
      </c>
      <c r="D84" t="s">
        <v>68</v>
      </c>
      <c r="E84" t="s">
        <v>69</v>
      </c>
    </row>
    <row r="85" spans="1:5" x14ac:dyDescent="0.25">
      <c r="A85" t="s">
        <v>204</v>
      </c>
      <c r="B85" s="2">
        <v>43127</v>
      </c>
      <c r="C85" t="s">
        <v>205</v>
      </c>
      <c r="D85" t="s">
        <v>16</v>
      </c>
      <c r="E85" t="s">
        <v>17</v>
      </c>
    </row>
    <row r="86" spans="1:5" x14ac:dyDescent="0.25">
      <c r="A86" t="s">
        <v>206</v>
      </c>
      <c r="B86" s="2">
        <v>43219</v>
      </c>
      <c r="C86" t="s">
        <v>207</v>
      </c>
      <c r="D86" t="s">
        <v>156</v>
      </c>
      <c r="E86" t="s">
        <v>157</v>
      </c>
    </row>
    <row r="87" spans="1:5" x14ac:dyDescent="0.25">
      <c r="A87" t="s">
        <v>208</v>
      </c>
      <c r="B87" s="2">
        <v>43303</v>
      </c>
      <c r="C87" t="s">
        <v>209</v>
      </c>
      <c r="D87" t="s">
        <v>16</v>
      </c>
      <c r="E87" t="s">
        <v>27</v>
      </c>
    </row>
    <row r="88" spans="1:5" x14ac:dyDescent="0.25">
      <c r="A88" t="s">
        <v>210</v>
      </c>
      <c r="B88" s="2">
        <v>43325</v>
      </c>
      <c r="C88" t="s">
        <v>203</v>
      </c>
      <c r="D88" t="s">
        <v>16</v>
      </c>
      <c r="E88" t="s">
        <v>17</v>
      </c>
    </row>
    <row r="89" spans="1:5" x14ac:dyDescent="0.25">
      <c r="A89" t="s">
        <v>211</v>
      </c>
      <c r="B89" s="2">
        <v>43243</v>
      </c>
      <c r="C89" t="s">
        <v>212</v>
      </c>
      <c r="D89" t="s">
        <v>97</v>
      </c>
      <c r="E89" t="s">
        <v>69</v>
      </c>
    </row>
    <row r="90" spans="1:5" x14ac:dyDescent="0.25">
      <c r="A90" t="s">
        <v>213</v>
      </c>
      <c r="B90" s="2">
        <v>43233</v>
      </c>
      <c r="C90" t="s">
        <v>188</v>
      </c>
      <c r="D90" t="s">
        <v>20</v>
      </c>
      <c r="E90" t="s">
        <v>72</v>
      </c>
    </row>
    <row r="91" spans="1:5" x14ac:dyDescent="0.25">
      <c r="A91" t="s">
        <v>214</v>
      </c>
      <c r="B91" s="2">
        <v>43329</v>
      </c>
      <c r="C91" t="s">
        <v>215</v>
      </c>
      <c r="D91" t="s">
        <v>7</v>
      </c>
      <c r="E91" t="s">
        <v>120</v>
      </c>
    </row>
    <row r="92" spans="1:5" x14ac:dyDescent="0.25">
      <c r="A92" t="s">
        <v>216</v>
      </c>
      <c r="B92" s="2">
        <v>43173</v>
      </c>
      <c r="C92" t="s">
        <v>217</v>
      </c>
      <c r="D92" t="s">
        <v>20</v>
      </c>
      <c r="E92" t="s">
        <v>21</v>
      </c>
    </row>
    <row r="93" spans="1:5" x14ac:dyDescent="0.25">
      <c r="A93" t="s">
        <v>218</v>
      </c>
      <c r="B93" s="2">
        <v>43402</v>
      </c>
      <c r="C93" t="s">
        <v>180</v>
      </c>
      <c r="D93" t="s">
        <v>20</v>
      </c>
      <c r="E93" t="s">
        <v>21</v>
      </c>
    </row>
    <row r="94" spans="1:5" x14ac:dyDescent="0.25">
      <c r="A94" t="s">
        <v>219</v>
      </c>
      <c r="B94" s="2">
        <v>43278</v>
      </c>
      <c r="C94" t="s">
        <v>220</v>
      </c>
      <c r="D94" t="s">
        <v>16</v>
      </c>
      <c r="E94" t="s">
        <v>17</v>
      </c>
    </row>
    <row r="95" spans="1:5" x14ac:dyDescent="0.25">
      <c r="A95" t="s">
        <v>221</v>
      </c>
      <c r="B95" s="2">
        <v>43113</v>
      </c>
      <c r="C95" t="s">
        <v>127</v>
      </c>
      <c r="D95" t="s">
        <v>20</v>
      </c>
      <c r="E95" t="s">
        <v>21</v>
      </c>
    </row>
    <row r="96" spans="1:5" x14ac:dyDescent="0.25">
      <c r="A96" t="s">
        <v>222</v>
      </c>
      <c r="B96" s="2">
        <v>43242</v>
      </c>
      <c r="C96" t="s">
        <v>223</v>
      </c>
      <c r="D96" t="s">
        <v>68</v>
      </c>
      <c r="E96" t="s">
        <v>69</v>
      </c>
    </row>
    <row r="97" spans="1:5" x14ac:dyDescent="0.25">
      <c r="A97" t="s">
        <v>224</v>
      </c>
      <c r="B97" s="2">
        <v>43251</v>
      </c>
      <c r="C97" t="s">
        <v>225</v>
      </c>
      <c r="D97" t="s">
        <v>20</v>
      </c>
      <c r="E97" t="s">
        <v>72</v>
      </c>
    </row>
    <row r="98" spans="1:5" x14ac:dyDescent="0.25">
      <c r="A98" t="s">
        <v>226</v>
      </c>
      <c r="B98" s="2">
        <v>43226</v>
      </c>
      <c r="C98" t="s">
        <v>227</v>
      </c>
      <c r="D98" t="s">
        <v>16</v>
      </c>
      <c r="E98" t="s">
        <v>17</v>
      </c>
    </row>
    <row r="99" spans="1:5" x14ac:dyDescent="0.25">
      <c r="A99" t="s">
        <v>228</v>
      </c>
      <c r="B99" s="2">
        <v>43131</v>
      </c>
      <c r="C99" t="s">
        <v>229</v>
      </c>
      <c r="D99" t="s">
        <v>100</v>
      </c>
      <c r="E99" t="s">
        <v>101</v>
      </c>
    </row>
    <row r="100" spans="1:5" x14ac:dyDescent="0.25">
      <c r="A100" t="s">
        <v>230</v>
      </c>
      <c r="B100" s="2">
        <v>43409</v>
      </c>
      <c r="C100" t="s">
        <v>231</v>
      </c>
      <c r="D100" t="s">
        <v>193</v>
      </c>
      <c r="E100" t="s">
        <v>193</v>
      </c>
    </row>
    <row r="101" spans="1:5" x14ac:dyDescent="0.25">
      <c r="A101" t="s">
        <v>232</v>
      </c>
      <c r="B101" s="2">
        <v>43441</v>
      </c>
      <c r="C101" t="s">
        <v>231</v>
      </c>
      <c r="D101" t="s">
        <v>100</v>
      </c>
      <c r="E101" t="s">
        <v>101</v>
      </c>
    </row>
    <row r="102" spans="1:5" x14ac:dyDescent="0.25">
      <c r="A102" t="s">
        <v>233</v>
      </c>
      <c r="B102" s="2">
        <v>43383</v>
      </c>
      <c r="C102" t="s">
        <v>234</v>
      </c>
      <c r="D102" t="s">
        <v>16</v>
      </c>
      <c r="E102" t="s">
        <v>17</v>
      </c>
    </row>
    <row r="103" spans="1:5" x14ac:dyDescent="0.25">
      <c r="A103" t="s">
        <v>235</v>
      </c>
      <c r="B103" s="2">
        <v>43394</v>
      </c>
      <c r="C103" t="s">
        <v>236</v>
      </c>
      <c r="D103" t="s">
        <v>20</v>
      </c>
      <c r="E103" t="s">
        <v>21</v>
      </c>
    </row>
    <row r="104" spans="1:5" x14ac:dyDescent="0.25">
      <c r="A104" t="s">
        <v>237</v>
      </c>
      <c r="B104" s="2">
        <v>43114</v>
      </c>
      <c r="C104" t="s">
        <v>238</v>
      </c>
      <c r="D104" t="s">
        <v>40</v>
      </c>
      <c r="E104" t="s">
        <v>54</v>
      </c>
    </row>
    <row r="105" spans="1:5" x14ac:dyDescent="0.25">
      <c r="A105" t="s">
        <v>239</v>
      </c>
      <c r="B105" s="2">
        <v>43272</v>
      </c>
      <c r="C105" t="s">
        <v>240</v>
      </c>
      <c r="D105" t="s">
        <v>104</v>
      </c>
      <c r="E105" t="s">
        <v>105</v>
      </c>
    </row>
    <row r="106" spans="1:5" x14ac:dyDescent="0.25">
      <c r="A106" t="s">
        <v>241</v>
      </c>
      <c r="B106" s="2">
        <v>43216</v>
      </c>
      <c r="C106" t="s">
        <v>123</v>
      </c>
      <c r="D106" t="s">
        <v>16</v>
      </c>
      <c r="E106" t="s">
        <v>27</v>
      </c>
    </row>
    <row r="107" spans="1:5" x14ac:dyDescent="0.25">
      <c r="A107" t="s">
        <v>242</v>
      </c>
      <c r="B107" s="2">
        <v>43323</v>
      </c>
      <c r="C107" t="s">
        <v>243</v>
      </c>
      <c r="D107" t="s">
        <v>20</v>
      </c>
      <c r="E107" t="s">
        <v>72</v>
      </c>
    </row>
    <row r="108" spans="1:5" x14ac:dyDescent="0.25">
      <c r="A108" t="s">
        <v>244</v>
      </c>
      <c r="B108" s="2">
        <v>43444</v>
      </c>
      <c r="C108" t="s">
        <v>245</v>
      </c>
      <c r="D108" t="s">
        <v>11</v>
      </c>
      <c r="E108" t="s">
        <v>11</v>
      </c>
    </row>
    <row r="109" spans="1:5" x14ac:dyDescent="0.25">
      <c r="A109" t="s">
        <v>246</v>
      </c>
      <c r="B109" s="2">
        <v>43411</v>
      </c>
      <c r="C109" t="s">
        <v>247</v>
      </c>
      <c r="D109" t="s">
        <v>32</v>
      </c>
      <c r="E109" t="s">
        <v>33</v>
      </c>
    </row>
    <row r="110" spans="1:5" x14ac:dyDescent="0.25">
      <c r="A110" t="s">
        <v>248</v>
      </c>
      <c r="B110" s="2">
        <v>43128</v>
      </c>
      <c r="C110" t="s">
        <v>249</v>
      </c>
      <c r="D110" t="s">
        <v>11</v>
      </c>
      <c r="E110" t="s">
        <v>11</v>
      </c>
    </row>
    <row r="111" spans="1:5" x14ac:dyDescent="0.25">
      <c r="A111" t="s">
        <v>250</v>
      </c>
      <c r="B111" s="2">
        <v>43442</v>
      </c>
      <c r="C111" t="s">
        <v>251</v>
      </c>
      <c r="D111" t="s">
        <v>7</v>
      </c>
      <c r="E111" t="s">
        <v>24</v>
      </c>
    </row>
    <row r="112" spans="1:5" x14ac:dyDescent="0.25">
      <c r="A112" t="s">
        <v>252</v>
      </c>
      <c r="B112" s="2">
        <v>43424</v>
      </c>
      <c r="C112" t="s">
        <v>253</v>
      </c>
      <c r="D112" t="s">
        <v>32</v>
      </c>
      <c r="E112" t="s">
        <v>33</v>
      </c>
    </row>
    <row r="113" spans="1:5" x14ac:dyDescent="0.25">
      <c r="A113" t="s">
        <v>254</v>
      </c>
      <c r="B113" s="2">
        <v>43157</v>
      </c>
      <c r="C113" t="s">
        <v>255</v>
      </c>
      <c r="D113" t="s">
        <v>68</v>
      </c>
      <c r="E113" t="s">
        <v>69</v>
      </c>
    </row>
    <row r="114" spans="1:5" x14ac:dyDescent="0.25">
      <c r="A114" t="s">
        <v>256</v>
      </c>
      <c r="B114" s="2">
        <v>43247</v>
      </c>
      <c r="C114" t="s">
        <v>257</v>
      </c>
      <c r="D114" t="s">
        <v>81</v>
      </c>
      <c r="E114" t="s">
        <v>82</v>
      </c>
    </row>
    <row r="115" spans="1:5" x14ac:dyDescent="0.25">
      <c r="A115" t="s">
        <v>258</v>
      </c>
      <c r="B115" s="2">
        <v>43190</v>
      </c>
      <c r="C115" t="s">
        <v>259</v>
      </c>
      <c r="D115" t="s">
        <v>20</v>
      </c>
      <c r="E115" t="s">
        <v>21</v>
      </c>
    </row>
    <row r="116" spans="1:5" x14ac:dyDescent="0.25">
      <c r="A116" t="s">
        <v>260</v>
      </c>
      <c r="B116" s="2">
        <v>43227</v>
      </c>
      <c r="C116" t="s">
        <v>217</v>
      </c>
      <c r="D116" t="s">
        <v>20</v>
      </c>
      <c r="E116" t="s">
        <v>21</v>
      </c>
    </row>
    <row r="117" spans="1:5" x14ac:dyDescent="0.25">
      <c r="A117" t="s">
        <v>261</v>
      </c>
      <c r="B117" s="2">
        <v>43121</v>
      </c>
      <c r="C117" t="s">
        <v>262</v>
      </c>
      <c r="D117" t="s">
        <v>68</v>
      </c>
      <c r="E117" t="s">
        <v>175</v>
      </c>
    </row>
    <row r="118" spans="1:5" x14ac:dyDescent="0.25">
      <c r="A118" t="s">
        <v>263</v>
      </c>
      <c r="B118" s="2">
        <v>43146</v>
      </c>
      <c r="C118" t="s">
        <v>264</v>
      </c>
      <c r="D118" t="s">
        <v>7</v>
      </c>
      <c r="E118" t="s">
        <v>120</v>
      </c>
    </row>
    <row r="119" spans="1:5" x14ac:dyDescent="0.25">
      <c r="A119" t="s">
        <v>265</v>
      </c>
      <c r="B119" s="2">
        <v>43240</v>
      </c>
      <c r="C119" t="s">
        <v>266</v>
      </c>
      <c r="D119" t="s">
        <v>57</v>
      </c>
      <c r="E119" t="s">
        <v>58</v>
      </c>
    </row>
    <row r="120" spans="1:5" x14ac:dyDescent="0.25">
      <c r="A120" t="s">
        <v>267</v>
      </c>
      <c r="B120" s="2">
        <v>43153</v>
      </c>
      <c r="C120" t="s">
        <v>268</v>
      </c>
      <c r="D120" t="s">
        <v>140</v>
      </c>
      <c r="E120" t="s">
        <v>141</v>
      </c>
    </row>
    <row r="121" spans="1:5" x14ac:dyDescent="0.25">
      <c r="A121" t="s">
        <v>269</v>
      </c>
      <c r="B121" s="2">
        <v>43167</v>
      </c>
      <c r="C121" t="s">
        <v>270</v>
      </c>
      <c r="D121" t="s">
        <v>104</v>
      </c>
      <c r="E121" t="s">
        <v>105</v>
      </c>
    </row>
    <row r="122" spans="1:5" x14ac:dyDescent="0.25">
      <c r="A122" t="s">
        <v>271</v>
      </c>
      <c r="B122" s="2">
        <v>43136</v>
      </c>
      <c r="C122" t="s">
        <v>272</v>
      </c>
      <c r="D122" t="s">
        <v>11</v>
      </c>
      <c r="E122" t="s">
        <v>11</v>
      </c>
    </row>
    <row r="123" spans="1:5" x14ac:dyDescent="0.25">
      <c r="A123" t="s">
        <v>273</v>
      </c>
      <c r="B123" s="2">
        <v>43357</v>
      </c>
      <c r="C123" t="s">
        <v>274</v>
      </c>
      <c r="D123" t="s">
        <v>40</v>
      </c>
      <c r="E123" t="s">
        <v>54</v>
      </c>
    </row>
    <row r="124" spans="1:5" x14ac:dyDescent="0.25">
      <c r="A124" t="s">
        <v>275</v>
      </c>
      <c r="B124" s="2">
        <v>43340</v>
      </c>
      <c r="C124" t="s">
        <v>276</v>
      </c>
      <c r="D124" t="s">
        <v>16</v>
      </c>
      <c r="E124" t="s">
        <v>27</v>
      </c>
    </row>
    <row r="125" spans="1:5" x14ac:dyDescent="0.25">
      <c r="A125" t="s">
        <v>277</v>
      </c>
      <c r="B125" s="2">
        <v>43378</v>
      </c>
      <c r="C125" t="s">
        <v>278</v>
      </c>
      <c r="D125" t="s">
        <v>20</v>
      </c>
      <c r="E125" t="s">
        <v>21</v>
      </c>
    </row>
    <row r="126" spans="1:5" x14ac:dyDescent="0.25">
      <c r="A126" t="s">
        <v>279</v>
      </c>
      <c r="B126" s="2">
        <v>43111</v>
      </c>
      <c r="C126" t="s">
        <v>280</v>
      </c>
      <c r="D126" t="s">
        <v>20</v>
      </c>
      <c r="E126" t="s">
        <v>21</v>
      </c>
    </row>
    <row r="127" spans="1:5" x14ac:dyDescent="0.25">
      <c r="A127" t="s">
        <v>281</v>
      </c>
      <c r="B127" s="2">
        <v>43185</v>
      </c>
      <c r="C127" t="s">
        <v>195</v>
      </c>
      <c r="D127" t="s">
        <v>97</v>
      </c>
      <c r="E127" t="s">
        <v>69</v>
      </c>
    </row>
    <row r="128" spans="1:5" x14ac:dyDescent="0.25">
      <c r="A128" t="s">
        <v>282</v>
      </c>
      <c r="B128" s="2">
        <v>43407</v>
      </c>
      <c r="C128" t="s">
        <v>283</v>
      </c>
      <c r="D128" t="s">
        <v>75</v>
      </c>
      <c r="E128" t="s">
        <v>76</v>
      </c>
    </row>
    <row r="129" spans="1:5" x14ac:dyDescent="0.25">
      <c r="A129" t="s">
        <v>284</v>
      </c>
      <c r="B129" s="2">
        <v>43386</v>
      </c>
      <c r="C129" t="s">
        <v>285</v>
      </c>
      <c r="D129" t="s">
        <v>16</v>
      </c>
      <c r="E129" t="s">
        <v>17</v>
      </c>
    </row>
    <row r="130" spans="1:5" x14ac:dyDescent="0.25">
      <c r="A130" t="s">
        <v>286</v>
      </c>
      <c r="B130" s="2">
        <v>43113</v>
      </c>
      <c r="C130" t="s">
        <v>287</v>
      </c>
      <c r="D130" t="s">
        <v>140</v>
      </c>
      <c r="E130" t="s">
        <v>141</v>
      </c>
    </row>
    <row r="131" spans="1:5" x14ac:dyDescent="0.25">
      <c r="A131" t="s">
        <v>288</v>
      </c>
      <c r="B131" s="2">
        <v>43122</v>
      </c>
      <c r="C131" t="s">
        <v>289</v>
      </c>
      <c r="D131" t="s">
        <v>16</v>
      </c>
      <c r="E131" t="s">
        <v>17</v>
      </c>
    </row>
    <row r="132" spans="1:5" x14ac:dyDescent="0.25">
      <c r="A132" t="s">
        <v>290</v>
      </c>
      <c r="B132" s="2">
        <v>43428</v>
      </c>
      <c r="C132" t="s">
        <v>291</v>
      </c>
      <c r="D132" t="s">
        <v>16</v>
      </c>
      <c r="E132" t="s">
        <v>17</v>
      </c>
    </row>
    <row r="133" spans="1:5" x14ac:dyDescent="0.25">
      <c r="A133" t="s">
        <v>292</v>
      </c>
      <c r="B133" s="2">
        <v>43169</v>
      </c>
      <c r="C133" t="s">
        <v>293</v>
      </c>
      <c r="D133" t="s">
        <v>75</v>
      </c>
      <c r="E133" t="s">
        <v>76</v>
      </c>
    </row>
    <row r="134" spans="1:5" x14ac:dyDescent="0.25">
      <c r="A134" t="s">
        <v>294</v>
      </c>
      <c r="B134" s="2">
        <v>43432</v>
      </c>
      <c r="C134" t="s">
        <v>295</v>
      </c>
      <c r="D134" t="s">
        <v>20</v>
      </c>
      <c r="E134" t="s">
        <v>21</v>
      </c>
    </row>
    <row r="135" spans="1:5" x14ac:dyDescent="0.25">
      <c r="A135" t="s">
        <v>296</v>
      </c>
      <c r="B135" s="2">
        <v>43440</v>
      </c>
      <c r="C135" t="s">
        <v>51</v>
      </c>
      <c r="D135" t="s">
        <v>20</v>
      </c>
      <c r="E135" t="s">
        <v>21</v>
      </c>
    </row>
    <row r="136" spans="1:5" x14ac:dyDescent="0.25">
      <c r="A136" t="s">
        <v>297</v>
      </c>
      <c r="B136" s="2">
        <v>43332</v>
      </c>
      <c r="C136" t="s">
        <v>96</v>
      </c>
      <c r="D136" t="s">
        <v>16</v>
      </c>
      <c r="E136" t="s">
        <v>17</v>
      </c>
    </row>
    <row r="137" spans="1:5" x14ac:dyDescent="0.25">
      <c r="A137" t="s">
        <v>298</v>
      </c>
      <c r="B137" s="2">
        <v>43418</v>
      </c>
      <c r="C137" t="s">
        <v>299</v>
      </c>
      <c r="D137" t="s">
        <v>20</v>
      </c>
      <c r="E137" t="s">
        <v>21</v>
      </c>
    </row>
    <row r="138" spans="1:5" x14ac:dyDescent="0.25">
      <c r="A138" t="s">
        <v>300</v>
      </c>
      <c r="B138" s="2">
        <v>43267</v>
      </c>
      <c r="C138" t="s">
        <v>301</v>
      </c>
      <c r="D138" t="s">
        <v>16</v>
      </c>
      <c r="E138" t="s">
        <v>17</v>
      </c>
    </row>
    <row r="139" spans="1:5" x14ac:dyDescent="0.25">
      <c r="A139" t="s">
        <v>302</v>
      </c>
      <c r="B139" s="2">
        <v>43216</v>
      </c>
      <c r="C139" t="s">
        <v>303</v>
      </c>
      <c r="D139" t="s">
        <v>304</v>
      </c>
      <c r="E139" t="s">
        <v>305</v>
      </c>
    </row>
    <row r="140" spans="1:5" x14ac:dyDescent="0.25">
      <c r="A140" t="s">
        <v>306</v>
      </c>
      <c r="B140" s="2">
        <v>43282</v>
      </c>
      <c r="C140" t="s">
        <v>307</v>
      </c>
      <c r="D140" t="s">
        <v>20</v>
      </c>
      <c r="E140" t="s">
        <v>21</v>
      </c>
    </row>
    <row r="141" spans="1:5" x14ac:dyDescent="0.25">
      <c r="A141" t="s">
        <v>308</v>
      </c>
      <c r="B141" s="2">
        <v>43400</v>
      </c>
      <c r="C141" t="s">
        <v>182</v>
      </c>
      <c r="D141" t="s">
        <v>304</v>
      </c>
      <c r="E141" t="s">
        <v>305</v>
      </c>
    </row>
    <row r="142" spans="1:5" x14ac:dyDescent="0.25">
      <c r="A142" t="s">
        <v>309</v>
      </c>
      <c r="B142" s="2">
        <v>43414</v>
      </c>
      <c r="C142" t="s">
        <v>145</v>
      </c>
      <c r="D142" t="s">
        <v>16</v>
      </c>
      <c r="E142" t="s">
        <v>17</v>
      </c>
    </row>
    <row r="143" spans="1:5" x14ac:dyDescent="0.25">
      <c r="A143" t="s">
        <v>310</v>
      </c>
      <c r="B143" s="2">
        <v>43438</v>
      </c>
      <c r="C143" t="s">
        <v>35</v>
      </c>
      <c r="D143" t="s">
        <v>7</v>
      </c>
      <c r="E143" t="s">
        <v>8</v>
      </c>
    </row>
    <row r="144" spans="1:5" x14ac:dyDescent="0.25">
      <c r="A144" t="s">
        <v>311</v>
      </c>
      <c r="B144" s="2">
        <v>43118</v>
      </c>
      <c r="C144" t="s">
        <v>312</v>
      </c>
      <c r="D144" t="s">
        <v>20</v>
      </c>
      <c r="E144" t="s">
        <v>21</v>
      </c>
    </row>
    <row r="145" spans="1:5" x14ac:dyDescent="0.25">
      <c r="A145" t="s">
        <v>313</v>
      </c>
      <c r="B145" s="2">
        <v>43137</v>
      </c>
      <c r="C145" t="s">
        <v>314</v>
      </c>
      <c r="D145" t="s">
        <v>11</v>
      </c>
      <c r="E145" t="s">
        <v>11</v>
      </c>
    </row>
    <row r="146" spans="1:5" x14ac:dyDescent="0.25">
      <c r="A146" t="s">
        <v>315</v>
      </c>
      <c r="B146" s="2">
        <v>43187</v>
      </c>
      <c r="C146" t="s">
        <v>316</v>
      </c>
      <c r="D146" t="s">
        <v>104</v>
      </c>
      <c r="E146" t="s">
        <v>105</v>
      </c>
    </row>
    <row r="147" spans="1:5" x14ac:dyDescent="0.25">
      <c r="A147" t="s">
        <v>317</v>
      </c>
      <c r="B147" s="2">
        <v>43321</v>
      </c>
      <c r="C147" t="s">
        <v>236</v>
      </c>
      <c r="D147" t="s">
        <v>40</v>
      </c>
      <c r="E147" t="s">
        <v>54</v>
      </c>
    </row>
    <row r="148" spans="1:5" x14ac:dyDescent="0.25">
      <c r="A148" t="s">
        <v>318</v>
      </c>
      <c r="B148" s="2">
        <v>43125</v>
      </c>
      <c r="C148" t="s">
        <v>319</v>
      </c>
      <c r="D148" t="s">
        <v>100</v>
      </c>
      <c r="E148" t="s">
        <v>101</v>
      </c>
    </row>
    <row r="149" spans="1:5" x14ac:dyDescent="0.25">
      <c r="A149" t="s">
        <v>320</v>
      </c>
      <c r="B149" s="2">
        <v>43245</v>
      </c>
      <c r="C149" t="s">
        <v>321</v>
      </c>
      <c r="D149" t="s">
        <v>193</v>
      </c>
      <c r="E149" t="s">
        <v>193</v>
      </c>
    </row>
    <row r="150" spans="1:5" x14ac:dyDescent="0.25">
      <c r="A150" t="s">
        <v>322</v>
      </c>
      <c r="B150" s="2">
        <v>43407</v>
      </c>
      <c r="C150" t="s">
        <v>51</v>
      </c>
      <c r="D150" t="s">
        <v>61</v>
      </c>
      <c r="E150" t="s">
        <v>62</v>
      </c>
    </row>
    <row r="151" spans="1:5" x14ac:dyDescent="0.25">
      <c r="A151" t="s">
        <v>323</v>
      </c>
      <c r="B151" s="2">
        <v>43436</v>
      </c>
      <c r="C151" t="s">
        <v>51</v>
      </c>
      <c r="D151" t="s">
        <v>68</v>
      </c>
      <c r="E151" t="s">
        <v>175</v>
      </c>
    </row>
    <row r="152" spans="1:5" x14ac:dyDescent="0.25">
      <c r="A152" t="s">
        <v>324</v>
      </c>
      <c r="B152" s="2">
        <v>43108</v>
      </c>
      <c r="C152" t="s">
        <v>325</v>
      </c>
      <c r="D152" t="s">
        <v>32</v>
      </c>
      <c r="E152" t="s">
        <v>33</v>
      </c>
    </row>
    <row r="153" spans="1:5" x14ac:dyDescent="0.25">
      <c r="A153" t="s">
        <v>326</v>
      </c>
      <c r="B153" s="2">
        <v>43407</v>
      </c>
      <c r="C153" t="s">
        <v>327</v>
      </c>
      <c r="D153" t="s">
        <v>97</v>
      </c>
      <c r="E153" t="s">
        <v>69</v>
      </c>
    </row>
    <row r="154" spans="1:5" x14ac:dyDescent="0.25">
      <c r="A154" t="s">
        <v>328</v>
      </c>
      <c r="B154" s="2">
        <v>43216</v>
      </c>
      <c r="C154" t="s">
        <v>329</v>
      </c>
      <c r="D154" t="s">
        <v>16</v>
      </c>
      <c r="E154" t="s">
        <v>17</v>
      </c>
    </row>
    <row r="155" spans="1:5" x14ac:dyDescent="0.25">
      <c r="A155" t="s">
        <v>330</v>
      </c>
      <c r="B155" s="2">
        <v>43395</v>
      </c>
      <c r="C155" t="s">
        <v>331</v>
      </c>
      <c r="D155" t="s">
        <v>16</v>
      </c>
      <c r="E155" t="s">
        <v>17</v>
      </c>
    </row>
    <row r="156" spans="1:5" x14ac:dyDescent="0.25">
      <c r="A156" t="s">
        <v>332</v>
      </c>
      <c r="B156" s="2">
        <v>43181</v>
      </c>
      <c r="C156" t="s">
        <v>129</v>
      </c>
      <c r="D156" t="s">
        <v>130</v>
      </c>
      <c r="E156" t="s">
        <v>131</v>
      </c>
    </row>
    <row r="157" spans="1:5" x14ac:dyDescent="0.25">
      <c r="A157" t="s">
        <v>333</v>
      </c>
      <c r="B157" s="2">
        <v>43213</v>
      </c>
      <c r="C157" t="s">
        <v>334</v>
      </c>
      <c r="D157" t="s">
        <v>156</v>
      </c>
      <c r="E157" t="s">
        <v>157</v>
      </c>
    </row>
    <row r="158" spans="1:5" x14ac:dyDescent="0.25">
      <c r="A158" t="s">
        <v>335</v>
      </c>
      <c r="B158" s="2">
        <v>43378</v>
      </c>
      <c r="C158" t="s">
        <v>336</v>
      </c>
      <c r="D158" t="s">
        <v>16</v>
      </c>
      <c r="E158" t="s">
        <v>17</v>
      </c>
    </row>
    <row r="159" spans="1:5" x14ac:dyDescent="0.25">
      <c r="A159" t="s">
        <v>337</v>
      </c>
      <c r="B159" s="2">
        <v>43269</v>
      </c>
      <c r="C159" t="s">
        <v>338</v>
      </c>
      <c r="D159" t="s">
        <v>20</v>
      </c>
      <c r="E159" t="s">
        <v>72</v>
      </c>
    </row>
    <row r="160" spans="1:5" x14ac:dyDescent="0.25">
      <c r="A160" t="s">
        <v>339</v>
      </c>
      <c r="B160" s="2">
        <v>43367</v>
      </c>
      <c r="C160" t="s">
        <v>340</v>
      </c>
      <c r="D160" t="s">
        <v>16</v>
      </c>
      <c r="E160" t="s">
        <v>17</v>
      </c>
    </row>
    <row r="161" spans="1:5" x14ac:dyDescent="0.25">
      <c r="A161" t="s">
        <v>341</v>
      </c>
      <c r="B161" s="2">
        <v>43379</v>
      </c>
      <c r="C161" t="s">
        <v>342</v>
      </c>
      <c r="D161" t="s">
        <v>20</v>
      </c>
      <c r="E161" t="s">
        <v>21</v>
      </c>
    </row>
    <row r="162" spans="1:5" x14ac:dyDescent="0.25">
      <c r="A162" t="s">
        <v>343</v>
      </c>
      <c r="B162" s="2">
        <v>43286</v>
      </c>
      <c r="C162" t="s">
        <v>344</v>
      </c>
      <c r="D162" t="s">
        <v>16</v>
      </c>
      <c r="E162" t="s">
        <v>27</v>
      </c>
    </row>
    <row r="163" spans="1:5" x14ac:dyDescent="0.25">
      <c r="A163" t="s">
        <v>345</v>
      </c>
      <c r="B163" s="2">
        <v>43245</v>
      </c>
      <c r="C163" t="s">
        <v>346</v>
      </c>
      <c r="D163" t="s">
        <v>304</v>
      </c>
      <c r="E163" t="s">
        <v>305</v>
      </c>
    </row>
    <row r="164" spans="1:5" x14ac:dyDescent="0.25">
      <c r="A164" t="s">
        <v>347</v>
      </c>
      <c r="B164" s="2">
        <v>43414</v>
      </c>
      <c r="C164" t="s">
        <v>348</v>
      </c>
      <c r="D164" t="s">
        <v>20</v>
      </c>
      <c r="E164" t="s">
        <v>21</v>
      </c>
    </row>
    <row r="165" spans="1:5" x14ac:dyDescent="0.25">
      <c r="A165" t="s">
        <v>349</v>
      </c>
      <c r="B165" s="2">
        <v>43358</v>
      </c>
      <c r="C165" t="s">
        <v>203</v>
      </c>
      <c r="D165" t="s">
        <v>140</v>
      </c>
      <c r="E165" t="s">
        <v>141</v>
      </c>
    </row>
    <row r="166" spans="1:5" x14ac:dyDescent="0.25">
      <c r="A166" t="s">
        <v>350</v>
      </c>
      <c r="B166" s="2">
        <v>43103</v>
      </c>
      <c r="C166" t="s">
        <v>351</v>
      </c>
      <c r="D166" t="s">
        <v>68</v>
      </c>
      <c r="E166" t="s">
        <v>69</v>
      </c>
    </row>
    <row r="167" spans="1:5" x14ac:dyDescent="0.25">
      <c r="A167" t="s">
        <v>352</v>
      </c>
      <c r="B167" s="2">
        <v>43168</v>
      </c>
      <c r="C167" t="s">
        <v>207</v>
      </c>
      <c r="D167" t="s">
        <v>156</v>
      </c>
      <c r="E167" t="s">
        <v>157</v>
      </c>
    </row>
    <row r="168" spans="1:5" x14ac:dyDescent="0.25">
      <c r="A168" t="s">
        <v>353</v>
      </c>
      <c r="B168" s="2">
        <v>43177</v>
      </c>
      <c r="C168" t="s">
        <v>94</v>
      </c>
      <c r="D168" t="s">
        <v>104</v>
      </c>
      <c r="E168" t="s">
        <v>105</v>
      </c>
    </row>
    <row r="169" spans="1:5" x14ac:dyDescent="0.25">
      <c r="A169" t="s">
        <v>354</v>
      </c>
      <c r="B169" s="2">
        <v>43367</v>
      </c>
      <c r="C169" t="s">
        <v>355</v>
      </c>
      <c r="D169" t="s">
        <v>75</v>
      </c>
      <c r="E169" t="s">
        <v>76</v>
      </c>
    </row>
    <row r="170" spans="1:5" x14ac:dyDescent="0.25">
      <c r="A170" t="s">
        <v>356</v>
      </c>
      <c r="B170" s="2">
        <v>43130</v>
      </c>
      <c r="C170" t="s">
        <v>357</v>
      </c>
      <c r="D170" t="s">
        <v>11</v>
      </c>
      <c r="E170" t="s">
        <v>11</v>
      </c>
    </row>
    <row r="171" spans="1:5" x14ac:dyDescent="0.25">
      <c r="A171" t="s">
        <v>358</v>
      </c>
      <c r="B171" s="2">
        <v>43127</v>
      </c>
      <c r="C171" t="s">
        <v>359</v>
      </c>
      <c r="D171" t="s">
        <v>20</v>
      </c>
      <c r="E171" t="s">
        <v>21</v>
      </c>
    </row>
    <row r="172" spans="1:5" x14ac:dyDescent="0.25">
      <c r="A172" t="s">
        <v>360</v>
      </c>
      <c r="B172" s="2">
        <v>43169</v>
      </c>
      <c r="C172" t="s">
        <v>361</v>
      </c>
      <c r="D172" t="s">
        <v>16</v>
      </c>
      <c r="E172" t="s">
        <v>17</v>
      </c>
    </row>
    <row r="173" spans="1:5" x14ac:dyDescent="0.25">
      <c r="A173" t="s">
        <v>362</v>
      </c>
      <c r="B173" s="2">
        <v>43181</v>
      </c>
      <c r="C173" t="s">
        <v>363</v>
      </c>
      <c r="D173" t="s">
        <v>140</v>
      </c>
      <c r="E173" t="s">
        <v>141</v>
      </c>
    </row>
    <row r="174" spans="1:5" x14ac:dyDescent="0.25">
      <c r="A174" t="s">
        <v>364</v>
      </c>
      <c r="B174" s="2">
        <v>43363</v>
      </c>
      <c r="C174" t="s">
        <v>365</v>
      </c>
      <c r="D174" t="s">
        <v>156</v>
      </c>
      <c r="E174" t="s">
        <v>157</v>
      </c>
    </row>
    <row r="175" spans="1:5" x14ac:dyDescent="0.25">
      <c r="A175" t="s">
        <v>366</v>
      </c>
      <c r="B175" s="2">
        <v>43258</v>
      </c>
      <c r="C175" t="s">
        <v>178</v>
      </c>
      <c r="D175" t="s">
        <v>57</v>
      </c>
      <c r="E175" t="s">
        <v>58</v>
      </c>
    </row>
    <row r="176" spans="1:5" x14ac:dyDescent="0.25">
      <c r="A176" t="s">
        <v>367</v>
      </c>
      <c r="B176" s="2">
        <v>43119</v>
      </c>
      <c r="C176" t="s">
        <v>368</v>
      </c>
      <c r="D176" t="s">
        <v>16</v>
      </c>
      <c r="E176" t="s">
        <v>27</v>
      </c>
    </row>
    <row r="177" spans="1:5" x14ac:dyDescent="0.25">
      <c r="A177" t="s">
        <v>369</v>
      </c>
      <c r="B177" s="2">
        <v>43326</v>
      </c>
      <c r="C177" t="s">
        <v>370</v>
      </c>
      <c r="D177" t="s">
        <v>20</v>
      </c>
      <c r="E177" t="s">
        <v>21</v>
      </c>
    </row>
    <row r="178" spans="1:5" x14ac:dyDescent="0.25">
      <c r="A178" t="s">
        <v>371</v>
      </c>
      <c r="B178" s="2">
        <v>43397</v>
      </c>
      <c r="C178" t="s">
        <v>372</v>
      </c>
      <c r="D178" t="s">
        <v>68</v>
      </c>
      <c r="E178" t="s">
        <v>69</v>
      </c>
    </row>
    <row r="179" spans="1:5" x14ac:dyDescent="0.25">
      <c r="A179" t="s">
        <v>373</v>
      </c>
      <c r="B179" s="2">
        <v>43212</v>
      </c>
      <c r="C179" t="s">
        <v>374</v>
      </c>
      <c r="D179" t="s">
        <v>100</v>
      </c>
      <c r="E179" t="s">
        <v>170</v>
      </c>
    </row>
    <row r="180" spans="1:5" x14ac:dyDescent="0.25">
      <c r="A180" t="s">
        <v>375</v>
      </c>
      <c r="B180" s="2">
        <v>43326</v>
      </c>
      <c r="C180" t="s">
        <v>376</v>
      </c>
      <c r="D180" t="s">
        <v>16</v>
      </c>
      <c r="E180" t="s">
        <v>17</v>
      </c>
    </row>
    <row r="181" spans="1:5" x14ac:dyDescent="0.25">
      <c r="A181" t="s">
        <v>377</v>
      </c>
      <c r="B181" s="2">
        <v>43261</v>
      </c>
      <c r="C181" t="s">
        <v>113</v>
      </c>
      <c r="D181" t="s">
        <v>20</v>
      </c>
      <c r="E181" t="s">
        <v>21</v>
      </c>
    </row>
    <row r="182" spans="1:5" x14ac:dyDescent="0.25">
      <c r="A182" t="s">
        <v>378</v>
      </c>
      <c r="B182" s="2">
        <v>43142</v>
      </c>
      <c r="C182" t="s">
        <v>379</v>
      </c>
      <c r="D182" t="s">
        <v>57</v>
      </c>
      <c r="E182" t="s">
        <v>58</v>
      </c>
    </row>
    <row r="183" spans="1:5" x14ac:dyDescent="0.25">
      <c r="A183" t="s">
        <v>380</v>
      </c>
      <c r="B183" s="2">
        <v>43154</v>
      </c>
      <c r="C183" t="s">
        <v>334</v>
      </c>
      <c r="D183" t="s">
        <v>156</v>
      </c>
      <c r="E183" t="s">
        <v>157</v>
      </c>
    </row>
    <row r="184" spans="1:5" x14ac:dyDescent="0.25">
      <c r="A184" t="s">
        <v>381</v>
      </c>
      <c r="B184" s="2">
        <v>43274</v>
      </c>
      <c r="C184" t="s">
        <v>382</v>
      </c>
      <c r="D184" t="s">
        <v>130</v>
      </c>
      <c r="E184" t="s">
        <v>131</v>
      </c>
    </row>
    <row r="185" spans="1:5" x14ac:dyDescent="0.25">
      <c r="A185" t="s">
        <v>383</v>
      </c>
      <c r="B185" s="2">
        <v>43121</v>
      </c>
      <c r="C185" t="s">
        <v>384</v>
      </c>
      <c r="D185" t="s">
        <v>100</v>
      </c>
      <c r="E185" t="s">
        <v>101</v>
      </c>
    </row>
    <row r="186" spans="1:5" x14ac:dyDescent="0.25">
      <c r="A186" t="s">
        <v>385</v>
      </c>
      <c r="B186" s="2">
        <v>43401</v>
      </c>
      <c r="C186" t="s">
        <v>386</v>
      </c>
      <c r="D186" t="s">
        <v>16</v>
      </c>
      <c r="E186" t="s">
        <v>17</v>
      </c>
    </row>
    <row r="187" spans="1:5" x14ac:dyDescent="0.25">
      <c r="A187" t="s">
        <v>387</v>
      </c>
      <c r="B187" s="2">
        <v>43319</v>
      </c>
      <c r="C187" t="s">
        <v>388</v>
      </c>
      <c r="D187" t="s">
        <v>81</v>
      </c>
      <c r="E187" t="s">
        <v>82</v>
      </c>
    </row>
    <row r="188" spans="1:5" x14ac:dyDescent="0.25">
      <c r="A188" t="s">
        <v>389</v>
      </c>
      <c r="B188" s="2">
        <v>43432</v>
      </c>
      <c r="C188" t="s">
        <v>390</v>
      </c>
      <c r="D188" t="s">
        <v>100</v>
      </c>
      <c r="E188" t="s">
        <v>101</v>
      </c>
    </row>
    <row r="189" spans="1:5" x14ac:dyDescent="0.25">
      <c r="A189" t="s">
        <v>391</v>
      </c>
      <c r="B189" s="2">
        <v>43125</v>
      </c>
      <c r="C189" t="s">
        <v>127</v>
      </c>
      <c r="D189" t="s">
        <v>7</v>
      </c>
      <c r="E189" t="s">
        <v>24</v>
      </c>
    </row>
    <row r="190" spans="1:5" x14ac:dyDescent="0.25">
      <c r="A190" t="s">
        <v>392</v>
      </c>
      <c r="B190" s="2">
        <v>43188</v>
      </c>
      <c r="C190" t="s">
        <v>334</v>
      </c>
      <c r="D190" t="s">
        <v>156</v>
      </c>
      <c r="E190" t="s">
        <v>157</v>
      </c>
    </row>
    <row r="191" spans="1:5" x14ac:dyDescent="0.25">
      <c r="A191" t="s">
        <v>393</v>
      </c>
      <c r="B191" s="2">
        <v>43203</v>
      </c>
      <c r="C191" t="s">
        <v>394</v>
      </c>
      <c r="D191" t="s">
        <v>61</v>
      </c>
      <c r="E191" t="s">
        <v>62</v>
      </c>
    </row>
    <row r="192" spans="1:5" x14ac:dyDescent="0.25">
      <c r="A192" t="s">
        <v>395</v>
      </c>
      <c r="B192" s="2">
        <v>43302</v>
      </c>
      <c r="C192" t="s">
        <v>396</v>
      </c>
      <c r="D192" t="s">
        <v>16</v>
      </c>
      <c r="E192" t="s">
        <v>17</v>
      </c>
    </row>
    <row r="193" spans="1:5" x14ac:dyDescent="0.25">
      <c r="A193" t="s">
        <v>397</v>
      </c>
      <c r="B193" s="2">
        <v>43165</v>
      </c>
      <c r="C193" t="s">
        <v>398</v>
      </c>
      <c r="D193" t="s">
        <v>100</v>
      </c>
      <c r="E193" t="s">
        <v>170</v>
      </c>
    </row>
    <row r="194" spans="1:5" x14ac:dyDescent="0.25">
      <c r="A194" t="s">
        <v>399</v>
      </c>
      <c r="B194" s="2">
        <v>43199</v>
      </c>
      <c r="C194" t="s">
        <v>264</v>
      </c>
      <c r="D194" t="s">
        <v>7</v>
      </c>
      <c r="E194" t="s">
        <v>120</v>
      </c>
    </row>
    <row r="195" spans="1:5" x14ac:dyDescent="0.25">
      <c r="A195" t="s">
        <v>400</v>
      </c>
      <c r="B195" s="2">
        <v>43315</v>
      </c>
      <c r="C195" t="s">
        <v>401</v>
      </c>
      <c r="D195" t="s">
        <v>20</v>
      </c>
      <c r="E195" t="s">
        <v>21</v>
      </c>
    </row>
    <row r="196" spans="1:5" x14ac:dyDescent="0.25">
      <c r="A196" t="s">
        <v>402</v>
      </c>
      <c r="B196" s="2">
        <v>43117</v>
      </c>
      <c r="C196" t="s">
        <v>225</v>
      </c>
      <c r="D196" t="s">
        <v>16</v>
      </c>
      <c r="E196" t="s">
        <v>17</v>
      </c>
    </row>
    <row r="197" spans="1:5" x14ac:dyDescent="0.25">
      <c r="A197" t="s">
        <v>403</v>
      </c>
      <c r="B197" s="2">
        <v>43265</v>
      </c>
      <c r="C197" t="s">
        <v>404</v>
      </c>
      <c r="D197" t="s">
        <v>16</v>
      </c>
      <c r="E197" t="s">
        <v>17</v>
      </c>
    </row>
    <row r="198" spans="1:5" x14ac:dyDescent="0.25">
      <c r="A198" t="s">
        <v>405</v>
      </c>
      <c r="B198" s="2">
        <v>43105</v>
      </c>
      <c r="C198" t="s">
        <v>406</v>
      </c>
      <c r="D198" t="s">
        <v>304</v>
      </c>
      <c r="E198" t="s">
        <v>305</v>
      </c>
    </row>
    <row r="199" spans="1:5" x14ac:dyDescent="0.25">
      <c r="A199" t="s">
        <v>407</v>
      </c>
      <c r="B199" s="2">
        <v>43438</v>
      </c>
      <c r="C199" t="s">
        <v>408</v>
      </c>
      <c r="D199" t="s">
        <v>16</v>
      </c>
      <c r="E199" t="s">
        <v>17</v>
      </c>
    </row>
    <row r="200" spans="1:5" x14ac:dyDescent="0.25">
      <c r="A200" t="s">
        <v>409</v>
      </c>
      <c r="B200" s="2">
        <v>43383</v>
      </c>
      <c r="C200" t="s">
        <v>245</v>
      </c>
      <c r="D200" t="s">
        <v>20</v>
      </c>
      <c r="E200" t="s">
        <v>21</v>
      </c>
    </row>
    <row r="201" spans="1:5" x14ac:dyDescent="0.25">
      <c r="A201" t="s">
        <v>410</v>
      </c>
      <c r="B201" s="2">
        <v>43293</v>
      </c>
      <c r="C201" t="s">
        <v>212</v>
      </c>
      <c r="D201" t="s">
        <v>16</v>
      </c>
      <c r="E201" t="s">
        <v>17</v>
      </c>
    </row>
    <row r="202" spans="1:5" x14ac:dyDescent="0.25">
      <c r="A202" t="s">
        <v>411</v>
      </c>
      <c r="B202" s="2">
        <v>43452</v>
      </c>
      <c r="C202" t="s">
        <v>412</v>
      </c>
      <c r="D202" t="s">
        <v>11</v>
      </c>
      <c r="E202" t="s">
        <v>11</v>
      </c>
    </row>
    <row r="203" spans="1:5" x14ac:dyDescent="0.25">
      <c r="A203" t="s">
        <v>413</v>
      </c>
      <c r="B203" s="2">
        <v>43444</v>
      </c>
      <c r="C203" t="s">
        <v>414</v>
      </c>
      <c r="D203" t="s">
        <v>20</v>
      </c>
      <c r="E203" t="s">
        <v>21</v>
      </c>
    </row>
    <row r="204" spans="1:5" x14ac:dyDescent="0.25">
      <c r="A204" t="s">
        <v>415</v>
      </c>
      <c r="B204" s="2">
        <v>43187</v>
      </c>
      <c r="C204" t="s">
        <v>268</v>
      </c>
      <c r="D204" t="s">
        <v>140</v>
      </c>
      <c r="E204" t="s">
        <v>141</v>
      </c>
    </row>
    <row r="205" spans="1:5" x14ac:dyDescent="0.25">
      <c r="A205" t="s">
        <v>416</v>
      </c>
      <c r="B205" s="2">
        <v>43230</v>
      </c>
      <c r="C205" t="s">
        <v>417</v>
      </c>
      <c r="D205" t="s">
        <v>16</v>
      </c>
      <c r="E205" t="s">
        <v>17</v>
      </c>
    </row>
    <row r="206" spans="1:5" x14ac:dyDescent="0.25">
      <c r="A206" t="s">
        <v>418</v>
      </c>
      <c r="B206" s="2">
        <v>43180</v>
      </c>
      <c r="C206" t="s">
        <v>137</v>
      </c>
      <c r="D206" t="s">
        <v>20</v>
      </c>
      <c r="E206" t="s">
        <v>72</v>
      </c>
    </row>
    <row r="207" spans="1:5" x14ac:dyDescent="0.25">
      <c r="A207" t="s">
        <v>419</v>
      </c>
      <c r="B207" s="2">
        <v>43118</v>
      </c>
      <c r="C207" t="s">
        <v>420</v>
      </c>
      <c r="D207" t="s">
        <v>40</v>
      </c>
      <c r="E207" t="s">
        <v>54</v>
      </c>
    </row>
    <row r="208" spans="1:5" x14ac:dyDescent="0.25">
      <c r="A208" t="s">
        <v>421</v>
      </c>
      <c r="B208" s="2">
        <v>43412</v>
      </c>
      <c r="C208" t="s">
        <v>314</v>
      </c>
      <c r="D208" t="s">
        <v>16</v>
      </c>
      <c r="E208" t="s">
        <v>27</v>
      </c>
    </row>
    <row r="209" spans="1:5" x14ac:dyDescent="0.25">
      <c r="A209" t="s">
        <v>422</v>
      </c>
      <c r="B209" s="2">
        <v>43218</v>
      </c>
      <c r="C209" t="s">
        <v>270</v>
      </c>
      <c r="D209" t="s">
        <v>104</v>
      </c>
      <c r="E209" t="s">
        <v>105</v>
      </c>
    </row>
    <row r="210" spans="1:5" x14ac:dyDescent="0.25">
      <c r="A210" t="s">
        <v>423</v>
      </c>
      <c r="B210" s="2">
        <v>43259</v>
      </c>
      <c r="C210" t="s">
        <v>225</v>
      </c>
      <c r="D210" t="s">
        <v>75</v>
      </c>
      <c r="E210" t="s">
        <v>76</v>
      </c>
    </row>
    <row r="211" spans="1:5" x14ac:dyDescent="0.25">
      <c r="A211" t="s">
        <v>424</v>
      </c>
      <c r="B211" s="2">
        <v>43145</v>
      </c>
      <c r="C211" t="s">
        <v>425</v>
      </c>
      <c r="D211" t="s">
        <v>104</v>
      </c>
      <c r="E211" t="s">
        <v>105</v>
      </c>
    </row>
    <row r="212" spans="1:5" x14ac:dyDescent="0.25">
      <c r="A212" t="s">
        <v>426</v>
      </c>
      <c r="B212" s="2">
        <v>43154</v>
      </c>
      <c r="C212" t="s">
        <v>316</v>
      </c>
      <c r="D212" t="s">
        <v>104</v>
      </c>
      <c r="E212" t="s">
        <v>105</v>
      </c>
    </row>
    <row r="213" spans="1:5" x14ac:dyDescent="0.25">
      <c r="A213" t="s">
        <v>427</v>
      </c>
      <c r="B213" s="2">
        <v>43169</v>
      </c>
      <c r="C213" t="s">
        <v>428</v>
      </c>
      <c r="D213" t="s">
        <v>57</v>
      </c>
      <c r="E213" t="s">
        <v>58</v>
      </c>
    </row>
    <row r="214" spans="1:5" x14ac:dyDescent="0.25">
      <c r="A214" t="s">
        <v>429</v>
      </c>
      <c r="B214" s="2">
        <v>43388</v>
      </c>
      <c r="C214" t="s">
        <v>325</v>
      </c>
      <c r="D214" t="s">
        <v>20</v>
      </c>
      <c r="E214" t="s">
        <v>72</v>
      </c>
    </row>
    <row r="215" spans="1:5" x14ac:dyDescent="0.25">
      <c r="A215" t="s">
        <v>430</v>
      </c>
      <c r="B215" s="2">
        <v>43291</v>
      </c>
      <c r="C215" t="s">
        <v>431</v>
      </c>
      <c r="D215" t="s">
        <v>156</v>
      </c>
      <c r="E215" t="s">
        <v>157</v>
      </c>
    </row>
    <row r="216" spans="1:5" x14ac:dyDescent="0.25">
      <c r="A216" t="s">
        <v>432</v>
      </c>
      <c r="B216" s="2">
        <v>43104</v>
      </c>
      <c r="C216" t="s">
        <v>433</v>
      </c>
      <c r="D216" t="s">
        <v>16</v>
      </c>
      <c r="E216" t="s">
        <v>17</v>
      </c>
    </row>
    <row r="217" spans="1:5" x14ac:dyDescent="0.25">
      <c r="A217" t="s">
        <v>434</v>
      </c>
      <c r="B217" s="2">
        <v>43144</v>
      </c>
      <c r="C217" t="s">
        <v>435</v>
      </c>
      <c r="D217" t="s">
        <v>100</v>
      </c>
      <c r="E217" t="s">
        <v>170</v>
      </c>
    </row>
    <row r="218" spans="1:5" x14ac:dyDescent="0.25">
      <c r="A218" t="s">
        <v>436</v>
      </c>
      <c r="B218" s="2">
        <v>43231</v>
      </c>
      <c r="C218" t="s">
        <v>437</v>
      </c>
      <c r="D218" t="s">
        <v>20</v>
      </c>
      <c r="E218" t="s">
        <v>21</v>
      </c>
    </row>
    <row r="219" spans="1:5" x14ac:dyDescent="0.25">
      <c r="A219" t="s">
        <v>438</v>
      </c>
      <c r="B219" s="2">
        <v>43385</v>
      </c>
      <c r="C219" t="s">
        <v>439</v>
      </c>
      <c r="D219" t="s">
        <v>32</v>
      </c>
      <c r="E219" t="s">
        <v>33</v>
      </c>
    </row>
    <row r="220" spans="1:5" x14ac:dyDescent="0.25">
      <c r="A220" t="s">
        <v>440</v>
      </c>
      <c r="B220" s="2">
        <v>43216</v>
      </c>
      <c r="C220" t="s">
        <v>441</v>
      </c>
      <c r="D220" t="s">
        <v>193</v>
      </c>
      <c r="E220" t="s">
        <v>193</v>
      </c>
    </row>
    <row r="221" spans="1:5" x14ac:dyDescent="0.25">
      <c r="A221" t="s">
        <v>442</v>
      </c>
      <c r="B221" s="2">
        <v>43438</v>
      </c>
      <c r="C221" t="s">
        <v>443</v>
      </c>
      <c r="D221" t="s">
        <v>40</v>
      </c>
      <c r="E221" t="s">
        <v>41</v>
      </c>
    </row>
    <row r="222" spans="1:5" x14ac:dyDescent="0.25">
      <c r="A222" t="s">
        <v>444</v>
      </c>
      <c r="B222" s="2">
        <v>43262</v>
      </c>
      <c r="C222" t="s">
        <v>445</v>
      </c>
      <c r="D222" t="s">
        <v>16</v>
      </c>
      <c r="E222" t="s">
        <v>17</v>
      </c>
    </row>
    <row r="223" spans="1:5" x14ac:dyDescent="0.25">
      <c r="A223" t="s">
        <v>446</v>
      </c>
      <c r="B223" s="2">
        <v>43237</v>
      </c>
      <c r="C223" t="s">
        <v>447</v>
      </c>
      <c r="D223" t="s">
        <v>16</v>
      </c>
      <c r="E223" t="s">
        <v>17</v>
      </c>
    </row>
    <row r="224" spans="1:5" x14ac:dyDescent="0.25">
      <c r="A224" t="s">
        <v>448</v>
      </c>
      <c r="B224" s="2">
        <v>43216</v>
      </c>
      <c r="C224" t="s">
        <v>449</v>
      </c>
      <c r="D224" t="s">
        <v>81</v>
      </c>
      <c r="E224" t="s">
        <v>82</v>
      </c>
    </row>
    <row r="225" spans="1:5" x14ac:dyDescent="0.25">
      <c r="A225" t="s">
        <v>450</v>
      </c>
      <c r="B225" s="2">
        <v>43172</v>
      </c>
      <c r="C225" t="s">
        <v>227</v>
      </c>
      <c r="D225" t="s">
        <v>16</v>
      </c>
      <c r="E225" t="s">
        <v>17</v>
      </c>
    </row>
    <row r="226" spans="1:5" x14ac:dyDescent="0.25">
      <c r="A226" t="s">
        <v>451</v>
      </c>
      <c r="B226" s="2">
        <v>43162</v>
      </c>
      <c r="C226" t="s">
        <v>449</v>
      </c>
      <c r="D226" t="s">
        <v>81</v>
      </c>
      <c r="E226" t="s">
        <v>82</v>
      </c>
    </row>
    <row r="227" spans="1:5" x14ac:dyDescent="0.25">
      <c r="A227" t="s">
        <v>452</v>
      </c>
      <c r="B227" s="2">
        <v>43345</v>
      </c>
      <c r="C227" t="s">
        <v>453</v>
      </c>
      <c r="D227" t="s">
        <v>20</v>
      </c>
      <c r="E227" t="s">
        <v>21</v>
      </c>
    </row>
    <row r="228" spans="1:5" x14ac:dyDescent="0.25">
      <c r="A228" t="s">
        <v>454</v>
      </c>
      <c r="B228" s="2">
        <v>43320</v>
      </c>
      <c r="C228" t="s">
        <v>455</v>
      </c>
      <c r="D228" t="s">
        <v>32</v>
      </c>
      <c r="E228" t="s">
        <v>33</v>
      </c>
    </row>
    <row r="229" spans="1:5" x14ac:dyDescent="0.25">
      <c r="A229" t="s">
        <v>456</v>
      </c>
      <c r="B229" s="2">
        <v>43208</v>
      </c>
      <c r="C229" t="s">
        <v>165</v>
      </c>
      <c r="D229" t="s">
        <v>32</v>
      </c>
      <c r="E229" t="s">
        <v>33</v>
      </c>
    </row>
    <row r="230" spans="1:5" x14ac:dyDescent="0.25">
      <c r="A230" t="s">
        <v>457</v>
      </c>
      <c r="B230" s="2">
        <v>43118</v>
      </c>
      <c r="C230" t="s">
        <v>458</v>
      </c>
      <c r="D230" t="s">
        <v>140</v>
      </c>
      <c r="E230" t="s">
        <v>141</v>
      </c>
    </row>
    <row r="231" spans="1:5" x14ac:dyDescent="0.25">
      <c r="A231" t="s">
        <v>459</v>
      </c>
      <c r="B231" s="2">
        <v>43345</v>
      </c>
      <c r="C231" t="s">
        <v>420</v>
      </c>
      <c r="D231" t="s">
        <v>16</v>
      </c>
      <c r="E231" t="s">
        <v>17</v>
      </c>
    </row>
    <row r="232" spans="1:5" x14ac:dyDescent="0.25">
      <c r="A232" t="s">
        <v>460</v>
      </c>
      <c r="B232" s="2">
        <v>43208</v>
      </c>
      <c r="C232" t="s">
        <v>461</v>
      </c>
      <c r="D232" t="s">
        <v>40</v>
      </c>
      <c r="E232" t="s">
        <v>54</v>
      </c>
    </row>
    <row r="233" spans="1:5" x14ac:dyDescent="0.25">
      <c r="A233" t="s">
        <v>462</v>
      </c>
      <c r="B233" s="2">
        <v>43262</v>
      </c>
      <c r="C233" t="s">
        <v>463</v>
      </c>
      <c r="D233" t="s">
        <v>20</v>
      </c>
      <c r="E233" t="s">
        <v>21</v>
      </c>
    </row>
    <row r="234" spans="1:5" x14ac:dyDescent="0.25">
      <c r="A234" t="s">
        <v>464</v>
      </c>
      <c r="B234" s="2">
        <v>43398</v>
      </c>
      <c r="C234" t="s">
        <v>465</v>
      </c>
      <c r="D234" t="s">
        <v>97</v>
      </c>
      <c r="E234" t="s">
        <v>69</v>
      </c>
    </row>
    <row r="235" spans="1:5" x14ac:dyDescent="0.25">
      <c r="A235" t="s">
        <v>466</v>
      </c>
      <c r="B235" s="2">
        <v>43154</v>
      </c>
      <c r="C235" t="s">
        <v>43</v>
      </c>
      <c r="D235" t="s">
        <v>16</v>
      </c>
      <c r="E235" t="s">
        <v>17</v>
      </c>
    </row>
    <row r="236" spans="1:5" x14ac:dyDescent="0.25">
      <c r="A236" t="s">
        <v>467</v>
      </c>
      <c r="B236" s="2">
        <v>43290</v>
      </c>
      <c r="C236" t="s">
        <v>468</v>
      </c>
      <c r="D236" t="s">
        <v>104</v>
      </c>
      <c r="E236" t="s">
        <v>105</v>
      </c>
    </row>
    <row r="237" spans="1:5" x14ac:dyDescent="0.25">
      <c r="A237" t="s">
        <v>469</v>
      </c>
      <c r="B237" s="2">
        <v>43132</v>
      </c>
      <c r="C237" t="s">
        <v>212</v>
      </c>
      <c r="D237" t="s">
        <v>11</v>
      </c>
      <c r="E237" t="s">
        <v>11</v>
      </c>
    </row>
    <row r="238" spans="1:5" x14ac:dyDescent="0.25">
      <c r="A238" t="s">
        <v>470</v>
      </c>
      <c r="B238" s="2">
        <v>43408</v>
      </c>
      <c r="C238" t="s">
        <v>471</v>
      </c>
      <c r="D238" t="s">
        <v>304</v>
      </c>
      <c r="E238" t="s">
        <v>305</v>
      </c>
    </row>
    <row r="239" spans="1:5" x14ac:dyDescent="0.25">
      <c r="A239" t="s">
        <v>472</v>
      </c>
      <c r="B239" s="2">
        <v>43410</v>
      </c>
      <c r="C239" t="s">
        <v>473</v>
      </c>
      <c r="D239" t="s">
        <v>81</v>
      </c>
      <c r="E239" t="s">
        <v>82</v>
      </c>
    </row>
    <row r="240" spans="1:5" x14ac:dyDescent="0.25">
      <c r="A240" t="s">
        <v>474</v>
      </c>
      <c r="B240" s="2">
        <v>43358</v>
      </c>
      <c r="C240" t="s">
        <v>475</v>
      </c>
      <c r="D240" t="s">
        <v>16</v>
      </c>
      <c r="E240" t="s">
        <v>17</v>
      </c>
    </row>
    <row r="241" spans="1:5" x14ac:dyDescent="0.25">
      <c r="A241" t="s">
        <v>476</v>
      </c>
      <c r="B241" s="2">
        <v>43210</v>
      </c>
      <c r="C241" t="s">
        <v>477</v>
      </c>
      <c r="D241" t="s">
        <v>20</v>
      </c>
      <c r="E241" t="s">
        <v>72</v>
      </c>
    </row>
    <row r="242" spans="1:5" x14ac:dyDescent="0.25">
      <c r="A242" t="s">
        <v>478</v>
      </c>
      <c r="B242" s="2">
        <v>43135</v>
      </c>
      <c r="C242" t="s">
        <v>479</v>
      </c>
      <c r="D242" t="s">
        <v>11</v>
      </c>
      <c r="E242" t="s">
        <v>11</v>
      </c>
    </row>
    <row r="243" spans="1:5" x14ac:dyDescent="0.25">
      <c r="A243" t="s">
        <v>480</v>
      </c>
      <c r="B243" s="2">
        <v>43254</v>
      </c>
      <c r="C243" t="s">
        <v>481</v>
      </c>
      <c r="D243" t="s">
        <v>104</v>
      </c>
      <c r="E243" t="s">
        <v>105</v>
      </c>
    </row>
    <row r="244" spans="1:5" x14ac:dyDescent="0.25">
      <c r="A244" t="s">
        <v>482</v>
      </c>
      <c r="B244" s="2">
        <v>43303</v>
      </c>
      <c r="C244" t="s">
        <v>483</v>
      </c>
      <c r="D244" t="s">
        <v>20</v>
      </c>
      <c r="E244" t="s">
        <v>21</v>
      </c>
    </row>
    <row r="245" spans="1:5" x14ac:dyDescent="0.25">
      <c r="A245" t="s">
        <v>484</v>
      </c>
      <c r="B245" s="2">
        <v>43145</v>
      </c>
      <c r="C245" t="s">
        <v>129</v>
      </c>
      <c r="D245" t="s">
        <v>130</v>
      </c>
      <c r="E245" t="s">
        <v>131</v>
      </c>
    </row>
    <row r="246" spans="1:5" x14ac:dyDescent="0.25">
      <c r="A246" t="s">
        <v>485</v>
      </c>
      <c r="B246" s="2">
        <v>43336</v>
      </c>
      <c r="C246" t="s">
        <v>65</v>
      </c>
      <c r="D246" t="s">
        <v>193</v>
      </c>
      <c r="E246" t="s">
        <v>193</v>
      </c>
    </row>
    <row r="247" spans="1:5" x14ac:dyDescent="0.25">
      <c r="A247" t="s">
        <v>486</v>
      </c>
      <c r="B247" s="2">
        <v>43378</v>
      </c>
      <c r="C247" t="s">
        <v>487</v>
      </c>
      <c r="D247" t="s">
        <v>104</v>
      </c>
      <c r="E247" t="s">
        <v>105</v>
      </c>
    </row>
    <row r="248" spans="1:5" x14ac:dyDescent="0.25">
      <c r="A248" t="s">
        <v>488</v>
      </c>
      <c r="B248" s="2">
        <v>43330</v>
      </c>
      <c r="C248" t="s">
        <v>489</v>
      </c>
      <c r="D248" t="s">
        <v>57</v>
      </c>
      <c r="E248" t="s">
        <v>58</v>
      </c>
    </row>
    <row r="249" spans="1:5" x14ac:dyDescent="0.25">
      <c r="A249" t="s">
        <v>490</v>
      </c>
      <c r="B249" s="2">
        <v>43147</v>
      </c>
      <c r="C249" t="s">
        <v>45</v>
      </c>
      <c r="D249" t="s">
        <v>57</v>
      </c>
      <c r="E249" t="s">
        <v>58</v>
      </c>
    </row>
    <row r="250" spans="1:5" x14ac:dyDescent="0.25">
      <c r="A250" t="s">
        <v>491</v>
      </c>
      <c r="B250" s="2">
        <v>43217</v>
      </c>
      <c r="C250" t="s">
        <v>398</v>
      </c>
      <c r="D250" t="s">
        <v>100</v>
      </c>
      <c r="E250" t="s">
        <v>170</v>
      </c>
    </row>
    <row r="251" spans="1:5" x14ac:dyDescent="0.25">
      <c r="A251" t="s">
        <v>492</v>
      </c>
      <c r="B251" s="2">
        <v>43365</v>
      </c>
      <c r="C251" t="s">
        <v>489</v>
      </c>
      <c r="D251" t="s">
        <v>7</v>
      </c>
      <c r="E251" t="s">
        <v>120</v>
      </c>
    </row>
    <row r="252" spans="1:5" x14ac:dyDescent="0.25">
      <c r="A252" t="s">
        <v>493</v>
      </c>
      <c r="B252" s="2">
        <v>43179</v>
      </c>
      <c r="C252" t="s">
        <v>447</v>
      </c>
      <c r="D252" t="s">
        <v>16</v>
      </c>
      <c r="E252" t="s">
        <v>17</v>
      </c>
    </row>
    <row r="253" spans="1:5" x14ac:dyDescent="0.25">
      <c r="A253" t="s">
        <v>494</v>
      </c>
      <c r="B253" s="2">
        <v>43140</v>
      </c>
      <c r="C253" t="s">
        <v>314</v>
      </c>
      <c r="D253" t="s">
        <v>156</v>
      </c>
      <c r="E253" t="s">
        <v>157</v>
      </c>
    </row>
    <row r="254" spans="1:5" x14ac:dyDescent="0.25">
      <c r="A254" t="s">
        <v>495</v>
      </c>
      <c r="B254" s="2">
        <v>43185</v>
      </c>
      <c r="C254" t="s">
        <v>394</v>
      </c>
      <c r="D254" t="s">
        <v>61</v>
      </c>
      <c r="E254" t="s">
        <v>62</v>
      </c>
    </row>
    <row r="255" spans="1:5" x14ac:dyDescent="0.25">
      <c r="A255" t="s">
        <v>496</v>
      </c>
      <c r="B255" s="2">
        <v>43207</v>
      </c>
      <c r="C255" t="s">
        <v>497</v>
      </c>
      <c r="D255" t="s">
        <v>81</v>
      </c>
      <c r="E255" t="s">
        <v>82</v>
      </c>
    </row>
    <row r="256" spans="1:5" x14ac:dyDescent="0.25">
      <c r="A256" t="s">
        <v>498</v>
      </c>
      <c r="B256" s="2">
        <v>43130</v>
      </c>
      <c r="C256" t="s">
        <v>412</v>
      </c>
      <c r="D256" t="s">
        <v>11</v>
      </c>
      <c r="E256" t="s">
        <v>11</v>
      </c>
    </row>
    <row r="257" spans="1:5" x14ac:dyDescent="0.25">
      <c r="A257" t="s">
        <v>499</v>
      </c>
      <c r="B257" s="2">
        <v>43343</v>
      </c>
      <c r="C257" t="s">
        <v>500</v>
      </c>
      <c r="D257" t="s">
        <v>140</v>
      </c>
      <c r="E257" t="s">
        <v>141</v>
      </c>
    </row>
    <row r="258" spans="1:5" x14ac:dyDescent="0.25">
      <c r="A258" t="s">
        <v>501</v>
      </c>
      <c r="B258" s="2">
        <v>43131</v>
      </c>
      <c r="C258" t="s">
        <v>502</v>
      </c>
      <c r="D258" t="s">
        <v>11</v>
      </c>
      <c r="E258" t="s">
        <v>11</v>
      </c>
    </row>
    <row r="259" spans="1:5" x14ac:dyDescent="0.25">
      <c r="A259" t="s">
        <v>503</v>
      </c>
      <c r="B259" s="2">
        <v>43404</v>
      </c>
      <c r="C259" t="s">
        <v>504</v>
      </c>
      <c r="D259" t="s">
        <v>104</v>
      </c>
      <c r="E259" t="s">
        <v>105</v>
      </c>
    </row>
    <row r="260" spans="1:5" x14ac:dyDescent="0.25">
      <c r="A260" t="s">
        <v>505</v>
      </c>
      <c r="B260" s="2">
        <v>43239</v>
      </c>
      <c r="C260" t="s">
        <v>115</v>
      </c>
      <c r="D260" t="s">
        <v>20</v>
      </c>
      <c r="E260" t="s">
        <v>21</v>
      </c>
    </row>
    <row r="261" spans="1:5" x14ac:dyDescent="0.25">
      <c r="A261" t="s">
        <v>506</v>
      </c>
      <c r="B261" s="2">
        <v>43152</v>
      </c>
      <c r="C261" t="s">
        <v>29</v>
      </c>
      <c r="D261" t="s">
        <v>16</v>
      </c>
      <c r="E261" t="s">
        <v>27</v>
      </c>
    </row>
    <row r="262" spans="1:5" x14ac:dyDescent="0.25">
      <c r="A262" t="s">
        <v>507</v>
      </c>
      <c r="B262" s="2">
        <v>43113</v>
      </c>
      <c r="C262" t="s">
        <v>508</v>
      </c>
      <c r="D262" t="s">
        <v>40</v>
      </c>
      <c r="E262" t="s">
        <v>54</v>
      </c>
    </row>
    <row r="263" spans="1:5" x14ac:dyDescent="0.25">
      <c r="A263" t="s">
        <v>509</v>
      </c>
      <c r="B263" s="2">
        <v>43439</v>
      </c>
      <c r="C263" t="s">
        <v>388</v>
      </c>
      <c r="D263" t="s">
        <v>16</v>
      </c>
      <c r="E263" t="s">
        <v>17</v>
      </c>
    </row>
    <row r="264" spans="1:5" x14ac:dyDescent="0.25">
      <c r="A264" t="s">
        <v>510</v>
      </c>
      <c r="B264" s="2">
        <v>43141</v>
      </c>
      <c r="C264" t="s">
        <v>511</v>
      </c>
      <c r="D264" t="s">
        <v>7</v>
      </c>
      <c r="E264" t="s">
        <v>120</v>
      </c>
    </row>
    <row r="265" spans="1:5" x14ac:dyDescent="0.25">
      <c r="A265" t="s">
        <v>512</v>
      </c>
      <c r="B265" s="2">
        <v>43428</v>
      </c>
      <c r="C265" t="s">
        <v>513</v>
      </c>
      <c r="D265" t="s">
        <v>68</v>
      </c>
      <c r="E265" t="s">
        <v>175</v>
      </c>
    </row>
    <row r="266" spans="1:5" x14ac:dyDescent="0.25">
      <c r="A266" t="s">
        <v>514</v>
      </c>
      <c r="B266" s="2">
        <v>43453</v>
      </c>
      <c r="C266" t="s">
        <v>515</v>
      </c>
      <c r="D266" t="s">
        <v>68</v>
      </c>
      <c r="E266" t="s">
        <v>175</v>
      </c>
    </row>
    <row r="267" spans="1:5" x14ac:dyDescent="0.25">
      <c r="A267" t="s">
        <v>516</v>
      </c>
      <c r="B267" s="2">
        <v>43367</v>
      </c>
      <c r="C267" t="s">
        <v>517</v>
      </c>
      <c r="D267" t="s">
        <v>304</v>
      </c>
      <c r="E267" t="s">
        <v>305</v>
      </c>
    </row>
    <row r="268" spans="1:5" x14ac:dyDescent="0.25">
      <c r="A268" t="s">
        <v>518</v>
      </c>
      <c r="B268" s="2">
        <v>43139</v>
      </c>
      <c r="C268" t="s">
        <v>243</v>
      </c>
      <c r="D268" t="s">
        <v>11</v>
      </c>
      <c r="E268" t="s">
        <v>11</v>
      </c>
    </row>
    <row r="269" spans="1:5" x14ac:dyDescent="0.25">
      <c r="A269" t="s">
        <v>519</v>
      </c>
      <c r="B269" s="2">
        <v>43221</v>
      </c>
      <c r="C269" t="s">
        <v>520</v>
      </c>
      <c r="D269" t="s">
        <v>20</v>
      </c>
      <c r="E269" t="s">
        <v>21</v>
      </c>
    </row>
    <row r="270" spans="1:5" x14ac:dyDescent="0.25">
      <c r="A270" t="s">
        <v>521</v>
      </c>
      <c r="B270" s="2">
        <v>43402</v>
      </c>
      <c r="C270" t="s">
        <v>522</v>
      </c>
      <c r="D270" t="s">
        <v>16</v>
      </c>
      <c r="E270" t="s">
        <v>17</v>
      </c>
    </row>
    <row r="271" spans="1:5" x14ac:dyDescent="0.25">
      <c r="A271" t="s">
        <v>523</v>
      </c>
      <c r="B271" s="2">
        <v>43202</v>
      </c>
      <c r="C271" t="s">
        <v>67</v>
      </c>
      <c r="D271" t="s">
        <v>68</v>
      </c>
      <c r="E271" t="s">
        <v>69</v>
      </c>
    </row>
    <row r="272" spans="1:5" x14ac:dyDescent="0.25">
      <c r="A272" t="s">
        <v>524</v>
      </c>
      <c r="B272" s="2">
        <v>43383</v>
      </c>
      <c r="C272" t="s">
        <v>525</v>
      </c>
      <c r="D272" t="s">
        <v>20</v>
      </c>
      <c r="E272" t="s">
        <v>21</v>
      </c>
    </row>
    <row r="273" spans="1:5" x14ac:dyDescent="0.25">
      <c r="A273" t="s">
        <v>526</v>
      </c>
      <c r="B273" s="2">
        <v>43407</v>
      </c>
      <c r="C273" t="s">
        <v>527</v>
      </c>
      <c r="D273" t="s">
        <v>16</v>
      </c>
      <c r="E273" t="s">
        <v>17</v>
      </c>
    </row>
    <row r="274" spans="1:5" x14ac:dyDescent="0.25">
      <c r="A274" t="s">
        <v>528</v>
      </c>
      <c r="B274" s="2">
        <v>43150</v>
      </c>
      <c r="C274" t="s">
        <v>529</v>
      </c>
      <c r="D274" t="s">
        <v>193</v>
      </c>
      <c r="E274" t="s">
        <v>193</v>
      </c>
    </row>
    <row r="275" spans="1:5" x14ac:dyDescent="0.25">
      <c r="A275" t="s">
        <v>530</v>
      </c>
      <c r="B275" s="2">
        <v>43349</v>
      </c>
      <c r="C275" t="s">
        <v>225</v>
      </c>
      <c r="D275" t="s">
        <v>75</v>
      </c>
      <c r="E275" t="s">
        <v>76</v>
      </c>
    </row>
    <row r="276" spans="1:5" x14ac:dyDescent="0.25">
      <c r="A276" t="s">
        <v>531</v>
      </c>
      <c r="B276" s="2">
        <v>43428</v>
      </c>
      <c r="C276" t="s">
        <v>532</v>
      </c>
      <c r="D276" t="s">
        <v>7</v>
      </c>
      <c r="E276" t="s">
        <v>24</v>
      </c>
    </row>
    <row r="277" spans="1:5" x14ac:dyDescent="0.25">
      <c r="A277" t="s">
        <v>533</v>
      </c>
      <c r="B277" s="2">
        <v>43236</v>
      </c>
      <c r="C277" t="s">
        <v>94</v>
      </c>
      <c r="D277" t="s">
        <v>104</v>
      </c>
      <c r="E277" t="s">
        <v>105</v>
      </c>
    </row>
    <row r="278" spans="1:5" x14ac:dyDescent="0.25">
      <c r="A278" t="s">
        <v>534</v>
      </c>
      <c r="B278" s="2">
        <v>43456</v>
      </c>
      <c r="C278" t="s">
        <v>535</v>
      </c>
      <c r="D278" t="s">
        <v>20</v>
      </c>
      <c r="E278" t="s">
        <v>21</v>
      </c>
    </row>
    <row r="279" spans="1:5" x14ac:dyDescent="0.25">
      <c r="A279" t="s">
        <v>536</v>
      </c>
      <c r="B279" s="2">
        <v>43122</v>
      </c>
      <c r="C279" t="s">
        <v>257</v>
      </c>
      <c r="D279" t="s">
        <v>20</v>
      </c>
      <c r="E279" t="s">
        <v>21</v>
      </c>
    </row>
    <row r="280" spans="1:5" x14ac:dyDescent="0.25">
      <c r="A280" t="s">
        <v>537</v>
      </c>
      <c r="B280" s="2">
        <v>43174</v>
      </c>
      <c r="C280" t="s">
        <v>143</v>
      </c>
      <c r="D280" t="s">
        <v>81</v>
      </c>
      <c r="E280" t="s">
        <v>82</v>
      </c>
    </row>
    <row r="281" spans="1:5" x14ac:dyDescent="0.25">
      <c r="A281" t="s">
        <v>538</v>
      </c>
      <c r="B281" s="2">
        <v>43421</v>
      </c>
      <c r="C281" t="s">
        <v>198</v>
      </c>
      <c r="D281" t="s">
        <v>304</v>
      </c>
      <c r="E281" t="s">
        <v>305</v>
      </c>
    </row>
    <row r="282" spans="1:5" x14ac:dyDescent="0.25">
      <c r="A282" t="s">
        <v>539</v>
      </c>
      <c r="B282" s="2">
        <v>43279</v>
      </c>
      <c r="C282" t="s">
        <v>540</v>
      </c>
      <c r="D282" t="s">
        <v>20</v>
      </c>
      <c r="E282" t="s">
        <v>21</v>
      </c>
    </row>
    <row r="283" spans="1:5" x14ac:dyDescent="0.25">
      <c r="A283" t="s">
        <v>541</v>
      </c>
      <c r="B283" s="2">
        <v>43237</v>
      </c>
      <c r="C283" t="s">
        <v>542</v>
      </c>
      <c r="D283" t="s">
        <v>156</v>
      </c>
      <c r="E283" t="s">
        <v>157</v>
      </c>
    </row>
    <row r="284" spans="1:5" x14ac:dyDescent="0.25">
      <c r="A284" t="s">
        <v>543</v>
      </c>
      <c r="B284" s="2">
        <v>43324</v>
      </c>
      <c r="C284" t="s">
        <v>544</v>
      </c>
      <c r="D284" t="s">
        <v>100</v>
      </c>
      <c r="E284" t="s">
        <v>170</v>
      </c>
    </row>
    <row r="285" spans="1:5" x14ac:dyDescent="0.25">
      <c r="A285" t="s">
        <v>545</v>
      </c>
      <c r="B285" s="2">
        <v>43342</v>
      </c>
      <c r="C285" t="s">
        <v>117</v>
      </c>
      <c r="D285" t="s">
        <v>100</v>
      </c>
      <c r="E285" t="s">
        <v>170</v>
      </c>
    </row>
    <row r="286" spans="1:5" x14ac:dyDescent="0.25">
      <c r="A286" t="s">
        <v>546</v>
      </c>
      <c r="B286" s="2">
        <v>43419</v>
      </c>
      <c r="C286" t="s">
        <v>547</v>
      </c>
      <c r="D286" t="s">
        <v>7</v>
      </c>
      <c r="E286" t="s">
        <v>120</v>
      </c>
    </row>
    <row r="287" spans="1:5" x14ac:dyDescent="0.25">
      <c r="A287" t="s">
        <v>548</v>
      </c>
      <c r="B287" s="2">
        <v>43170</v>
      </c>
      <c r="C287" t="s">
        <v>549</v>
      </c>
      <c r="D287" t="s">
        <v>68</v>
      </c>
      <c r="E287" t="s">
        <v>69</v>
      </c>
    </row>
    <row r="288" spans="1:5" x14ac:dyDescent="0.25">
      <c r="A288" t="s">
        <v>550</v>
      </c>
      <c r="B288" s="2">
        <v>43381</v>
      </c>
      <c r="C288" t="s">
        <v>551</v>
      </c>
      <c r="D288" t="s">
        <v>57</v>
      </c>
      <c r="E288" t="s">
        <v>58</v>
      </c>
    </row>
    <row r="289" spans="1:5" x14ac:dyDescent="0.25">
      <c r="A289" t="s">
        <v>552</v>
      </c>
      <c r="B289" s="2">
        <v>43443</v>
      </c>
      <c r="C289" t="s">
        <v>348</v>
      </c>
      <c r="D289" t="s">
        <v>68</v>
      </c>
      <c r="E289" t="s">
        <v>175</v>
      </c>
    </row>
    <row r="290" spans="1:5" x14ac:dyDescent="0.25">
      <c r="A290" t="s">
        <v>553</v>
      </c>
      <c r="B290" s="2">
        <v>43184</v>
      </c>
      <c r="C290" t="s">
        <v>554</v>
      </c>
      <c r="D290" t="s">
        <v>75</v>
      </c>
      <c r="E290" t="s">
        <v>76</v>
      </c>
    </row>
    <row r="291" spans="1:5" x14ac:dyDescent="0.25">
      <c r="A291" t="s">
        <v>555</v>
      </c>
      <c r="B291" s="2">
        <v>43228</v>
      </c>
      <c r="C291" t="s">
        <v>556</v>
      </c>
      <c r="D291" t="s">
        <v>193</v>
      </c>
      <c r="E291" t="s">
        <v>193</v>
      </c>
    </row>
    <row r="292" spans="1:5" x14ac:dyDescent="0.25">
      <c r="A292" t="s">
        <v>557</v>
      </c>
      <c r="B292" s="2">
        <v>43140</v>
      </c>
      <c r="C292" t="s">
        <v>558</v>
      </c>
      <c r="D292" t="s">
        <v>130</v>
      </c>
      <c r="E292" t="s">
        <v>131</v>
      </c>
    </row>
    <row r="293" spans="1:5" x14ac:dyDescent="0.25">
      <c r="A293" t="s">
        <v>559</v>
      </c>
      <c r="B293" s="2">
        <v>43374</v>
      </c>
      <c r="C293" t="s">
        <v>560</v>
      </c>
      <c r="D293" t="s">
        <v>40</v>
      </c>
      <c r="E293" t="s">
        <v>54</v>
      </c>
    </row>
    <row r="294" spans="1:5" x14ac:dyDescent="0.25">
      <c r="A294" t="s">
        <v>561</v>
      </c>
      <c r="B294" s="2">
        <v>43465</v>
      </c>
      <c r="C294" t="s">
        <v>225</v>
      </c>
      <c r="D294" t="s">
        <v>7</v>
      </c>
      <c r="E294" t="s">
        <v>120</v>
      </c>
    </row>
    <row r="295" spans="1:5" x14ac:dyDescent="0.25">
      <c r="A295" t="s">
        <v>562</v>
      </c>
      <c r="B295" s="2">
        <v>43131</v>
      </c>
      <c r="C295" t="s">
        <v>563</v>
      </c>
      <c r="D295" t="s">
        <v>20</v>
      </c>
      <c r="E295" t="s">
        <v>21</v>
      </c>
    </row>
    <row r="296" spans="1:5" x14ac:dyDescent="0.25">
      <c r="A296" t="s">
        <v>564</v>
      </c>
      <c r="B296" s="2">
        <v>43134</v>
      </c>
      <c r="C296" t="s">
        <v>565</v>
      </c>
      <c r="D296" t="s">
        <v>11</v>
      </c>
      <c r="E296" t="s">
        <v>11</v>
      </c>
    </row>
    <row r="297" spans="1:5" x14ac:dyDescent="0.25">
      <c r="A297" t="s">
        <v>566</v>
      </c>
      <c r="B297" s="2">
        <v>43210</v>
      </c>
      <c r="C297" t="s">
        <v>29</v>
      </c>
      <c r="D297" t="s">
        <v>16</v>
      </c>
      <c r="E297" t="s">
        <v>27</v>
      </c>
    </row>
    <row r="298" spans="1:5" x14ac:dyDescent="0.25">
      <c r="A298" t="s">
        <v>567</v>
      </c>
      <c r="B298" s="2">
        <v>43288</v>
      </c>
      <c r="C298" t="s">
        <v>568</v>
      </c>
      <c r="D298" t="s">
        <v>100</v>
      </c>
      <c r="E298" t="s">
        <v>170</v>
      </c>
    </row>
    <row r="299" spans="1:5" x14ac:dyDescent="0.25">
      <c r="A299" t="s">
        <v>569</v>
      </c>
      <c r="B299" s="2">
        <v>43125</v>
      </c>
      <c r="C299" t="s">
        <v>570</v>
      </c>
      <c r="D299" t="s">
        <v>68</v>
      </c>
      <c r="E299" t="s">
        <v>175</v>
      </c>
    </row>
    <row r="300" spans="1:5" x14ac:dyDescent="0.25">
      <c r="A300" t="s">
        <v>571</v>
      </c>
      <c r="B300" s="2">
        <v>43175</v>
      </c>
      <c r="C300" t="s">
        <v>572</v>
      </c>
      <c r="D300" t="s">
        <v>100</v>
      </c>
      <c r="E300" t="s">
        <v>170</v>
      </c>
    </row>
    <row r="301" spans="1:5" x14ac:dyDescent="0.25">
      <c r="A301" t="s">
        <v>573</v>
      </c>
      <c r="B301" s="2">
        <v>43297</v>
      </c>
      <c r="C301" t="s">
        <v>574</v>
      </c>
      <c r="D301" t="s">
        <v>97</v>
      </c>
      <c r="E301" t="s">
        <v>69</v>
      </c>
    </row>
    <row r="302" spans="1:5" x14ac:dyDescent="0.25">
      <c r="A302" t="s">
        <v>575</v>
      </c>
      <c r="B302" s="2">
        <v>43419</v>
      </c>
      <c r="C302" t="s">
        <v>576</v>
      </c>
      <c r="D302" t="s">
        <v>75</v>
      </c>
      <c r="E302" t="s">
        <v>76</v>
      </c>
    </row>
    <row r="303" spans="1:5" x14ac:dyDescent="0.25">
      <c r="A303" t="s">
        <v>577</v>
      </c>
      <c r="B303" s="2">
        <v>43134</v>
      </c>
      <c r="C303" t="s">
        <v>578</v>
      </c>
      <c r="D303" t="s">
        <v>20</v>
      </c>
      <c r="E303" t="s">
        <v>21</v>
      </c>
    </row>
    <row r="304" spans="1:5" x14ac:dyDescent="0.25">
      <c r="A304" t="s">
        <v>579</v>
      </c>
      <c r="B304" s="2">
        <v>43313</v>
      </c>
      <c r="C304" t="s">
        <v>314</v>
      </c>
      <c r="D304" t="s">
        <v>20</v>
      </c>
      <c r="E304" t="s">
        <v>21</v>
      </c>
    </row>
    <row r="305" spans="1:5" x14ac:dyDescent="0.25">
      <c r="A305" t="s">
        <v>580</v>
      </c>
      <c r="B305" s="2">
        <v>43160</v>
      </c>
      <c r="C305" t="s">
        <v>303</v>
      </c>
      <c r="D305" t="s">
        <v>304</v>
      </c>
      <c r="E305" t="s">
        <v>305</v>
      </c>
    </row>
    <row r="306" spans="1:5" x14ac:dyDescent="0.25">
      <c r="A306" t="s">
        <v>581</v>
      </c>
      <c r="B306" s="2">
        <v>43127</v>
      </c>
      <c r="C306" t="s">
        <v>475</v>
      </c>
      <c r="D306" t="s">
        <v>40</v>
      </c>
      <c r="E306" t="s">
        <v>41</v>
      </c>
    </row>
    <row r="307" spans="1:5" x14ac:dyDescent="0.25">
      <c r="A307" t="s">
        <v>582</v>
      </c>
      <c r="B307" s="2">
        <v>43446</v>
      </c>
      <c r="C307" t="s">
        <v>583</v>
      </c>
      <c r="D307" t="s">
        <v>11</v>
      </c>
      <c r="E307" t="s">
        <v>11</v>
      </c>
    </row>
    <row r="308" spans="1:5" x14ac:dyDescent="0.25">
      <c r="A308" t="s">
        <v>584</v>
      </c>
      <c r="B308" s="2">
        <v>43107</v>
      </c>
      <c r="C308" t="s">
        <v>585</v>
      </c>
      <c r="D308" t="s">
        <v>81</v>
      </c>
      <c r="E308" t="s">
        <v>82</v>
      </c>
    </row>
    <row r="309" spans="1:5" x14ac:dyDescent="0.25">
      <c r="A309" t="s">
        <v>586</v>
      </c>
      <c r="B309" s="2">
        <v>43367</v>
      </c>
      <c r="C309" t="s">
        <v>549</v>
      </c>
      <c r="D309" t="s">
        <v>61</v>
      </c>
      <c r="E309" t="s">
        <v>62</v>
      </c>
    </row>
    <row r="310" spans="1:5" x14ac:dyDescent="0.25">
      <c r="A310" t="s">
        <v>587</v>
      </c>
      <c r="B310" s="2">
        <v>43158</v>
      </c>
      <c r="C310" t="s">
        <v>588</v>
      </c>
      <c r="D310" t="s">
        <v>97</v>
      </c>
      <c r="E310" t="s">
        <v>69</v>
      </c>
    </row>
    <row r="311" spans="1:5" x14ac:dyDescent="0.25">
      <c r="A311" t="s">
        <v>589</v>
      </c>
      <c r="B311" s="2">
        <v>43269</v>
      </c>
      <c r="C311" t="s">
        <v>590</v>
      </c>
      <c r="D311" t="s">
        <v>140</v>
      </c>
      <c r="E311" t="s">
        <v>141</v>
      </c>
    </row>
    <row r="312" spans="1:5" x14ac:dyDescent="0.25">
      <c r="A312" t="s">
        <v>591</v>
      </c>
      <c r="B312" s="2">
        <v>43118</v>
      </c>
      <c r="C312" t="s">
        <v>225</v>
      </c>
      <c r="D312" t="s">
        <v>32</v>
      </c>
      <c r="E312" t="s">
        <v>33</v>
      </c>
    </row>
    <row r="313" spans="1:5" x14ac:dyDescent="0.25">
      <c r="A313" t="s">
        <v>592</v>
      </c>
      <c r="B313" s="2">
        <v>43154</v>
      </c>
      <c r="C313" t="s">
        <v>259</v>
      </c>
      <c r="D313" t="s">
        <v>20</v>
      </c>
      <c r="E313" t="s">
        <v>21</v>
      </c>
    </row>
    <row r="314" spans="1:5" x14ac:dyDescent="0.25">
      <c r="A314" t="s">
        <v>593</v>
      </c>
      <c r="B314" s="2">
        <v>43459</v>
      </c>
      <c r="C314" t="s">
        <v>594</v>
      </c>
      <c r="D314" t="s">
        <v>68</v>
      </c>
      <c r="E314" t="s">
        <v>175</v>
      </c>
    </row>
    <row r="315" spans="1:5" x14ac:dyDescent="0.25">
      <c r="A315" t="s">
        <v>595</v>
      </c>
      <c r="B315" s="2">
        <v>43110</v>
      </c>
      <c r="C315" t="s">
        <v>596</v>
      </c>
      <c r="D315" t="s">
        <v>16</v>
      </c>
      <c r="E315" t="s">
        <v>27</v>
      </c>
    </row>
    <row r="316" spans="1:5" x14ac:dyDescent="0.25">
      <c r="A316" t="s">
        <v>597</v>
      </c>
      <c r="B316" s="2">
        <v>43300</v>
      </c>
      <c r="C316" t="s">
        <v>113</v>
      </c>
      <c r="D316" t="s">
        <v>20</v>
      </c>
      <c r="E316" t="s">
        <v>21</v>
      </c>
    </row>
    <row r="317" spans="1:5" x14ac:dyDescent="0.25">
      <c r="A317" t="s">
        <v>598</v>
      </c>
      <c r="B317" s="2">
        <v>43150</v>
      </c>
      <c r="C317" t="s">
        <v>394</v>
      </c>
      <c r="D317" t="s">
        <v>61</v>
      </c>
      <c r="E317" t="s">
        <v>62</v>
      </c>
    </row>
    <row r="318" spans="1:5" x14ac:dyDescent="0.25">
      <c r="A318" t="s">
        <v>599</v>
      </c>
      <c r="B318" s="2">
        <v>43269</v>
      </c>
      <c r="C318" t="s">
        <v>600</v>
      </c>
      <c r="D318" t="s">
        <v>100</v>
      </c>
      <c r="E318" t="s">
        <v>170</v>
      </c>
    </row>
    <row r="319" spans="1:5" x14ac:dyDescent="0.25">
      <c r="A319" t="s">
        <v>601</v>
      </c>
      <c r="B319" s="2">
        <v>43241</v>
      </c>
      <c r="C319" t="s">
        <v>602</v>
      </c>
      <c r="D319" t="s">
        <v>75</v>
      </c>
      <c r="E319" t="s">
        <v>76</v>
      </c>
    </row>
    <row r="320" spans="1:5" x14ac:dyDescent="0.25">
      <c r="A320" t="s">
        <v>603</v>
      </c>
      <c r="B320" s="2">
        <v>43139</v>
      </c>
      <c r="C320" t="s">
        <v>604</v>
      </c>
      <c r="D320" t="s">
        <v>100</v>
      </c>
      <c r="E320" t="s">
        <v>170</v>
      </c>
    </row>
    <row r="321" spans="1:5" x14ac:dyDescent="0.25">
      <c r="A321" t="s">
        <v>605</v>
      </c>
      <c r="B321" s="2">
        <v>43201</v>
      </c>
      <c r="C321" t="s">
        <v>554</v>
      </c>
      <c r="D321" t="s">
        <v>75</v>
      </c>
      <c r="E321" t="s">
        <v>76</v>
      </c>
    </row>
    <row r="322" spans="1:5" x14ac:dyDescent="0.25">
      <c r="A322" t="s">
        <v>606</v>
      </c>
      <c r="B322" s="2">
        <v>43444</v>
      </c>
      <c r="C322" t="s">
        <v>607</v>
      </c>
      <c r="D322" t="s">
        <v>40</v>
      </c>
      <c r="E322" t="s">
        <v>41</v>
      </c>
    </row>
    <row r="323" spans="1:5" x14ac:dyDescent="0.25">
      <c r="A323" t="s">
        <v>608</v>
      </c>
      <c r="B323" s="2">
        <v>43212</v>
      </c>
      <c r="C323" t="s">
        <v>268</v>
      </c>
      <c r="D323" t="s">
        <v>140</v>
      </c>
      <c r="E323" t="s">
        <v>141</v>
      </c>
    </row>
    <row r="324" spans="1:5" x14ac:dyDescent="0.25">
      <c r="A324" t="s">
        <v>609</v>
      </c>
      <c r="B324" s="2">
        <v>43289</v>
      </c>
      <c r="C324" t="s">
        <v>610</v>
      </c>
      <c r="D324" t="s">
        <v>140</v>
      </c>
      <c r="E324" t="s">
        <v>141</v>
      </c>
    </row>
    <row r="325" spans="1:5" x14ac:dyDescent="0.25">
      <c r="A325" t="s">
        <v>611</v>
      </c>
      <c r="B325" s="2">
        <v>43186</v>
      </c>
      <c r="C325" t="s">
        <v>165</v>
      </c>
      <c r="D325" t="s">
        <v>32</v>
      </c>
      <c r="E325" t="s">
        <v>33</v>
      </c>
    </row>
    <row r="326" spans="1:5" x14ac:dyDescent="0.25">
      <c r="A326" t="s">
        <v>612</v>
      </c>
      <c r="B326" s="2">
        <v>43193</v>
      </c>
      <c r="C326" t="s">
        <v>435</v>
      </c>
      <c r="D326" t="s">
        <v>100</v>
      </c>
      <c r="E326" t="s">
        <v>170</v>
      </c>
    </row>
    <row r="327" spans="1:5" x14ac:dyDescent="0.25">
      <c r="A327" t="s">
        <v>613</v>
      </c>
      <c r="B327" s="2">
        <v>43396</v>
      </c>
      <c r="C327" t="s">
        <v>113</v>
      </c>
      <c r="D327" t="s">
        <v>20</v>
      </c>
      <c r="E327" t="s">
        <v>21</v>
      </c>
    </row>
    <row r="328" spans="1:5" x14ac:dyDescent="0.25">
      <c r="A328" t="s">
        <v>614</v>
      </c>
      <c r="B328" s="2">
        <v>43402</v>
      </c>
      <c r="C328" t="s">
        <v>615</v>
      </c>
      <c r="D328" t="s">
        <v>40</v>
      </c>
      <c r="E328" t="s">
        <v>54</v>
      </c>
    </row>
    <row r="329" spans="1:5" x14ac:dyDescent="0.25">
      <c r="A329" t="s">
        <v>616</v>
      </c>
      <c r="B329" s="2">
        <v>43150</v>
      </c>
      <c r="C329" t="s">
        <v>617</v>
      </c>
      <c r="D329" t="s">
        <v>304</v>
      </c>
      <c r="E329" t="s">
        <v>305</v>
      </c>
    </row>
    <row r="330" spans="1:5" x14ac:dyDescent="0.25">
      <c r="A330" t="s">
        <v>618</v>
      </c>
      <c r="B330" s="2">
        <v>43382</v>
      </c>
      <c r="C330" t="s">
        <v>619</v>
      </c>
      <c r="D330" t="s">
        <v>75</v>
      </c>
      <c r="E330" t="s">
        <v>76</v>
      </c>
    </row>
    <row r="331" spans="1:5" x14ac:dyDescent="0.25">
      <c r="A331" t="s">
        <v>620</v>
      </c>
      <c r="B331" s="2">
        <v>43445</v>
      </c>
      <c r="C331" t="s">
        <v>621</v>
      </c>
      <c r="D331" t="s">
        <v>11</v>
      </c>
      <c r="E331" t="s">
        <v>11</v>
      </c>
    </row>
    <row r="332" spans="1:5" x14ac:dyDescent="0.25">
      <c r="A332" t="s">
        <v>622</v>
      </c>
      <c r="B332" s="2">
        <v>43113</v>
      </c>
      <c r="C332" t="s">
        <v>623</v>
      </c>
      <c r="D332" t="s">
        <v>16</v>
      </c>
      <c r="E332" t="s">
        <v>27</v>
      </c>
    </row>
    <row r="333" spans="1:5" x14ac:dyDescent="0.25">
      <c r="A333" t="s">
        <v>624</v>
      </c>
      <c r="B333" s="2">
        <v>43186</v>
      </c>
      <c r="C333" t="s">
        <v>477</v>
      </c>
      <c r="D333" t="s">
        <v>20</v>
      </c>
      <c r="E333" t="s">
        <v>72</v>
      </c>
    </row>
    <row r="334" spans="1:5" x14ac:dyDescent="0.25">
      <c r="A334" t="s">
        <v>625</v>
      </c>
      <c r="B334" s="2">
        <v>43113</v>
      </c>
      <c r="C334" t="s">
        <v>626</v>
      </c>
      <c r="D334" t="s">
        <v>16</v>
      </c>
      <c r="E334" t="s">
        <v>17</v>
      </c>
    </row>
    <row r="335" spans="1:5" x14ac:dyDescent="0.25">
      <c r="A335" t="s">
        <v>627</v>
      </c>
      <c r="B335" s="2">
        <v>43138</v>
      </c>
      <c r="C335" t="s">
        <v>628</v>
      </c>
      <c r="D335" t="s">
        <v>11</v>
      </c>
      <c r="E335" t="s">
        <v>11</v>
      </c>
    </row>
    <row r="336" spans="1:5" x14ac:dyDescent="0.25">
      <c r="A336" t="s">
        <v>629</v>
      </c>
      <c r="B336" s="2">
        <v>43345</v>
      </c>
      <c r="C336" t="s">
        <v>630</v>
      </c>
      <c r="D336" t="s">
        <v>7</v>
      </c>
      <c r="E336" t="s">
        <v>120</v>
      </c>
    </row>
    <row r="337" spans="1:5" x14ac:dyDescent="0.25">
      <c r="A337" t="s">
        <v>631</v>
      </c>
      <c r="B337" s="2">
        <v>43235</v>
      </c>
      <c r="C337" t="s">
        <v>632</v>
      </c>
      <c r="D337" t="s">
        <v>140</v>
      </c>
      <c r="E337" t="s">
        <v>141</v>
      </c>
    </row>
    <row r="338" spans="1:5" x14ac:dyDescent="0.25">
      <c r="A338" t="s">
        <v>633</v>
      </c>
      <c r="B338" s="2">
        <v>43462</v>
      </c>
      <c r="C338" t="s">
        <v>634</v>
      </c>
      <c r="D338" t="s">
        <v>104</v>
      </c>
      <c r="E338" t="s">
        <v>105</v>
      </c>
    </row>
    <row r="339" spans="1:5" x14ac:dyDescent="0.25">
      <c r="A339" t="s">
        <v>635</v>
      </c>
      <c r="B339" s="2">
        <v>43431</v>
      </c>
      <c r="C339" t="s">
        <v>636</v>
      </c>
      <c r="D339" t="s">
        <v>40</v>
      </c>
      <c r="E339" t="s">
        <v>41</v>
      </c>
    </row>
    <row r="340" spans="1:5" x14ac:dyDescent="0.25">
      <c r="A340" t="s">
        <v>637</v>
      </c>
      <c r="B340" s="2">
        <v>43112</v>
      </c>
      <c r="C340" t="s">
        <v>638</v>
      </c>
      <c r="D340" t="s">
        <v>32</v>
      </c>
      <c r="E340" t="s">
        <v>33</v>
      </c>
    </row>
    <row r="341" spans="1:5" x14ac:dyDescent="0.25">
      <c r="A341" t="s">
        <v>639</v>
      </c>
      <c r="B341" s="2">
        <v>43175</v>
      </c>
      <c r="C341" t="s">
        <v>437</v>
      </c>
      <c r="D341" t="s">
        <v>20</v>
      </c>
      <c r="E341" t="s">
        <v>21</v>
      </c>
    </row>
    <row r="342" spans="1:5" x14ac:dyDescent="0.25">
      <c r="A342" t="s">
        <v>640</v>
      </c>
      <c r="B342" s="2">
        <v>43183</v>
      </c>
      <c r="C342" t="s">
        <v>45</v>
      </c>
      <c r="D342" t="s">
        <v>57</v>
      </c>
      <c r="E342" t="s">
        <v>58</v>
      </c>
    </row>
    <row r="343" spans="1:5" x14ac:dyDescent="0.25">
      <c r="A343" t="s">
        <v>641</v>
      </c>
      <c r="B343" s="2">
        <v>43301</v>
      </c>
      <c r="C343" t="s">
        <v>642</v>
      </c>
      <c r="D343" t="s">
        <v>81</v>
      </c>
      <c r="E343" t="s">
        <v>82</v>
      </c>
    </row>
    <row r="344" spans="1:5" x14ac:dyDescent="0.25">
      <c r="A344" t="s">
        <v>643</v>
      </c>
      <c r="B344" s="2">
        <v>43214</v>
      </c>
      <c r="C344" t="s">
        <v>255</v>
      </c>
      <c r="D344" t="s">
        <v>68</v>
      </c>
      <c r="E344" t="s">
        <v>69</v>
      </c>
    </row>
    <row r="345" spans="1:5" x14ac:dyDescent="0.25">
      <c r="A345" t="s">
        <v>644</v>
      </c>
      <c r="B345" s="2">
        <v>43248</v>
      </c>
      <c r="C345" t="s">
        <v>645</v>
      </c>
      <c r="D345" t="s">
        <v>40</v>
      </c>
      <c r="E345" t="s">
        <v>54</v>
      </c>
    </row>
    <row r="346" spans="1:5" x14ac:dyDescent="0.25">
      <c r="A346" t="s">
        <v>646</v>
      </c>
      <c r="B346" s="2">
        <v>43268</v>
      </c>
      <c r="C346" t="s">
        <v>647</v>
      </c>
      <c r="D346" t="s">
        <v>20</v>
      </c>
      <c r="E346" t="s">
        <v>21</v>
      </c>
    </row>
    <row r="347" spans="1:5" x14ac:dyDescent="0.25">
      <c r="A347" t="s">
        <v>648</v>
      </c>
      <c r="B347" s="2">
        <v>43134</v>
      </c>
      <c r="C347" t="s">
        <v>53</v>
      </c>
      <c r="D347" t="s">
        <v>100</v>
      </c>
      <c r="E347" t="s">
        <v>101</v>
      </c>
    </row>
    <row r="348" spans="1:5" x14ac:dyDescent="0.25">
      <c r="A348" t="s">
        <v>649</v>
      </c>
      <c r="B348" s="2">
        <v>43341</v>
      </c>
      <c r="C348" t="s">
        <v>650</v>
      </c>
      <c r="D348" t="s">
        <v>20</v>
      </c>
      <c r="E348" t="s">
        <v>72</v>
      </c>
    </row>
    <row r="349" spans="1:5" x14ac:dyDescent="0.25">
      <c r="A349" t="s">
        <v>651</v>
      </c>
      <c r="B349" s="2">
        <v>43438</v>
      </c>
      <c r="C349" t="s">
        <v>201</v>
      </c>
      <c r="D349" t="s">
        <v>100</v>
      </c>
      <c r="E349" t="s">
        <v>101</v>
      </c>
    </row>
    <row r="350" spans="1:5" x14ac:dyDescent="0.25">
      <c r="A350" t="s">
        <v>652</v>
      </c>
      <c r="B350" s="2">
        <v>43185</v>
      </c>
      <c r="C350" t="s">
        <v>529</v>
      </c>
      <c r="D350" t="s">
        <v>193</v>
      </c>
      <c r="E350" t="s">
        <v>193</v>
      </c>
    </row>
    <row r="351" spans="1:5" x14ac:dyDescent="0.25">
      <c r="A351" t="s">
        <v>653</v>
      </c>
      <c r="B351" s="2">
        <v>43356</v>
      </c>
      <c r="C351" t="s">
        <v>654</v>
      </c>
      <c r="D351" t="s">
        <v>32</v>
      </c>
      <c r="E351" t="s">
        <v>33</v>
      </c>
    </row>
    <row r="352" spans="1:5" x14ac:dyDescent="0.25">
      <c r="A352" t="s">
        <v>655</v>
      </c>
      <c r="B352" s="2">
        <v>43260</v>
      </c>
      <c r="C352" t="s">
        <v>656</v>
      </c>
      <c r="D352" t="s">
        <v>16</v>
      </c>
      <c r="E352" t="s">
        <v>17</v>
      </c>
    </row>
    <row r="353" spans="1:5" x14ac:dyDescent="0.25">
      <c r="A353" t="s">
        <v>657</v>
      </c>
      <c r="B353" s="2">
        <v>43315</v>
      </c>
      <c r="C353" t="s">
        <v>658</v>
      </c>
      <c r="D353" t="s">
        <v>97</v>
      </c>
      <c r="E353" t="s">
        <v>69</v>
      </c>
    </row>
    <row r="354" spans="1:5" x14ac:dyDescent="0.25">
      <c r="A354" t="s">
        <v>659</v>
      </c>
      <c r="B354" s="2">
        <v>43307</v>
      </c>
      <c r="C354" t="s">
        <v>660</v>
      </c>
      <c r="D354" t="s">
        <v>140</v>
      </c>
      <c r="E354" t="s">
        <v>141</v>
      </c>
    </row>
    <row r="355" spans="1:5" x14ac:dyDescent="0.25">
      <c r="A355" t="s">
        <v>661</v>
      </c>
      <c r="B355" s="2">
        <v>43224</v>
      </c>
      <c r="C355" t="s">
        <v>549</v>
      </c>
      <c r="D355" t="s">
        <v>68</v>
      </c>
      <c r="E355" t="s">
        <v>69</v>
      </c>
    </row>
    <row r="356" spans="1:5" x14ac:dyDescent="0.25">
      <c r="A356" t="s">
        <v>662</v>
      </c>
      <c r="B356" s="2">
        <v>43155</v>
      </c>
      <c r="C356" t="s">
        <v>65</v>
      </c>
      <c r="D356" t="s">
        <v>57</v>
      </c>
      <c r="E356" t="s">
        <v>58</v>
      </c>
    </row>
    <row r="357" spans="1:5" x14ac:dyDescent="0.25">
      <c r="A357" t="s">
        <v>663</v>
      </c>
      <c r="B357" s="2">
        <v>43276</v>
      </c>
      <c r="C357" t="s">
        <v>664</v>
      </c>
      <c r="D357" t="s">
        <v>16</v>
      </c>
      <c r="E357" t="s">
        <v>17</v>
      </c>
    </row>
    <row r="358" spans="1:5" x14ac:dyDescent="0.25">
      <c r="A358" t="s">
        <v>665</v>
      </c>
      <c r="B358" s="2">
        <v>43145</v>
      </c>
      <c r="C358" t="s">
        <v>363</v>
      </c>
      <c r="D358" t="s">
        <v>140</v>
      </c>
      <c r="E358" t="s">
        <v>141</v>
      </c>
    </row>
    <row r="359" spans="1:5" x14ac:dyDescent="0.25">
      <c r="A359" t="s">
        <v>666</v>
      </c>
      <c r="B359" s="2">
        <v>43280</v>
      </c>
      <c r="C359" t="s">
        <v>667</v>
      </c>
      <c r="D359" t="s">
        <v>16</v>
      </c>
      <c r="E359" t="s">
        <v>17</v>
      </c>
    </row>
    <row r="360" spans="1:5" x14ac:dyDescent="0.25">
      <c r="A360" t="s">
        <v>668</v>
      </c>
      <c r="B360" s="2">
        <v>43383</v>
      </c>
      <c r="C360" t="s">
        <v>669</v>
      </c>
      <c r="D360" t="s">
        <v>16</v>
      </c>
      <c r="E360" t="s">
        <v>17</v>
      </c>
    </row>
    <row r="361" spans="1:5" x14ac:dyDescent="0.25">
      <c r="A361" t="s">
        <v>670</v>
      </c>
      <c r="B361" s="2">
        <v>43389</v>
      </c>
      <c r="C361" t="s">
        <v>270</v>
      </c>
      <c r="D361" t="s">
        <v>140</v>
      </c>
      <c r="E361" t="s">
        <v>141</v>
      </c>
    </row>
    <row r="362" spans="1:5" x14ac:dyDescent="0.25">
      <c r="A362" t="s">
        <v>671</v>
      </c>
      <c r="B362" s="2">
        <v>43428</v>
      </c>
      <c r="C362" t="s">
        <v>344</v>
      </c>
      <c r="D362" t="s">
        <v>100</v>
      </c>
      <c r="E362" t="s">
        <v>101</v>
      </c>
    </row>
    <row r="363" spans="1:5" x14ac:dyDescent="0.25">
      <c r="A363" t="s">
        <v>672</v>
      </c>
      <c r="B363" s="2">
        <v>43244</v>
      </c>
      <c r="C363" t="s">
        <v>289</v>
      </c>
      <c r="D363" t="s">
        <v>61</v>
      </c>
      <c r="E363" t="s">
        <v>62</v>
      </c>
    </row>
    <row r="364" spans="1:5" x14ac:dyDescent="0.25">
      <c r="A364" t="s">
        <v>673</v>
      </c>
      <c r="B364" s="2">
        <v>43374</v>
      </c>
      <c r="C364" t="s">
        <v>674</v>
      </c>
      <c r="D364" t="s">
        <v>16</v>
      </c>
      <c r="E364" t="s">
        <v>27</v>
      </c>
    </row>
    <row r="365" spans="1:5" x14ac:dyDescent="0.25">
      <c r="A365" t="s">
        <v>675</v>
      </c>
      <c r="B365" s="2">
        <v>43101</v>
      </c>
      <c r="C365" t="s">
        <v>676</v>
      </c>
      <c r="D365" t="s">
        <v>57</v>
      </c>
      <c r="E365" t="s">
        <v>58</v>
      </c>
    </row>
    <row r="366" spans="1:5" x14ac:dyDescent="0.25">
      <c r="A366" t="s">
        <v>677</v>
      </c>
      <c r="B366" s="2">
        <v>43148</v>
      </c>
      <c r="C366" t="s">
        <v>554</v>
      </c>
      <c r="D366" t="s">
        <v>75</v>
      </c>
      <c r="E366" t="s">
        <v>76</v>
      </c>
    </row>
    <row r="367" spans="1:5" x14ac:dyDescent="0.25">
      <c r="A367" t="s">
        <v>678</v>
      </c>
      <c r="B367" s="2">
        <v>43175</v>
      </c>
      <c r="C367" t="s">
        <v>679</v>
      </c>
      <c r="D367" t="s">
        <v>16</v>
      </c>
      <c r="E367" t="s">
        <v>17</v>
      </c>
    </row>
    <row r="368" spans="1:5" x14ac:dyDescent="0.25">
      <c r="A368" t="s">
        <v>680</v>
      </c>
      <c r="B368" s="2">
        <v>43430</v>
      </c>
      <c r="C368" t="s">
        <v>681</v>
      </c>
      <c r="D368" t="s">
        <v>68</v>
      </c>
      <c r="E368" t="s">
        <v>175</v>
      </c>
    </row>
    <row r="369" spans="1:5" x14ac:dyDescent="0.25">
      <c r="A369" t="s">
        <v>682</v>
      </c>
      <c r="B369" s="2">
        <v>43438</v>
      </c>
      <c r="C369" t="s">
        <v>683</v>
      </c>
      <c r="D369" t="s">
        <v>20</v>
      </c>
      <c r="E369" t="s">
        <v>21</v>
      </c>
    </row>
    <row r="370" spans="1:5" x14ac:dyDescent="0.25">
      <c r="A370" t="s">
        <v>684</v>
      </c>
      <c r="B370" s="2">
        <v>43389</v>
      </c>
      <c r="C370" t="s">
        <v>685</v>
      </c>
      <c r="D370" t="s">
        <v>100</v>
      </c>
      <c r="E370" t="s">
        <v>170</v>
      </c>
    </row>
    <row r="371" spans="1:5" x14ac:dyDescent="0.25">
      <c r="A371" t="s">
        <v>686</v>
      </c>
      <c r="B371" s="2">
        <v>43437</v>
      </c>
      <c r="C371" t="s">
        <v>231</v>
      </c>
      <c r="D371" t="s">
        <v>40</v>
      </c>
      <c r="E371" t="s">
        <v>41</v>
      </c>
    </row>
    <row r="372" spans="1:5" x14ac:dyDescent="0.25">
      <c r="A372" t="s">
        <v>687</v>
      </c>
      <c r="B372" s="2">
        <v>43425</v>
      </c>
      <c r="C372" t="s">
        <v>688</v>
      </c>
      <c r="D372" t="s">
        <v>40</v>
      </c>
      <c r="E372" t="s">
        <v>41</v>
      </c>
    </row>
    <row r="373" spans="1:5" x14ac:dyDescent="0.25">
      <c r="A373" t="s">
        <v>689</v>
      </c>
      <c r="B373" s="2">
        <v>43216</v>
      </c>
      <c r="C373" t="s">
        <v>690</v>
      </c>
      <c r="D373" t="s">
        <v>20</v>
      </c>
      <c r="E373" t="s">
        <v>21</v>
      </c>
    </row>
    <row r="374" spans="1:5" x14ac:dyDescent="0.25">
      <c r="A374" t="s">
        <v>691</v>
      </c>
      <c r="B374" s="2">
        <v>43205</v>
      </c>
      <c r="C374" t="s">
        <v>529</v>
      </c>
      <c r="D374" t="s">
        <v>193</v>
      </c>
      <c r="E374" t="s">
        <v>193</v>
      </c>
    </row>
    <row r="375" spans="1:5" x14ac:dyDescent="0.25">
      <c r="A375" t="s">
        <v>692</v>
      </c>
      <c r="B375" s="2">
        <v>43123</v>
      </c>
      <c r="C375" t="s">
        <v>693</v>
      </c>
      <c r="D375" t="s">
        <v>100</v>
      </c>
      <c r="E375" t="s">
        <v>101</v>
      </c>
    </row>
    <row r="376" spans="1:5" x14ac:dyDescent="0.25">
      <c r="A376" t="s">
        <v>694</v>
      </c>
      <c r="B376" s="2">
        <v>43378</v>
      </c>
      <c r="C376" t="s">
        <v>198</v>
      </c>
      <c r="D376" t="s">
        <v>16</v>
      </c>
      <c r="E376" t="s">
        <v>17</v>
      </c>
    </row>
    <row r="377" spans="1:5" x14ac:dyDescent="0.25">
      <c r="A377" t="s">
        <v>695</v>
      </c>
      <c r="B377" s="2">
        <v>43419</v>
      </c>
      <c r="C377" t="s">
        <v>489</v>
      </c>
      <c r="D377" t="s">
        <v>130</v>
      </c>
      <c r="E377" t="s">
        <v>131</v>
      </c>
    </row>
    <row r="378" spans="1:5" x14ac:dyDescent="0.25">
      <c r="A378" t="s">
        <v>696</v>
      </c>
      <c r="B378" s="2">
        <v>43181</v>
      </c>
      <c r="C378" t="s">
        <v>697</v>
      </c>
      <c r="D378" t="s">
        <v>156</v>
      </c>
      <c r="E378" t="s">
        <v>157</v>
      </c>
    </row>
    <row r="379" spans="1:5" x14ac:dyDescent="0.25">
      <c r="A379" t="s">
        <v>698</v>
      </c>
      <c r="B379" s="2">
        <v>43380</v>
      </c>
      <c r="C379" t="s">
        <v>699</v>
      </c>
      <c r="D379" t="s">
        <v>7</v>
      </c>
      <c r="E379" t="s">
        <v>120</v>
      </c>
    </row>
    <row r="380" spans="1:5" x14ac:dyDescent="0.25">
      <c r="A380" t="s">
        <v>700</v>
      </c>
      <c r="B380" s="2">
        <v>43310</v>
      </c>
      <c r="C380" t="s">
        <v>253</v>
      </c>
      <c r="D380" t="s">
        <v>20</v>
      </c>
      <c r="E380" t="s">
        <v>21</v>
      </c>
    </row>
    <row r="381" spans="1:5" x14ac:dyDescent="0.25">
      <c r="A381" t="s">
        <v>701</v>
      </c>
      <c r="B381" s="2">
        <v>43428</v>
      </c>
      <c r="C381" t="s">
        <v>702</v>
      </c>
      <c r="D381" t="s">
        <v>100</v>
      </c>
      <c r="E381" t="s">
        <v>101</v>
      </c>
    </row>
    <row r="382" spans="1:5" x14ac:dyDescent="0.25">
      <c r="A382" t="s">
        <v>703</v>
      </c>
      <c r="B382" s="2">
        <v>43104</v>
      </c>
      <c r="C382" t="s">
        <v>704</v>
      </c>
      <c r="D382" t="s">
        <v>20</v>
      </c>
      <c r="E382" t="s">
        <v>21</v>
      </c>
    </row>
    <row r="383" spans="1:5" x14ac:dyDescent="0.25">
      <c r="A383" t="s">
        <v>705</v>
      </c>
      <c r="B383" s="2">
        <v>43451</v>
      </c>
      <c r="C383" t="s">
        <v>706</v>
      </c>
      <c r="D383" t="s">
        <v>11</v>
      </c>
      <c r="E383" t="s">
        <v>11</v>
      </c>
    </row>
    <row r="384" spans="1:5" x14ac:dyDescent="0.25">
      <c r="A384" t="s">
        <v>707</v>
      </c>
      <c r="B384" s="2">
        <v>43450</v>
      </c>
      <c r="C384" t="s">
        <v>708</v>
      </c>
      <c r="D384" t="s">
        <v>11</v>
      </c>
      <c r="E384" t="s">
        <v>11</v>
      </c>
    </row>
    <row r="385" spans="1:5" x14ac:dyDescent="0.25">
      <c r="A385" t="s">
        <v>709</v>
      </c>
      <c r="B385" s="2">
        <v>43393</v>
      </c>
      <c r="C385" t="s">
        <v>710</v>
      </c>
      <c r="D385" t="s">
        <v>20</v>
      </c>
      <c r="E385" t="s">
        <v>21</v>
      </c>
    </row>
    <row r="386" spans="1:5" x14ac:dyDescent="0.25">
      <c r="A386" t="s">
        <v>711</v>
      </c>
      <c r="B386" s="2">
        <v>43287</v>
      </c>
      <c r="C386" t="s">
        <v>453</v>
      </c>
      <c r="D386" t="s">
        <v>20</v>
      </c>
      <c r="E386" t="s">
        <v>72</v>
      </c>
    </row>
    <row r="387" spans="1:5" x14ac:dyDescent="0.25">
      <c r="A387" t="s">
        <v>712</v>
      </c>
      <c r="B387" s="2">
        <v>43419</v>
      </c>
      <c r="C387" t="s">
        <v>713</v>
      </c>
      <c r="D387" t="s">
        <v>16</v>
      </c>
      <c r="E387" t="s">
        <v>17</v>
      </c>
    </row>
    <row r="388" spans="1:5" x14ac:dyDescent="0.25">
      <c r="A388" t="s">
        <v>714</v>
      </c>
      <c r="B388" s="2">
        <v>43455</v>
      </c>
      <c r="C388" t="s">
        <v>441</v>
      </c>
      <c r="D388" t="s">
        <v>16</v>
      </c>
      <c r="E388" t="s">
        <v>17</v>
      </c>
    </row>
    <row r="389" spans="1:5" x14ac:dyDescent="0.25">
      <c r="A389" t="s">
        <v>715</v>
      </c>
      <c r="B389" s="2">
        <v>43164</v>
      </c>
      <c r="C389" t="s">
        <v>86</v>
      </c>
      <c r="D389" t="s">
        <v>20</v>
      </c>
      <c r="E389" t="s">
        <v>72</v>
      </c>
    </row>
    <row r="390" spans="1:5" x14ac:dyDescent="0.25">
      <c r="A390" t="s">
        <v>716</v>
      </c>
      <c r="B390" s="2">
        <v>43458</v>
      </c>
      <c r="C390" t="s">
        <v>717</v>
      </c>
      <c r="D390" t="s">
        <v>7</v>
      </c>
      <c r="E390" t="s">
        <v>24</v>
      </c>
    </row>
    <row r="391" spans="1:5" x14ac:dyDescent="0.25">
      <c r="A391" t="s">
        <v>718</v>
      </c>
      <c r="B391" s="2">
        <v>43275</v>
      </c>
      <c r="C391" t="s">
        <v>719</v>
      </c>
      <c r="D391" t="s">
        <v>7</v>
      </c>
      <c r="E391" t="s">
        <v>120</v>
      </c>
    </row>
    <row r="392" spans="1:5" x14ac:dyDescent="0.25">
      <c r="A392" t="s">
        <v>720</v>
      </c>
      <c r="B392" s="2">
        <v>43311</v>
      </c>
      <c r="C392" t="s">
        <v>721</v>
      </c>
      <c r="D392" t="s">
        <v>7</v>
      </c>
      <c r="E392" t="s">
        <v>120</v>
      </c>
    </row>
    <row r="393" spans="1:5" x14ac:dyDescent="0.25">
      <c r="A393" t="s">
        <v>722</v>
      </c>
      <c r="B393" s="2">
        <v>43277</v>
      </c>
      <c r="C393" t="s">
        <v>723</v>
      </c>
      <c r="D393" t="s">
        <v>20</v>
      </c>
      <c r="E393" t="s">
        <v>21</v>
      </c>
    </row>
    <row r="394" spans="1:5" x14ac:dyDescent="0.25">
      <c r="A394" t="s">
        <v>724</v>
      </c>
      <c r="B394" s="2">
        <v>43186</v>
      </c>
      <c r="C394" t="s">
        <v>461</v>
      </c>
      <c r="D394" t="s">
        <v>40</v>
      </c>
      <c r="E394" t="s">
        <v>54</v>
      </c>
    </row>
    <row r="395" spans="1:5" x14ac:dyDescent="0.25">
      <c r="A395" t="s">
        <v>725</v>
      </c>
      <c r="B395" s="2">
        <v>43182</v>
      </c>
      <c r="C395" t="s">
        <v>264</v>
      </c>
      <c r="D395" t="s">
        <v>7</v>
      </c>
      <c r="E395" t="s">
        <v>120</v>
      </c>
    </row>
    <row r="396" spans="1:5" x14ac:dyDescent="0.25">
      <c r="A396" t="s">
        <v>726</v>
      </c>
      <c r="B396" s="2">
        <v>43387</v>
      </c>
      <c r="C396" t="s">
        <v>727</v>
      </c>
      <c r="D396" t="s">
        <v>20</v>
      </c>
      <c r="E396" t="s">
        <v>21</v>
      </c>
    </row>
    <row r="397" spans="1:5" x14ac:dyDescent="0.25">
      <c r="A397" t="s">
        <v>728</v>
      </c>
      <c r="B397" s="2">
        <v>43407</v>
      </c>
      <c r="C397" t="s">
        <v>729</v>
      </c>
      <c r="D397" t="s">
        <v>68</v>
      </c>
      <c r="E397" t="s">
        <v>69</v>
      </c>
    </row>
    <row r="398" spans="1:5" x14ac:dyDescent="0.25">
      <c r="A398" t="s">
        <v>730</v>
      </c>
      <c r="B398" s="2">
        <v>43143</v>
      </c>
      <c r="C398" t="s">
        <v>161</v>
      </c>
      <c r="D398" t="s">
        <v>40</v>
      </c>
      <c r="E398" t="s">
        <v>54</v>
      </c>
    </row>
    <row r="399" spans="1:5" x14ac:dyDescent="0.25">
      <c r="A399" t="s">
        <v>731</v>
      </c>
      <c r="B399" s="2">
        <v>43214</v>
      </c>
      <c r="C399" t="s">
        <v>588</v>
      </c>
      <c r="D399" t="s">
        <v>97</v>
      </c>
      <c r="E399" t="s">
        <v>69</v>
      </c>
    </row>
    <row r="400" spans="1:5" x14ac:dyDescent="0.25">
      <c r="A400" t="s">
        <v>732</v>
      </c>
      <c r="B400" s="2">
        <v>43196</v>
      </c>
      <c r="C400" t="s">
        <v>425</v>
      </c>
      <c r="D400" t="s">
        <v>104</v>
      </c>
      <c r="E400" t="s">
        <v>105</v>
      </c>
    </row>
    <row r="401" spans="1:5" x14ac:dyDescent="0.25">
      <c r="A401" t="s">
        <v>733</v>
      </c>
      <c r="B401" s="2">
        <v>43322</v>
      </c>
      <c r="C401" t="s">
        <v>215</v>
      </c>
      <c r="D401" t="s">
        <v>16</v>
      </c>
      <c r="E401" t="s">
        <v>27</v>
      </c>
    </row>
    <row r="402" spans="1:5" x14ac:dyDescent="0.25">
      <c r="A402" t="s">
        <v>734</v>
      </c>
      <c r="B402" s="2">
        <v>43139</v>
      </c>
      <c r="C402" t="s">
        <v>735</v>
      </c>
      <c r="D402" t="s">
        <v>140</v>
      </c>
      <c r="E402" t="s">
        <v>141</v>
      </c>
    </row>
    <row r="403" spans="1:5" x14ac:dyDescent="0.25">
      <c r="A403" t="s">
        <v>736</v>
      </c>
      <c r="B403" s="2">
        <v>43407</v>
      </c>
      <c r="C403" t="s">
        <v>737</v>
      </c>
      <c r="D403" t="s">
        <v>20</v>
      </c>
      <c r="E403" t="s">
        <v>21</v>
      </c>
    </row>
    <row r="404" spans="1:5" x14ac:dyDescent="0.25">
      <c r="A404" t="s">
        <v>738</v>
      </c>
      <c r="B404" s="2">
        <v>43423</v>
      </c>
      <c r="C404" t="s">
        <v>739</v>
      </c>
      <c r="D404" t="s">
        <v>81</v>
      </c>
      <c r="E404" t="s">
        <v>82</v>
      </c>
    </row>
    <row r="405" spans="1:5" x14ac:dyDescent="0.25">
      <c r="A405" t="s">
        <v>740</v>
      </c>
      <c r="B405" s="2">
        <v>43175</v>
      </c>
      <c r="C405" t="s">
        <v>127</v>
      </c>
      <c r="D405" t="s">
        <v>16</v>
      </c>
      <c r="E405" t="s">
        <v>27</v>
      </c>
    </row>
    <row r="406" spans="1:5" x14ac:dyDescent="0.25">
      <c r="A406" t="s">
        <v>741</v>
      </c>
      <c r="B406" s="2">
        <v>43419</v>
      </c>
      <c r="C406" t="s">
        <v>742</v>
      </c>
      <c r="D406" t="s">
        <v>20</v>
      </c>
      <c r="E406" t="s">
        <v>21</v>
      </c>
    </row>
    <row r="407" spans="1:5" x14ac:dyDescent="0.25">
      <c r="A407" t="s">
        <v>743</v>
      </c>
      <c r="B407" s="2">
        <v>43156</v>
      </c>
      <c r="C407" t="s">
        <v>107</v>
      </c>
      <c r="D407" t="s">
        <v>75</v>
      </c>
      <c r="E407" t="s">
        <v>76</v>
      </c>
    </row>
    <row r="408" spans="1:5" x14ac:dyDescent="0.25">
      <c r="A408" t="s">
        <v>744</v>
      </c>
      <c r="B408" s="2">
        <v>43454</v>
      </c>
      <c r="C408" t="s">
        <v>745</v>
      </c>
      <c r="D408" t="s">
        <v>40</v>
      </c>
      <c r="E408" t="s">
        <v>41</v>
      </c>
    </row>
    <row r="409" spans="1:5" x14ac:dyDescent="0.25">
      <c r="A409" t="s">
        <v>746</v>
      </c>
      <c r="B409" s="2">
        <v>43186</v>
      </c>
      <c r="C409" t="s">
        <v>497</v>
      </c>
      <c r="D409" t="s">
        <v>81</v>
      </c>
      <c r="E409" t="s">
        <v>82</v>
      </c>
    </row>
    <row r="410" spans="1:5" x14ac:dyDescent="0.25">
      <c r="A410" t="s">
        <v>747</v>
      </c>
      <c r="B410" s="2">
        <v>43131</v>
      </c>
      <c r="C410" t="s">
        <v>748</v>
      </c>
      <c r="D410" t="s">
        <v>11</v>
      </c>
      <c r="E410" t="s">
        <v>11</v>
      </c>
    </row>
    <row r="411" spans="1:5" x14ac:dyDescent="0.25">
      <c r="A411" t="s">
        <v>749</v>
      </c>
      <c r="B411" s="2">
        <v>43445</v>
      </c>
      <c r="C411" t="s">
        <v>750</v>
      </c>
      <c r="D411" t="s">
        <v>11</v>
      </c>
      <c r="E411" t="s">
        <v>11</v>
      </c>
    </row>
    <row r="412" spans="1:5" x14ac:dyDescent="0.25">
      <c r="A412" t="s">
        <v>751</v>
      </c>
      <c r="B412" s="2">
        <v>43145</v>
      </c>
      <c r="C412" t="s">
        <v>697</v>
      </c>
      <c r="D412" t="s">
        <v>156</v>
      </c>
      <c r="E412" t="s">
        <v>157</v>
      </c>
    </row>
    <row r="413" spans="1:5" x14ac:dyDescent="0.25">
      <c r="A413" t="s">
        <v>752</v>
      </c>
      <c r="B413" s="2">
        <v>43220</v>
      </c>
      <c r="C413" t="s">
        <v>361</v>
      </c>
      <c r="D413" t="s">
        <v>16</v>
      </c>
      <c r="E413" t="s">
        <v>17</v>
      </c>
    </row>
    <row r="414" spans="1:5" x14ac:dyDescent="0.25">
      <c r="A414" t="s">
        <v>753</v>
      </c>
      <c r="B414" s="2">
        <v>43255</v>
      </c>
      <c r="C414" t="s">
        <v>754</v>
      </c>
      <c r="D414" t="s">
        <v>16</v>
      </c>
      <c r="E414" t="s">
        <v>17</v>
      </c>
    </row>
    <row r="415" spans="1:5" x14ac:dyDescent="0.25">
      <c r="A415" t="s">
        <v>755</v>
      </c>
      <c r="B415" s="2">
        <v>43299</v>
      </c>
      <c r="C415" t="s">
        <v>756</v>
      </c>
      <c r="D415" t="s">
        <v>16</v>
      </c>
      <c r="E415" t="s">
        <v>17</v>
      </c>
    </row>
    <row r="416" spans="1:5" x14ac:dyDescent="0.25">
      <c r="A416" t="s">
        <v>757</v>
      </c>
      <c r="B416" s="2">
        <v>43195</v>
      </c>
      <c r="C416" t="s">
        <v>363</v>
      </c>
      <c r="D416" t="s">
        <v>140</v>
      </c>
      <c r="E416" t="s">
        <v>141</v>
      </c>
    </row>
    <row r="417" spans="1:5" x14ac:dyDescent="0.25">
      <c r="A417" t="s">
        <v>758</v>
      </c>
      <c r="B417" s="2">
        <v>43367</v>
      </c>
      <c r="C417" t="s">
        <v>231</v>
      </c>
      <c r="D417" t="s">
        <v>16</v>
      </c>
      <c r="E417" t="s">
        <v>17</v>
      </c>
    </row>
    <row r="418" spans="1:5" x14ac:dyDescent="0.25">
      <c r="A418" t="s">
        <v>759</v>
      </c>
      <c r="B418" s="2">
        <v>43255</v>
      </c>
      <c r="C418" t="s">
        <v>475</v>
      </c>
      <c r="D418" t="s">
        <v>20</v>
      </c>
      <c r="E418" t="s">
        <v>21</v>
      </c>
    </row>
    <row r="419" spans="1:5" x14ac:dyDescent="0.25">
      <c r="A419" t="s">
        <v>760</v>
      </c>
      <c r="B419" s="2">
        <v>43104</v>
      </c>
      <c r="C419" t="s">
        <v>761</v>
      </c>
      <c r="D419" t="s">
        <v>16</v>
      </c>
      <c r="E419" t="s">
        <v>17</v>
      </c>
    </row>
    <row r="420" spans="1:5" x14ac:dyDescent="0.25">
      <c r="A420" t="s">
        <v>762</v>
      </c>
      <c r="B420" s="2">
        <v>43104</v>
      </c>
      <c r="C420" t="s">
        <v>763</v>
      </c>
      <c r="D420" t="s">
        <v>20</v>
      </c>
      <c r="E420" t="s">
        <v>21</v>
      </c>
    </row>
    <row r="421" spans="1:5" x14ac:dyDescent="0.25">
      <c r="A421" t="s">
        <v>764</v>
      </c>
      <c r="B421" s="2">
        <v>43133</v>
      </c>
      <c r="C421" t="s">
        <v>765</v>
      </c>
      <c r="D421" t="s">
        <v>11</v>
      </c>
      <c r="E421" t="s">
        <v>11</v>
      </c>
    </row>
    <row r="422" spans="1:5" x14ac:dyDescent="0.25">
      <c r="A422" t="s">
        <v>766</v>
      </c>
      <c r="B422" s="2">
        <v>43205</v>
      </c>
      <c r="C422" t="s">
        <v>617</v>
      </c>
      <c r="D422" t="s">
        <v>304</v>
      </c>
      <c r="E422" t="s">
        <v>305</v>
      </c>
    </row>
    <row r="423" spans="1:5" x14ac:dyDescent="0.25">
      <c r="A423" t="s">
        <v>767</v>
      </c>
      <c r="B423" s="2">
        <v>43153</v>
      </c>
      <c r="C423" t="s">
        <v>477</v>
      </c>
      <c r="D423" t="s">
        <v>20</v>
      </c>
      <c r="E423" t="s">
        <v>72</v>
      </c>
    </row>
    <row r="424" spans="1:5" x14ac:dyDescent="0.25">
      <c r="A424" t="s">
        <v>768</v>
      </c>
      <c r="B424" s="2">
        <v>43374</v>
      </c>
      <c r="C424" t="s">
        <v>769</v>
      </c>
      <c r="D424" t="s">
        <v>20</v>
      </c>
      <c r="E424" t="s">
        <v>72</v>
      </c>
    </row>
    <row r="425" spans="1:5" x14ac:dyDescent="0.25">
      <c r="A425" t="s">
        <v>770</v>
      </c>
      <c r="B425" s="2">
        <v>43402</v>
      </c>
      <c r="C425" t="s">
        <v>771</v>
      </c>
      <c r="D425" t="s">
        <v>20</v>
      </c>
      <c r="E425" t="s">
        <v>21</v>
      </c>
    </row>
    <row r="426" spans="1:5" x14ac:dyDescent="0.25">
      <c r="A426" t="s">
        <v>772</v>
      </c>
      <c r="B426" s="2">
        <v>43181</v>
      </c>
      <c r="C426" t="s">
        <v>435</v>
      </c>
      <c r="D426" t="s">
        <v>100</v>
      </c>
      <c r="E426" t="s">
        <v>170</v>
      </c>
    </row>
    <row r="427" spans="1:5" x14ac:dyDescent="0.25">
      <c r="A427" t="s">
        <v>773</v>
      </c>
      <c r="B427" s="2">
        <v>43105</v>
      </c>
      <c r="C427" t="s">
        <v>774</v>
      </c>
      <c r="D427" t="s">
        <v>68</v>
      </c>
      <c r="E427" t="s">
        <v>69</v>
      </c>
    </row>
    <row r="428" spans="1:5" x14ac:dyDescent="0.25">
      <c r="A428" t="s">
        <v>775</v>
      </c>
      <c r="B428" s="2">
        <v>43105</v>
      </c>
      <c r="C428" t="s">
        <v>433</v>
      </c>
      <c r="D428" t="s">
        <v>61</v>
      </c>
      <c r="E428" t="s">
        <v>62</v>
      </c>
    </row>
    <row r="429" spans="1:5" x14ac:dyDescent="0.25">
      <c r="A429" t="s">
        <v>776</v>
      </c>
      <c r="B429" s="2">
        <v>43292</v>
      </c>
      <c r="C429" t="s">
        <v>117</v>
      </c>
      <c r="D429" t="s">
        <v>130</v>
      </c>
      <c r="E429" t="s">
        <v>131</v>
      </c>
    </row>
    <row r="430" spans="1:5" x14ac:dyDescent="0.25">
      <c r="A430" t="s">
        <v>777</v>
      </c>
      <c r="B430" s="2">
        <v>43315</v>
      </c>
      <c r="C430" t="s">
        <v>778</v>
      </c>
      <c r="D430" t="s">
        <v>16</v>
      </c>
      <c r="E430" t="s">
        <v>17</v>
      </c>
    </row>
    <row r="431" spans="1:5" x14ac:dyDescent="0.25">
      <c r="A431" t="s">
        <v>779</v>
      </c>
      <c r="B431" s="2">
        <v>43339</v>
      </c>
      <c r="C431" t="s">
        <v>780</v>
      </c>
      <c r="D431" t="s">
        <v>40</v>
      </c>
      <c r="E431" t="s">
        <v>54</v>
      </c>
    </row>
    <row r="432" spans="1:5" x14ac:dyDescent="0.25">
      <c r="A432" t="s">
        <v>781</v>
      </c>
      <c r="B432" s="2">
        <v>43426</v>
      </c>
      <c r="C432" t="s">
        <v>638</v>
      </c>
      <c r="D432" t="s">
        <v>16</v>
      </c>
      <c r="E432" t="s">
        <v>17</v>
      </c>
    </row>
    <row r="433" spans="1:5" x14ac:dyDescent="0.25">
      <c r="A433" t="s">
        <v>782</v>
      </c>
      <c r="B433" s="2">
        <v>43428</v>
      </c>
      <c r="C433" t="s">
        <v>125</v>
      </c>
      <c r="D433" t="s">
        <v>20</v>
      </c>
      <c r="E433" t="s">
        <v>21</v>
      </c>
    </row>
    <row r="434" spans="1:5" x14ac:dyDescent="0.25">
      <c r="A434" t="s">
        <v>783</v>
      </c>
      <c r="B434" s="2">
        <v>43464</v>
      </c>
      <c r="C434" t="s">
        <v>784</v>
      </c>
      <c r="D434" t="s">
        <v>20</v>
      </c>
      <c r="E434" t="s">
        <v>21</v>
      </c>
    </row>
    <row r="435" spans="1:5" x14ac:dyDescent="0.25">
      <c r="A435" t="s">
        <v>785</v>
      </c>
      <c r="B435" s="2">
        <v>43180</v>
      </c>
      <c r="C435" t="s">
        <v>161</v>
      </c>
      <c r="D435" t="s">
        <v>40</v>
      </c>
      <c r="E435" t="s">
        <v>54</v>
      </c>
    </row>
    <row r="436" spans="1:5" x14ac:dyDescent="0.25">
      <c r="A436" t="s">
        <v>786</v>
      </c>
      <c r="B436" s="2">
        <v>43213</v>
      </c>
      <c r="C436" t="s">
        <v>259</v>
      </c>
      <c r="D436" t="s">
        <v>20</v>
      </c>
      <c r="E436" t="s">
        <v>21</v>
      </c>
    </row>
    <row r="437" spans="1:5" x14ac:dyDescent="0.25">
      <c r="A437" t="s">
        <v>787</v>
      </c>
      <c r="B437" s="2">
        <v>43106</v>
      </c>
      <c r="C437" t="s">
        <v>788</v>
      </c>
      <c r="D437" t="s">
        <v>193</v>
      </c>
      <c r="E437" t="s">
        <v>193</v>
      </c>
    </row>
    <row r="438" spans="1:5" x14ac:dyDescent="0.25">
      <c r="A438" t="s">
        <v>789</v>
      </c>
      <c r="B438" s="2">
        <v>43163</v>
      </c>
      <c r="C438" t="s">
        <v>690</v>
      </c>
      <c r="D438" t="s">
        <v>20</v>
      </c>
      <c r="E438" t="s">
        <v>21</v>
      </c>
    </row>
    <row r="439" spans="1:5" x14ac:dyDescent="0.25">
      <c r="A439" t="s">
        <v>790</v>
      </c>
      <c r="B439" s="2">
        <v>43176</v>
      </c>
      <c r="C439" t="s">
        <v>632</v>
      </c>
      <c r="D439" t="s">
        <v>140</v>
      </c>
      <c r="E439" t="s">
        <v>141</v>
      </c>
    </row>
    <row r="440" spans="1:5" x14ac:dyDescent="0.25">
      <c r="A440" t="s">
        <v>791</v>
      </c>
      <c r="B440" s="2">
        <v>43151</v>
      </c>
      <c r="C440" t="s">
        <v>497</v>
      </c>
      <c r="D440" t="s">
        <v>81</v>
      </c>
      <c r="E440" t="s">
        <v>82</v>
      </c>
    </row>
    <row r="441" spans="1:5" x14ac:dyDescent="0.25">
      <c r="A441" t="s">
        <v>792</v>
      </c>
      <c r="B441" s="2">
        <v>43119</v>
      </c>
      <c r="C441" t="s">
        <v>793</v>
      </c>
      <c r="D441" t="s">
        <v>16</v>
      </c>
      <c r="E441" t="s">
        <v>17</v>
      </c>
    </row>
    <row r="442" spans="1:5" x14ac:dyDescent="0.25">
      <c r="A442" t="s">
        <v>794</v>
      </c>
      <c r="B442" s="2">
        <v>43460</v>
      </c>
      <c r="C442" t="s">
        <v>795</v>
      </c>
      <c r="D442" t="s">
        <v>40</v>
      </c>
      <c r="E442" t="s">
        <v>41</v>
      </c>
    </row>
    <row r="443" spans="1:5" x14ac:dyDescent="0.25">
      <c r="A443" t="s">
        <v>796</v>
      </c>
      <c r="B443" s="2">
        <v>43420</v>
      </c>
      <c r="C443" t="s">
        <v>511</v>
      </c>
      <c r="D443" t="s">
        <v>61</v>
      </c>
      <c r="E443" t="s">
        <v>62</v>
      </c>
    </row>
    <row r="444" spans="1:5" x14ac:dyDescent="0.25">
      <c r="A444" t="s">
        <v>797</v>
      </c>
      <c r="B444" s="2">
        <v>43196</v>
      </c>
      <c r="C444" t="s">
        <v>697</v>
      </c>
      <c r="D444" t="s">
        <v>156</v>
      </c>
      <c r="E444" t="s">
        <v>157</v>
      </c>
    </row>
    <row r="445" spans="1:5" x14ac:dyDescent="0.25">
      <c r="A445" t="s">
        <v>798</v>
      </c>
      <c r="B445" s="2">
        <v>43351</v>
      </c>
      <c r="C445" t="s">
        <v>799</v>
      </c>
      <c r="D445" t="s">
        <v>97</v>
      </c>
      <c r="E445" t="s">
        <v>69</v>
      </c>
    </row>
    <row r="446" spans="1:5" x14ac:dyDescent="0.25">
      <c r="A446" t="s">
        <v>800</v>
      </c>
      <c r="B446" s="2">
        <v>43135</v>
      </c>
      <c r="C446" t="s">
        <v>801</v>
      </c>
      <c r="D446" t="s">
        <v>100</v>
      </c>
      <c r="E446" t="s">
        <v>101</v>
      </c>
    </row>
    <row r="447" spans="1:5" x14ac:dyDescent="0.25">
      <c r="A447" t="s">
        <v>802</v>
      </c>
      <c r="B447" s="2">
        <v>43174</v>
      </c>
      <c r="C447" t="s">
        <v>556</v>
      </c>
      <c r="D447" t="s">
        <v>193</v>
      </c>
      <c r="E447" t="s">
        <v>193</v>
      </c>
    </row>
    <row r="448" spans="1:5" x14ac:dyDescent="0.25">
      <c r="A448" t="s">
        <v>803</v>
      </c>
      <c r="B448" s="2">
        <v>43298</v>
      </c>
      <c r="C448" t="s">
        <v>804</v>
      </c>
      <c r="D448" t="s">
        <v>61</v>
      </c>
      <c r="E448" t="s">
        <v>62</v>
      </c>
    </row>
    <row r="449" spans="1:5" x14ac:dyDescent="0.25">
      <c r="A449" t="s">
        <v>805</v>
      </c>
      <c r="B449" s="2">
        <v>43352</v>
      </c>
      <c r="C449" t="s">
        <v>806</v>
      </c>
      <c r="D449" t="s">
        <v>16</v>
      </c>
      <c r="E449" t="s">
        <v>17</v>
      </c>
    </row>
    <row r="450" spans="1:5" x14ac:dyDescent="0.25">
      <c r="A450" t="s">
        <v>807</v>
      </c>
      <c r="B450" s="2">
        <v>43153</v>
      </c>
      <c r="C450" t="s">
        <v>374</v>
      </c>
      <c r="D450" t="s">
        <v>100</v>
      </c>
      <c r="E450" t="s">
        <v>170</v>
      </c>
    </row>
    <row r="451" spans="1:5" x14ac:dyDescent="0.25">
      <c r="A451" t="s">
        <v>808</v>
      </c>
      <c r="B451" s="2">
        <v>43281</v>
      </c>
      <c r="C451" t="s">
        <v>229</v>
      </c>
      <c r="D451" t="s">
        <v>20</v>
      </c>
      <c r="E451" t="s">
        <v>21</v>
      </c>
    </row>
    <row r="452" spans="1:5" x14ac:dyDescent="0.25">
      <c r="A452" t="s">
        <v>809</v>
      </c>
      <c r="B452" s="2">
        <v>43214</v>
      </c>
      <c r="C452" t="s">
        <v>65</v>
      </c>
      <c r="D452" t="s">
        <v>57</v>
      </c>
      <c r="E452" t="s">
        <v>58</v>
      </c>
    </row>
    <row r="453" spans="1:5" x14ac:dyDescent="0.25">
      <c r="A453" t="s">
        <v>810</v>
      </c>
      <c r="B453" s="2">
        <v>43309</v>
      </c>
      <c r="C453" t="s">
        <v>811</v>
      </c>
      <c r="D453" t="s">
        <v>16</v>
      </c>
      <c r="E453" t="s">
        <v>17</v>
      </c>
    </row>
    <row r="454" spans="1:5" x14ac:dyDescent="0.25">
      <c r="A454" t="s">
        <v>812</v>
      </c>
      <c r="B454" s="2">
        <v>43223</v>
      </c>
      <c r="C454" t="s">
        <v>293</v>
      </c>
      <c r="D454" t="s">
        <v>75</v>
      </c>
      <c r="E454" t="s">
        <v>76</v>
      </c>
    </row>
    <row r="455" spans="1:5" x14ac:dyDescent="0.25">
      <c r="A455" t="s">
        <v>813</v>
      </c>
      <c r="B455" s="2">
        <v>43366</v>
      </c>
      <c r="C455" t="s">
        <v>814</v>
      </c>
      <c r="D455" t="s">
        <v>57</v>
      </c>
      <c r="E455" t="s">
        <v>58</v>
      </c>
    </row>
    <row r="456" spans="1:5" x14ac:dyDescent="0.25">
      <c r="A456" t="s">
        <v>815</v>
      </c>
      <c r="B456" s="2">
        <v>43282</v>
      </c>
      <c r="C456" t="s">
        <v>816</v>
      </c>
      <c r="D456" t="s">
        <v>20</v>
      </c>
      <c r="E456" t="s">
        <v>21</v>
      </c>
    </row>
    <row r="457" spans="1:5" x14ac:dyDescent="0.25">
      <c r="A457" t="s">
        <v>817</v>
      </c>
      <c r="B457" s="2">
        <v>43449</v>
      </c>
      <c r="C457" t="s">
        <v>818</v>
      </c>
      <c r="D457" t="s">
        <v>20</v>
      </c>
      <c r="E457" t="s">
        <v>72</v>
      </c>
    </row>
    <row r="458" spans="1:5" x14ac:dyDescent="0.25">
      <c r="A458" t="s">
        <v>819</v>
      </c>
      <c r="B458" s="2">
        <v>43350</v>
      </c>
      <c r="C458" t="s">
        <v>820</v>
      </c>
      <c r="D458" t="s">
        <v>68</v>
      </c>
      <c r="E458" t="s">
        <v>69</v>
      </c>
    </row>
    <row r="459" spans="1:5" x14ac:dyDescent="0.25">
      <c r="A459" t="s">
        <v>821</v>
      </c>
      <c r="B459" s="2">
        <v>43159</v>
      </c>
      <c r="C459" t="s">
        <v>822</v>
      </c>
      <c r="D459" t="s">
        <v>61</v>
      </c>
      <c r="E459" t="s">
        <v>62</v>
      </c>
    </row>
    <row r="460" spans="1:5" x14ac:dyDescent="0.25">
      <c r="A460" t="s">
        <v>823</v>
      </c>
      <c r="B460" s="2">
        <v>43383</v>
      </c>
      <c r="C460" t="s">
        <v>243</v>
      </c>
      <c r="D460" t="s">
        <v>81</v>
      </c>
      <c r="E460" t="s">
        <v>82</v>
      </c>
    </row>
    <row r="461" spans="1:5" x14ac:dyDescent="0.25">
      <c r="A461" t="s">
        <v>824</v>
      </c>
      <c r="B461" s="2">
        <v>43391</v>
      </c>
      <c r="C461" t="s">
        <v>825</v>
      </c>
      <c r="D461" t="s">
        <v>104</v>
      </c>
      <c r="E461" t="s">
        <v>105</v>
      </c>
    </row>
    <row r="462" spans="1:5" x14ac:dyDescent="0.25">
      <c r="A462" t="s">
        <v>826</v>
      </c>
      <c r="B462" s="2">
        <v>43180</v>
      </c>
      <c r="C462" t="s">
        <v>827</v>
      </c>
      <c r="D462" t="s">
        <v>16</v>
      </c>
      <c r="E462" t="s">
        <v>27</v>
      </c>
    </row>
    <row r="463" spans="1:5" x14ac:dyDescent="0.25">
      <c r="A463" t="s">
        <v>828</v>
      </c>
      <c r="B463" s="2">
        <v>43358</v>
      </c>
      <c r="C463" t="s">
        <v>359</v>
      </c>
      <c r="D463" t="s">
        <v>20</v>
      </c>
      <c r="E463" t="s">
        <v>21</v>
      </c>
    </row>
    <row r="464" spans="1:5" x14ac:dyDescent="0.25">
      <c r="A464" t="s">
        <v>829</v>
      </c>
      <c r="B464" s="2">
        <v>43163</v>
      </c>
      <c r="C464" t="s">
        <v>329</v>
      </c>
      <c r="D464" t="s">
        <v>16</v>
      </c>
      <c r="E464" t="s">
        <v>17</v>
      </c>
    </row>
    <row r="465" spans="1:5" x14ac:dyDescent="0.25">
      <c r="A465" t="s">
        <v>830</v>
      </c>
      <c r="B465" s="2">
        <v>43266</v>
      </c>
      <c r="C465" t="s">
        <v>831</v>
      </c>
      <c r="D465" t="s">
        <v>20</v>
      </c>
      <c r="E465" t="s">
        <v>21</v>
      </c>
    </row>
    <row r="466" spans="1:5" x14ac:dyDescent="0.25">
      <c r="A466" t="s">
        <v>832</v>
      </c>
      <c r="B466" s="2">
        <v>43282</v>
      </c>
      <c r="C466" t="s">
        <v>833</v>
      </c>
      <c r="D466" t="s">
        <v>193</v>
      </c>
      <c r="E466" t="s">
        <v>193</v>
      </c>
    </row>
    <row r="467" spans="1:5" x14ac:dyDescent="0.25">
      <c r="A467" t="s">
        <v>834</v>
      </c>
      <c r="B467" s="2">
        <v>43312</v>
      </c>
      <c r="C467" t="s">
        <v>835</v>
      </c>
      <c r="D467" t="s">
        <v>16</v>
      </c>
      <c r="E467" t="s">
        <v>17</v>
      </c>
    </row>
    <row r="468" spans="1:5" x14ac:dyDescent="0.25">
      <c r="A468" t="s">
        <v>836</v>
      </c>
      <c r="B468" s="2">
        <v>43296</v>
      </c>
      <c r="C468" t="s">
        <v>837</v>
      </c>
      <c r="D468" t="s">
        <v>68</v>
      </c>
      <c r="E468" t="s">
        <v>69</v>
      </c>
    </row>
    <row r="469" spans="1:5" x14ac:dyDescent="0.25">
      <c r="A469" t="s">
        <v>838</v>
      </c>
      <c r="B469" s="2">
        <v>43445</v>
      </c>
      <c r="C469" t="s">
        <v>839</v>
      </c>
      <c r="D469" t="s">
        <v>20</v>
      </c>
      <c r="E469" t="s">
        <v>72</v>
      </c>
    </row>
    <row r="470" spans="1:5" x14ac:dyDescent="0.25">
      <c r="A470" t="s">
        <v>840</v>
      </c>
      <c r="B470" s="2">
        <v>43293</v>
      </c>
      <c r="C470" t="s">
        <v>647</v>
      </c>
      <c r="D470" t="s">
        <v>20</v>
      </c>
      <c r="E470" t="s">
        <v>21</v>
      </c>
    </row>
    <row r="471" spans="1:5" x14ac:dyDescent="0.25">
      <c r="A471" t="s">
        <v>841</v>
      </c>
      <c r="B471" s="2">
        <v>43144</v>
      </c>
      <c r="C471" t="s">
        <v>137</v>
      </c>
      <c r="D471" t="s">
        <v>20</v>
      </c>
      <c r="E471" t="s">
        <v>72</v>
      </c>
    </row>
    <row r="472" spans="1:5" x14ac:dyDescent="0.25">
      <c r="A472" t="s">
        <v>842</v>
      </c>
      <c r="B472" s="2">
        <v>43161</v>
      </c>
      <c r="C472" t="s">
        <v>441</v>
      </c>
      <c r="D472" t="s">
        <v>193</v>
      </c>
      <c r="E472" t="s">
        <v>193</v>
      </c>
    </row>
    <row r="473" spans="1:5" x14ac:dyDescent="0.25">
      <c r="A473" t="s">
        <v>843</v>
      </c>
      <c r="B473" s="2">
        <v>43225</v>
      </c>
      <c r="C473" t="s">
        <v>844</v>
      </c>
      <c r="D473" t="s">
        <v>97</v>
      </c>
      <c r="E473" t="s">
        <v>69</v>
      </c>
    </row>
    <row r="474" spans="1:5" x14ac:dyDescent="0.25">
      <c r="A474" t="s">
        <v>845</v>
      </c>
      <c r="B474" s="2">
        <v>43234</v>
      </c>
      <c r="C474" t="s">
        <v>572</v>
      </c>
      <c r="D474" t="s">
        <v>100</v>
      </c>
      <c r="E474" t="s">
        <v>170</v>
      </c>
    </row>
    <row r="475" spans="1:5" x14ac:dyDescent="0.25">
      <c r="A475" t="s">
        <v>846</v>
      </c>
      <c r="B475" s="2">
        <v>43248</v>
      </c>
      <c r="C475" t="s">
        <v>847</v>
      </c>
      <c r="D475" t="s">
        <v>32</v>
      </c>
      <c r="E475" t="s">
        <v>33</v>
      </c>
    </row>
    <row r="476" spans="1:5" x14ac:dyDescent="0.25">
      <c r="A476" t="s">
        <v>848</v>
      </c>
      <c r="B476" s="2">
        <v>43212</v>
      </c>
      <c r="C476" t="s">
        <v>316</v>
      </c>
      <c r="D476" t="s">
        <v>104</v>
      </c>
      <c r="E476" t="s">
        <v>105</v>
      </c>
    </row>
    <row r="477" spans="1:5" x14ac:dyDescent="0.25">
      <c r="A477" t="s">
        <v>849</v>
      </c>
      <c r="B477" s="2">
        <v>43432</v>
      </c>
      <c r="C477" t="s">
        <v>850</v>
      </c>
      <c r="D477" t="s">
        <v>16</v>
      </c>
      <c r="E477" t="s">
        <v>17</v>
      </c>
    </row>
    <row r="478" spans="1:5" x14ac:dyDescent="0.25">
      <c r="A478" t="s">
        <v>851</v>
      </c>
      <c r="B478" s="2">
        <v>43217</v>
      </c>
      <c r="C478" t="s">
        <v>139</v>
      </c>
      <c r="D478" t="s">
        <v>140</v>
      </c>
      <c r="E478" t="s">
        <v>141</v>
      </c>
    </row>
    <row r="479" spans="1:5" x14ac:dyDescent="0.25">
      <c r="A479" t="s">
        <v>852</v>
      </c>
      <c r="B479" s="2">
        <v>43405</v>
      </c>
      <c r="C479" t="s">
        <v>853</v>
      </c>
      <c r="D479" t="s">
        <v>16</v>
      </c>
      <c r="E479" t="s">
        <v>17</v>
      </c>
    </row>
    <row r="480" spans="1:5" x14ac:dyDescent="0.25">
      <c r="A480" t="s">
        <v>854</v>
      </c>
      <c r="B480" s="2">
        <v>43127</v>
      </c>
      <c r="C480" t="s">
        <v>229</v>
      </c>
      <c r="D480" t="s">
        <v>100</v>
      </c>
      <c r="E480" t="s">
        <v>101</v>
      </c>
    </row>
    <row r="481" spans="1:5" x14ac:dyDescent="0.25">
      <c r="A481" t="s">
        <v>855</v>
      </c>
      <c r="B481" s="2">
        <v>43144</v>
      </c>
      <c r="C481" t="s">
        <v>827</v>
      </c>
      <c r="D481" t="s">
        <v>16</v>
      </c>
      <c r="E481" t="s">
        <v>27</v>
      </c>
    </row>
    <row r="482" spans="1:5" x14ac:dyDescent="0.25">
      <c r="A482" t="s">
        <v>856</v>
      </c>
      <c r="B482" s="2">
        <v>43151</v>
      </c>
      <c r="C482" t="s">
        <v>461</v>
      </c>
      <c r="D482" t="s">
        <v>40</v>
      </c>
      <c r="E482" t="s">
        <v>54</v>
      </c>
    </row>
    <row r="483" spans="1:5" x14ac:dyDescent="0.25">
      <c r="A483" t="s">
        <v>857</v>
      </c>
      <c r="B483" s="2">
        <v>43178</v>
      </c>
      <c r="C483" t="s">
        <v>542</v>
      </c>
      <c r="D483" t="s">
        <v>156</v>
      </c>
      <c r="E483" t="s">
        <v>157</v>
      </c>
    </row>
    <row r="484" spans="1:5" x14ac:dyDescent="0.25">
      <c r="A484" t="s">
        <v>858</v>
      </c>
      <c r="B484" s="2">
        <v>43221</v>
      </c>
      <c r="C484" t="s">
        <v>428</v>
      </c>
      <c r="D484" t="s">
        <v>57</v>
      </c>
      <c r="E484" t="s">
        <v>58</v>
      </c>
    </row>
    <row r="485" spans="1:5" x14ac:dyDescent="0.25">
      <c r="A485" t="s">
        <v>859</v>
      </c>
      <c r="B485" s="2">
        <v>43253</v>
      </c>
      <c r="C485" t="s">
        <v>540</v>
      </c>
      <c r="D485" t="s">
        <v>140</v>
      </c>
      <c r="E485" t="s">
        <v>141</v>
      </c>
    </row>
    <row r="486" spans="1:5" x14ac:dyDescent="0.25">
      <c r="A486" t="s">
        <v>860</v>
      </c>
      <c r="B486" s="2">
        <v>43335</v>
      </c>
      <c r="C486" t="s">
        <v>384</v>
      </c>
      <c r="D486" t="s">
        <v>304</v>
      </c>
      <c r="E486" t="s">
        <v>305</v>
      </c>
    </row>
    <row r="487" spans="1:5" x14ac:dyDescent="0.25">
      <c r="A487" t="s">
        <v>861</v>
      </c>
      <c r="B487" s="2">
        <v>43171</v>
      </c>
      <c r="C487" t="s">
        <v>844</v>
      </c>
      <c r="D487" t="s">
        <v>97</v>
      </c>
      <c r="E487" t="s">
        <v>69</v>
      </c>
    </row>
    <row r="488" spans="1:5" x14ac:dyDescent="0.25">
      <c r="A488" t="s">
        <v>862</v>
      </c>
      <c r="B488" s="2">
        <v>43215</v>
      </c>
      <c r="C488" t="s">
        <v>822</v>
      </c>
      <c r="D488" t="s">
        <v>61</v>
      </c>
      <c r="E488" t="s">
        <v>62</v>
      </c>
    </row>
    <row r="489" spans="1:5" x14ac:dyDescent="0.25">
      <c r="A489" t="s">
        <v>863</v>
      </c>
      <c r="B489" s="2">
        <v>43181</v>
      </c>
      <c r="C489" t="s">
        <v>425</v>
      </c>
      <c r="D489" t="s">
        <v>104</v>
      </c>
      <c r="E489" t="s">
        <v>105</v>
      </c>
    </row>
    <row r="490" spans="1:5" x14ac:dyDescent="0.25">
      <c r="A490" t="s">
        <v>864</v>
      </c>
      <c r="B490" s="2">
        <v>43248</v>
      </c>
      <c r="C490" t="s">
        <v>182</v>
      </c>
      <c r="D490" t="s">
        <v>16</v>
      </c>
      <c r="E490" t="s">
        <v>27</v>
      </c>
    </row>
    <row r="491" spans="1:5" x14ac:dyDescent="0.25">
      <c r="A491" t="s">
        <v>865</v>
      </c>
      <c r="B491" s="2">
        <v>43121</v>
      </c>
      <c r="C491" t="s">
        <v>866</v>
      </c>
      <c r="D491" t="s">
        <v>140</v>
      </c>
      <c r="E491" t="s">
        <v>141</v>
      </c>
    </row>
    <row r="492" spans="1:5" x14ac:dyDescent="0.25">
      <c r="A492" t="s">
        <v>867</v>
      </c>
      <c r="B492" s="2">
        <v>43308</v>
      </c>
      <c r="C492" t="s">
        <v>868</v>
      </c>
      <c r="D492" t="s">
        <v>104</v>
      </c>
      <c r="E492" t="s">
        <v>105</v>
      </c>
    </row>
    <row r="493" spans="1:5" x14ac:dyDescent="0.25">
      <c r="A493" t="s">
        <v>869</v>
      </c>
      <c r="B493" s="2">
        <v>43402</v>
      </c>
      <c r="C493" t="s">
        <v>870</v>
      </c>
      <c r="D493" t="s">
        <v>32</v>
      </c>
      <c r="E493" t="s">
        <v>33</v>
      </c>
    </row>
    <row r="494" spans="1:5" x14ac:dyDescent="0.25">
      <c r="A494" t="s">
        <v>871</v>
      </c>
      <c r="B494" s="2">
        <v>43358</v>
      </c>
      <c r="C494" t="s">
        <v>872</v>
      </c>
      <c r="D494" t="s">
        <v>100</v>
      </c>
      <c r="E494" t="s">
        <v>170</v>
      </c>
    </row>
    <row r="495" spans="1:5" x14ac:dyDescent="0.25">
      <c r="A495" t="s">
        <v>873</v>
      </c>
      <c r="B495" s="2">
        <v>43129</v>
      </c>
      <c r="C495" t="s">
        <v>874</v>
      </c>
      <c r="D495" t="s">
        <v>11</v>
      </c>
      <c r="E495" t="s">
        <v>11</v>
      </c>
    </row>
    <row r="496" spans="1:5" x14ac:dyDescent="0.25">
      <c r="A496" t="s">
        <v>875</v>
      </c>
      <c r="B496" s="2">
        <v>43364</v>
      </c>
      <c r="C496" t="s">
        <v>876</v>
      </c>
      <c r="D496" t="s">
        <v>130</v>
      </c>
      <c r="E496" t="s">
        <v>131</v>
      </c>
    </row>
    <row r="497" spans="1:5" x14ac:dyDescent="0.25">
      <c r="A497" t="s">
        <v>877</v>
      </c>
      <c r="B497" s="2">
        <v>43315</v>
      </c>
      <c r="C497" t="s">
        <v>878</v>
      </c>
      <c r="D497" t="s">
        <v>193</v>
      </c>
      <c r="E497" t="s">
        <v>193</v>
      </c>
    </row>
    <row r="498" spans="1:5" x14ac:dyDescent="0.25">
      <c r="A498" t="s">
        <v>879</v>
      </c>
      <c r="B498" s="2">
        <v>43185</v>
      </c>
      <c r="C498" t="s">
        <v>617</v>
      </c>
      <c r="D498" t="s">
        <v>304</v>
      </c>
      <c r="E498" t="s">
        <v>305</v>
      </c>
    </row>
    <row r="499" spans="1:5" x14ac:dyDescent="0.25">
      <c r="A499" t="s">
        <v>880</v>
      </c>
      <c r="B499" s="2">
        <v>43282</v>
      </c>
      <c r="C499" t="s">
        <v>683</v>
      </c>
      <c r="D499" t="s">
        <v>16</v>
      </c>
      <c r="E499" t="s">
        <v>17</v>
      </c>
    </row>
    <row r="500" spans="1:5" x14ac:dyDescent="0.25">
      <c r="A500" t="s">
        <v>881</v>
      </c>
      <c r="B500" s="2">
        <v>43334</v>
      </c>
      <c r="C500" t="s">
        <v>314</v>
      </c>
      <c r="D500" t="s">
        <v>61</v>
      </c>
      <c r="E500" t="s">
        <v>62</v>
      </c>
    </row>
    <row r="501" spans="1:5" x14ac:dyDescent="0.25">
      <c r="A501" t="s">
        <v>882</v>
      </c>
      <c r="B501" s="2">
        <v>43187</v>
      </c>
      <c r="C501" t="s">
        <v>374</v>
      </c>
      <c r="D501" t="s">
        <v>100</v>
      </c>
      <c r="E501" t="s">
        <v>170</v>
      </c>
    </row>
  </sheetData>
  <autoFilter ref="A1:E501" xr:uid="{00000000-0009-0000-0000-000000000000}"/>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501"/>
  <sheetViews>
    <sheetView workbookViewId="0">
      <selection activeCell="B1" sqref="B1:B1048576"/>
    </sheetView>
  </sheetViews>
  <sheetFormatPr defaultRowHeight="15" x14ac:dyDescent="0.25"/>
  <sheetData>
    <row r="1" spans="1:7" x14ac:dyDescent="0.25">
      <c r="A1" t="s">
        <v>0</v>
      </c>
      <c r="B1" t="s">
        <v>883</v>
      </c>
      <c r="C1" t="s">
        <v>884</v>
      </c>
      <c r="D1" t="s">
        <v>885</v>
      </c>
      <c r="E1" t="s">
        <v>886</v>
      </c>
      <c r="F1" t="s">
        <v>887</v>
      </c>
      <c r="G1" t="s">
        <v>888</v>
      </c>
    </row>
    <row r="2" spans="1:7" x14ac:dyDescent="0.25">
      <c r="A2" t="s">
        <v>87</v>
      </c>
      <c r="B2">
        <v>1096</v>
      </c>
      <c r="C2">
        <v>658</v>
      </c>
      <c r="D2">
        <v>7</v>
      </c>
      <c r="E2" t="s">
        <v>889</v>
      </c>
      <c r="F2" t="s">
        <v>890</v>
      </c>
      <c r="G2" t="s">
        <v>891</v>
      </c>
    </row>
    <row r="3" spans="1:7" x14ac:dyDescent="0.25">
      <c r="A3" t="s">
        <v>5</v>
      </c>
      <c r="B3">
        <v>5729</v>
      </c>
      <c r="C3">
        <v>64</v>
      </c>
      <c r="D3">
        <v>14</v>
      </c>
      <c r="E3" t="s">
        <v>892</v>
      </c>
      <c r="F3" t="s">
        <v>893</v>
      </c>
      <c r="G3" t="s">
        <v>894</v>
      </c>
    </row>
    <row r="4" spans="1:7" x14ac:dyDescent="0.25">
      <c r="A4" t="s">
        <v>25</v>
      </c>
      <c r="B4">
        <v>2927</v>
      </c>
      <c r="C4">
        <v>146</v>
      </c>
      <c r="D4">
        <v>8</v>
      </c>
      <c r="E4" t="s">
        <v>892</v>
      </c>
      <c r="F4" t="s">
        <v>895</v>
      </c>
      <c r="G4" t="s">
        <v>894</v>
      </c>
    </row>
    <row r="5" spans="1:7" x14ac:dyDescent="0.25">
      <c r="A5" t="s">
        <v>28</v>
      </c>
      <c r="B5">
        <v>2847</v>
      </c>
      <c r="C5">
        <v>712</v>
      </c>
      <c r="D5">
        <v>8</v>
      </c>
      <c r="E5" t="s">
        <v>889</v>
      </c>
      <c r="F5" t="s">
        <v>896</v>
      </c>
      <c r="G5" t="s">
        <v>897</v>
      </c>
    </row>
    <row r="6" spans="1:7" x14ac:dyDescent="0.25">
      <c r="A6" t="s">
        <v>34</v>
      </c>
      <c r="B6">
        <v>2617</v>
      </c>
      <c r="C6">
        <v>1151</v>
      </c>
      <c r="D6">
        <v>4</v>
      </c>
      <c r="E6" t="s">
        <v>889</v>
      </c>
      <c r="F6" t="s">
        <v>898</v>
      </c>
      <c r="G6" t="s">
        <v>897</v>
      </c>
    </row>
    <row r="7" spans="1:7" x14ac:dyDescent="0.25">
      <c r="A7" t="s">
        <v>46</v>
      </c>
      <c r="B7">
        <v>2244</v>
      </c>
      <c r="C7">
        <v>247</v>
      </c>
      <c r="D7">
        <v>4</v>
      </c>
      <c r="E7" t="s">
        <v>899</v>
      </c>
      <c r="F7" t="s">
        <v>900</v>
      </c>
      <c r="G7" t="s">
        <v>897</v>
      </c>
    </row>
    <row r="8" spans="1:7" x14ac:dyDescent="0.25">
      <c r="A8" t="s">
        <v>239</v>
      </c>
      <c r="B8">
        <v>275</v>
      </c>
      <c r="C8">
        <v>-275</v>
      </c>
      <c r="D8">
        <v>4</v>
      </c>
      <c r="E8" t="s">
        <v>899</v>
      </c>
      <c r="F8" t="s">
        <v>901</v>
      </c>
      <c r="G8" t="s">
        <v>891</v>
      </c>
    </row>
    <row r="9" spans="1:7" x14ac:dyDescent="0.25">
      <c r="A9" t="s">
        <v>444</v>
      </c>
      <c r="B9">
        <v>387</v>
      </c>
      <c r="C9">
        <v>-213</v>
      </c>
      <c r="D9">
        <v>5</v>
      </c>
      <c r="E9" t="s">
        <v>899</v>
      </c>
      <c r="F9" t="s">
        <v>901</v>
      </c>
      <c r="G9" t="s">
        <v>902</v>
      </c>
    </row>
    <row r="10" spans="1:7" x14ac:dyDescent="0.25">
      <c r="A10" t="s">
        <v>206</v>
      </c>
      <c r="B10">
        <v>50</v>
      </c>
      <c r="C10">
        <v>-44</v>
      </c>
      <c r="D10">
        <v>2</v>
      </c>
      <c r="E10" t="s">
        <v>899</v>
      </c>
      <c r="F10" t="s">
        <v>903</v>
      </c>
      <c r="G10" t="s">
        <v>902</v>
      </c>
    </row>
    <row r="11" spans="1:7" x14ac:dyDescent="0.25">
      <c r="A11" t="s">
        <v>472</v>
      </c>
      <c r="B11">
        <v>135</v>
      </c>
      <c r="C11">
        <v>-54</v>
      </c>
      <c r="D11">
        <v>5</v>
      </c>
      <c r="E11" t="s">
        <v>899</v>
      </c>
      <c r="F11" t="s">
        <v>904</v>
      </c>
      <c r="G11" t="s">
        <v>891</v>
      </c>
    </row>
    <row r="12" spans="1:7" x14ac:dyDescent="0.25">
      <c r="A12" t="s">
        <v>539</v>
      </c>
      <c r="B12">
        <v>231</v>
      </c>
      <c r="C12">
        <v>-190</v>
      </c>
      <c r="D12">
        <v>9</v>
      </c>
      <c r="E12" t="s">
        <v>899</v>
      </c>
      <c r="F12" t="s">
        <v>903</v>
      </c>
      <c r="G12" t="s">
        <v>891</v>
      </c>
    </row>
    <row r="13" spans="1:7" x14ac:dyDescent="0.25">
      <c r="A13" t="s">
        <v>49</v>
      </c>
      <c r="B13">
        <v>2125</v>
      </c>
      <c r="C13">
        <v>-234</v>
      </c>
      <c r="D13">
        <v>6</v>
      </c>
      <c r="E13" t="s">
        <v>889</v>
      </c>
      <c r="F13" t="s">
        <v>896</v>
      </c>
      <c r="G13" t="s">
        <v>894</v>
      </c>
    </row>
    <row r="14" spans="1:7" x14ac:dyDescent="0.25">
      <c r="A14" t="s">
        <v>14</v>
      </c>
      <c r="B14">
        <v>3873</v>
      </c>
      <c r="C14">
        <v>-891</v>
      </c>
      <c r="D14">
        <v>6</v>
      </c>
      <c r="E14" t="s">
        <v>889</v>
      </c>
      <c r="F14" t="s">
        <v>898</v>
      </c>
      <c r="G14" t="s">
        <v>897</v>
      </c>
    </row>
    <row r="15" spans="1:7" x14ac:dyDescent="0.25">
      <c r="A15" t="s">
        <v>297</v>
      </c>
      <c r="B15">
        <v>729</v>
      </c>
      <c r="C15">
        <v>-492</v>
      </c>
      <c r="D15">
        <v>5</v>
      </c>
      <c r="E15" t="s">
        <v>892</v>
      </c>
      <c r="F15" t="s">
        <v>895</v>
      </c>
      <c r="G15" t="s">
        <v>902</v>
      </c>
    </row>
    <row r="16" spans="1:7" x14ac:dyDescent="0.25">
      <c r="A16" t="s">
        <v>48</v>
      </c>
      <c r="B16">
        <v>2188</v>
      </c>
      <c r="C16">
        <v>1050</v>
      </c>
      <c r="D16">
        <v>5</v>
      </c>
      <c r="E16" t="s">
        <v>892</v>
      </c>
      <c r="F16" t="s">
        <v>895</v>
      </c>
      <c r="G16" t="s">
        <v>897</v>
      </c>
    </row>
    <row r="17" spans="1:7" x14ac:dyDescent="0.25">
      <c r="A17" t="s">
        <v>436</v>
      </c>
      <c r="B17">
        <v>6</v>
      </c>
      <c r="C17">
        <v>-3</v>
      </c>
      <c r="D17">
        <v>1</v>
      </c>
      <c r="E17" t="s">
        <v>899</v>
      </c>
      <c r="F17" t="s">
        <v>903</v>
      </c>
      <c r="G17" t="s">
        <v>902</v>
      </c>
    </row>
    <row r="18" spans="1:7" x14ac:dyDescent="0.25">
      <c r="A18" t="s">
        <v>63</v>
      </c>
      <c r="B18">
        <v>1854</v>
      </c>
      <c r="C18">
        <v>433</v>
      </c>
      <c r="D18">
        <v>5</v>
      </c>
      <c r="E18" t="s">
        <v>892</v>
      </c>
      <c r="F18" t="s">
        <v>895</v>
      </c>
      <c r="G18" t="s">
        <v>897</v>
      </c>
    </row>
    <row r="19" spans="1:7" x14ac:dyDescent="0.25">
      <c r="A19" t="s">
        <v>882</v>
      </c>
      <c r="B19">
        <v>6</v>
      </c>
      <c r="C19">
        <v>1</v>
      </c>
      <c r="D19">
        <v>1</v>
      </c>
      <c r="E19" t="s">
        <v>899</v>
      </c>
      <c r="F19" t="s">
        <v>904</v>
      </c>
      <c r="G19" t="s">
        <v>902</v>
      </c>
    </row>
    <row r="20" spans="1:7" x14ac:dyDescent="0.25">
      <c r="A20" t="s">
        <v>52</v>
      </c>
      <c r="B20">
        <v>2093</v>
      </c>
      <c r="C20">
        <v>721</v>
      </c>
      <c r="D20">
        <v>5</v>
      </c>
      <c r="E20" t="s">
        <v>892</v>
      </c>
      <c r="F20" t="s">
        <v>893</v>
      </c>
      <c r="G20" t="s">
        <v>897</v>
      </c>
    </row>
    <row r="21" spans="1:7" x14ac:dyDescent="0.25">
      <c r="A21" t="s">
        <v>720</v>
      </c>
      <c r="B21">
        <v>7</v>
      </c>
      <c r="C21">
        <v>-1</v>
      </c>
      <c r="D21">
        <v>2</v>
      </c>
      <c r="E21" t="s">
        <v>899</v>
      </c>
      <c r="F21" t="s">
        <v>905</v>
      </c>
      <c r="G21" t="s">
        <v>902</v>
      </c>
    </row>
    <row r="22" spans="1:7" x14ac:dyDescent="0.25">
      <c r="A22" t="s">
        <v>91</v>
      </c>
      <c r="B22">
        <v>1622</v>
      </c>
      <c r="C22">
        <v>-624</v>
      </c>
      <c r="D22">
        <v>5</v>
      </c>
      <c r="E22" t="s">
        <v>892</v>
      </c>
      <c r="F22" t="s">
        <v>906</v>
      </c>
      <c r="G22" t="s">
        <v>897</v>
      </c>
    </row>
    <row r="23" spans="1:7" x14ac:dyDescent="0.25">
      <c r="A23" t="s">
        <v>93</v>
      </c>
      <c r="B23">
        <v>1622</v>
      </c>
      <c r="C23">
        <v>95</v>
      </c>
      <c r="D23">
        <v>5</v>
      </c>
      <c r="E23" t="s">
        <v>889</v>
      </c>
      <c r="F23" t="s">
        <v>896</v>
      </c>
      <c r="G23" t="s">
        <v>897</v>
      </c>
    </row>
    <row r="24" spans="1:7" x14ac:dyDescent="0.25">
      <c r="A24" t="s">
        <v>454</v>
      </c>
      <c r="B24">
        <v>373</v>
      </c>
      <c r="C24">
        <v>254</v>
      </c>
      <c r="D24">
        <v>6</v>
      </c>
      <c r="E24" t="s">
        <v>889</v>
      </c>
      <c r="F24" t="s">
        <v>896</v>
      </c>
      <c r="G24" t="s">
        <v>902</v>
      </c>
    </row>
    <row r="25" spans="1:7" x14ac:dyDescent="0.25">
      <c r="A25" t="s">
        <v>282</v>
      </c>
      <c r="B25">
        <v>82</v>
      </c>
      <c r="C25">
        <v>-33</v>
      </c>
      <c r="D25">
        <v>4</v>
      </c>
      <c r="E25" t="s">
        <v>899</v>
      </c>
      <c r="F25" t="s">
        <v>904</v>
      </c>
      <c r="G25" t="s">
        <v>891</v>
      </c>
    </row>
    <row r="26" spans="1:7" x14ac:dyDescent="0.25">
      <c r="A26" t="s">
        <v>627</v>
      </c>
      <c r="B26">
        <v>8</v>
      </c>
      <c r="C26">
        <v>2</v>
      </c>
      <c r="D26">
        <v>2</v>
      </c>
      <c r="E26" t="s">
        <v>899</v>
      </c>
      <c r="F26" t="s">
        <v>905</v>
      </c>
      <c r="G26" t="s">
        <v>902</v>
      </c>
    </row>
    <row r="27" spans="1:7" x14ac:dyDescent="0.25">
      <c r="A27" t="s">
        <v>59</v>
      </c>
      <c r="B27">
        <v>1954</v>
      </c>
      <c r="C27">
        <v>782</v>
      </c>
      <c r="D27">
        <v>3</v>
      </c>
      <c r="E27" t="s">
        <v>889</v>
      </c>
      <c r="F27" t="s">
        <v>898</v>
      </c>
      <c r="G27" t="s">
        <v>897</v>
      </c>
    </row>
    <row r="28" spans="1:7" x14ac:dyDescent="0.25">
      <c r="A28" t="s">
        <v>112</v>
      </c>
      <c r="B28">
        <v>1543</v>
      </c>
      <c r="C28">
        <v>370</v>
      </c>
      <c r="D28">
        <v>8</v>
      </c>
      <c r="E28" t="s">
        <v>889</v>
      </c>
      <c r="F28" t="s">
        <v>896</v>
      </c>
      <c r="G28" t="s">
        <v>897</v>
      </c>
    </row>
    <row r="29" spans="1:7" x14ac:dyDescent="0.25">
      <c r="A29" t="s">
        <v>116</v>
      </c>
      <c r="B29">
        <v>1506</v>
      </c>
      <c r="C29">
        <v>-266</v>
      </c>
      <c r="D29">
        <v>6</v>
      </c>
      <c r="E29" t="s">
        <v>889</v>
      </c>
      <c r="F29" t="s">
        <v>896</v>
      </c>
      <c r="G29" t="s">
        <v>897</v>
      </c>
    </row>
    <row r="30" spans="1:7" x14ac:dyDescent="0.25">
      <c r="A30" t="s">
        <v>64</v>
      </c>
      <c r="B30">
        <v>1829</v>
      </c>
      <c r="C30">
        <v>-56</v>
      </c>
      <c r="D30">
        <v>6</v>
      </c>
      <c r="E30" t="s">
        <v>892</v>
      </c>
      <c r="F30" t="s">
        <v>906</v>
      </c>
      <c r="G30" t="s">
        <v>897</v>
      </c>
    </row>
    <row r="31" spans="1:7" x14ac:dyDescent="0.25">
      <c r="A31" t="s">
        <v>488</v>
      </c>
      <c r="B31">
        <v>9</v>
      </c>
      <c r="C31">
        <v>-1</v>
      </c>
      <c r="D31">
        <v>3</v>
      </c>
      <c r="E31" t="s">
        <v>899</v>
      </c>
      <c r="F31" t="s">
        <v>905</v>
      </c>
      <c r="G31" t="s">
        <v>902</v>
      </c>
    </row>
    <row r="32" spans="1:7" x14ac:dyDescent="0.25">
      <c r="A32" t="s">
        <v>122</v>
      </c>
      <c r="B32">
        <v>1461</v>
      </c>
      <c r="C32">
        <v>202</v>
      </c>
      <c r="D32">
        <v>5</v>
      </c>
      <c r="E32" t="s">
        <v>892</v>
      </c>
      <c r="F32" t="s">
        <v>906</v>
      </c>
      <c r="G32" t="s">
        <v>894</v>
      </c>
    </row>
    <row r="33" spans="1:7" x14ac:dyDescent="0.25">
      <c r="A33" t="s">
        <v>438</v>
      </c>
      <c r="B33">
        <v>391</v>
      </c>
      <c r="C33">
        <v>113</v>
      </c>
      <c r="D33">
        <v>8</v>
      </c>
      <c r="E33" t="s">
        <v>899</v>
      </c>
      <c r="F33" t="s">
        <v>907</v>
      </c>
      <c r="G33" t="s">
        <v>891</v>
      </c>
    </row>
    <row r="34" spans="1:7" x14ac:dyDescent="0.25">
      <c r="A34" t="s">
        <v>66</v>
      </c>
      <c r="B34">
        <v>1824</v>
      </c>
      <c r="C34">
        <v>1303</v>
      </c>
      <c r="D34">
        <v>8</v>
      </c>
      <c r="E34" t="s">
        <v>889</v>
      </c>
      <c r="F34" t="s">
        <v>898</v>
      </c>
      <c r="G34" t="s">
        <v>897</v>
      </c>
    </row>
    <row r="35" spans="1:7" x14ac:dyDescent="0.25">
      <c r="A35" t="s">
        <v>635</v>
      </c>
      <c r="B35">
        <v>16</v>
      </c>
      <c r="C35">
        <v>-15</v>
      </c>
      <c r="D35">
        <v>4</v>
      </c>
      <c r="E35" t="s">
        <v>899</v>
      </c>
      <c r="F35" t="s">
        <v>903</v>
      </c>
      <c r="G35" t="s">
        <v>902</v>
      </c>
    </row>
    <row r="36" spans="1:7" x14ac:dyDescent="0.25">
      <c r="A36" t="s">
        <v>70</v>
      </c>
      <c r="B36">
        <v>1745</v>
      </c>
      <c r="C36">
        <v>122</v>
      </c>
      <c r="D36">
        <v>2</v>
      </c>
      <c r="E36" t="s">
        <v>892</v>
      </c>
      <c r="F36" t="s">
        <v>906</v>
      </c>
      <c r="G36" t="s">
        <v>897</v>
      </c>
    </row>
    <row r="37" spans="1:7" x14ac:dyDescent="0.25">
      <c r="A37" t="s">
        <v>315</v>
      </c>
      <c r="B37">
        <v>663</v>
      </c>
      <c r="C37">
        <v>-212</v>
      </c>
      <c r="D37">
        <v>5</v>
      </c>
      <c r="E37" t="s">
        <v>889</v>
      </c>
      <c r="F37" t="s">
        <v>896</v>
      </c>
      <c r="G37" t="s">
        <v>902</v>
      </c>
    </row>
    <row r="38" spans="1:7" x14ac:dyDescent="0.25">
      <c r="A38" t="s">
        <v>343</v>
      </c>
      <c r="B38">
        <v>10</v>
      </c>
      <c r="C38">
        <v>-1</v>
      </c>
      <c r="D38">
        <v>1</v>
      </c>
      <c r="E38" t="s">
        <v>899</v>
      </c>
      <c r="F38" t="s">
        <v>908</v>
      </c>
      <c r="G38" t="s">
        <v>902</v>
      </c>
    </row>
    <row r="39" spans="1:7" x14ac:dyDescent="0.25">
      <c r="A39" t="s">
        <v>83</v>
      </c>
      <c r="B39">
        <v>1630</v>
      </c>
      <c r="C39">
        <v>802</v>
      </c>
      <c r="D39">
        <v>5</v>
      </c>
      <c r="E39" t="s">
        <v>892</v>
      </c>
      <c r="F39" t="s">
        <v>906</v>
      </c>
      <c r="G39" t="s">
        <v>894</v>
      </c>
    </row>
    <row r="40" spans="1:7" x14ac:dyDescent="0.25">
      <c r="A40" t="s">
        <v>456</v>
      </c>
      <c r="B40">
        <v>12</v>
      </c>
      <c r="C40">
        <v>0</v>
      </c>
      <c r="D40">
        <v>2</v>
      </c>
      <c r="E40" t="s">
        <v>899</v>
      </c>
      <c r="F40" t="s">
        <v>903</v>
      </c>
      <c r="G40" t="s">
        <v>902</v>
      </c>
    </row>
    <row r="41" spans="1:7" x14ac:dyDescent="0.25">
      <c r="A41" t="s">
        <v>755</v>
      </c>
      <c r="B41">
        <v>12</v>
      </c>
      <c r="C41">
        <v>-7</v>
      </c>
      <c r="D41">
        <v>2</v>
      </c>
      <c r="E41" t="s">
        <v>899</v>
      </c>
      <c r="F41" t="s">
        <v>908</v>
      </c>
      <c r="G41" t="s">
        <v>902</v>
      </c>
    </row>
    <row r="42" spans="1:7" x14ac:dyDescent="0.25">
      <c r="A42" t="s">
        <v>73</v>
      </c>
      <c r="B42">
        <v>1709</v>
      </c>
      <c r="C42">
        <v>564</v>
      </c>
      <c r="D42">
        <v>3</v>
      </c>
      <c r="E42" t="s">
        <v>899</v>
      </c>
      <c r="F42" t="s">
        <v>900</v>
      </c>
      <c r="G42" t="s">
        <v>897</v>
      </c>
    </row>
    <row r="43" spans="1:7" x14ac:dyDescent="0.25">
      <c r="A43" t="s">
        <v>875</v>
      </c>
      <c r="B43">
        <v>12</v>
      </c>
      <c r="C43">
        <v>3</v>
      </c>
      <c r="D43">
        <v>1</v>
      </c>
      <c r="E43" t="s">
        <v>899</v>
      </c>
      <c r="F43" t="s">
        <v>907</v>
      </c>
      <c r="G43" t="s">
        <v>902</v>
      </c>
    </row>
    <row r="44" spans="1:7" x14ac:dyDescent="0.25">
      <c r="A44" t="s">
        <v>87</v>
      </c>
      <c r="B44">
        <v>1625</v>
      </c>
      <c r="C44">
        <v>-77</v>
      </c>
      <c r="D44">
        <v>3</v>
      </c>
      <c r="E44" t="s">
        <v>889</v>
      </c>
      <c r="F44" t="s">
        <v>898</v>
      </c>
      <c r="G44" t="s">
        <v>894</v>
      </c>
    </row>
    <row r="45" spans="1:7" x14ac:dyDescent="0.25">
      <c r="A45" t="s">
        <v>577</v>
      </c>
      <c r="B45">
        <v>13</v>
      </c>
      <c r="C45">
        <v>5</v>
      </c>
      <c r="D45">
        <v>2</v>
      </c>
      <c r="E45" t="s">
        <v>899</v>
      </c>
      <c r="F45" t="s">
        <v>903</v>
      </c>
      <c r="G45" t="s">
        <v>902</v>
      </c>
    </row>
    <row r="46" spans="1:7" x14ac:dyDescent="0.25">
      <c r="A46" t="s">
        <v>134</v>
      </c>
      <c r="B46">
        <v>1361</v>
      </c>
      <c r="C46">
        <v>980</v>
      </c>
      <c r="D46">
        <v>3</v>
      </c>
      <c r="E46" t="s">
        <v>892</v>
      </c>
      <c r="F46" t="s">
        <v>906</v>
      </c>
      <c r="G46" t="s">
        <v>891</v>
      </c>
    </row>
    <row r="47" spans="1:7" x14ac:dyDescent="0.25">
      <c r="A47" t="s">
        <v>89</v>
      </c>
      <c r="B47">
        <v>1622</v>
      </c>
      <c r="C47">
        <v>-448</v>
      </c>
      <c r="D47">
        <v>3</v>
      </c>
      <c r="E47" t="s">
        <v>889</v>
      </c>
      <c r="F47" t="s">
        <v>898</v>
      </c>
      <c r="G47" t="s">
        <v>894</v>
      </c>
    </row>
    <row r="48" spans="1:7" x14ac:dyDescent="0.25">
      <c r="A48" t="s">
        <v>110</v>
      </c>
      <c r="B48">
        <v>1547</v>
      </c>
      <c r="C48">
        <v>340</v>
      </c>
      <c r="D48">
        <v>6</v>
      </c>
      <c r="E48" t="s">
        <v>889</v>
      </c>
      <c r="F48" t="s">
        <v>909</v>
      </c>
      <c r="G48" t="s">
        <v>894</v>
      </c>
    </row>
    <row r="49" spans="1:7" x14ac:dyDescent="0.25">
      <c r="A49" t="s">
        <v>79</v>
      </c>
      <c r="B49">
        <v>1657</v>
      </c>
      <c r="C49">
        <v>460</v>
      </c>
      <c r="D49">
        <v>4</v>
      </c>
      <c r="E49" t="s">
        <v>892</v>
      </c>
      <c r="F49" t="s">
        <v>893</v>
      </c>
      <c r="G49" t="s">
        <v>897</v>
      </c>
    </row>
    <row r="50" spans="1:7" x14ac:dyDescent="0.25">
      <c r="A50" t="s">
        <v>95</v>
      </c>
      <c r="B50">
        <v>1603</v>
      </c>
      <c r="C50">
        <v>0</v>
      </c>
      <c r="D50">
        <v>9</v>
      </c>
      <c r="E50" t="s">
        <v>899</v>
      </c>
      <c r="F50" t="s">
        <v>901</v>
      </c>
      <c r="G50" t="s">
        <v>897</v>
      </c>
    </row>
    <row r="51" spans="1:7" x14ac:dyDescent="0.25">
      <c r="A51" t="s">
        <v>108</v>
      </c>
      <c r="B51">
        <v>1549</v>
      </c>
      <c r="C51">
        <v>-439</v>
      </c>
      <c r="D51">
        <v>4</v>
      </c>
      <c r="E51" t="s">
        <v>889</v>
      </c>
      <c r="F51" t="s">
        <v>898</v>
      </c>
      <c r="G51" t="s">
        <v>897</v>
      </c>
    </row>
    <row r="52" spans="1:7" x14ac:dyDescent="0.25">
      <c r="A52" t="s">
        <v>179</v>
      </c>
      <c r="B52">
        <v>1183</v>
      </c>
      <c r="C52">
        <v>106</v>
      </c>
      <c r="D52">
        <v>4</v>
      </c>
      <c r="E52" t="s">
        <v>889</v>
      </c>
      <c r="F52" t="s">
        <v>896</v>
      </c>
      <c r="G52" t="s">
        <v>894</v>
      </c>
    </row>
    <row r="53" spans="1:7" x14ac:dyDescent="0.25">
      <c r="A53" t="s">
        <v>436</v>
      </c>
      <c r="B53">
        <v>74</v>
      </c>
      <c r="C53">
        <v>-123</v>
      </c>
      <c r="D53">
        <v>8</v>
      </c>
      <c r="E53" t="s">
        <v>899</v>
      </c>
      <c r="F53" t="s">
        <v>905</v>
      </c>
      <c r="G53" t="s">
        <v>902</v>
      </c>
    </row>
    <row r="54" spans="1:7" x14ac:dyDescent="0.25">
      <c r="A54" t="s">
        <v>491</v>
      </c>
      <c r="B54">
        <v>1499</v>
      </c>
      <c r="C54">
        <v>239</v>
      </c>
      <c r="D54">
        <v>13</v>
      </c>
      <c r="E54" t="s">
        <v>899</v>
      </c>
      <c r="F54" t="s">
        <v>901</v>
      </c>
      <c r="G54" t="s">
        <v>897</v>
      </c>
    </row>
    <row r="55" spans="1:7" x14ac:dyDescent="0.25">
      <c r="A55" t="s">
        <v>189</v>
      </c>
      <c r="B55">
        <v>1120</v>
      </c>
      <c r="C55">
        <v>199</v>
      </c>
      <c r="D55">
        <v>6</v>
      </c>
      <c r="E55" t="s">
        <v>899</v>
      </c>
      <c r="F55" t="s">
        <v>901</v>
      </c>
      <c r="G55" t="s">
        <v>894</v>
      </c>
    </row>
    <row r="56" spans="1:7" x14ac:dyDescent="0.25">
      <c r="A56" t="s">
        <v>768</v>
      </c>
      <c r="B56">
        <v>15</v>
      </c>
      <c r="C56">
        <v>-2</v>
      </c>
      <c r="D56">
        <v>1</v>
      </c>
      <c r="E56" t="s">
        <v>899</v>
      </c>
      <c r="F56" t="s">
        <v>910</v>
      </c>
      <c r="G56" t="s">
        <v>911</v>
      </c>
    </row>
    <row r="57" spans="1:7" x14ac:dyDescent="0.25">
      <c r="A57" t="s">
        <v>121</v>
      </c>
      <c r="B57">
        <v>1487</v>
      </c>
      <c r="C57">
        <v>624</v>
      </c>
      <c r="D57">
        <v>3</v>
      </c>
      <c r="E57" t="s">
        <v>899</v>
      </c>
      <c r="F57" t="s">
        <v>900</v>
      </c>
      <c r="G57" t="s">
        <v>897</v>
      </c>
    </row>
    <row r="58" spans="1:7" x14ac:dyDescent="0.25">
      <c r="A58" t="s">
        <v>191</v>
      </c>
      <c r="B58">
        <v>1118</v>
      </c>
      <c r="C58">
        <v>206</v>
      </c>
      <c r="D58">
        <v>2</v>
      </c>
      <c r="E58" t="s">
        <v>892</v>
      </c>
      <c r="F58" t="s">
        <v>906</v>
      </c>
      <c r="G58" t="s">
        <v>897</v>
      </c>
    </row>
    <row r="59" spans="1:7" x14ac:dyDescent="0.25">
      <c r="A59" t="s">
        <v>467</v>
      </c>
      <c r="B59">
        <v>11</v>
      </c>
      <c r="C59">
        <v>-5</v>
      </c>
      <c r="D59">
        <v>2</v>
      </c>
      <c r="E59" t="s">
        <v>899</v>
      </c>
      <c r="F59" t="s">
        <v>903</v>
      </c>
      <c r="G59" t="s">
        <v>891</v>
      </c>
    </row>
    <row r="60" spans="1:7" x14ac:dyDescent="0.25">
      <c r="A60" t="s">
        <v>871</v>
      </c>
      <c r="B60">
        <v>15</v>
      </c>
      <c r="C60">
        <v>4</v>
      </c>
      <c r="D60">
        <v>1</v>
      </c>
      <c r="E60" t="s">
        <v>899</v>
      </c>
      <c r="F60" t="s">
        <v>903</v>
      </c>
      <c r="G60" t="s">
        <v>911</v>
      </c>
    </row>
    <row r="61" spans="1:7" x14ac:dyDescent="0.25">
      <c r="A61" t="s">
        <v>128</v>
      </c>
      <c r="B61">
        <v>1364</v>
      </c>
      <c r="C61">
        <v>1864</v>
      </c>
      <c r="D61">
        <v>5</v>
      </c>
      <c r="E61" t="s">
        <v>892</v>
      </c>
      <c r="F61" t="s">
        <v>906</v>
      </c>
      <c r="G61" t="s">
        <v>897</v>
      </c>
    </row>
    <row r="62" spans="1:7" x14ac:dyDescent="0.25">
      <c r="A62" t="s">
        <v>138</v>
      </c>
      <c r="B62">
        <v>1337</v>
      </c>
      <c r="C62">
        <v>147</v>
      </c>
      <c r="D62">
        <v>7</v>
      </c>
      <c r="E62" t="s">
        <v>889</v>
      </c>
      <c r="F62" t="s">
        <v>896</v>
      </c>
      <c r="G62" t="s">
        <v>897</v>
      </c>
    </row>
    <row r="63" spans="1:7" x14ac:dyDescent="0.25">
      <c r="A63" t="s">
        <v>552</v>
      </c>
      <c r="B63">
        <v>15</v>
      </c>
      <c r="C63">
        <v>2</v>
      </c>
      <c r="D63">
        <v>1</v>
      </c>
      <c r="E63" t="s">
        <v>899</v>
      </c>
      <c r="F63" t="s">
        <v>908</v>
      </c>
      <c r="G63" t="s">
        <v>911</v>
      </c>
    </row>
    <row r="64" spans="1:7" x14ac:dyDescent="0.25">
      <c r="A64" t="s">
        <v>485</v>
      </c>
      <c r="B64">
        <v>322</v>
      </c>
      <c r="C64">
        <v>-193</v>
      </c>
      <c r="D64">
        <v>5</v>
      </c>
      <c r="E64" t="s">
        <v>889</v>
      </c>
      <c r="F64" t="s">
        <v>896</v>
      </c>
      <c r="G64" t="s">
        <v>902</v>
      </c>
    </row>
    <row r="65" spans="1:7" x14ac:dyDescent="0.25">
      <c r="A65" t="s">
        <v>146</v>
      </c>
      <c r="B65">
        <v>1316</v>
      </c>
      <c r="C65">
        <v>527</v>
      </c>
      <c r="D65">
        <v>7</v>
      </c>
      <c r="E65" t="s">
        <v>889</v>
      </c>
      <c r="F65" t="s">
        <v>890</v>
      </c>
      <c r="G65" t="s">
        <v>897</v>
      </c>
    </row>
    <row r="66" spans="1:7" x14ac:dyDescent="0.25">
      <c r="A66" t="s">
        <v>148</v>
      </c>
      <c r="B66">
        <v>1314</v>
      </c>
      <c r="C66">
        <v>342</v>
      </c>
      <c r="D66">
        <v>3</v>
      </c>
      <c r="E66" t="s">
        <v>892</v>
      </c>
      <c r="F66" t="s">
        <v>895</v>
      </c>
      <c r="G66" t="s">
        <v>897</v>
      </c>
    </row>
    <row r="67" spans="1:7" x14ac:dyDescent="0.25">
      <c r="A67" t="s">
        <v>865</v>
      </c>
      <c r="B67">
        <v>17</v>
      </c>
      <c r="C67">
        <v>7</v>
      </c>
      <c r="D67">
        <v>3</v>
      </c>
      <c r="E67" t="s">
        <v>899</v>
      </c>
      <c r="F67" t="s">
        <v>903</v>
      </c>
      <c r="G67" t="s">
        <v>911</v>
      </c>
    </row>
    <row r="68" spans="1:7" x14ac:dyDescent="0.25">
      <c r="A68" t="s">
        <v>22</v>
      </c>
      <c r="B68">
        <v>17</v>
      </c>
      <c r="C68">
        <v>2</v>
      </c>
      <c r="D68">
        <v>2</v>
      </c>
      <c r="E68" t="s">
        <v>899</v>
      </c>
      <c r="F68" t="s">
        <v>905</v>
      </c>
      <c r="G68" t="s">
        <v>911</v>
      </c>
    </row>
    <row r="69" spans="1:7" x14ac:dyDescent="0.25">
      <c r="A69" t="s">
        <v>864</v>
      </c>
      <c r="B69">
        <v>17</v>
      </c>
      <c r="C69">
        <v>-12</v>
      </c>
      <c r="D69">
        <v>5</v>
      </c>
      <c r="E69" t="s">
        <v>899</v>
      </c>
      <c r="F69" t="s">
        <v>905</v>
      </c>
      <c r="G69" t="s">
        <v>911</v>
      </c>
    </row>
    <row r="70" spans="1:7" x14ac:dyDescent="0.25">
      <c r="A70" t="s">
        <v>150</v>
      </c>
      <c r="B70">
        <v>1308</v>
      </c>
      <c r="C70">
        <v>536</v>
      </c>
      <c r="D70">
        <v>3</v>
      </c>
      <c r="E70" t="s">
        <v>892</v>
      </c>
      <c r="F70" t="s">
        <v>895</v>
      </c>
      <c r="G70" t="s">
        <v>897</v>
      </c>
    </row>
    <row r="71" spans="1:7" x14ac:dyDescent="0.25">
      <c r="A71" t="s">
        <v>200</v>
      </c>
      <c r="B71">
        <v>1076</v>
      </c>
      <c r="C71">
        <v>-38</v>
      </c>
      <c r="D71">
        <v>4</v>
      </c>
      <c r="E71" t="s">
        <v>889</v>
      </c>
      <c r="F71" t="s">
        <v>896</v>
      </c>
      <c r="G71" t="s">
        <v>897</v>
      </c>
    </row>
    <row r="72" spans="1:7" x14ac:dyDescent="0.25">
      <c r="A72" t="s">
        <v>152</v>
      </c>
      <c r="B72">
        <v>1301</v>
      </c>
      <c r="C72">
        <v>573</v>
      </c>
      <c r="D72">
        <v>5</v>
      </c>
      <c r="E72" t="s">
        <v>889</v>
      </c>
      <c r="F72" t="s">
        <v>909</v>
      </c>
      <c r="G72" t="s">
        <v>897</v>
      </c>
    </row>
    <row r="73" spans="1:7" x14ac:dyDescent="0.25">
      <c r="A73" t="s">
        <v>154</v>
      </c>
      <c r="B73">
        <v>1300</v>
      </c>
      <c r="C73">
        <v>-16</v>
      </c>
      <c r="D73">
        <v>8</v>
      </c>
      <c r="E73" t="s">
        <v>889</v>
      </c>
      <c r="F73" t="s">
        <v>896</v>
      </c>
      <c r="G73" t="s">
        <v>897</v>
      </c>
    </row>
    <row r="74" spans="1:7" x14ac:dyDescent="0.25">
      <c r="A74" t="s">
        <v>211</v>
      </c>
      <c r="B74">
        <v>11</v>
      </c>
      <c r="C74">
        <v>-2</v>
      </c>
      <c r="D74">
        <v>4</v>
      </c>
      <c r="E74" t="s">
        <v>899</v>
      </c>
      <c r="F74" t="s">
        <v>903</v>
      </c>
      <c r="G74" t="s">
        <v>891</v>
      </c>
    </row>
    <row r="75" spans="1:7" x14ac:dyDescent="0.25">
      <c r="A75" t="s">
        <v>158</v>
      </c>
      <c r="B75">
        <v>1298</v>
      </c>
      <c r="C75">
        <v>65</v>
      </c>
      <c r="D75">
        <v>9</v>
      </c>
      <c r="E75" t="s">
        <v>889</v>
      </c>
      <c r="F75" t="s">
        <v>896</v>
      </c>
      <c r="G75" t="s">
        <v>894</v>
      </c>
    </row>
    <row r="76" spans="1:7" x14ac:dyDescent="0.25">
      <c r="A76" t="s">
        <v>498</v>
      </c>
      <c r="B76">
        <v>304</v>
      </c>
      <c r="C76">
        <v>97</v>
      </c>
      <c r="D76">
        <v>6</v>
      </c>
      <c r="E76" t="s">
        <v>899</v>
      </c>
      <c r="F76" t="s">
        <v>907</v>
      </c>
      <c r="G76" t="s">
        <v>902</v>
      </c>
    </row>
    <row r="77" spans="1:7" x14ac:dyDescent="0.25">
      <c r="A77" t="s">
        <v>208</v>
      </c>
      <c r="B77">
        <v>1055</v>
      </c>
      <c r="C77">
        <v>264</v>
      </c>
      <c r="D77">
        <v>4</v>
      </c>
      <c r="E77" t="s">
        <v>889</v>
      </c>
      <c r="F77" t="s">
        <v>896</v>
      </c>
      <c r="G77" t="s">
        <v>894</v>
      </c>
    </row>
    <row r="78" spans="1:7" x14ac:dyDescent="0.25">
      <c r="A78" t="s">
        <v>18</v>
      </c>
      <c r="B78">
        <v>17</v>
      </c>
      <c r="C78">
        <v>-13</v>
      </c>
      <c r="D78">
        <v>4</v>
      </c>
      <c r="E78" t="s">
        <v>899</v>
      </c>
      <c r="F78" t="s">
        <v>905</v>
      </c>
      <c r="G78" t="s">
        <v>911</v>
      </c>
    </row>
    <row r="79" spans="1:7" x14ac:dyDescent="0.25">
      <c r="A79" t="s">
        <v>181</v>
      </c>
      <c r="B79">
        <v>147</v>
      </c>
      <c r="C79">
        <v>73</v>
      </c>
      <c r="D79">
        <v>3</v>
      </c>
      <c r="E79" t="s">
        <v>899</v>
      </c>
      <c r="F79" t="s">
        <v>907</v>
      </c>
      <c r="G79" t="s">
        <v>891</v>
      </c>
    </row>
    <row r="80" spans="1:7" x14ac:dyDescent="0.25">
      <c r="A80" t="s">
        <v>216</v>
      </c>
      <c r="B80">
        <v>965</v>
      </c>
      <c r="C80">
        <v>-68</v>
      </c>
      <c r="D80">
        <v>3</v>
      </c>
      <c r="E80" t="s">
        <v>889</v>
      </c>
      <c r="F80" t="s">
        <v>896</v>
      </c>
      <c r="G80" t="s">
        <v>891</v>
      </c>
    </row>
    <row r="81" spans="1:7" x14ac:dyDescent="0.25">
      <c r="A81" t="s">
        <v>720</v>
      </c>
      <c r="B81">
        <v>12</v>
      </c>
      <c r="C81">
        <v>-2</v>
      </c>
      <c r="D81">
        <v>3</v>
      </c>
      <c r="E81" t="s">
        <v>899</v>
      </c>
      <c r="F81" t="s">
        <v>903</v>
      </c>
      <c r="G81" t="s">
        <v>891</v>
      </c>
    </row>
    <row r="82" spans="1:7" x14ac:dyDescent="0.25">
      <c r="A82" t="s">
        <v>691</v>
      </c>
      <c r="B82">
        <v>14</v>
      </c>
      <c r="C82">
        <v>-2</v>
      </c>
      <c r="D82">
        <v>3</v>
      </c>
      <c r="E82" t="s">
        <v>899</v>
      </c>
      <c r="F82" t="s">
        <v>903</v>
      </c>
      <c r="G82" t="s">
        <v>902</v>
      </c>
    </row>
    <row r="83" spans="1:7" x14ac:dyDescent="0.25">
      <c r="A83" t="s">
        <v>222</v>
      </c>
      <c r="B83">
        <v>934</v>
      </c>
      <c r="C83">
        <v>-916</v>
      </c>
      <c r="D83">
        <v>7</v>
      </c>
      <c r="E83" t="s">
        <v>889</v>
      </c>
      <c r="F83" t="s">
        <v>890</v>
      </c>
      <c r="G83" t="s">
        <v>891</v>
      </c>
    </row>
    <row r="84" spans="1:7" x14ac:dyDescent="0.25">
      <c r="A84" t="s">
        <v>224</v>
      </c>
      <c r="B84">
        <v>929</v>
      </c>
      <c r="C84">
        <v>-93</v>
      </c>
      <c r="D84">
        <v>9</v>
      </c>
      <c r="E84" t="s">
        <v>899</v>
      </c>
      <c r="F84" t="s">
        <v>901</v>
      </c>
      <c r="G84" t="s">
        <v>891</v>
      </c>
    </row>
    <row r="85" spans="1:7" x14ac:dyDescent="0.25">
      <c r="A85" t="s">
        <v>863</v>
      </c>
      <c r="B85">
        <v>18</v>
      </c>
      <c r="C85">
        <v>3</v>
      </c>
      <c r="D85">
        <v>2</v>
      </c>
      <c r="E85" t="s">
        <v>899</v>
      </c>
      <c r="F85" t="s">
        <v>903</v>
      </c>
      <c r="G85" t="s">
        <v>911</v>
      </c>
    </row>
    <row r="86" spans="1:7" x14ac:dyDescent="0.25">
      <c r="A86" t="s">
        <v>230</v>
      </c>
      <c r="B86">
        <v>916</v>
      </c>
      <c r="C86">
        <v>192</v>
      </c>
      <c r="D86">
        <v>11</v>
      </c>
      <c r="E86" t="s">
        <v>889</v>
      </c>
      <c r="F86" t="s">
        <v>898</v>
      </c>
      <c r="G86" t="s">
        <v>891</v>
      </c>
    </row>
    <row r="87" spans="1:7" x14ac:dyDescent="0.25">
      <c r="A87" t="s">
        <v>337</v>
      </c>
      <c r="B87">
        <v>76</v>
      </c>
      <c r="C87">
        <v>-72</v>
      </c>
      <c r="D87">
        <v>9</v>
      </c>
      <c r="E87" t="s">
        <v>899</v>
      </c>
      <c r="F87" t="s">
        <v>903</v>
      </c>
      <c r="G87" t="s">
        <v>891</v>
      </c>
    </row>
    <row r="88" spans="1:7" x14ac:dyDescent="0.25">
      <c r="A88" t="s">
        <v>246</v>
      </c>
      <c r="B88">
        <v>869</v>
      </c>
      <c r="C88">
        <v>67</v>
      </c>
      <c r="D88">
        <v>4</v>
      </c>
      <c r="E88" t="s">
        <v>892</v>
      </c>
      <c r="F88" t="s">
        <v>906</v>
      </c>
      <c r="G88" t="s">
        <v>891</v>
      </c>
    </row>
    <row r="89" spans="1:7" x14ac:dyDescent="0.25">
      <c r="A89" t="s">
        <v>695</v>
      </c>
      <c r="B89">
        <v>112</v>
      </c>
      <c r="C89">
        <v>24</v>
      </c>
      <c r="D89">
        <v>3</v>
      </c>
      <c r="E89" t="s">
        <v>899</v>
      </c>
      <c r="F89" t="s">
        <v>904</v>
      </c>
      <c r="G89" t="s">
        <v>891</v>
      </c>
    </row>
    <row r="90" spans="1:7" x14ac:dyDescent="0.25">
      <c r="A90" t="s">
        <v>52</v>
      </c>
      <c r="B90">
        <v>39</v>
      </c>
      <c r="C90">
        <v>16</v>
      </c>
      <c r="D90">
        <v>6</v>
      </c>
      <c r="E90" t="s">
        <v>899</v>
      </c>
      <c r="F90" t="s">
        <v>905</v>
      </c>
      <c r="G90" t="s">
        <v>902</v>
      </c>
    </row>
    <row r="91" spans="1:7" x14ac:dyDescent="0.25">
      <c r="A91" t="s">
        <v>232</v>
      </c>
      <c r="B91">
        <v>857</v>
      </c>
      <c r="C91">
        <v>-274</v>
      </c>
      <c r="D91">
        <v>2</v>
      </c>
      <c r="E91" t="s">
        <v>892</v>
      </c>
      <c r="F91" t="s">
        <v>906</v>
      </c>
      <c r="G91" t="s">
        <v>891</v>
      </c>
    </row>
    <row r="92" spans="1:7" x14ac:dyDescent="0.25">
      <c r="A92" t="s">
        <v>258</v>
      </c>
      <c r="B92">
        <v>828</v>
      </c>
      <c r="C92">
        <v>230</v>
      </c>
      <c r="D92">
        <v>2</v>
      </c>
      <c r="E92" t="s">
        <v>892</v>
      </c>
      <c r="F92" t="s">
        <v>893</v>
      </c>
      <c r="G92" t="s">
        <v>891</v>
      </c>
    </row>
    <row r="93" spans="1:7" x14ac:dyDescent="0.25">
      <c r="A93" t="s">
        <v>142</v>
      </c>
      <c r="B93">
        <v>1279</v>
      </c>
      <c r="C93">
        <v>-640</v>
      </c>
      <c r="D93">
        <v>8</v>
      </c>
      <c r="E93" t="s">
        <v>889</v>
      </c>
      <c r="F93" t="s">
        <v>896</v>
      </c>
      <c r="G93" t="s">
        <v>894</v>
      </c>
    </row>
    <row r="94" spans="1:7" x14ac:dyDescent="0.25">
      <c r="A94" t="s">
        <v>171</v>
      </c>
      <c r="B94">
        <v>1250</v>
      </c>
      <c r="C94">
        <v>486</v>
      </c>
      <c r="D94">
        <v>7</v>
      </c>
      <c r="E94" t="s">
        <v>899</v>
      </c>
      <c r="F94" t="s">
        <v>901</v>
      </c>
      <c r="G94" t="s">
        <v>894</v>
      </c>
    </row>
    <row r="95" spans="1:7" x14ac:dyDescent="0.25">
      <c r="A95" t="s">
        <v>260</v>
      </c>
      <c r="B95">
        <v>823</v>
      </c>
      <c r="C95">
        <v>-18</v>
      </c>
      <c r="D95">
        <v>7</v>
      </c>
      <c r="E95" t="s">
        <v>892</v>
      </c>
      <c r="F95" t="s">
        <v>893</v>
      </c>
      <c r="G95" t="s">
        <v>891</v>
      </c>
    </row>
    <row r="96" spans="1:7" x14ac:dyDescent="0.25">
      <c r="A96" t="s">
        <v>181</v>
      </c>
      <c r="B96">
        <v>1157</v>
      </c>
      <c r="C96">
        <v>-13</v>
      </c>
      <c r="D96">
        <v>9</v>
      </c>
      <c r="E96" t="s">
        <v>892</v>
      </c>
      <c r="F96" t="s">
        <v>895</v>
      </c>
      <c r="G96" t="s">
        <v>897</v>
      </c>
    </row>
    <row r="97" spans="1:7" x14ac:dyDescent="0.25">
      <c r="A97" t="s">
        <v>666</v>
      </c>
      <c r="B97">
        <v>126</v>
      </c>
      <c r="C97">
        <v>-63</v>
      </c>
      <c r="D97">
        <v>3</v>
      </c>
      <c r="E97" t="s">
        <v>889</v>
      </c>
      <c r="F97" t="s">
        <v>909</v>
      </c>
      <c r="G97" t="s">
        <v>902</v>
      </c>
    </row>
    <row r="98" spans="1:7" x14ac:dyDescent="0.25">
      <c r="A98" t="s">
        <v>183</v>
      </c>
      <c r="B98">
        <v>1145</v>
      </c>
      <c r="C98">
        <v>-706</v>
      </c>
      <c r="D98">
        <v>3</v>
      </c>
      <c r="E98" t="s">
        <v>889</v>
      </c>
      <c r="F98" t="s">
        <v>898</v>
      </c>
      <c r="G98" t="s">
        <v>897</v>
      </c>
    </row>
    <row r="99" spans="1:7" x14ac:dyDescent="0.25">
      <c r="A99" t="s">
        <v>269</v>
      </c>
      <c r="B99">
        <v>774</v>
      </c>
      <c r="C99">
        <v>170</v>
      </c>
      <c r="D99">
        <v>3</v>
      </c>
      <c r="E99" t="s">
        <v>889</v>
      </c>
      <c r="F99" t="s">
        <v>909</v>
      </c>
      <c r="G99" t="s">
        <v>891</v>
      </c>
    </row>
    <row r="100" spans="1:7" x14ac:dyDescent="0.25">
      <c r="A100" t="s">
        <v>126</v>
      </c>
      <c r="B100">
        <v>24</v>
      </c>
      <c r="C100">
        <v>-1</v>
      </c>
      <c r="D100">
        <v>2</v>
      </c>
      <c r="E100" t="s">
        <v>899</v>
      </c>
      <c r="F100" t="s">
        <v>903</v>
      </c>
      <c r="G100" t="s">
        <v>891</v>
      </c>
    </row>
    <row r="101" spans="1:7" x14ac:dyDescent="0.25">
      <c r="A101" t="s">
        <v>267</v>
      </c>
      <c r="B101">
        <v>774</v>
      </c>
      <c r="C101">
        <v>170</v>
      </c>
      <c r="D101">
        <v>3</v>
      </c>
      <c r="E101" t="s">
        <v>889</v>
      </c>
      <c r="F101" t="s">
        <v>909</v>
      </c>
      <c r="G101" t="s">
        <v>891</v>
      </c>
    </row>
    <row r="102" spans="1:7" x14ac:dyDescent="0.25">
      <c r="A102" t="s">
        <v>230</v>
      </c>
      <c r="B102">
        <v>93</v>
      </c>
      <c r="C102">
        <v>-1</v>
      </c>
      <c r="D102">
        <v>2</v>
      </c>
      <c r="E102" t="s">
        <v>899</v>
      </c>
      <c r="F102" t="s">
        <v>903</v>
      </c>
      <c r="G102" t="s">
        <v>891</v>
      </c>
    </row>
    <row r="103" spans="1:7" x14ac:dyDescent="0.25">
      <c r="A103" t="s">
        <v>279</v>
      </c>
      <c r="B103">
        <v>765</v>
      </c>
      <c r="C103">
        <v>-36</v>
      </c>
      <c r="D103">
        <v>3</v>
      </c>
      <c r="E103" t="s">
        <v>889</v>
      </c>
      <c r="F103" t="s">
        <v>890</v>
      </c>
      <c r="G103" t="s">
        <v>891</v>
      </c>
    </row>
    <row r="104" spans="1:7" x14ac:dyDescent="0.25">
      <c r="A104" t="s">
        <v>281</v>
      </c>
      <c r="B104">
        <v>762</v>
      </c>
      <c r="C104">
        <v>101</v>
      </c>
      <c r="D104">
        <v>6</v>
      </c>
      <c r="E104" t="s">
        <v>889</v>
      </c>
      <c r="F104" t="s">
        <v>896</v>
      </c>
      <c r="G104" t="s">
        <v>891</v>
      </c>
    </row>
    <row r="105" spans="1:7" x14ac:dyDescent="0.25">
      <c r="A105" t="s">
        <v>132</v>
      </c>
      <c r="B105">
        <v>761</v>
      </c>
      <c r="C105">
        <v>266</v>
      </c>
      <c r="D105">
        <v>9</v>
      </c>
      <c r="E105" t="s">
        <v>889</v>
      </c>
      <c r="F105" t="s">
        <v>890</v>
      </c>
      <c r="G105" t="s">
        <v>891</v>
      </c>
    </row>
    <row r="106" spans="1:7" x14ac:dyDescent="0.25">
      <c r="A106" t="s">
        <v>392</v>
      </c>
      <c r="B106">
        <v>96</v>
      </c>
      <c r="C106">
        <v>-48</v>
      </c>
      <c r="D106">
        <v>5</v>
      </c>
      <c r="E106" t="s">
        <v>899</v>
      </c>
      <c r="F106" t="s">
        <v>908</v>
      </c>
      <c r="G106" t="s">
        <v>902</v>
      </c>
    </row>
    <row r="107" spans="1:7" x14ac:dyDescent="0.25">
      <c r="A107" t="s">
        <v>187</v>
      </c>
      <c r="B107">
        <v>1137</v>
      </c>
      <c r="C107">
        <v>-14</v>
      </c>
      <c r="D107">
        <v>7</v>
      </c>
      <c r="E107" t="s">
        <v>889</v>
      </c>
      <c r="F107" t="s">
        <v>896</v>
      </c>
      <c r="G107" t="s">
        <v>894</v>
      </c>
    </row>
    <row r="108" spans="1:7" x14ac:dyDescent="0.25">
      <c r="A108" t="s">
        <v>183</v>
      </c>
      <c r="B108">
        <v>18</v>
      </c>
      <c r="C108">
        <v>8</v>
      </c>
      <c r="D108">
        <v>2</v>
      </c>
      <c r="E108" t="s">
        <v>899</v>
      </c>
      <c r="F108" t="s">
        <v>903</v>
      </c>
      <c r="G108" t="s">
        <v>911</v>
      </c>
    </row>
    <row r="109" spans="1:7" x14ac:dyDescent="0.25">
      <c r="A109" t="s">
        <v>228</v>
      </c>
      <c r="B109">
        <v>749</v>
      </c>
      <c r="C109">
        <v>-307</v>
      </c>
      <c r="D109">
        <v>7</v>
      </c>
      <c r="E109" t="s">
        <v>892</v>
      </c>
      <c r="F109" t="s">
        <v>912</v>
      </c>
      <c r="G109" t="s">
        <v>891</v>
      </c>
    </row>
    <row r="110" spans="1:7" x14ac:dyDescent="0.25">
      <c r="A110" t="s">
        <v>187</v>
      </c>
      <c r="B110">
        <v>1120</v>
      </c>
      <c r="C110">
        <v>199</v>
      </c>
      <c r="D110">
        <v>6</v>
      </c>
      <c r="E110" t="s">
        <v>899</v>
      </c>
      <c r="F110" t="s">
        <v>901</v>
      </c>
      <c r="G110" t="s">
        <v>894</v>
      </c>
    </row>
    <row r="111" spans="1:7" x14ac:dyDescent="0.25">
      <c r="A111" t="s">
        <v>177</v>
      </c>
      <c r="B111">
        <v>744</v>
      </c>
      <c r="C111">
        <v>119</v>
      </c>
      <c r="D111">
        <v>6</v>
      </c>
      <c r="E111" t="s">
        <v>889</v>
      </c>
      <c r="F111" t="s">
        <v>896</v>
      </c>
      <c r="G111" t="s">
        <v>891</v>
      </c>
    </row>
    <row r="112" spans="1:7" x14ac:dyDescent="0.25">
      <c r="A112" t="s">
        <v>221</v>
      </c>
      <c r="B112">
        <v>14</v>
      </c>
      <c r="C112">
        <v>0</v>
      </c>
      <c r="D112">
        <v>4</v>
      </c>
      <c r="E112" t="s">
        <v>899</v>
      </c>
      <c r="F112" t="s">
        <v>903</v>
      </c>
      <c r="G112" t="s">
        <v>902</v>
      </c>
    </row>
    <row r="113" spans="1:7" x14ac:dyDescent="0.25">
      <c r="A113" t="s">
        <v>413</v>
      </c>
      <c r="B113">
        <v>19</v>
      </c>
      <c r="C113">
        <v>8</v>
      </c>
      <c r="D113">
        <v>2</v>
      </c>
      <c r="E113" t="s">
        <v>899</v>
      </c>
      <c r="F113" t="s">
        <v>903</v>
      </c>
      <c r="G113" t="s">
        <v>911</v>
      </c>
    </row>
    <row r="114" spans="1:7" x14ac:dyDescent="0.25">
      <c r="A114" t="s">
        <v>226</v>
      </c>
      <c r="B114">
        <v>512</v>
      </c>
      <c r="C114">
        <v>-225</v>
      </c>
      <c r="D114">
        <v>5</v>
      </c>
      <c r="E114" t="s">
        <v>899</v>
      </c>
      <c r="F114" t="s">
        <v>901</v>
      </c>
      <c r="G114" t="s">
        <v>891</v>
      </c>
    </row>
    <row r="115" spans="1:7" x14ac:dyDescent="0.25">
      <c r="A115" t="s">
        <v>288</v>
      </c>
      <c r="B115">
        <v>742</v>
      </c>
      <c r="C115">
        <v>198</v>
      </c>
      <c r="D115">
        <v>2</v>
      </c>
      <c r="E115" t="s">
        <v>892</v>
      </c>
      <c r="F115" t="s">
        <v>895</v>
      </c>
      <c r="G115" t="s">
        <v>891</v>
      </c>
    </row>
    <row r="116" spans="1:7" x14ac:dyDescent="0.25">
      <c r="A116" t="s">
        <v>802</v>
      </c>
      <c r="B116">
        <v>44</v>
      </c>
      <c r="C116">
        <v>-40</v>
      </c>
      <c r="D116">
        <v>3</v>
      </c>
      <c r="E116" t="s">
        <v>899</v>
      </c>
      <c r="F116" t="s">
        <v>907</v>
      </c>
      <c r="G116" t="s">
        <v>891</v>
      </c>
    </row>
    <row r="117" spans="1:7" x14ac:dyDescent="0.25">
      <c r="A117" t="s">
        <v>206</v>
      </c>
      <c r="B117">
        <v>1061</v>
      </c>
      <c r="C117">
        <v>-36</v>
      </c>
      <c r="D117">
        <v>8</v>
      </c>
      <c r="E117" t="s">
        <v>892</v>
      </c>
      <c r="F117" t="s">
        <v>895</v>
      </c>
      <c r="G117" t="s">
        <v>894</v>
      </c>
    </row>
    <row r="118" spans="1:7" x14ac:dyDescent="0.25">
      <c r="A118" t="s">
        <v>862</v>
      </c>
      <c r="B118">
        <v>19</v>
      </c>
      <c r="C118">
        <v>-2</v>
      </c>
      <c r="D118">
        <v>2</v>
      </c>
      <c r="E118" t="s">
        <v>899</v>
      </c>
      <c r="F118" t="s">
        <v>908</v>
      </c>
      <c r="G118" t="s">
        <v>911</v>
      </c>
    </row>
    <row r="119" spans="1:7" x14ac:dyDescent="0.25">
      <c r="A119" t="s">
        <v>670</v>
      </c>
      <c r="B119">
        <v>17</v>
      </c>
      <c r="C119">
        <v>0</v>
      </c>
      <c r="D119">
        <v>1</v>
      </c>
      <c r="E119" t="s">
        <v>899</v>
      </c>
      <c r="F119" t="s">
        <v>903</v>
      </c>
      <c r="G119" t="s">
        <v>891</v>
      </c>
    </row>
    <row r="120" spans="1:7" x14ac:dyDescent="0.25">
      <c r="A120" t="s">
        <v>290</v>
      </c>
      <c r="B120">
        <v>741</v>
      </c>
      <c r="C120">
        <v>267</v>
      </c>
      <c r="D120">
        <v>5</v>
      </c>
      <c r="E120" t="s">
        <v>892</v>
      </c>
      <c r="F120" t="s">
        <v>895</v>
      </c>
      <c r="G120" t="s">
        <v>891</v>
      </c>
    </row>
    <row r="121" spans="1:7" x14ac:dyDescent="0.25">
      <c r="A121" t="s">
        <v>132</v>
      </c>
      <c r="B121">
        <v>735</v>
      </c>
      <c r="C121">
        <v>-235</v>
      </c>
      <c r="D121">
        <v>6</v>
      </c>
      <c r="E121" t="s">
        <v>889</v>
      </c>
      <c r="F121" t="s">
        <v>896</v>
      </c>
      <c r="G121" t="s">
        <v>891</v>
      </c>
    </row>
    <row r="122" spans="1:7" x14ac:dyDescent="0.25">
      <c r="A122" t="s">
        <v>369</v>
      </c>
      <c r="B122">
        <v>19</v>
      </c>
      <c r="C122">
        <v>-1</v>
      </c>
      <c r="D122">
        <v>1</v>
      </c>
      <c r="E122" t="s">
        <v>899</v>
      </c>
      <c r="F122" t="s">
        <v>913</v>
      </c>
      <c r="G122" t="s">
        <v>911</v>
      </c>
    </row>
    <row r="123" spans="1:7" x14ac:dyDescent="0.25">
      <c r="A123" t="s">
        <v>213</v>
      </c>
      <c r="B123">
        <v>1021</v>
      </c>
      <c r="C123">
        <v>-48</v>
      </c>
      <c r="D123">
        <v>4</v>
      </c>
      <c r="E123" t="s">
        <v>889</v>
      </c>
      <c r="F123" t="s">
        <v>890</v>
      </c>
      <c r="G123" t="s">
        <v>894</v>
      </c>
    </row>
    <row r="124" spans="1:7" x14ac:dyDescent="0.25">
      <c r="A124" t="s">
        <v>364</v>
      </c>
      <c r="B124">
        <v>556</v>
      </c>
      <c r="C124">
        <v>-209</v>
      </c>
      <c r="D124">
        <v>7</v>
      </c>
      <c r="E124" t="s">
        <v>899</v>
      </c>
      <c r="F124" t="s">
        <v>901</v>
      </c>
      <c r="G124" t="s">
        <v>891</v>
      </c>
    </row>
    <row r="125" spans="1:7" x14ac:dyDescent="0.25">
      <c r="A125" t="s">
        <v>550</v>
      </c>
      <c r="B125">
        <v>63</v>
      </c>
      <c r="C125">
        <v>-17</v>
      </c>
      <c r="D125">
        <v>6</v>
      </c>
      <c r="E125" t="s">
        <v>899</v>
      </c>
      <c r="F125" t="s">
        <v>908</v>
      </c>
      <c r="G125" t="s">
        <v>891</v>
      </c>
    </row>
    <row r="126" spans="1:7" x14ac:dyDescent="0.25">
      <c r="A126" t="s">
        <v>294</v>
      </c>
      <c r="B126">
        <v>734</v>
      </c>
      <c r="C126">
        <v>248</v>
      </c>
      <c r="D126">
        <v>2</v>
      </c>
      <c r="E126" t="s">
        <v>892</v>
      </c>
      <c r="F126" t="s">
        <v>893</v>
      </c>
      <c r="G126" t="s">
        <v>891</v>
      </c>
    </row>
    <row r="127" spans="1:7" x14ac:dyDescent="0.25">
      <c r="A127" t="s">
        <v>116</v>
      </c>
      <c r="B127">
        <v>933</v>
      </c>
      <c r="C127">
        <v>166</v>
      </c>
      <c r="D127">
        <v>5</v>
      </c>
      <c r="E127" t="s">
        <v>899</v>
      </c>
      <c r="F127" t="s">
        <v>901</v>
      </c>
      <c r="G127" t="s">
        <v>897</v>
      </c>
    </row>
    <row r="128" spans="1:7" x14ac:dyDescent="0.25">
      <c r="A128" t="s">
        <v>860</v>
      </c>
      <c r="B128">
        <v>20</v>
      </c>
      <c r="C128">
        <v>-9</v>
      </c>
      <c r="D128">
        <v>6</v>
      </c>
      <c r="E128" t="s">
        <v>899</v>
      </c>
      <c r="F128" t="s">
        <v>903</v>
      </c>
      <c r="G128" t="s">
        <v>911</v>
      </c>
    </row>
    <row r="129" spans="1:7" x14ac:dyDescent="0.25">
      <c r="A129" t="s">
        <v>242</v>
      </c>
      <c r="B129">
        <v>877</v>
      </c>
      <c r="C129">
        <v>395</v>
      </c>
      <c r="D129">
        <v>2</v>
      </c>
      <c r="E129" t="s">
        <v>892</v>
      </c>
      <c r="F129" t="s">
        <v>895</v>
      </c>
      <c r="G129" t="s">
        <v>897</v>
      </c>
    </row>
    <row r="130" spans="1:7" x14ac:dyDescent="0.25">
      <c r="A130" t="s">
        <v>290</v>
      </c>
      <c r="B130">
        <v>719</v>
      </c>
      <c r="C130">
        <v>303</v>
      </c>
      <c r="D130">
        <v>6</v>
      </c>
      <c r="E130" t="s">
        <v>892</v>
      </c>
      <c r="F130" t="s">
        <v>893</v>
      </c>
      <c r="G130" t="s">
        <v>891</v>
      </c>
    </row>
    <row r="131" spans="1:7" x14ac:dyDescent="0.25">
      <c r="A131" t="s">
        <v>136</v>
      </c>
      <c r="B131">
        <v>12</v>
      </c>
      <c r="C131">
        <v>1</v>
      </c>
      <c r="D131">
        <v>2</v>
      </c>
      <c r="E131" t="s">
        <v>899</v>
      </c>
      <c r="F131" t="s">
        <v>903</v>
      </c>
      <c r="G131" t="s">
        <v>891</v>
      </c>
    </row>
    <row r="132" spans="1:7" x14ac:dyDescent="0.25">
      <c r="A132" t="s">
        <v>300</v>
      </c>
      <c r="B132">
        <v>714</v>
      </c>
      <c r="C132">
        <v>56</v>
      </c>
      <c r="D132">
        <v>4</v>
      </c>
      <c r="E132" t="s">
        <v>899</v>
      </c>
      <c r="F132" t="s">
        <v>901</v>
      </c>
      <c r="G132" t="s">
        <v>891</v>
      </c>
    </row>
    <row r="133" spans="1:7" x14ac:dyDescent="0.25">
      <c r="A133" t="s">
        <v>797</v>
      </c>
      <c r="B133">
        <v>50</v>
      </c>
      <c r="C133">
        <v>-15</v>
      </c>
      <c r="D133">
        <v>4</v>
      </c>
      <c r="E133" t="s">
        <v>899</v>
      </c>
      <c r="F133" t="s">
        <v>908</v>
      </c>
      <c r="G133" t="s">
        <v>891</v>
      </c>
    </row>
    <row r="134" spans="1:7" x14ac:dyDescent="0.25">
      <c r="A134" t="s">
        <v>306</v>
      </c>
      <c r="B134">
        <v>709</v>
      </c>
      <c r="C134">
        <v>-100</v>
      </c>
      <c r="D134">
        <v>5</v>
      </c>
      <c r="E134" t="s">
        <v>889</v>
      </c>
      <c r="F134" t="s">
        <v>898</v>
      </c>
      <c r="G134" t="s">
        <v>891</v>
      </c>
    </row>
    <row r="135" spans="1:7" x14ac:dyDescent="0.25">
      <c r="A135" t="s">
        <v>677</v>
      </c>
      <c r="B135">
        <v>21</v>
      </c>
      <c r="C135">
        <v>-12</v>
      </c>
      <c r="D135">
        <v>3</v>
      </c>
      <c r="E135" t="s">
        <v>899</v>
      </c>
      <c r="F135" t="s">
        <v>903</v>
      </c>
      <c r="G135" t="s">
        <v>911</v>
      </c>
    </row>
    <row r="136" spans="1:7" x14ac:dyDescent="0.25">
      <c r="A136" t="s">
        <v>308</v>
      </c>
      <c r="B136">
        <v>693</v>
      </c>
      <c r="C136">
        <v>254</v>
      </c>
      <c r="D136">
        <v>6</v>
      </c>
      <c r="E136" t="s">
        <v>899</v>
      </c>
      <c r="F136" t="s">
        <v>901</v>
      </c>
      <c r="G136" t="s">
        <v>891</v>
      </c>
    </row>
    <row r="137" spans="1:7" x14ac:dyDescent="0.25">
      <c r="A137" t="s">
        <v>230</v>
      </c>
      <c r="B137">
        <v>24</v>
      </c>
      <c r="C137">
        <v>1</v>
      </c>
      <c r="D137">
        <v>4</v>
      </c>
      <c r="E137" t="s">
        <v>899</v>
      </c>
      <c r="F137" t="s">
        <v>903</v>
      </c>
      <c r="G137" t="s">
        <v>891</v>
      </c>
    </row>
    <row r="138" spans="1:7" x14ac:dyDescent="0.25">
      <c r="A138" t="s">
        <v>320</v>
      </c>
      <c r="B138">
        <v>24</v>
      </c>
      <c r="C138">
        <v>1</v>
      </c>
      <c r="D138">
        <v>2</v>
      </c>
      <c r="E138" t="s">
        <v>899</v>
      </c>
      <c r="F138" t="s">
        <v>903</v>
      </c>
      <c r="G138" t="s">
        <v>902</v>
      </c>
    </row>
    <row r="139" spans="1:7" x14ac:dyDescent="0.25">
      <c r="A139" t="s">
        <v>246</v>
      </c>
      <c r="B139">
        <v>24</v>
      </c>
      <c r="C139">
        <v>1</v>
      </c>
      <c r="D139">
        <v>2</v>
      </c>
      <c r="E139" t="s">
        <v>899</v>
      </c>
      <c r="F139" t="s">
        <v>903</v>
      </c>
      <c r="G139" t="s">
        <v>891</v>
      </c>
    </row>
    <row r="140" spans="1:7" x14ac:dyDescent="0.25">
      <c r="A140" t="s">
        <v>856</v>
      </c>
      <c r="B140">
        <v>21</v>
      </c>
      <c r="C140">
        <v>10</v>
      </c>
      <c r="D140">
        <v>1</v>
      </c>
      <c r="E140" t="s">
        <v>899</v>
      </c>
      <c r="F140" t="s">
        <v>910</v>
      </c>
      <c r="G140" t="s">
        <v>911</v>
      </c>
    </row>
    <row r="141" spans="1:7" x14ac:dyDescent="0.25">
      <c r="A141" t="s">
        <v>311</v>
      </c>
      <c r="B141">
        <v>681</v>
      </c>
      <c r="C141">
        <v>259</v>
      </c>
      <c r="D141">
        <v>4</v>
      </c>
      <c r="E141" t="s">
        <v>892</v>
      </c>
      <c r="F141" t="s">
        <v>893</v>
      </c>
      <c r="G141" t="s">
        <v>891</v>
      </c>
    </row>
    <row r="142" spans="1:7" x14ac:dyDescent="0.25">
      <c r="A142" t="s">
        <v>168</v>
      </c>
      <c r="B142">
        <v>674</v>
      </c>
      <c r="C142">
        <v>-187</v>
      </c>
      <c r="D142">
        <v>2</v>
      </c>
      <c r="E142" t="s">
        <v>892</v>
      </c>
      <c r="F142" t="s">
        <v>906</v>
      </c>
      <c r="G142" t="s">
        <v>891</v>
      </c>
    </row>
    <row r="143" spans="1:7" x14ac:dyDescent="0.25">
      <c r="A143" t="s">
        <v>315</v>
      </c>
      <c r="B143">
        <v>671</v>
      </c>
      <c r="C143">
        <v>-309</v>
      </c>
      <c r="D143">
        <v>5</v>
      </c>
      <c r="E143" t="s">
        <v>889</v>
      </c>
      <c r="F143" t="s">
        <v>890</v>
      </c>
      <c r="G143" t="s">
        <v>891</v>
      </c>
    </row>
    <row r="144" spans="1:7" x14ac:dyDescent="0.25">
      <c r="A144" t="s">
        <v>323</v>
      </c>
      <c r="B144">
        <v>646</v>
      </c>
      <c r="C144">
        <v>-213</v>
      </c>
      <c r="D144">
        <v>3</v>
      </c>
      <c r="E144" t="s">
        <v>889</v>
      </c>
      <c r="F144" t="s">
        <v>890</v>
      </c>
      <c r="G144" t="s">
        <v>891</v>
      </c>
    </row>
    <row r="145" spans="1:7" x14ac:dyDescent="0.25">
      <c r="A145" t="s">
        <v>817</v>
      </c>
      <c r="B145">
        <v>40</v>
      </c>
      <c r="C145">
        <v>15</v>
      </c>
      <c r="D145">
        <v>1</v>
      </c>
      <c r="E145" t="s">
        <v>899</v>
      </c>
      <c r="F145" t="s">
        <v>904</v>
      </c>
      <c r="G145" t="s">
        <v>891</v>
      </c>
    </row>
    <row r="146" spans="1:7" x14ac:dyDescent="0.25">
      <c r="A146" t="s">
        <v>446</v>
      </c>
      <c r="B146">
        <v>24</v>
      </c>
      <c r="C146">
        <v>-2</v>
      </c>
      <c r="D146">
        <v>2</v>
      </c>
      <c r="E146" t="s">
        <v>899</v>
      </c>
      <c r="F146" t="s">
        <v>910</v>
      </c>
      <c r="G146" t="s">
        <v>891</v>
      </c>
    </row>
    <row r="147" spans="1:7" x14ac:dyDescent="0.25">
      <c r="A147" t="s">
        <v>93</v>
      </c>
      <c r="B147">
        <v>644</v>
      </c>
      <c r="C147">
        <v>167</v>
      </c>
      <c r="D147">
        <v>2</v>
      </c>
      <c r="E147" t="s">
        <v>889</v>
      </c>
      <c r="F147" t="s">
        <v>896</v>
      </c>
      <c r="G147" t="s">
        <v>891</v>
      </c>
    </row>
    <row r="148" spans="1:7" x14ac:dyDescent="0.25">
      <c r="A148" t="s">
        <v>326</v>
      </c>
      <c r="B148">
        <v>643</v>
      </c>
      <c r="C148">
        <v>225</v>
      </c>
      <c r="D148">
        <v>2</v>
      </c>
      <c r="E148" t="s">
        <v>889</v>
      </c>
      <c r="F148" t="s">
        <v>896</v>
      </c>
      <c r="G148" t="s">
        <v>891</v>
      </c>
    </row>
    <row r="149" spans="1:7" x14ac:dyDescent="0.25">
      <c r="A149" t="s">
        <v>339</v>
      </c>
      <c r="B149">
        <v>632</v>
      </c>
      <c r="C149">
        <v>-316</v>
      </c>
      <c r="D149">
        <v>6</v>
      </c>
      <c r="E149" t="s">
        <v>899</v>
      </c>
      <c r="F149" t="s">
        <v>901</v>
      </c>
      <c r="G149" t="s">
        <v>891</v>
      </c>
    </row>
    <row r="150" spans="1:7" x14ac:dyDescent="0.25">
      <c r="A150" t="s">
        <v>337</v>
      </c>
      <c r="B150">
        <v>632</v>
      </c>
      <c r="C150">
        <v>316</v>
      </c>
      <c r="D150">
        <v>6</v>
      </c>
      <c r="E150" t="s">
        <v>899</v>
      </c>
      <c r="F150" t="s">
        <v>901</v>
      </c>
      <c r="G150" t="s">
        <v>891</v>
      </c>
    </row>
    <row r="151" spans="1:7" x14ac:dyDescent="0.25">
      <c r="A151" t="s">
        <v>9</v>
      </c>
      <c r="B151">
        <v>610</v>
      </c>
      <c r="C151">
        <v>208</v>
      </c>
      <c r="D151">
        <v>3</v>
      </c>
      <c r="E151" t="s">
        <v>889</v>
      </c>
      <c r="F151" t="s">
        <v>896</v>
      </c>
      <c r="G151" t="s">
        <v>891</v>
      </c>
    </row>
    <row r="152" spans="1:7" x14ac:dyDescent="0.25">
      <c r="A152" t="s">
        <v>269</v>
      </c>
      <c r="B152">
        <v>78</v>
      </c>
      <c r="C152">
        <v>-28</v>
      </c>
      <c r="D152">
        <v>6</v>
      </c>
      <c r="E152" t="s">
        <v>899</v>
      </c>
      <c r="F152" t="s">
        <v>904</v>
      </c>
      <c r="G152" t="s">
        <v>902</v>
      </c>
    </row>
    <row r="153" spans="1:7" x14ac:dyDescent="0.25">
      <c r="A153" t="s">
        <v>350</v>
      </c>
      <c r="B153">
        <v>595</v>
      </c>
      <c r="C153">
        <v>119</v>
      </c>
      <c r="D153">
        <v>4</v>
      </c>
      <c r="E153" t="s">
        <v>892</v>
      </c>
      <c r="F153" t="s">
        <v>895</v>
      </c>
      <c r="G153" t="s">
        <v>891</v>
      </c>
    </row>
    <row r="154" spans="1:7" x14ac:dyDescent="0.25">
      <c r="A154" t="s">
        <v>349</v>
      </c>
      <c r="B154">
        <v>595</v>
      </c>
      <c r="C154">
        <v>292</v>
      </c>
      <c r="D154">
        <v>3</v>
      </c>
      <c r="E154" t="s">
        <v>899</v>
      </c>
      <c r="F154" t="s">
        <v>901</v>
      </c>
      <c r="G154" t="s">
        <v>891</v>
      </c>
    </row>
    <row r="155" spans="1:7" x14ac:dyDescent="0.25">
      <c r="A155" t="s">
        <v>28</v>
      </c>
      <c r="B155">
        <v>852</v>
      </c>
      <c r="C155">
        <v>51</v>
      </c>
      <c r="D155">
        <v>5</v>
      </c>
      <c r="E155" t="s">
        <v>892</v>
      </c>
      <c r="F155" t="s">
        <v>895</v>
      </c>
      <c r="G155" t="s">
        <v>897</v>
      </c>
    </row>
    <row r="156" spans="1:7" x14ac:dyDescent="0.25">
      <c r="A156" t="s">
        <v>352</v>
      </c>
      <c r="B156">
        <v>594</v>
      </c>
      <c r="C156">
        <v>89</v>
      </c>
      <c r="D156">
        <v>3</v>
      </c>
      <c r="E156" t="s">
        <v>892</v>
      </c>
      <c r="F156" t="s">
        <v>895</v>
      </c>
      <c r="G156" t="s">
        <v>891</v>
      </c>
    </row>
    <row r="157" spans="1:7" x14ac:dyDescent="0.25">
      <c r="A157" t="s">
        <v>263</v>
      </c>
      <c r="B157">
        <v>585</v>
      </c>
      <c r="C157">
        <v>175</v>
      </c>
      <c r="D157">
        <v>13</v>
      </c>
      <c r="E157" t="s">
        <v>899</v>
      </c>
      <c r="F157" t="s">
        <v>910</v>
      </c>
      <c r="G157" t="s">
        <v>891</v>
      </c>
    </row>
    <row r="158" spans="1:7" x14ac:dyDescent="0.25">
      <c r="A158" t="s">
        <v>353</v>
      </c>
      <c r="B158">
        <v>582</v>
      </c>
      <c r="C158">
        <v>262</v>
      </c>
      <c r="D158">
        <v>5</v>
      </c>
      <c r="E158" t="s">
        <v>892</v>
      </c>
      <c r="F158" t="s">
        <v>912</v>
      </c>
      <c r="G158" t="s">
        <v>891</v>
      </c>
    </row>
    <row r="159" spans="1:7" x14ac:dyDescent="0.25">
      <c r="A159" t="s">
        <v>252</v>
      </c>
      <c r="B159">
        <v>845</v>
      </c>
      <c r="C159">
        <v>84</v>
      </c>
      <c r="D159">
        <v>7</v>
      </c>
      <c r="E159" t="s">
        <v>899</v>
      </c>
      <c r="F159" t="s">
        <v>901</v>
      </c>
      <c r="G159" t="s">
        <v>897</v>
      </c>
    </row>
    <row r="160" spans="1:7" x14ac:dyDescent="0.25">
      <c r="A160" t="s">
        <v>144</v>
      </c>
      <c r="B160">
        <v>829</v>
      </c>
      <c r="C160">
        <v>19</v>
      </c>
      <c r="D160">
        <v>4</v>
      </c>
      <c r="E160" t="s">
        <v>889</v>
      </c>
      <c r="F160" t="s">
        <v>896</v>
      </c>
      <c r="G160" t="s">
        <v>897</v>
      </c>
    </row>
    <row r="161" spans="1:7" x14ac:dyDescent="0.25">
      <c r="A161" t="s">
        <v>34</v>
      </c>
      <c r="B161">
        <v>561</v>
      </c>
      <c r="C161">
        <v>212</v>
      </c>
      <c r="D161">
        <v>3</v>
      </c>
      <c r="E161" t="s">
        <v>899</v>
      </c>
      <c r="F161" t="s">
        <v>901</v>
      </c>
      <c r="G161" t="s">
        <v>891</v>
      </c>
    </row>
    <row r="162" spans="1:7" x14ac:dyDescent="0.25">
      <c r="A162" t="s">
        <v>208</v>
      </c>
      <c r="B162">
        <v>771</v>
      </c>
      <c r="C162">
        <v>-424</v>
      </c>
      <c r="D162">
        <v>2</v>
      </c>
      <c r="E162" t="s">
        <v>889</v>
      </c>
      <c r="F162" t="s">
        <v>898</v>
      </c>
      <c r="G162" t="s">
        <v>897</v>
      </c>
    </row>
    <row r="163" spans="1:7" x14ac:dyDescent="0.25">
      <c r="A163" t="s">
        <v>277</v>
      </c>
      <c r="B163">
        <v>765</v>
      </c>
      <c r="C163">
        <v>8</v>
      </c>
      <c r="D163">
        <v>6</v>
      </c>
      <c r="E163" t="s">
        <v>899</v>
      </c>
      <c r="F163" t="s">
        <v>901</v>
      </c>
      <c r="G163" t="s">
        <v>894</v>
      </c>
    </row>
    <row r="164" spans="1:7" x14ac:dyDescent="0.25">
      <c r="A164" t="s">
        <v>478</v>
      </c>
      <c r="B164">
        <v>31</v>
      </c>
      <c r="C164">
        <v>2</v>
      </c>
      <c r="D164">
        <v>2</v>
      </c>
      <c r="E164" t="s">
        <v>899</v>
      </c>
      <c r="F164" t="s">
        <v>903</v>
      </c>
      <c r="G164" t="s">
        <v>891</v>
      </c>
    </row>
    <row r="165" spans="1:7" x14ac:dyDescent="0.25">
      <c r="A165" t="s">
        <v>362</v>
      </c>
      <c r="B165">
        <v>557</v>
      </c>
      <c r="C165">
        <v>-111</v>
      </c>
      <c r="D165">
        <v>2</v>
      </c>
      <c r="E165" t="s">
        <v>889</v>
      </c>
      <c r="F165" t="s">
        <v>890</v>
      </c>
      <c r="G165" t="s">
        <v>891</v>
      </c>
    </row>
    <row r="166" spans="1:7" x14ac:dyDescent="0.25">
      <c r="A166" t="s">
        <v>277</v>
      </c>
      <c r="B166">
        <v>757</v>
      </c>
      <c r="C166">
        <v>371</v>
      </c>
      <c r="D166">
        <v>2</v>
      </c>
      <c r="E166" t="s">
        <v>889</v>
      </c>
      <c r="F166" t="s">
        <v>896</v>
      </c>
      <c r="G166" t="s">
        <v>897</v>
      </c>
    </row>
    <row r="167" spans="1:7" x14ac:dyDescent="0.25">
      <c r="A167" t="s">
        <v>366</v>
      </c>
      <c r="B167">
        <v>545</v>
      </c>
      <c r="C167">
        <v>-73</v>
      </c>
      <c r="D167">
        <v>11</v>
      </c>
      <c r="E167" t="s">
        <v>889</v>
      </c>
      <c r="F167" t="s">
        <v>898</v>
      </c>
      <c r="G167" t="s">
        <v>891</v>
      </c>
    </row>
    <row r="168" spans="1:7" x14ac:dyDescent="0.25">
      <c r="A168" t="s">
        <v>210</v>
      </c>
      <c r="B168">
        <v>1052</v>
      </c>
      <c r="C168">
        <v>-82</v>
      </c>
      <c r="D168">
        <v>3</v>
      </c>
      <c r="E168" t="s">
        <v>892</v>
      </c>
      <c r="F168" t="s">
        <v>895</v>
      </c>
      <c r="G168" t="s">
        <v>902</v>
      </c>
    </row>
    <row r="169" spans="1:7" x14ac:dyDescent="0.25">
      <c r="A169" t="s">
        <v>367</v>
      </c>
      <c r="B169">
        <v>544</v>
      </c>
      <c r="C169">
        <v>-152</v>
      </c>
      <c r="D169">
        <v>3</v>
      </c>
      <c r="E169" t="s">
        <v>892</v>
      </c>
      <c r="F169" t="s">
        <v>895</v>
      </c>
      <c r="G169" t="s">
        <v>891</v>
      </c>
    </row>
    <row r="170" spans="1:7" x14ac:dyDescent="0.25">
      <c r="A170" t="s">
        <v>250</v>
      </c>
      <c r="B170">
        <v>22</v>
      </c>
      <c r="C170">
        <v>9</v>
      </c>
      <c r="D170">
        <v>2</v>
      </c>
      <c r="E170" t="s">
        <v>899</v>
      </c>
      <c r="F170" t="s">
        <v>908</v>
      </c>
      <c r="G170" t="s">
        <v>911</v>
      </c>
    </row>
    <row r="171" spans="1:7" x14ac:dyDescent="0.25">
      <c r="A171" t="s">
        <v>282</v>
      </c>
      <c r="B171">
        <v>757</v>
      </c>
      <c r="C171">
        <v>371</v>
      </c>
      <c r="D171">
        <v>2</v>
      </c>
      <c r="E171" t="s">
        <v>889</v>
      </c>
      <c r="F171" t="s">
        <v>896</v>
      </c>
      <c r="G171" t="s">
        <v>897</v>
      </c>
    </row>
    <row r="172" spans="1:7" x14ac:dyDescent="0.25">
      <c r="A172" t="s">
        <v>286</v>
      </c>
      <c r="B172">
        <v>742</v>
      </c>
      <c r="C172">
        <v>198</v>
      </c>
      <c r="D172">
        <v>2</v>
      </c>
      <c r="E172" t="s">
        <v>892</v>
      </c>
      <c r="F172" t="s">
        <v>895</v>
      </c>
      <c r="G172" t="s">
        <v>897</v>
      </c>
    </row>
    <row r="173" spans="1:7" x14ac:dyDescent="0.25">
      <c r="A173" t="s">
        <v>371</v>
      </c>
      <c r="B173">
        <v>537</v>
      </c>
      <c r="C173">
        <v>107</v>
      </c>
      <c r="D173">
        <v>3</v>
      </c>
      <c r="E173" t="s">
        <v>899</v>
      </c>
      <c r="F173" t="s">
        <v>901</v>
      </c>
      <c r="G173" t="s">
        <v>891</v>
      </c>
    </row>
    <row r="174" spans="1:7" x14ac:dyDescent="0.25">
      <c r="A174" t="s">
        <v>277</v>
      </c>
      <c r="B174">
        <v>536</v>
      </c>
      <c r="C174">
        <v>91</v>
      </c>
      <c r="D174">
        <v>1</v>
      </c>
      <c r="E174" t="s">
        <v>899</v>
      </c>
      <c r="F174" t="s">
        <v>900</v>
      </c>
      <c r="G174" t="s">
        <v>891</v>
      </c>
    </row>
    <row r="175" spans="1:7" x14ac:dyDescent="0.25">
      <c r="A175" t="s">
        <v>126</v>
      </c>
      <c r="B175">
        <v>6</v>
      </c>
      <c r="C175">
        <v>3</v>
      </c>
      <c r="D175">
        <v>1</v>
      </c>
      <c r="E175" t="s">
        <v>899</v>
      </c>
      <c r="F175" t="s">
        <v>903</v>
      </c>
      <c r="G175" t="s">
        <v>891</v>
      </c>
    </row>
    <row r="176" spans="1:7" x14ac:dyDescent="0.25">
      <c r="A176" t="s">
        <v>87</v>
      </c>
      <c r="B176">
        <v>523</v>
      </c>
      <c r="C176">
        <v>204</v>
      </c>
      <c r="D176">
        <v>7</v>
      </c>
      <c r="E176" t="s">
        <v>899</v>
      </c>
      <c r="F176" t="s">
        <v>900</v>
      </c>
      <c r="G176" t="s">
        <v>891</v>
      </c>
    </row>
    <row r="177" spans="1:7" x14ac:dyDescent="0.25">
      <c r="A177" t="s">
        <v>845</v>
      </c>
      <c r="B177">
        <v>27</v>
      </c>
      <c r="C177">
        <v>9</v>
      </c>
      <c r="D177">
        <v>2</v>
      </c>
      <c r="E177" t="s">
        <v>899</v>
      </c>
      <c r="F177" t="s">
        <v>910</v>
      </c>
      <c r="G177" t="s">
        <v>902</v>
      </c>
    </row>
    <row r="178" spans="1:7" x14ac:dyDescent="0.25">
      <c r="A178" t="s">
        <v>381</v>
      </c>
      <c r="B178">
        <v>516</v>
      </c>
      <c r="C178">
        <v>392</v>
      </c>
      <c r="D178">
        <v>8</v>
      </c>
      <c r="E178" t="s">
        <v>892</v>
      </c>
      <c r="F178" t="s">
        <v>893</v>
      </c>
      <c r="G178" t="s">
        <v>891</v>
      </c>
    </row>
    <row r="179" spans="1:7" x14ac:dyDescent="0.25">
      <c r="A179" t="s">
        <v>385</v>
      </c>
      <c r="B179">
        <v>504</v>
      </c>
      <c r="C179">
        <v>116</v>
      </c>
      <c r="D179">
        <v>3</v>
      </c>
      <c r="E179" t="s">
        <v>892</v>
      </c>
      <c r="F179" t="s">
        <v>895</v>
      </c>
      <c r="G179" t="s">
        <v>891</v>
      </c>
    </row>
    <row r="180" spans="1:7" x14ac:dyDescent="0.25">
      <c r="A180" t="s">
        <v>389</v>
      </c>
      <c r="B180">
        <v>502</v>
      </c>
      <c r="C180">
        <v>84</v>
      </c>
      <c r="D180">
        <v>4</v>
      </c>
      <c r="E180" t="s">
        <v>889</v>
      </c>
      <c r="F180" t="s">
        <v>898</v>
      </c>
      <c r="G180" t="s">
        <v>891</v>
      </c>
    </row>
    <row r="181" spans="1:7" x14ac:dyDescent="0.25">
      <c r="A181" t="s">
        <v>296</v>
      </c>
      <c r="B181">
        <v>734</v>
      </c>
      <c r="C181">
        <v>213</v>
      </c>
      <c r="D181">
        <v>6</v>
      </c>
      <c r="E181" t="s">
        <v>889</v>
      </c>
      <c r="F181" t="s">
        <v>890</v>
      </c>
      <c r="G181" t="s">
        <v>897</v>
      </c>
    </row>
    <row r="182" spans="1:7" x14ac:dyDescent="0.25">
      <c r="A182" t="s">
        <v>162</v>
      </c>
      <c r="B182">
        <v>42</v>
      </c>
      <c r="C182">
        <v>12</v>
      </c>
      <c r="D182">
        <v>2</v>
      </c>
      <c r="E182" t="s">
        <v>899</v>
      </c>
      <c r="F182" t="s">
        <v>904</v>
      </c>
      <c r="G182" t="s">
        <v>891</v>
      </c>
    </row>
    <row r="183" spans="1:7" x14ac:dyDescent="0.25">
      <c r="A183" t="s">
        <v>36</v>
      </c>
      <c r="B183">
        <v>29</v>
      </c>
      <c r="C183">
        <v>11</v>
      </c>
      <c r="D183">
        <v>4</v>
      </c>
      <c r="E183" t="s">
        <v>899</v>
      </c>
      <c r="F183" t="s">
        <v>905</v>
      </c>
      <c r="G183" t="s">
        <v>891</v>
      </c>
    </row>
    <row r="184" spans="1:7" x14ac:dyDescent="0.25">
      <c r="A184" t="s">
        <v>538</v>
      </c>
      <c r="B184">
        <v>240</v>
      </c>
      <c r="C184">
        <v>12</v>
      </c>
      <c r="D184">
        <v>6</v>
      </c>
      <c r="E184" t="s">
        <v>899</v>
      </c>
      <c r="F184" t="s">
        <v>904</v>
      </c>
      <c r="G184" t="s">
        <v>902</v>
      </c>
    </row>
    <row r="185" spans="1:7" x14ac:dyDescent="0.25">
      <c r="A185" t="s">
        <v>302</v>
      </c>
      <c r="B185">
        <v>496</v>
      </c>
      <c r="C185">
        <v>-79</v>
      </c>
      <c r="D185">
        <v>2</v>
      </c>
      <c r="E185" t="s">
        <v>899</v>
      </c>
      <c r="F185" t="s">
        <v>900</v>
      </c>
      <c r="G185" t="s">
        <v>891</v>
      </c>
    </row>
    <row r="186" spans="1:7" x14ac:dyDescent="0.25">
      <c r="A186" t="s">
        <v>399</v>
      </c>
      <c r="B186">
        <v>485</v>
      </c>
      <c r="C186">
        <v>29</v>
      </c>
      <c r="D186">
        <v>4</v>
      </c>
      <c r="E186" t="s">
        <v>889</v>
      </c>
      <c r="F186" t="s">
        <v>890</v>
      </c>
      <c r="G186" t="s">
        <v>891</v>
      </c>
    </row>
    <row r="187" spans="1:7" x14ac:dyDescent="0.25">
      <c r="A187" t="s">
        <v>509</v>
      </c>
      <c r="B187">
        <v>31</v>
      </c>
      <c r="C187">
        <v>-11</v>
      </c>
      <c r="D187">
        <v>3</v>
      </c>
      <c r="E187" t="s">
        <v>899</v>
      </c>
      <c r="F187" t="s">
        <v>905</v>
      </c>
      <c r="G187" t="s">
        <v>902</v>
      </c>
    </row>
    <row r="188" spans="1:7" x14ac:dyDescent="0.25">
      <c r="A188" t="s">
        <v>313</v>
      </c>
      <c r="B188">
        <v>676</v>
      </c>
      <c r="C188">
        <v>151</v>
      </c>
      <c r="D188">
        <v>3</v>
      </c>
      <c r="E188" t="s">
        <v>889</v>
      </c>
      <c r="F188" t="s">
        <v>896</v>
      </c>
      <c r="G188" t="s">
        <v>897</v>
      </c>
    </row>
    <row r="189" spans="1:7" x14ac:dyDescent="0.25">
      <c r="A189" t="s">
        <v>311</v>
      </c>
      <c r="B189">
        <v>23</v>
      </c>
      <c r="C189">
        <v>8</v>
      </c>
      <c r="D189">
        <v>2</v>
      </c>
      <c r="E189" t="s">
        <v>899</v>
      </c>
      <c r="F189" t="s">
        <v>903</v>
      </c>
      <c r="G189" t="s">
        <v>911</v>
      </c>
    </row>
    <row r="190" spans="1:7" x14ac:dyDescent="0.25">
      <c r="A190" t="s">
        <v>787</v>
      </c>
      <c r="B190">
        <v>13</v>
      </c>
      <c r="C190">
        <v>3</v>
      </c>
      <c r="D190">
        <v>2</v>
      </c>
      <c r="E190" t="s">
        <v>899</v>
      </c>
      <c r="F190" t="s">
        <v>903</v>
      </c>
      <c r="G190" t="s">
        <v>891</v>
      </c>
    </row>
    <row r="191" spans="1:7" x14ac:dyDescent="0.25">
      <c r="A191" t="s">
        <v>495</v>
      </c>
      <c r="B191">
        <v>180</v>
      </c>
      <c r="C191">
        <v>0</v>
      </c>
      <c r="D191">
        <v>8</v>
      </c>
      <c r="E191" t="s">
        <v>899</v>
      </c>
      <c r="F191" t="s">
        <v>907</v>
      </c>
      <c r="G191" t="s">
        <v>891</v>
      </c>
    </row>
    <row r="192" spans="1:7" x14ac:dyDescent="0.25">
      <c r="A192" t="s">
        <v>5</v>
      </c>
      <c r="B192">
        <v>671</v>
      </c>
      <c r="C192">
        <v>114</v>
      </c>
      <c r="D192">
        <v>9</v>
      </c>
      <c r="E192" t="s">
        <v>889</v>
      </c>
      <c r="F192" t="s">
        <v>898</v>
      </c>
      <c r="G192" t="s">
        <v>897</v>
      </c>
    </row>
    <row r="193" spans="1:7" x14ac:dyDescent="0.25">
      <c r="A193" t="s">
        <v>854</v>
      </c>
      <c r="B193">
        <v>22</v>
      </c>
      <c r="C193">
        <v>11</v>
      </c>
      <c r="D193">
        <v>3</v>
      </c>
      <c r="E193" t="s">
        <v>899</v>
      </c>
      <c r="F193" t="s">
        <v>904</v>
      </c>
      <c r="G193" t="s">
        <v>891</v>
      </c>
    </row>
    <row r="194" spans="1:7" x14ac:dyDescent="0.25">
      <c r="A194" t="s">
        <v>142</v>
      </c>
      <c r="B194">
        <v>668</v>
      </c>
      <c r="C194">
        <v>-31</v>
      </c>
      <c r="D194">
        <v>3</v>
      </c>
      <c r="E194" t="s">
        <v>889</v>
      </c>
      <c r="F194" t="s">
        <v>896</v>
      </c>
      <c r="G194" t="s">
        <v>897</v>
      </c>
    </row>
    <row r="195" spans="1:7" x14ac:dyDescent="0.25">
      <c r="A195" t="s">
        <v>269</v>
      </c>
      <c r="B195">
        <v>145</v>
      </c>
      <c r="C195">
        <v>0</v>
      </c>
      <c r="D195">
        <v>3</v>
      </c>
      <c r="E195" t="s">
        <v>899</v>
      </c>
      <c r="F195" t="s">
        <v>901</v>
      </c>
      <c r="G195" t="s">
        <v>902</v>
      </c>
    </row>
    <row r="196" spans="1:7" x14ac:dyDescent="0.25">
      <c r="A196" t="s">
        <v>185</v>
      </c>
      <c r="B196">
        <v>24</v>
      </c>
      <c r="C196">
        <v>8</v>
      </c>
      <c r="D196">
        <v>2</v>
      </c>
      <c r="E196" t="s">
        <v>899</v>
      </c>
      <c r="F196" t="s">
        <v>905</v>
      </c>
      <c r="G196" t="s">
        <v>911</v>
      </c>
    </row>
    <row r="197" spans="1:7" x14ac:dyDescent="0.25">
      <c r="A197" t="s">
        <v>128</v>
      </c>
      <c r="B197">
        <v>476</v>
      </c>
      <c r="C197">
        <v>0</v>
      </c>
      <c r="D197">
        <v>3</v>
      </c>
      <c r="E197" t="s">
        <v>892</v>
      </c>
      <c r="F197" t="s">
        <v>893</v>
      </c>
      <c r="G197" t="s">
        <v>891</v>
      </c>
    </row>
    <row r="198" spans="1:7" x14ac:dyDescent="0.25">
      <c r="A198" t="s">
        <v>296</v>
      </c>
      <c r="B198">
        <v>24</v>
      </c>
      <c r="C198">
        <v>11</v>
      </c>
      <c r="D198">
        <v>5</v>
      </c>
      <c r="E198" t="s">
        <v>899</v>
      </c>
      <c r="F198" t="s">
        <v>903</v>
      </c>
      <c r="G198" t="s">
        <v>911</v>
      </c>
    </row>
    <row r="199" spans="1:7" x14ac:dyDescent="0.25">
      <c r="A199" t="s">
        <v>46</v>
      </c>
      <c r="B199">
        <v>37</v>
      </c>
      <c r="C199">
        <v>3</v>
      </c>
      <c r="D199">
        <v>3</v>
      </c>
      <c r="E199" t="s">
        <v>899</v>
      </c>
      <c r="F199" t="s">
        <v>903</v>
      </c>
      <c r="G199" t="s">
        <v>891</v>
      </c>
    </row>
    <row r="200" spans="1:7" x14ac:dyDescent="0.25">
      <c r="A200" t="s">
        <v>620</v>
      </c>
      <c r="B200">
        <v>152</v>
      </c>
      <c r="C200">
        <v>50</v>
      </c>
      <c r="D200">
        <v>6</v>
      </c>
      <c r="E200" t="s">
        <v>899</v>
      </c>
      <c r="F200" t="s">
        <v>907</v>
      </c>
      <c r="G200" t="s">
        <v>902</v>
      </c>
    </row>
    <row r="201" spans="1:7" x14ac:dyDescent="0.25">
      <c r="A201" t="s">
        <v>726</v>
      </c>
      <c r="B201">
        <v>32</v>
      </c>
      <c r="C201">
        <v>11</v>
      </c>
      <c r="D201">
        <v>2</v>
      </c>
      <c r="E201" t="s">
        <v>899</v>
      </c>
      <c r="F201" t="s">
        <v>908</v>
      </c>
      <c r="G201" t="s">
        <v>902</v>
      </c>
    </row>
    <row r="202" spans="1:7" x14ac:dyDescent="0.25">
      <c r="A202" t="s">
        <v>614</v>
      </c>
      <c r="B202">
        <v>52</v>
      </c>
      <c r="C202">
        <v>11</v>
      </c>
      <c r="D202">
        <v>5</v>
      </c>
      <c r="E202" t="s">
        <v>899</v>
      </c>
      <c r="F202" t="s">
        <v>908</v>
      </c>
      <c r="G202" t="s">
        <v>891</v>
      </c>
    </row>
    <row r="203" spans="1:7" x14ac:dyDescent="0.25">
      <c r="A203" t="s">
        <v>332</v>
      </c>
      <c r="B203">
        <v>24</v>
      </c>
      <c r="C203">
        <v>11</v>
      </c>
      <c r="D203">
        <v>3</v>
      </c>
      <c r="E203" t="s">
        <v>899</v>
      </c>
      <c r="F203" t="s">
        <v>903</v>
      </c>
      <c r="G203" t="s">
        <v>911</v>
      </c>
    </row>
    <row r="204" spans="1:7" x14ac:dyDescent="0.25">
      <c r="A204" t="s">
        <v>183</v>
      </c>
      <c r="B204">
        <v>473</v>
      </c>
      <c r="C204">
        <v>42</v>
      </c>
      <c r="D204">
        <v>4</v>
      </c>
      <c r="E204" t="s">
        <v>892</v>
      </c>
      <c r="F204" t="s">
        <v>893</v>
      </c>
      <c r="G204" t="s">
        <v>891</v>
      </c>
    </row>
    <row r="205" spans="1:7" x14ac:dyDescent="0.25">
      <c r="A205" t="s">
        <v>521</v>
      </c>
      <c r="B205">
        <v>263</v>
      </c>
      <c r="C205">
        <v>50</v>
      </c>
      <c r="D205">
        <v>5</v>
      </c>
      <c r="E205" t="s">
        <v>899</v>
      </c>
      <c r="F205" t="s">
        <v>907</v>
      </c>
      <c r="G205" t="s">
        <v>891</v>
      </c>
    </row>
    <row r="206" spans="1:7" x14ac:dyDescent="0.25">
      <c r="A206" t="s">
        <v>310</v>
      </c>
      <c r="B206">
        <v>61</v>
      </c>
      <c r="C206">
        <v>11</v>
      </c>
      <c r="D206">
        <v>3</v>
      </c>
      <c r="E206" t="s">
        <v>899</v>
      </c>
      <c r="F206" t="s">
        <v>904</v>
      </c>
      <c r="G206" t="s">
        <v>891</v>
      </c>
    </row>
    <row r="207" spans="1:7" x14ac:dyDescent="0.25">
      <c r="A207" t="s">
        <v>403</v>
      </c>
      <c r="B207">
        <v>469</v>
      </c>
      <c r="C207">
        <v>-459</v>
      </c>
      <c r="D207">
        <v>3</v>
      </c>
      <c r="E207" t="s">
        <v>889</v>
      </c>
      <c r="F207" t="s">
        <v>890</v>
      </c>
      <c r="G207" t="s">
        <v>891</v>
      </c>
    </row>
    <row r="208" spans="1:7" x14ac:dyDescent="0.25">
      <c r="A208" t="s">
        <v>164</v>
      </c>
      <c r="B208">
        <v>1272</v>
      </c>
      <c r="C208">
        <v>547</v>
      </c>
      <c r="D208">
        <v>2</v>
      </c>
      <c r="E208" t="s">
        <v>889</v>
      </c>
      <c r="F208" t="s">
        <v>898</v>
      </c>
      <c r="G208" t="s">
        <v>891</v>
      </c>
    </row>
    <row r="209" spans="1:7" x14ac:dyDescent="0.25">
      <c r="A209" t="s">
        <v>332</v>
      </c>
      <c r="B209">
        <v>169</v>
      </c>
      <c r="C209">
        <v>0</v>
      </c>
      <c r="D209">
        <v>3</v>
      </c>
      <c r="E209" t="s">
        <v>889</v>
      </c>
      <c r="F209" t="s">
        <v>909</v>
      </c>
      <c r="G209" t="s">
        <v>891</v>
      </c>
    </row>
    <row r="210" spans="1:7" x14ac:dyDescent="0.25">
      <c r="A210" t="s">
        <v>413</v>
      </c>
      <c r="B210">
        <v>25</v>
      </c>
      <c r="C210">
        <v>11</v>
      </c>
      <c r="D210">
        <v>3</v>
      </c>
      <c r="E210" t="s">
        <v>899</v>
      </c>
      <c r="F210" t="s">
        <v>908</v>
      </c>
      <c r="G210" t="s">
        <v>911</v>
      </c>
    </row>
    <row r="211" spans="1:7" x14ac:dyDescent="0.25">
      <c r="A211" t="s">
        <v>260</v>
      </c>
      <c r="B211">
        <v>457</v>
      </c>
      <c r="C211">
        <v>-41</v>
      </c>
      <c r="D211">
        <v>4</v>
      </c>
      <c r="E211" t="s">
        <v>899</v>
      </c>
      <c r="F211" t="s">
        <v>901</v>
      </c>
      <c r="G211" t="s">
        <v>891</v>
      </c>
    </row>
    <row r="212" spans="1:7" x14ac:dyDescent="0.25">
      <c r="A212" t="s">
        <v>413</v>
      </c>
      <c r="B212">
        <v>455</v>
      </c>
      <c r="C212">
        <v>77</v>
      </c>
      <c r="D212">
        <v>8</v>
      </c>
      <c r="E212" t="s">
        <v>889</v>
      </c>
      <c r="F212" t="s">
        <v>909</v>
      </c>
      <c r="G212" t="s">
        <v>891</v>
      </c>
    </row>
    <row r="213" spans="1:7" x14ac:dyDescent="0.25">
      <c r="A213" t="s">
        <v>281</v>
      </c>
      <c r="B213">
        <v>25</v>
      </c>
      <c r="C213">
        <v>2</v>
      </c>
      <c r="D213">
        <v>2</v>
      </c>
      <c r="E213" t="s">
        <v>899</v>
      </c>
      <c r="F213" t="s">
        <v>903</v>
      </c>
      <c r="G213" t="s">
        <v>911</v>
      </c>
    </row>
    <row r="214" spans="1:7" x14ac:dyDescent="0.25">
      <c r="A214" t="s">
        <v>416</v>
      </c>
      <c r="B214">
        <v>450</v>
      </c>
      <c r="C214">
        <v>-90</v>
      </c>
      <c r="D214">
        <v>3</v>
      </c>
      <c r="E214" t="s">
        <v>889</v>
      </c>
      <c r="F214" t="s">
        <v>896</v>
      </c>
      <c r="G214" t="s">
        <v>891</v>
      </c>
    </row>
    <row r="215" spans="1:7" x14ac:dyDescent="0.25">
      <c r="A215" t="s">
        <v>836</v>
      </c>
      <c r="B215">
        <v>30</v>
      </c>
      <c r="C215">
        <v>-35</v>
      </c>
      <c r="D215">
        <v>1</v>
      </c>
      <c r="E215" t="s">
        <v>892</v>
      </c>
      <c r="F215" t="s">
        <v>893</v>
      </c>
      <c r="G215" t="s">
        <v>891</v>
      </c>
    </row>
    <row r="216" spans="1:7" x14ac:dyDescent="0.25">
      <c r="A216" t="s">
        <v>292</v>
      </c>
      <c r="B216">
        <v>659</v>
      </c>
      <c r="C216">
        <v>-37</v>
      </c>
      <c r="D216">
        <v>2</v>
      </c>
      <c r="E216" t="s">
        <v>892</v>
      </c>
      <c r="F216" t="s">
        <v>895</v>
      </c>
      <c r="G216" t="s">
        <v>897</v>
      </c>
    </row>
    <row r="217" spans="1:7" x14ac:dyDescent="0.25">
      <c r="A217" t="s">
        <v>30</v>
      </c>
      <c r="B217">
        <v>448</v>
      </c>
      <c r="C217">
        <v>148</v>
      </c>
      <c r="D217">
        <v>2</v>
      </c>
      <c r="E217" t="s">
        <v>889</v>
      </c>
      <c r="F217" t="s">
        <v>896</v>
      </c>
      <c r="G217" t="s">
        <v>891</v>
      </c>
    </row>
    <row r="218" spans="1:7" x14ac:dyDescent="0.25">
      <c r="A218" t="s">
        <v>419</v>
      </c>
      <c r="B218">
        <v>446</v>
      </c>
      <c r="C218">
        <v>53</v>
      </c>
      <c r="D218">
        <v>3</v>
      </c>
      <c r="E218" t="s">
        <v>889</v>
      </c>
      <c r="F218" t="s">
        <v>896</v>
      </c>
      <c r="G218" t="s">
        <v>891</v>
      </c>
    </row>
    <row r="219" spans="1:7" x14ac:dyDescent="0.25">
      <c r="A219" t="s">
        <v>722</v>
      </c>
      <c r="B219">
        <v>98</v>
      </c>
      <c r="C219">
        <v>-45</v>
      </c>
      <c r="D219">
        <v>2</v>
      </c>
      <c r="E219" t="s">
        <v>892</v>
      </c>
      <c r="F219" t="s">
        <v>893</v>
      </c>
      <c r="G219" t="s">
        <v>902</v>
      </c>
    </row>
    <row r="220" spans="1:7" x14ac:dyDescent="0.25">
      <c r="A220" t="s">
        <v>5</v>
      </c>
      <c r="B220">
        <v>443</v>
      </c>
      <c r="C220">
        <v>11</v>
      </c>
      <c r="D220">
        <v>1</v>
      </c>
      <c r="E220" t="s">
        <v>899</v>
      </c>
      <c r="F220" t="s">
        <v>901</v>
      </c>
      <c r="G220" t="s">
        <v>891</v>
      </c>
    </row>
    <row r="221" spans="1:7" x14ac:dyDescent="0.25">
      <c r="A221" t="s">
        <v>142</v>
      </c>
      <c r="B221">
        <v>427</v>
      </c>
      <c r="C221">
        <v>-50</v>
      </c>
      <c r="D221">
        <v>7</v>
      </c>
      <c r="E221" t="s">
        <v>889</v>
      </c>
      <c r="F221" t="s">
        <v>898</v>
      </c>
      <c r="G221" t="s">
        <v>891</v>
      </c>
    </row>
    <row r="222" spans="1:7" x14ac:dyDescent="0.25">
      <c r="A222" t="s">
        <v>320</v>
      </c>
      <c r="B222">
        <v>656</v>
      </c>
      <c r="C222">
        <v>-36</v>
      </c>
      <c r="D222">
        <v>2</v>
      </c>
      <c r="E222" t="s">
        <v>892</v>
      </c>
      <c r="F222" t="s">
        <v>895</v>
      </c>
      <c r="G222" t="s">
        <v>897</v>
      </c>
    </row>
    <row r="223" spans="1:7" x14ac:dyDescent="0.25">
      <c r="A223" t="s">
        <v>427</v>
      </c>
      <c r="B223">
        <v>424</v>
      </c>
      <c r="C223">
        <v>161</v>
      </c>
      <c r="D223">
        <v>2</v>
      </c>
      <c r="E223" t="s">
        <v>899</v>
      </c>
      <c r="F223" t="s">
        <v>901</v>
      </c>
      <c r="G223" t="s">
        <v>891</v>
      </c>
    </row>
    <row r="224" spans="1:7" x14ac:dyDescent="0.25">
      <c r="A224" t="s">
        <v>216</v>
      </c>
      <c r="B224">
        <v>27</v>
      </c>
      <c r="C224">
        <v>8</v>
      </c>
      <c r="D224">
        <v>2</v>
      </c>
      <c r="E224" t="s">
        <v>899</v>
      </c>
      <c r="F224" t="s">
        <v>910</v>
      </c>
      <c r="G224" t="s">
        <v>911</v>
      </c>
    </row>
    <row r="225" spans="1:7" x14ac:dyDescent="0.25">
      <c r="A225" t="s">
        <v>34</v>
      </c>
      <c r="B225">
        <v>424</v>
      </c>
      <c r="C225">
        <v>-272</v>
      </c>
      <c r="D225">
        <v>5</v>
      </c>
      <c r="E225" t="s">
        <v>889</v>
      </c>
      <c r="F225" t="s">
        <v>898</v>
      </c>
      <c r="G225" t="s">
        <v>891</v>
      </c>
    </row>
    <row r="226" spans="1:7" x14ac:dyDescent="0.25">
      <c r="A226" t="s">
        <v>424</v>
      </c>
      <c r="B226">
        <v>202</v>
      </c>
      <c r="C226">
        <v>4</v>
      </c>
      <c r="D226">
        <v>4</v>
      </c>
      <c r="E226" t="s">
        <v>899</v>
      </c>
      <c r="F226" t="s">
        <v>903</v>
      </c>
      <c r="G226" t="s">
        <v>891</v>
      </c>
    </row>
    <row r="227" spans="1:7" x14ac:dyDescent="0.25">
      <c r="A227" t="s">
        <v>162</v>
      </c>
      <c r="B227">
        <v>1275</v>
      </c>
      <c r="C227">
        <v>357</v>
      </c>
      <c r="D227">
        <v>2</v>
      </c>
      <c r="E227" t="s">
        <v>889</v>
      </c>
      <c r="F227" t="s">
        <v>898</v>
      </c>
      <c r="G227" t="s">
        <v>902</v>
      </c>
    </row>
    <row r="228" spans="1:7" x14ac:dyDescent="0.25">
      <c r="A228" t="s">
        <v>48</v>
      </c>
      <c r="B228">
        <v>418</v>
      </c>
      <c r="C228">
        <v>70</v>
      </c>
      <c r="D228">
        <v>7</v>
      </c>
      <c r="E228" t="s">
        <v>889</v>
      </c>
      <c r="F228" t="s">
        <v>898</v>
      </c>
      <c r="G228" t="s">
        <v>891</v>
      </c>
    </row>
    <row r="229" spans="1:7" x14ac:dyDescent="0.25">
      <c r="A229" t="s">
        <v>429</v>
      </c>
      <c r="B229">
        <v>417</v>
      </c>
      <c r="C229">
        <v>49</v>
      </c>
      <c r="D229">
        <v>3</v>
      </c>
      <c r="E229" t="s">
        <v>889</v>
      </c>
      <c r="F229" t="s">
        <v>890</v>
      </c>
      <c r="G229" t="s">
        <v>891</v>
      </c>
    </row>
    <row r="230" spans="1:7" x14ac:dyDescent="0.25">
      <c r="A230" t="s">
        <v>52</v>
      </c>
      <c r="B230">
        <v>199</v>
      </c>
      <c r="C230">
        <v>48</v>
      </c>
      <c r="D230">
        <v>4</v>
      </c>
      <c r="E230" t="s">
        <v>899</v>
      </c>
      <c r="F230" t="s">
        <v>907</v>
      </c>
      <c r="G230" t="s">
        <v>902</v>
      </c>
    </row>
    <row r="231" spans="1:7" x14ac:dyDescent="0.25">
      <c r="A231" t="s">
        <v>446</v>
      </c>
      <c r="B231">
        <v>385</v>
      </c>
      <c r="C231">
        <v>-77</v>
      </c>
      <c r="D231">
        <v>11</v>
      </c>
      <c r="E231" t="s">
        <v>892</v>
      </c>
      <c r="F231" t="s">
        <v>912</v>
      </c>
      <c r="G231" t="s">
        <v>902</v>
      </c>
    </row>
    <row r="232" spans="1:7" x14ac:dyDescent="0.25">
      <c r="A232" t="s">
        <v>9</v>
      </c>
      <c r="B232">
        <v>414</v>
      </c>
      <c r="C232">
        <v>199</v>
      </c>
      <c r="D232">
        <v>3</v>
      </c>
      <c r="E232" t="s">
        <v>889</v>
      </c>
      <c r="F232" t="s">
        <v>898</v>
      </c>
      <c r="G232" t="s">
        <v>891</v>
      </c>
    </row>
    <row r="233" spans="1:7" x14ac:dyDescent="0.25">
      <c r="A233" t="s">
        <v>539</v>
      </c>
      <c r="B233">
        <v>97</v>
      </c>
      <c r="C233">
        <v>-45</v>
      </c>
      <c r="D233">
        <v>4</v>
      </c>
      <c r="E233" t="s">
        <v>899</v>
      </c>
      <c r="F233" t="s">
        <v>901</v>
      </c>
      <c r="G233" t="s">
        <v>891</v>
      </c>
    </row>
    <row r="234" spans="1:7" x14ac:dyDescent="0.25">
      <c r="A234" t="s">
        <v>322</v>
      </c>
      <c r="B234">
        <v>648</v>
      </c>
      <c r="C234">
        <v>50</v>
      </c>
      <c r="D234">
        <v>6</v>
      </c>
      <c r="E234" t="s">
        <v>889</v>
      </c>
      <c r="F234" t="s">
        <v>890</v>
      </c>
      <c r="G234" t="s">
        <v>897</v>
      </c>
    </row>
    <row r="235" spans="1:7" x14ac:dyDescent="0.25">
      <c r="A235" t="s">
        <v>480</v>
      </c>
      <c r="B235">
        <v>27</v>
      </c>
      <c r="C235">
        <v>-25</v>
      </c>
      <c r="D235">
        <v>2</v>
      </c>
      <c r="E235" t="s">
        <v>899</v>
      </c>
      <c r="F235" t="s">
        <v>913</v>
      </c>
      <c r="G235" t="s">
        <v>911</v>
      </c>
    </row>
    <row r="236" spans="1:7" x14ac:dyDescent="0.25">
      <c r="A236" t="s">
        <v>176</v>
      </c>
      <c r="B236">
        <v>27</v>
      </c>
      <c r="C236">
        <v>12</v>
      </c>
      <c r="D236">
        <v>1</v>
      </c>
      <c r="E236" t="s">
        <v>899</v>
      </c>
      <c r="F236" t="s">
        <v>907</v>
      </c>
      <c r="G236" t="s">
        <v>911</v>
      </c>
    </row>
    <row r="237" spans="1:7" x14ac:dyDescent="0.25">
      <c r="A237" t="s">
        <v>581</v>
      </c>
      <c r="B237">
        <v>27</v>
      </c>
      <c r="C237">
        <v>1</v>
      </c>
      <c r="D237">
        <v>1</v>
      </c>
      <c r="E237" t="s">
        <v>899</v>
      </c>
      <c r="F237" t="s">
        <v>907</v>
      </c>
      <c r="G237" t="s">
        <v>902</v>
      </c>
    </row>
    <row r="238" spans="1:7" x14ac:dyDescent="0.25">
      <c r="A238" t="s">
        <v>83</v>
      </c>
      <c r="B238">
        <v>413</v>
      </c>
      <c r="C238">
        <v>-314</v>
      </c>
      <c r="D238">
        <v>9</v>
      </c>
      <c r="E238" t="s">
        <v>892</v>
      </c>
      <c r="F238" t="s">
        <v>893</v>
      </c>
      <c r="G238" t="s">
        <v>891</v>
      </c>
    </row>
    <row r="239" spans="1:7" x14ac:dyDescent="0.25">
      <c r="A239" t="s">
        <v>187</v>
      </c>
      <c r="B239">
        <v>53</v>
      </c>
      <c r="C239">
        <v>2</v>
      </c>
      <c r="D239">
        <v>4</v>
      </c>
      <c r="E239" t="s">
        <v>899</v>
      </c>
      <c r="F239" t="s">
        <v>903</v>
      </c>
      <c r="G239" t="s">
        <v>891</v>
      </c>
    </row>
    <row r="240" spans="1:7" x14ac:dyDescent="0.25">
      <c r="A240" t="s">
        <v>189</v>
      </c>
      <c r="B240">
        <v>29</v>
      </c>
      <c r="C240">
        <v>8</v>
      </c>
      <c r="D240">
        <v>5</v>
      </c>
      <c r="E240" t="s">
        <v>899</v>
      </c>
      <c r="F240" t="s">
        <v>903</v>
      </c>
      <c r="G240" t="s">
        <v>902</v>
      </c>
    </row>
    <row r="241" spans="1:7" x14ac:dyDescent="0.25">
      <c r="A241" t="s">
        <v>661</v>
      </c>
      <c r="B241">
        <v>30</v>
      </c>
      <c r="C241">
        <v>13</v>
      </c>
      <c r="D241">
        <v>1</v>
      </c>
      <c r="E241" t="s">
        <v>899</v>
      </c>
      <c r="F241" t="s">
        <v>910</v>
      </c>
      <c r="G241" t="s">
        <v>902</v>
      </c>
    </row>
    <row r="242" spans="1:7" x14ac:dyDescent="0.25">
      <c r="A242" t="s">
        <v>432</v>
      </c>
      <c r="B242">
        <v>412</v>
      </c>
      <c r="C242">
        <v>412</v>
      </c>
      <c r="D242">
        <v>6</v>
      </c>
      <c r="E242" t="s">
        <v>899</v>
      </c>
      <c r="F242" t="s">
        <v>901</v>
      </c>
      <c r="G242" t="s">
        <v>891</v>
      </c>
    </row>
    <row r="243" spans="1:7" x14ac:dyDescent="0.25">
      <c r="A243" t="s">
        <v>324</v>
      </c>
      <c r="B243">
        <v>646</v>
      </c>
      <c r="C243">
        <v>-23</v>
      </c>
      <c r="D243">
        <v>2</v>
      </c>
      <c r="E243" t="s">
        <v>889</v>
      </c>
      <c r="F243" t="s">
        <v>896</v>
      </c>
      <c r="G243" t="s">
        <v>897</v>
      </c>
    </row>
    <row r="244" spans="1:7" x14ac:dyDescent="0.25">
      <c r="A244" t="s">
        <v>126</v>
      </c>
      <c r="B244">
        <v>30</v>
      </c>
      <c r="C244">
        <v>-5</v>
      </c>
      <c r="D244">
        <v>5</v>
      </c>
      <c r="E244" t="s">
        <v>899</v>
      </c>
      <c r="F244" t="s">
        <v>907</v>
      </c>
      <c r="G244" t="s">
        <v>902</v>
      </c>
    </row>
    <row r="245" spans="1:7" x14ac:dyDescent="0.25">
      <c r="A245" t="s">
        <v>187</v>
      </c>
      <c r="B245">
        <v>618</v>
      </c>
      <c r="C245">
        <v>27</v>
      </c>
      <c r="D245">
        <v>4</v>
      </c>
      <c r="E245" t="s">
        <v>892</v>
      </c>
      <c r="F245" t="s">
        <v>895</v>
      </c>
      <c r="G245" t="s">
        <v>897</v>
      </c>
    </row>
    <row r="246" spans="1:7" x14ac:dyDescent="0.25">
      <c r="A246" t="s">
        <v>644</v>
      </c>
      <c r="B246">
        <v>143</v>
      </c>
      <c r="C246">
        <v>-124</v>
      </c>
      <c r="D246">
        <v>5</v>
      </c>
      <c r="E246" t="s">
        <v>899</v>
      </c>
      <c r="F246" t="s">
        <v>901</v>
      </c>
      <c r="G246" t="s">
        <v>902</v>
      </c>
    </row>
    <row r="247" spans="1:7" x14ac:dyDescent="0.25">
      <c r="A247" t="s">
        <v>83</v>
      </c>
      <c r="B247">
        <v>31</v>
      </c>
      <c r="C247">
        <v>1</v>
      </c>
      <c r="D247">
        <v>2</v>
      </c>
      <c r="E247" t="s">
        <v>899</v>
      </c>
      <c r="F247" t="s">
        <v>903</v>
      </c>
      <c r="G247" t="s">
        <v>902</v>
      </c>
    </row>
    <row r="248" spans="1:7" x14ac:dyDescent="0.25">
      <c r="A248" t="s">
        <v>392</v>
      </c>
      <c r="B248">
        <v>409</v>
      </c>
      <c r="C248">
        <v>86</v>
      </c>
      <c r="D248">
        <v>3</v>
      </c>
      <c r="E248" t="s">
        <v>899</v>
      </c>
      <c r="F248" t="s">
        <v>901</v>
      </c>
      <c r="G248" t="s">
        <v>891</v>
      </c>
    </row>
    <row r="249" spans="1:7" x14ac:dyDescent="0.25">
      <c r="A249" t="s">
        <v>126</v>
      </c>
      <c r="B249">
        <v>406</v>
      </c>
      <c r="C249">
        <v>126</v>
      </c>
      <c r="D249">
        <v>2</v>
      </c>
      <c r="E249" t="s">
        <v>899</v>
      </c>
      <c r="F249" t="s">
        <v>901</v>
      </c>
      <c r="G249" t="s">
        <v>891</v>
      </c>
    </row>
    <row r="250" spans="1:7" x14ac:dyDescent="0.25">
      <c r="A250" t="s">
        <v>354</v>
      </c>
      <c r="B250">
        <v>565</v>
      </c>
      <c r="C250">
        <v>66</v>
      </c>
      <c r="D250">
        <v>7</v>
      </c>
      <c r="E250" t="s">
        <v>899</v>
      </c>
      <c r="F250" t="s">
        <v>901</v>
      </c>
      <c r="G250" t="s">
        <v>897</v>
      </c>
    </row>
    <row r="251" spans="1:7" x14ac:dyDescent="0.25">
      <c r="A251" t="s">
        <v>352</v>
      </c>
      <c r="B251">
        <v>85</v>
      </c>
      <c r="C251">
        <v>2</v>
      </c>
      <c r="D251">
        <v>6</v>
      </c>
      <c r="E251" t="s">
        <v>899</v>
      </c>
      <c r="F251" t="s">
        <v>907</v>
      </c>
      <c r="G251" t="s">
        <v>891</v>
      </c>
    </row>
    <row r="252" spans="1:7" x14ac:dyDescent="0.25">
      <c r="A252" t="s">
        <v>356</v>
      </c>
      <c r="B252">
        <v>561</v>
      </c>
      <c r="C252">
        <v>118</v>
      </c>
      <c r="D252">
        <v>5</v>
      </c>
      <c r="E252" t="s">
        <v>892</v>
      </c>
      <c r="F252" t="s">
        <v>895</v>
      </c>
      <c r="G252" t="s">
        <v>897</v>
      </c>
    </row>
    <row r="253" spans="1:7" x14ac:dyDescent="0.25">
      <c r="A253" t="s">
        <v>387</v>
      </c>
      <c r="B253">
        <v>503</v>
      </c>
      <c r="C253">
        <v>-56</v>
      </c>
      <c r="D253">
        <v>2</v>
      </c>
      <c r="E253" t="s">
        <v>899</v>
      </c>
      <c r="F253" t="s">
        <v>900</v>
      </c>
      <c r="G253" t="s">
        <v>891</v>
      </c>
    </row>
    <row r="254" spans="1:7" x14ac:dyDescent="0.25">
      <c r="A254" t="s">
        <v>538</v>
      </c>
      <c r="B254">
        <v>31</v>
      </c>
      <c r="C254">
        <v>14</v>
      </c>
      <c r="D254">
        <v>3</v>
      </c>
      <c r="E254" t="s">
        <v>899</v>
      </c>
      <c r="F254" t="s">
        <v>907</v>
      </c>
      <c r="G254" t="s">
        <v>902</v>
      </c>
    </row>
    <row r="255" spans="1:7" x14ac:dyDescent="0.25">
      <c r="A255" t="s">
        <v>12</v>
      </c>
      <c r="B255">
        <v>398</v>
      </c>
      <c r="C255">
        <v>111</v>
      </c>
      <c r="D255">
        <v>8</v>
      </c>
      <c r="E255" t="s">
        <v>899</v>
      </c>
      <c r="F255" t="s">
        <v>903</v>
      </c>
      <c r="G255" t="s">
        <v>891</v>
      </c>
    </row>
    <row r="256" spans="1:7" x14ac:dyDescent="0.25">
      <c r="A256" t="s">
        <v>442</v>
      </c>
      <c r="B256">
        <v>388</v>
      </c>
      <c r="C256">
        <v>93</v>
      </c>
      <c r="D256">
        <v>2</v>
      </c>
      <c r="E256" t="s">
        <v>892</v>
      </c>
      <c r="F256" t="s">
        <v>895</v>
      </c>
      <c r="G256" t="s">
        <v>891</v>
      </c>
    </row>
    <row r="257" spans="1:7" x14ac:dyDescent="0.25">
      <c r="A257" t="s">
        <v>70</v>
      </c>
      <c r="B257">
        <v>498</v>
      </c>
      <c r="C257">
        <v>-116</v>
      </c>
      <c r="D257">
        <v>4</v>
      </c>
      <c r="E257" t="s">
        <v>899</v>
      </c>
      <c r="F257" t="s">
        <v>901</v>
      </c>
      <c r="G257" t="s">
        <v>902</v>
      </c>
    </row>
    <row r="258" spans="1:7" x14ac:dyDescent="0.25">
      <c r="A258" t="s">
        <v>118</v>
      </c>
      <c r="B258">
        <v>561</v>
      </c>
      <c r="C258">
        <v>212</v>
      </c>
      <c r="D258">
        <v>3</v>
      </c>
      <c r="E258" t="s">
        <v>899</v>
      </c>
      <c r="F258" t="s">
        <v>901</v>
      </c>
      <c r="G258" t="s">
        <v>897</v>
      </c>
    </row>
    <row r="259" spans="1:7" x14ac:dyDescent="0.25">
      <c r="A259" t="s">
        <v>678</v>
      </c>
      <c r="B259">
        <v>61</v>
      </c>
      <c r="C259">
        <v>3</v>
      </c>
      <c r="D259">
        <v>4</v>
      </c>
      <c r="E259" t="s">
        <v>899</v>
      </c>
      <c r="F259" t="s">
        <v>903</v>
      </c>
      <c r="G259" t="s">
        <v>891</v>
      </c>
    </row>
    <row r="260" spans="1:7" x14ac:dyDescent="0.25">
      <c r="A260" t="s">
        <v>643</v>
      </c>
      <c r="B260">
        <v>34</v>
      </c>
      <c r="C260">
        <v>-22</v>
      </c>
      <c r="D260">
        <v>4</v>
      </c>
      <c r="E260" t="s">
        <v>899</v>
      </c>
      <c r="F260" t="s">
        <v>910</v>
      </c>
      <c r="G260" t="s">
        <v>891</v>
      </c>
    </row>
    <row r="261" spans="1:7" x14ac:dyDescent="0.25">
      <c r="A261" t="s">
        <v>397</v>
      </c>
      <c r="B261">
        <v>32</v>
      </c>
      <c r="C261">
        <v>6</v>
      </c>
      <c r="D261">
        <v>3</v>
      </c>
      <c r="E261" t="s">
        <v>899</v>
      </c>
      <c r="F261" t="s">
        <v>913</v>
      </c>
      <c r="G261" t="s">
        <v>902</v>
      </c>
    </row>
    <row r="262" spans="1:7" x14ac:dyDescent="0.25">
      <c r="A262" t="s">
        <v>63</v>
      </c>
      <c r="B262">
        <v>623</v>
      </c>
      <c r="C262">
        <v>-192</v>
      </c>
      <c r="D262">
        <v>3</v>
      </c>
      <c r="E262" t="s">
        <v>892</v>
      </c>
      <c r="F262" t="s">
        <v>906</v>
      </c>
      <c r="G262" t="s">
        <v>902</v>
      </c>
    </row>
    <row r="263" spans="1:7" x14ac:dyDescent="0.25">
      <c r="A263" t="s">
        <v>380</v>
      </c>
      <c r="B263">
        <v>520</v>
      </c>
      <c r="C263">
        <v>151</v>
      </c>
      <c r="D263">
        <v>3</v>
      </c>
      <c r="E263" t="s">
        <v>889</v>
      </c>
      <c r="F263" t="s">
        <v>898</v>
      </c>
      <c r="G263" t="s">
        <v>897</v>
      </c>
    </row>
    <row r="264" spans="1:7" x14ac:dyDescent="0.25">
      <c r="A264" t="s">
        <v>337</v>
      </c>
      <c r="B264">
        <v>32</v>
      </c>
      <c r="C264">
        <v>-16</v>
      </c>
      <c r="D264">
        <v>6</v>
      </c>
      <c r="E264" t="s">
        <v>899</v>
      </c>
      <c r="F264" t="s">
        <v>901</v>
      </c>
      <c r="G264" t="s">
        <v>902</v>
      </c>
    </row>
    <row r="265" spans="1:7" x14ac:dyDescent="0.25">
      <c r="A265" t="s">
        <v>539</v>
      </c>
      <c r="B265">
        <v>32</v>
      </c>
      <c r="C265">
        <v>-5</v>
      </c>
      <c r="D265">
        <v>5</v>
      </c>
      <c r="E265" t="s">
        <v>899</v>
      </c>
      <c r="F265" t="s">
        <v>903</v>
      </c>
      <c r="G265" t="s">
        <v>902</v>
      </c>
    </row>
    <row r="266" spans="1:7" x14ac:dyDescent="0.25">
      <c r="A266" t="s">
        <v>383</v>
      </c>
      <c r="B266">
        <v>510</v>
      </c>
      <c r="C266">
        <v>234</v>
      </c>
      <c r="D266">
        <v>6</v>
      </c>
      <c r="E266" t="s">
        <v>889</v>
      </c>
      <c r="F266" t="s">
        <v>890</v>
      </c>
      <c r="G266" t="s">
        <v>894</v>
      </c>
    </row>
    <row r="267" spans="1:7" x14ac:dyDescent="0.25">
      <c r="A267" t="s">
        <v>450</v>
      </c>
      <c r="B267">
        <v>382</v>
      </c>
      <c r="C267">
        <v>68</v>
      </c>
      <c r="D267">
        <v>3</v>
      </c>
      <c r="E267" t="s">
        <v>899</v>
      </c>
      <c r="F267" t="s">
        <v>901</v>
      </c>
      <c r="G267" t="s">
        <v>891</v>
      </c>
    </row>
    <row r="268" spans="1:7" x14ac:dyDescent="0.25">
      <c r="A268" t="s">
        <v>232</v>
      </c>
      <c r="B268">
        <v>33</v>
      </c>
      <c r="C268">
        <v>13</v>
      </c>
      <c r="D268">
        <v>3</v>
      </c>
      <c r="E268" t="s">
        <v>899</v>
      </c>
      <c r="F268" t="s">
        <v>908</v>
      </c>
      <c r="G268" t="s">
        <v>902</v>
      </c>
    </row>
    <row r="269" spans="1:7" x14ac:dyDescent="0.25">
      <c r="A269" t="s">
        <v>64</v>
      </c>
      <c r="B269">
        <v>381</v>
      </c>
      <c r="C269">
        <v>-13</v>
      </c>
      <c r="D269">
        <v>2</v>
      </c>
      <c r="E269" t="s">
        <v>899</v>
      </c>
      <c r="F269" t="s">
        <v>901</v>
      </c>
      <c r="G269" t="s">
        <v>891</v>
      </c>
    </row>
    <row r="270" spans="1:7" x14ac:dyDescent="0.25">
      <c r="A270" t="s">
        <v>138</v>
      </c>
      <c r="B270">
        <v>490</v>
      </c>
      <c r="C270">
        <v>88</v>
      </c>
      <c r="D270">
        <v>2</v>
      </c>
      <c r="E270" t="s">
        <v>889</v>
      </c>
      <c r="F270" t="s">
        <v>909</v>
      </c>
      <c r="G270" t="s">
        <v>894</v>
      </c>
    </row>
    <row r="271" spans="1:7" x14ac:dyDescent="0.25">
      <c r="A271" t="s">
        <v>421</v>
      </c>
      <c r="B271">
        <v>381</v>
      </c>
      <c r="C271">
        <v>144</v>
      </c>
      <c r="D271">
        <v>2</v>
      </c>
      <c r="E271" t="s">
        <v>899</v>
      </c>
      <c r="F271" t="s">
        <v>901</v>
      </c>
      <c r="G271" t="s">
        <v>891</v>
      </c>
    </row>
    <row r="272" spans="1:7" x14ac:dyDescent="0.25">
      <c r="A272" t="s">
        <v>397</v>
      </c>
      <c r="B272">
        <v>487</v>
      </c>
      <c r="C272">
        <v>143</v>
      </c>
      <c r="D272">
        <v>4</v>
      </c>
      <c r="E272" t="s">
        <v>889</v>
      </c>
      <c r="F272" t="s">
        <v>898</v>
      </c>
      <c r="G272" t="s">
        <v>894</v>
      </c>
    </row>
    <row r="273" spans="1:7" x14ac:dyDescent="0.25">
      <c r="A273" t="s">
        <v>419</v>
      </c>
      <c r="B273">
        <v>366</v>
      </c>
      <c r="C273">
        <v>84</v>
      </c>
      <c r="D273">
        <v>3</v>
      </c>
      <c r="E273" t="s">
        <v>892</v>
      </c>
      <c r="F273" t="s">
        <v>895</v>
      </c>
      <c r="G273" t="s">
        <v>891</v>
      </c>
    </row>
    <row r="274" spans="1:7" x14ac:dyDescent="0.25">
      <c r="A274" t="s">
        <v>722</v>
      </c>
      <c r="B274">
        <v>33</v>
      </c>
      <c r="C274">
        <v>-29</v>
      </c>
      <c r="D274">
        <v>3</v>
      </c>
      <c r="E274" t="s">
        <v>899</v>
      </c>
      <c r="F274" t="s">
        <v>913</v>
      </c>
      <c r="G274" t="s">
        <v>902</v>
      </c>
    </row>
    <row r="275" spans="1:7" x14ac:dyDescent="0.25">
      <c r="A275" t="s">
        <v>288</v>
      </c>
      <c r="B275">
        <v>365</v>
      </c>
      <c r="C275">
        <v>107</v>
      </c>
      <c r="D275">
        <v>3</v>
      </c>
      <c r="E275" t="s">
        <v>889</v>
      </c>
      <c r="F275" t="s">
        <v>898</v>
      </c>
      <c r="G275" t="s">
        <v>891</v>
      </c>
    </row>
    <row r="276" spans="1:7" x14ac:dyDescent="0.25">
      <c r="A276" t="s">
        <v>432</v>
      </c>
      <c r="B276">
        <v>207</v>
      </c>
      <c r="C276">
        <v>-100</v>
      </c>
      <c r="D276">
        <v>2</v>
      </c>
      <c r="E276" t="s">
        <v>899</v>
      </c>
      <c r="F276" t="s">
        <v>901</v>
      </c>
      <c r="G276" t="s">
        <v>902</v>
      </c>
    </row>
    <row r="277" spans="1:7" x14ac:dyDescent="0.25">
      <c r="A277" t="s">
        <v>332</v>
      </c>
      <c r="B277">
        <v>359</v>
      </c>
      <c r="C277">
        <v>-338</v>
      </c>
      <c r="D277">
        <v>5</v>
      </c>
      <c r="E277" t="s">
        <v>892</v>
      </c>
      <c r="F277" t="s">
        <v>895</v>
      </c>
      <c r="G277" t="s">
        <v>891</v>
      </c>
    </row>
    <row r="278" spans="1:7" x14ac:dyDescent="0.25">
      <c r="A278" t="s">
        <v>226</v>
      </c>
      <c r="B278">
        <v>351</v>
      </c>
      <c r="C278">
        <v>-47</v>
      </c>
      <c r="D278">
        <v>8</v>
      </c>
      <c r="E278" t="s">
        <v>889</v>
      </c>
      <c r="F278" t="s">
        <v>898</v>
      </c>
      <c r="G278" t="s">
        <v>891</v>
      </c>
    </row>
    <row r="279" spans="1:7" x14ac:dyDescent="0.25">
      <c r="A279" t="s">
        <v>230</v>
      </c>
      <c r="B279">
        <v>485</v>
      </c>
      <c r="C279">
        <v>199</v>
      </c>
      <c r="D279">
        <v>4</v>
      </c>
      <c r="E279" t="s">
        <v>899</v>
      </c>
      <c r="F279" t="s">
        <v>901</v>
      </c>
      <c r="G279" t="s">
        <v>894</v>
      </c>
    </row>
    <row r="280" spans="1:7" x14ac:dyDescent="0.25">
      <c r="A280" t="s">
        <v>206</v>
      </c>
      <c r="B280">
        <v>37</v>
      </c>
      <c r="C280">
        <v>-23</v>
      </c>
      <c r="D280">
        <v>4</v>
      </c>
      <c r="E280" t="s">
        <v>899</v>
      </c>
      <c r="F280" t="s">
        <v>913</v>
      </c>
      <c r="G280" t="s">
        <v>902</v>
      </c>
    </row>
    <row r="281" spans="1:7" x14ac:dyDescent="0.25">
      <c r="A281" t="s">
        <v>258</v>
      </c>
      <c r="B281">
        <v>34</v>
      </c>
      <c r="C281">
        <v>10</v>
      </c>
      <c r="D281">
        <v>2</v>
      </c>
      <c r="E281" t="s">
        <v>899</v>
      </c>
      <c r="F281" t="s">
        <v>910</v>
      </c>
      <c r="G281" t="s">
        <v>911</v>
      </c>
    </row>
    <row r="282" spans="1:7" x14ac:dyDescent="0.25">
      <c r="A282" t="s">
        <v>166</v>
      </c>
      <c r="B282">
        <v>346</v>
      </c>
      <c r="C282">
        <v>108</v>
      </c>
      <c r="D282">
        <v>3</v>
      </c>
      <c r="E282" t="s">
        <v>892</v>
      </c>
      <c r="F282" t="s">
        <v>893</v>
      </c>
      <c r="G282" t="s">
        <v>891</v>
      </c>
    </row>
    <row r="283" spans="1:7" x14ac:dyDescent="0.25">
      <c r="A283" t="s">
        <v>168</v>
      </c>
      <c r="B283">
        <v>342</v>
      </c>
      <c r="C283">
        <v>-103</v>
      </c>
      <c r="D283">
        <v>4</v>
      </c>
      <c r="E283" t="s">
        <v>889</v>
      </c>
      <c r="F283" t="s">
        <v>890</v>
      </c>
      <c r="G283" t="s">
        <v>891</v>
      </c>
    </row>
    <row r="284" spans="1:7" x14ac:dyDescent="0.25">
      <c r="A284" t="s">
        <v>809</v>
      </c>
      <c r="B284">
        <v>35</v>
      </c>
      <c r="C284">
        <v>-8</v>
      </c>
      <c r="D284">
        <v>2</v>
      </c>
      <c r="E284" t="s">
        <v>892</v>
      </c>
      <c r="F284" t="s">
        <v>912</v>
      </c>
      <c r="G284" t="s">
        <v>911</v>
      </c>
    </row>
    <row r="285" spans="1:7" x14ac:dyDescent="0.25">
      <c r="A285" t="s">
        <v>682</v>
      </c>
      <c r="B285">
        <v>121</v>
      </c>
      <c r="C285">
        <v>41</v>
      </c>
      <c r="D285">
        <v>4</v>
      </c>
      <c r="E285" t="s">
        <v>899</v>
      </c>
      <c r="F285" t="s">
        <v>907</v>
      </c>
      <c r="G285" t="s">
        <v>902</v>
      </c>
    </row>
    <row r="286" spans="1:7" x14ac:dyDescent="0.25">
      <c r="A286" t="s">
        <v>413</v>
      </c>
      <c r="B286">
        <v>336</v>
      </c>
      <c r="C286">
        <v>57</v>
      </c>
      <c r="D286">
        <v>2</v>
      </c>
      <c r="E286" t="s">
        <v>889</v>
      </c>
      <c r="F286" t="s">
        <v>898</v>
      </c>
      <c r="G286" t="s">
        <v>891</v>
      </c>
    </row>
    <row r="287" spans="1:7" x14ac:dyDescent="0.25">
      <c r="A287" t="s">
        <v>472</v>
      </c>
      <c r="B287">
        <v>336</v>
      </c>
      <c r="C287">
        <v>71</v>
      </c>
      <c r="D287">
        <v>3</v>
      </c>
      <c r="E287" t="s">
        <v>892</v>
      </c>
      <c r="F287" t="s">
        <v>895</v>
      </c>
      <c r="G287" t="s">
        <v>891</v>
      </c>
    </row>
    <row r="288" spans="1:7" x14ac:dyDescent="0.25">
      <c r="A288" t="s">
        <v>652</v>
      </c>
      <c r="B288">
        <v>27</v>
      </c>
      <c r="C288">
        <v>4</v>
      </c>
      <c r="D288">
        <v>1</v>
      </c>
      <c r="E288" t="s">
        <v>899</v>
      </c>
      <c r="F288" t="s">
        <v>903</v>
      </c>
      <c r="G288" t="s">
        <v>891</v>
      </c>
    </row>
    <row r="289" spans="1:7" x14ac:dyDescent="0.25">
      <c r="A289" t="s">
        <v>478</v>
      </c>
      <c r="B289">
        <v>333</v>
      </c>
      <c r="C289">
        <v>50</v>
      </c>
      <c r="D289">
        <v>2</v>
      </c>
      <c r="E289" t="s">
        <v>889</v>
      </c>
      <c r="F289" t="s">
        <v>898</v>
      </c>
      <c r="G289" t="s">
        <v>891</v>
      </c>
    </row>
    <row r="290" spans="1:7" x14ac:dyDescent="0.25">
      <c r="A290" t="s">
        <v>46</v>
      </c>
      <c r="B290">
        <v>36</v>
      </c>
      <c r="C290">
        <v>7</v>
      </c>
      <c r="D290">
        <v>3</v>
      </c>
      <c r="E290" t="s">
        <v>899</v>
      </c>
      <c r="F290" t="s">
        <v>908</v>
      </c>
      <c r="G290" t="s">
        <v>911</v>
      </c>
    </row>
    <row r="291" spans="1:7" x14ac:dyDescent="0.25">
      <c r="A291" t="s">
        <v>476</v>
      </c>
      <c r="B291">
        <v>333</v>
      </c>
      <c r="C291">
        <v>-15</v>
      </c>
      <c r="D291">
        <v>3</v>
      </c>
      <c r="E291" t="s">
        <v>889</v>
      </c>
      <c r="F291" t="s">
        <v>898</v>
      </c>
      <c r="G291" t="s">
        <v>891</v>
      </c>
    </row>
    <row r="292" spans="1:7" x14ac:dyDescent="0.25">
      <c r="A292" t="s">
        <v>482</v>
      </c>
      <c r="B292">
        <v>327</v>
      </c>
      <c r="C292">
        <v>114</v>
      </c>
      <c r="D292">
        <v>4</v>
      </c>
      <c r="E292" t="s">
        <v>899</v>
      </c>
      <c r="F292" t="s">
        <v>900</v>
      </c>
      <c r="G292" t="s">
        <v>891</v>
      </c>
    </row>
    <row r="293" spans="1:7" x14ac:dyDescent="0.25">
      <c r="A293" t="s">
        <v>526</v>
      </c>
      <c r="B293">
        <v>18</v>
      </c>
      <c r="C293">
        <v>6</v>
      </c>
      <c r="D293">
        <v>3</v>
      </c>
      <c r="E293" t="s">
        <v>899</v>
      </c>
      <c r="F293" t="s">
        <v>903</v>
      </c>
      <c r="G293" t="s">
        <v>902</v>
      </c>
    </row>
    <row r="294" spans="1:7" x14ac:dyDescent="0.25">
      <c r="A294" t="s">
        <v>397</v>
      </c>
      <c r="B294">
        <v>325</v>
      </c>
      <c r="C294">
        <v>32</v>
      </c>
      <c r="D294">
        <v>7</v>
      </c>
      <c r="E294" t="s">
        <v>899</v>
      </c>
      <c r="F294" t="s">
        <v>910</v>
      </c>
      <c r="G294" t="s">
        <v>891</v>
      </c>
    </row>
    <row r="295" spans="1:7" x14ac:dyDescent="0.25">
      <c r="A295" t="s">
        <v>400</v>
      </c>
      <c r="B295">
        <v>482</v>
      </c>
      <c r="C295">
        <v>-6</v>
      </c>
      <c r="D295">
        <v>7</v>
      </c>
      <c r="E295" t="s">
        <v>889</v>
      </c>
      <c r="F295" t="s">
        <v>890</v>
      </c>
      <c r="G295" t="s">
        <v>894</v>
      </c>
    </row>
    <row r="296" spans="1:7" x14ac:dyDescent="0.25">
      <c r="A296" t="s">
        <v>297</v>
      </c>
      <c r="B296">
        <v>465</v>
      </c>
      <c r="C296">
        <v>-33</v>
      </c>
      <c r="D296">
        <v>4</v>
      </c>
      <c r="E296" t="s">
        <v>889</v>
      </c>
      <c r="F296" t="s">
        <v>898</v>
      </c>
      <c r="G296" t="s">
        <v>894</v>
      </c>
    </row>
    <row r="297" spans="1:7" x14ac:dyDescent="0.25">
      <c r="A297" t="s">
        <v>364</v>
      </c>
      <c r="B297">
        <v>40</v>
      </c>
      <c r="C297">
        <v>-12</v>
      </c>
      <c r="D297">
        <v>3</v>
      </c>
      <c r="E297" t="s">
        <v>899</v>
      </c>
      <c r="F297" t="s">
        <v>913</v>
      </c>
      <c r="G297" t="s">
        <v>891</v>
      </c>
    </row>
    <row r="298" spans="1:7" x14ac:dyDescent="0.25">
      <c r="A298" t="s">
        <v>136</v>
      </c>
      <c r="B298">
        <v>107</v>
      </c>
      <c r="C298">
        <v>36</v>
      </c>
      <c r="D298">
        <v>6</v>
      </c>
      <c r="E298" t="s">
        <v>899</v>
      </c>
      <c r="F298" t="s">
        <v>907</v>
      </c>
      <c r="G298" t="s">
        <v>891</v>
      </c>
    </row>
    <row r="299" spans="1:7" x14ac:dyDescent="0.25">
      <c r="A299" t="s">
        <v>436</v>
      </c>
      <c r="B299">
        <v>312</v>
      </c>
      <c r="C299">
        <v>-312</v>
      </c>
      <c r="D299">
        <v>7</v>
      </c>
      <c r="E299" t="s">
        <v>892</v>
      </c>
      <c r="F299" t="s">
        <v>893</v>
      </c>
      <c r="G299" t="s">
        <v>891</v>
      </c>
    </row>
    <row r="300" spans="1:7" x14ac:dyDescent="0.25">
      <c r="A300" t="s">
        <v>415</v>
      </c>
      <c r="B300">
        <v>451</v>
      </c>
      <c r="C300">
        <v>25</v>
      </c>
      <c r="D300">
        <v>3</v>
      </c>
      <c r="E300" t="s">
        <v>889</v>
      </c>
      <c r="F300" t="s">
        <v>898</v>
      </c>
      <c r="G300" t="s">
        <v>894</v>
      </c>
    </row>
    <row r="301" spans="1:7" x14ac:dyDescent="0.25">
      <c r="A301" t="s">
        <v>367</v>
      </c>
      <c r="B301">
        <v>312</v>
      </c>
      <c r="C301">
        <v>62</v>
      </c>
      <c r="D301">
        <v>1</v>
      </c>
      <c r="E301" t="s">
        <v>889</v>
      </c>
      <c r="F301" t="s">
        <v>890</v>
      </c>
      <c r="G301" t="s">
        <v>891</v>
      </c>
    </row>
    <row r="302" spans="1:7" x14ac:dyDescent="0.25">
      <c r="A302" t="s">
        <v>494</v>
      </c>
      <c r="B302">
        <v>311</v>
      </c>
      <c r="C302">
        <v>72</v>
      </c>
      <c r="D302">
        <v>2</v>
      </c>
      <c r="E302" t="s">
        <v>892</v>
      </c>
      <c r="F302" t="s">
        <v>895</v>
      </c>
      <c r="G302" t="s">
        <v>891</v>
      </c>
    </row>
    <row r="303" spans="1:7" x14ac:dyDescent="0.25">
      <c r="A303" t="s">
        <v>879</v>
      </c>
      <c r="B303">
        <v>11</v>
      </c>
      <c r="C303">
        <v>5</v>
      </c>
      <c r="D303">
        <v>2</v>
      </c>
      <c r="E303" t="s">
        <v>899</v>
      </c>
      <c r="F303" t="s">
        <v>903</v>
      </c>
      <c r="G303" t="s">
        <v>902</v>
      </c>
    </row>
    <row r="304" spans="1:7" x14ac:dyDescent="0.25">
      <c r="A304" t="s">
        <v>644</v>
      </c>
      <c r="B304">
        <v>37</v>
      </c>
      <c r="C304">
        <v>-5</v>
      </c>
      <c r="D304">
        <v>3</v>
      </c>
      <c r="E304" t="s">
        <v>899</v>
      </c>
      <c r="F304" t="s">
        <v>910</v>
      </c>
      <c r="G304" t="s">
        <v>911</v>
      </c>
    </row>
    <row r="305" spans="1:7" x14ac:dyDescent="0.25">
      <c r="A305" t="s">
        <v>265</v>
      </c>
      <c r="B305">
        <v>444</v>
      </c>
      <c r="C305">
        <v>-200</v>
      </c>
      <c r="D305">
        <v>4</v>
      </c>
      <c r="E305" t="s">
        <v>889</v>
      </c>
      <c r="F305" t="s">
        <v>898</v>
      </c>
      <c r="G305" t="s">
        <v>894</v>
      </c>
    </row>
    <row r="306" spans="1:7" x14ac:dyDescent="0.25">
      <c r="A306" t="s">
        <v>422</v>
      </c>
      <c r="B306">
        <v>434</v>
      </c>
      <c r="C306">
        <v>26</v>
      </c>
      <c r="D306">
        <v>11</v>
      </c>
      <c r="E306" t="s">
        <v>899</v>
      </c>
      <c r="F306" t="s">
        <v>913</v>
      </c>
      <c r="G306" t="s">
        <v>897</v>
      </c>
    </row>
    <row r="307" spans="1:7" x14ac:dyDescent="0.25">
      <c r="A307" t="s">
        <v>501</v>
      </c>
      <c r="B307">
        <v>299</v>
      </c>
      <c r="C307">
        <v>0</v>
      </c>
      <c r="D307">
        <v>6</v>
      </c>
      <c r="E307" t="s">
        <v>899</v>
      </c>
      <c r="F307" t="s">
        <v>907</v>
      </c>
      <c r="G307" t="s">
        <v>891</v>
      </c>
    </row>
    <row r="308" spans="1:7" x14ac:dyDescent="0.25">
      <c r="A308" t="s">
        <v>413</v>
      </c>
      <c r="B308">
        <v>37</v>
      </c>
      <c r="C308">
        <v>17</v>
      </c>
      <c r="D308">
        <v>3</v>
      </c>
      <c r="E308" t="s">
        <v>899</v>
      </c>
      <c r="F308" t="s">
        <v>903</v>
      </c>
      <c r="G308" t="s">
        <v>911</v>
      </c>
    </row>
    <row r="309" spans="1:7" x14ac:dyDescent="0.25">
      <c r="A309" t="s">
        <v>452</v>
      </c>
      <c r="B309">
        <v>299</v>
      </c>
      <c r="C309">
        <v>113</v>
      </c>
      <c r="D309">
        <v>2</v>
      </c>
      <c r="E309" t="s">
        <v>892</v>
      </c>
      <c r="F309" t="s">
        <v>895</v>
      </c>
      <c r="G309" t="s">
        <v>891</v>
      </c>
    </row>
    <row r="310" spans="1:7" x14ac:dyDescent="0.25">
      <c r="A310" t="s">
        <v>503</v>
      </c>
      <c r="B310">
        <v>298</v>
      </c>
      <c r="C310">
        <v>74</v>
      </c>
      <c r="D310">
        <v>2</v>
      </c>
      <c r="E310" t="s">
        <v>892</v>
      </c>
      <c r="F310" t="s">
        <v>895</v>
      </c>
      <c r="G310" t="s">
        <v>891</v>
      </c>
    </row>
    <row r="311" spans="1:7" x14ac:dyDescent="0.25">
      <c r="A311" t="s">
        <v>728</v>
      </c>
      <c r="B311">
        <v>94</v>
      </c>
      <c r="C311">
        <v>7</v>
      </c>
      <c r="D311">
        <v>7</v>
      </c>
      <c r="E311" t="s">
        <v>899</v>
      </c>
      <c r="F311" t="s">
        <v>908</v>
      </c>
      <c r="G311" t="s">
        <v>902</v>
      </c>
    </row>
    <row r="312" spans="1:7" x14ac:dyDescent="0.25">
      <c r="A312" t="s">
        <v>317</v>
      </c>
      <c r="B312">
        <v>296</v>
      </c>
      <c r="C312">
        <v>225</v>
      </c>
      <c r="D312">
        <v>11</v>
      </c>
      <c r="E312" t="s">
        <v>899</v>
      </c>
      <c r="F312" t="s">
        <v>901</v>
      </c>
      <c r="G312" t="s">
        <v>891</v>
      </c>
    </row>
    <row r="313" spans="1:7" x14ac:dyDescent="0.25">
      <c r="A313" t="s">
        <v>114</v>
      </c>
      <c r="B313">
        <v>37</v>
      </c>
      <c r="C313">
        <v>17</v>
      </c>
      <c r="D313">
        <v>3</v>
      </c>
      <c r="E313" t="s">
        <v>899</v>
      </c>
      <c r="F313" t="s">
        <v>903</v>
      </c>
      <c r="G313" t="s">
        <v>911</v>
      </c>
    </row>
    <row r="314" spans="1:7" x14ac:dyDescent="0.25">
      <c r="A314" t="s">
        <v>506</v>
      </c>
      <c r="B314">
        <v>291</v>
      </c>
      <c r="C314">
        <v>93</v>
      </c>
      <c r="D314">
        <v>2</v>
      </c>
      <c r="E314" t="s">
        <v>889</v>
      </c>
      <c r="F314" t="s">
        <v>896</v>
      </c>
      <c r="G314" t="s">
        <v>891</v>
      </c>
    </row>
    <row r="315" spans="1:7" x14ac:dyDescent="0.25">
      <c r="A315" t="s">
        <v>480</v>
      </c>
      <c r="B315">
        <v>327</v>
      </c>
      <c r="C315">
        <v>-39</v>
      </c>
      <c r="D315">
        <v>1</v>
      </c>
      <c r="E315" t="s">
        <v>889</v>
      </c>
      <c r="F315" t="s">
        <v>898</v>
      </c>
      <c r="G315" t="s">
        <v>891</v>
      </c>
    </row>
    <row r="316" spans="1:7" x14ac:dyDescent="0.25">
      <c r="A316" t="s">
        <v>380</v>
      </c>
      <c r="B316">
        <v>291</v>
      </c>
      <c r="C316">
        <v>119</v>
      </c>
      <c r="D316">
        <v>11</v>
      </c>
      <c r="E316" t="s">
        <v>899</v>
      </c>
      <c r="F316" t="s">
        <v>901</v>
      </c>
      <c r="G316" t="s">
        <v>891</v>
      </c>
    </row>
    <row r="317" spans="1:7" x14ac:dyDescent="0.25">
      <c r="A317" t="s">
        <v>509</v>
      </c>
      <c r="B317">
        <v>287</v>
      </c>
      <c r="C317">
        <v>-66</v>
      </c>
      <c r="D317">
        <v>6</v>
      </c>
      <c r="E317" t="s">
        <v>899</v>
      </c>
      <c r="F317" t="s">
        <v>904</v>
      </c>
      <c r="G317" t="s">
        <v>891</v>
      </c>
    </row>
    <row r="318" spans="1:7" x14ac:dyDescent="0.25">
      <c r="A318" t="s">
        <v>469</v>
      </c>
      <c r="B318">
        <v>42</v>
      </c>
      <c r="C318">
        <v>15</v>
      </c>
      <c r="D318">
        <v>1</v>
      </c>
      <c r="E318" t="s">
        <v>889</v>
      </c>
      <c r="F318" t="s">
        <v>909</v>
      </c>
      <c r="G318" t="s">
        <v>902</v>
      </c>
    </row>
    <row r="319" spans="1:7" x14ac:dyDescent="0.25">
      <c r="A319" t="s">
        <v>424</v>
      </c>
      <c r="B319">
        <v>429</v>
      </c>
      <c r="C319">
        <v>61</v>
      </c>
      <c r="D319">
        <v>3</v>
      </c>
      <c r="E319" t="s">
        <v>889</v>
      </c>
      <c r="F319" t="s">
        <v>890</v>
      </c>
      <c r="G319" t="s">
        <v>897</v>
      </c>
    </row>
    <row r="320" spans="1:7" x14ac:dyDescent="0.25">
      <c r="A320" t="s">
        <v>510</v>
      </c>
      <c r="B320">
        <v>285</v>
      </c>
      <c r="C320">
        <v>128</v>
      </c>
      <c r="D320">
        <v>2</v>
      </c>
      <c r="E320" t="s">
        <v>889</v>
      </c>
      <c r="F320" t="s">
        <v>896</v>
      </c>
      <c r="G320" t="s">
        <v>891</v>
      </c>
    </row>
    <row r="321" spans="1:7" x14ac:dyDescent="0.25">
      <c r="A321" t="s">
        <v>514</v>
      </c>
      <c r="B321">
        <v>277</v>
      </c>
      <c r="C321">
        <v>3</v>
      </c>
      <c r="D321">
        <v>1</v>
      </c>
      <c r="E321" t="s">
        <v>889</v>
      </c>
      <c r="F321" t="s">
        <v>890</v>
      </c>
      <c r="G321" t="s">
        <v>891</v>
      </c>
    </row>
    <row r="322" spans="1:7" x14ac:dyDescent="0.25">
      <c r="A322" t="s">
        <v>282</v>
      </c>
      <c r="B322">
        <v>274</v>
      </c>
      <c r="C322">
        <v>-7</v>
      </c>
      <c r="D322">
        <v>4</v>
      </c>
      <c r="E322" t="s">
        <v>889</v>
      </c>
      <c r="F322" t="s">
        <v>898</v>
      </c>
      <c r="G322" t="s">
        <v>891</v>
      </c>
    </row>
    <row r="323" spans="1:7" x14ac:dyDescent="0.25">
      <c r="A323" t="s">
        <v>519</v>
      </c>
      <c r="B323">
        <v>273</v>
      </c>
      <c r="C323">
        <v>-87</v>
      </c>
      <c r="D323">
        <v>4</v>
      </c>
      <c r="E323" t="s">
        <v>889</v>
      </c>
      <c r="F323" t="s">
        <v>898</v>
      </c>
      <c r="G323" t="s">
        <v>891</v>
      </c>
    </row>
    <row r="324" spans="1:7" x14ac:dyDescent="0.25">
      <c r="A324" t="s">
        <v>277</v>
      </c>
      <c r="B324">
        <v>269</v>
      </c>
      <c r="C324">
        <v>91</v>
      </c>
      <c r="D324">
        <v>1</v>
      </c>
      <c r="E324" t="s">
        <v>889</v>
      </c>
      <c r="F324" t="s">
        <v>890</v>
      </c>
      <c r="G324" t="s">
        <v>891</v>
      </c>
    </row>
    <row r="325" spans="1:7" x14ac:dyDescent="0.25">
      <c r="A325" t="s">
        <v>506</v>
      </c>
      <c r="B325">
        <v>11</v>
      </c>
      <c r="C325">
        <v>5</v>
      </c>
      <c r="D325">
        <v>1</v>
      </c>
      <c r="E325" t="s">
        <v>899</v>
      </c>
      <c r="F325" t="s">
        <v>905</v>
      </c>
      <c r="G325" t="s">
        <v>891</v>
      </c>
    </row>
    <row r="326" spans="1:7" x14ac:dyDescent="0.25">
      <c r="A326" t="s">
        <v>25</v>
      </c>
      <c r="B326">
        <v>39</v>
      </c>
      <c r="C326">
        <v>2</v>
      </c>
      <c r="D326">
        <v>2</v>
      </c>
      <c r="E326" t="s">
        <v>899</v>
      </c>
      <c r="F326" t="s">
        <v>901</v>
      </c>
      <c r="G326" t="s">
        <v>911</v>
      </c>
    </row>
    <row r="327" spans="1:7" x14ac:dyDescent="0.25">
      <c r="A327" t="s">
        <v>415</v>
      </c>
      <c r="B327">
        <v>264</v>
      </c>
      <c r="C327">
        <v>-26</v>
      </c>
      <c r="D327">
        <v>3</v>
      </c>
      <c r="E327" t="s">
        <v>899</v>
      </c>
      <c r="F327" t="s">
        <v>900</v>
      </c>
      <c r="G327" t="s">
        <v>891</v>
      </c>
    </row>
    <row r="328" spans="1:7" x14ac:dyDescent="0.25">
      <c r="A328" t="s">
        <v>448</v>
      </c>
      <c r="B328">
        <v>40</v>
      </c>
      <c r="C328">
        <v>16</v>
      </c>
      <c r="D328">
        <v>3</v>
      </c>
      <c r="E328" t="s">
        <v>899</v>
      </c>
      <c r="F328" t="s">
        <v>903</v>
      </c>
      <c r="G328" t="s">
        <v>911</v>
      </c>
    </row>
    <row r="329" spans="1:7" x14ac:dyDescent="0.25">
      <c r="A329" t="s">
        <v>662</v>
      </c>
      <c r="B329">
        <v>41</v>
      </c>
      <c r="C329">
        <v>19</v>
      </c>
      <c r="D329">
        <v>2</v>
      </c>
      <c r="E329" t="s">
        <v>899</v>
      </c>
      <c r="F329" t="s">
        <v>910</v>
      </c>
      <c r="G329" t="s">
        <v>911</v>
      </c>
    </row>
    <row r="330" spans="1:7" x14ac:dyDescent="0.25">
      <c r="A330" t="s">
        <v>354</v>
      </c>
      <c r="B330">
        <v>253</v>
      </c>
      <c r="C330">
        <v>-63</v>
      </c>
      <c r="D330">
        <v>2</v>
      </c>
      <c r="E330" t="s">
        <v>899</v>
      </c>
      <c r="F330" t="s">
        <v>901</v>
      </c>
      <c r="G330" t="s">
        <v>902</v>
      </c>
    </row>
    <row r="331" spans="1:7" x14ac:dyDescent="0.25">
      <c r="A331" t="s">
        <v>434</v>
      </c>
      <c r="B331">
        <v>406</v>
      </c>
      <c r="C331">
        <v>97</v>
      </c>
      <c r="D331">
        <v>7</v>
      </c>
      <c r="E331" t="s">
        <v>892</v>
      </c>
      <c r="F331" t="s">
        <v>893</v>
      </c>
      <c r="G331" t="s">
        <v>897</v>
      </c>
    </row>
    <row r="332" spans="1:7" x14ac:dyDescent="0.25">
      <c r="A332" t="s">
        <v>375</v>
      </c>
      <c r="B332">
        <v>32</v>
      </c>
      <c r="C332">
        <v>7</v>
      </c>
      <c r="D332">
        <v>3</v>
      </c>
      <c r="E332" t="s">
        <v>899</v>
      </c>
      <c r="F332" t="s">
        <v>903</v>
      </c>
      <c r="G332" t="s">
        <v>891</v>
      </c>
    </row>
    <row r="333" spans="1:7" x14ac:dyDescent="0.25">
      <c r="A333" t="s">
        <v>367</v>
      </c>
      <c r="B333">
        <v>260</v>
      </c>
      <c r="C333">
        <v>68</v>
      </c>
      <c r="D333">
        <v>2</v>
      </c>
      <c r="E333" t="s">
        <v>889</v>
      </c>
      <c r="F333" t="s">
        <v>896</v>
      </c>
      <c r="G333" t="s">
        <v>891</v>
      </c>
    </row>
    <row r="334" spans="1:7" x14ac:dyDescent="0.25">
      <c r="A334" t="s">
        <v>616</v>
      </c>
      <c r="B334">
        <v>41</v>
      </c>
      <c r="C334">
        <v>19</v>
      </c>
      <c r="D334">
        <v>5</v>
      </c>
      <c r="E334" t="s">
        <v>899</v>
      </c>
      <c r="F334" t="s">
        <v>903</v>
      </c>
      <c r="G334" t="s">
        <v>911</v>
      </c>
    </row>
    <row r="335" spans="1:7" x14ac:dyDescent="0.25">
      <c r="A335" t="s">
        <v>122</v>
      </c>
      <c r="B335">
        <v>401</v>
      </c>
      <c r="C335">
        <v>13</v>
      </c>
      <c r="D335">
        <v>6</v>
      </c>
      <c r="E335" t="s">
        <v>892</v>
      </c>
      <c r="F335" t="s">
        <v>893</v>
      </c>
      <c r="G335" t="s">
        <v>897</v>
      </c>
    </row>
    <row r="336" spans="1:7" x14ac:dyDescent="0.25">
      <c r="A336" t="s">
        <v>448</v>
      </c>
      <c r="B336">
        <v>382</v>
      </c>
      <c r="C336">
        <v>30</v>
      </c>
      <c r="D336">
        <v>3</v>
      </c>
      <c r="E336" t="s">
        <v>899</v>
      </c>
      <c r="F336" t="s">
        <v>901</v>
      </c>
      <c r="G336" t="s">
        <v>897</v>
      </c>
    </row>
    <row r="337" spans="1:7" x14ac:dyDescent="0.25">
      <c r="A337" t="s">
        <v>248</v>
      </c>
      <c r="B337">
        <v>867</v>
      </c>
      <c r="C337">
        <v>251</v>
      </c>
      <c r="D337">
        <v>5</v>
      </c>
      <c r="E337" t="s">
        <v>889</v>
      </c>
      <c r="F337" t="s">
        <v>898</v>
      </c>
      <c r="G337" t="s">
        <v>891</v>
      </c>
    </row>
    <row r="338" spans="1:7" x14ac:dyDescent="0.25">
      <c r="A338" t="s">
        <v>199</v>
      </c>
      <c r="B338">
        <v>43</v>
      </c>
      <c r="C338">
        <v>0</v>
      </c>
      <c r="D338">
        <v>3</v>
      </c>
      <c r="E338" t="s">
        <v>899</v>
      </c>
      <c r="F338" t="s">
        <v>901</v>
      </c>
      <c r="G338" t="s">
        <v>911</v>
      </c>
    </row>
    <row r="339" spans="1:7" x14ac:dyDescent="0.25">
      <c r="A339" t="s">
        <v>810</v>
      </c>
      <c r="B339">
        <v>43</v>
      </c>
      <c r="C339">
        <v>-43</v>
      </c>
      <c r="D339">
        <v>7</v>
      </c>
      <c r="E339" t="s">
        <v>899</v>
      </c>
      <c r="F339" t="s">
        <v>907</v>
      </c>
      <c r="G339" t="s">
        <v>911</v>
      </c>
    </row>
    <row r="340" spans="1:7" x14ac:dyDescent="0.25">
      <c r="A340" t="s">
        <v>581</v>
      </c>
      <c r="B340">
        <v>74</v>
      </c>
      <c r="C340">
        <v>29</v>
      </c>
      <c r="D340">
        <v>3</v>
      </c>
      <c r="E340" t="s">
        <v>899</v>
      </c>
      <c r="F340" t="s">
        <v>907</v>
      </c>
      <c r="G340" t="s">
        <v>891</v>
      </c>
    </row>
    <row r="341" spans="1:7" x14ac:dyDescent="0.25">
      <c r="A341" t="s">
        <v>436</v>
      </c>
      <c r="B341">
        <v>44</v>
      </c>
      <c r="C341">
        <v>-26</v>
      </c>
      <c r="D341">
        <v>3</v>
      </c>
      <c r="E341" t="s">
        <v>899</v>
      </c>
      <c r="F341" t="s">
        <v>903</v>
      </c>
      <c r="G341" t="s">
        <v>911</v>
      </c>
    </row>
    <row r="342" spans="1:7" x14ac:dyDescent="0.25">
      <c r="A342" t="s">
        <v>523</v>
      </c>
      <c r="B342">
        <v>259</v>
      </c>
      <c r="C342">
        <v>-55</v>
      </c>
      <c r="D342">
        <v>2</v>
      </c>
      <c r="E342" t="s">
        <v>892</v>
      </c>
      <c r="F342" t="s">
        <v>893</v>
      </c>
      <c r="G342" t="s">
        <v>891</v>
      </c>
    </row>
    <row r="343" spans="1:7" x14ac:dyDescent="0.25">
      <c r="A343" t="s">
        <v>128</v>
      </c>
      <c r="B343">
        <v>257</v>
      </c>
      <c r="C343">
        <v>23</v>
      </c>
      <c r="D343">
        <v>5</v>
      </c>
      <c r="E343" t="s">
        <v>899</v>
      </c>
      <c r="F343" t="s">
        <v>903</v>
      </c>
      <c r="G343" t="s">
        <v>891</v>
      </c>
    </row>
    <row r="344" spans="1:7" x14ac:dyDescent="0.25">
      <c r="A344" t="s">
        <v>132</v>
      </c>
      <c r="B344">
        <v>76</v>
      </c>
      <c r="C344">
        <v>27</v>
      </c>
      <c r="D344">
        <v>5</v>
      </c>
      <c r="E344" t="s">
        <v>899</v>
      </c>
      <c r="F344" t="s">
        <v>907</v>
      </c>
      <c r="G344" t="s">
        <v>891</v>
      </c>
    </row>
    <row r="345" spans="1:7" x14ac:dyDescent="0.25">
      <c r="A345" t="s">
        <v>663</v>
      </c>
      <c r="B345">
        <v>44</v>
      </c>
      <c r="C345">
        <v>-32</v>
      </c>
      <c r="D345">
        <v>3</v>
      </c>
      <c r="E345" t="s">
        <v>899</v>
      </c>
      <c r="F345" t="s">
        <v>907</v>
      </c>
      <c r="G345" t="s">
        <v>911</v>
      </c>
    </row>
    <row r="346" spans="1:7" x14ac:dyDescent="0.25">
      <c r="A346" t="s">
        <v>309</v>
      </c>
      <c r="B346">
        <v>257</v>
      </c>
      <c r="C346">
        <v>3</v>
      </c>
      <c r="D346">
        <v>2</v>
      </c>
      <c r="E346" t="s">
        <v>899</v>
      </c>
      <c r="F346" t="s">
        <v>901</v>
      </c>
      <c r="G346" t="s">
        <v>891</v>
      </c>
    </row>
    <row r="347" spans="1:7" x14ac:dyDescent="0.25">
      <c r="A347" t="s">
        <v>528</v>
      </c>
      <c r="B347">
        <v>255</v>
      </c>
      <c r="C347">
        <v>76</v>
      </c>
      <c r="D347">
        <v>9</v>
      </c>
      <c r="E347" t="s">
        <v>899</v>
      </c>
      <c r="F347" t="s">
        <v>903</v>
      </c>
      <c r="G347" t="s">
        <v>891</v>
      </c>
    </row>
    <row r="348" spans="1:7" x14ac:dyDescent="0.25">
      <c r="A348" t="s">
        <v>546</v>
      </c>
      <c r="B348">
        <v>44</v>
      </c>
      <c r="C348">
        <v>14</v>
      </c>
      <c r="D348">
        <v>3</v>
      </c>
      <c r="E348" t="s">
        <v>899</v>
      </c>
      <c r="F348" t="s">
        <v>903</v>
      </c>
      <c r="G348" t="s">
        <v>911</v>
      </c>
    </row>
    <row r="349" spans="1:7" x14ac:dyDescent="0.25">
      <c r="A349" t="s">
        <v>644</v>
      </c>
      <c r="B349">
        <v>45</v>
      </c>
      <c r="C349">
        <v>-2</v>
      </c>
      <c r="D349">
        <v>4</v>
      </c>
      <c r="E349" t="s">
        <v>899</v>
      </c>
      <c r="F349" t="s">
        <v>913</v>
      </c>
      <c r="G349" t="s">
        <v>891</v>
      </c>
    </row>
    <row r="350" spans="1:7" x14ac:dyDescent="0.25">
      <c r="A350" t="s">
        <v>87</v>
      </c>
      <c r="B350">
        <v>44</v>
      </c>
      <c r="C350">
        <v>-3</v>
      </c>
      <c r="D350">
        <v>1</v>
      </c>
      <c r="E350" t="s">
        <v>899</v>
      </c>
      <c r="F350" t="s">
        <v>901</v>
      </c>
      <c r="G350" t="s">
        <v>911</v>
      </c>
    </row>
    <row r="351" spans="1:7" x14ac:dyDescent="0.25">
      <c r="A351" t="s">
        <v>138</v>
      </c>
      <c r="B351">
        <v>382</v>
      </c>
      <c r="C351">
        <v>119</v>
      </c>
      <c r="D351">
        <v>2</v>
      </c>
      <c r="E351" t="s">
        <v>899</v>
      </c>
      <c r="F351" t="s">
        <v>901</v>
      </c>
      <c r="G351" t="s">
        <v>897</v>
      </c>
    </row>
    <row r="352" spans="1:7" x14ac:dyDescent="0.25">
      <c r="A352" t="s">
        <v>286</v>
      </c>
      <c r="B352">
        <v>250</v>
      </c>
      <c r="C352">
        <v>100</v>
      </c>
      <c r="D352">
        <v>3</v>
      </c>
      <c r="E352" t="s">
        <v>899</v>
      </c>
      <c r="F352" t="s">
        <v>900</v>
      </c>
      <c r="G352" t="s">
        <v>891</v>
      </c>
    </row>
    <row r="353" spans="1:7" x14ac:dyDescent="0.25">
      <c r="A353" t="s">
        <v>559</v>
      </c>
      <c r="B353">
        <v>45</v>
      </c>
      <c r="C353">
        <v>-15</v>
      </c>
      <c r="D353">
        <v>2</v>
      </c>
      <c r="E353" t="s">
        <v>892</v>
      </c>
      <c r="F353" t="s">
        <v>893</v>
      </c>
      <c r="G353" t="s">
        <v>891</v>
      </c>
    </row>
    <row r="354" spans="1:7" x14ac:dyDescent="0.25">
      <c r="A354" t="s">
        <v>352</v>
      </c>
      <c r="B354">
        <v>246</v>
      </c>
      <c r="C354">
        <v>61</v>
      </c>
      <c r="D354">
        <v>2</v>
      </c>
      <c r="E354" t="s">
        <v>892</v>
      </c>
      <c r="F354" t="s">
        <v>895</v>
      </c>
      <c r="G354" t="s">
        <v>891</v>
      </c>
    </row>
    <row r="355" spans="1:7" x14ac:dyDescent="0.25">
      <c r="A355" t="s">
        <v>506</v>
      </c>
      <c r="B355">
        <v>50</v>
      </c>
      <c r="C355">
        <v>25</v>
      </c>
      <c r="D355">
        <v>5</v>
      </c>
      <c r="E355" t="s">
        <v>899</v>
      </c>
      <c r="F355" t="s">
        <v>907</v>
      </c>
      <c r="G355" t="s">
        <v>891</v>
      </c>
    </row>
    <row r="356" spans="1:7" x14ac:dyDescent="0.25">
      <c r="A356" t="s">
        <v>360</v>
      </c>
      <c r="B356">
        <v>246</v>
      </c>
      <c r="C356">
        <v>98</v>
      </c>
      <c r="D356">
        <v>5</v>
      </c>
      <c r="E356" t="s">
        <v>899</v>
      </c>
      <c r="F356" t="s">
        <v>903</v>
      </c>
      <c r="G356" t="s">
        <v>891</v>
      </c>
    </row>
    <row r="357" spans="1:7" x14ac:dyDescent="0.25">
      <c r="A357" t="s">
        <v>239</v>
      </c>
      <c r="B357">
        <v>44</v>
      </c>
      <c r="C357">
        <v>99</v>
      </c>
      <c r="D357">
        <v>3</v>
      </c>
      <c r="E357" t="s">
        <v>899</v>
      </c>
      <c r="F357" t="s">
        <v>904</v>
      </c>
      <c r="G357" t="s">
        <v>911</v>
      </c>
    </row>
    <row r="358" spans="1:7" x14ac:dyDescent="0.25">
      <c r="A358" t="s">
        <v>533</v>
      </c>
      <c r="B358">
        <v>245</v>
      </c>
      <c r="C358">
        <v>-78</v>
      </c>
      <c r="D358">
        <v>3</v>
      </c>
      <c r="E358" t="s">
        <v>899</v>
      </c>
      <c r="F358" t="s">
        <v>901</v>
      </c>
      <c r="G358" t="s">
        <v>891</v>
      </c>
    </row>
    <row r="359" spans="1:7" x14ac:dyDescent="0.25">
      <c r="A359" t="s">
        <v>36</v>
      </c>
      <c r="B359">
        <v>245</v>
      </c>
      <c r="C359">
        <v>30</v>
      </c>
      <c r="D359">
        <v>2</v>
      </c>
      <c r="E359" t="s">
        <v>899</v>
      </c>
      <c r="F359" t="s">
        <v>901</v>
      </c>
      <c r="G359" t="s">
        <v>891</v>
      </c>
    </row>
    <row r="360" spans="1:7" x14ac:dyDescent="0.25">
      <c r="A360" t="s">
        <v>451</v>
      </c>
      <c r="B360">
        <v>376</v>
      </c>
      <c r="C360">
        <v>0</v>
      </c>
      <c r="D360">
        <v>7</v>
      </c>
      <c r="E360" t="s">
        <v>899</v>
      </c>
      <c r="F360" t="s">
        <v>907</v>
      </c>
      <c r="G360" t="s">
        <v>897</v>
      </c>
    </row>
    <row r="361" spans="1:7" x14ac:dyDescent="0.25">
      <c r="A361" t="s">
        <v>230</v>
      </c>
      <c r="B361">
        <v>45</v>
      </c>
      <c r="C361">
        <v>1</v>
      </c>
      <c r="D361">
        <v>3</v>
      </c>
      <c r="E361" t="s">
        <v>899</v>
      </c>
      <c r="F361" t="s">
        <v>910</v>
      </c>
      <c r="G361" t="s">
        <v>911</v>
      </c>
    </row>
    <row r="362" spans="1:7" x14ac:dyDescent="0.25">
      <c r="A362" t="s">
        <v>273</v>
      </c>
      <c r="B362">
        <v>45</v>
      </c>
      <c r="C362">
        <v>-28</v>
      </c>
      <c r="D362">
        <v>2</v>
      </c>
      <c r="E362" t="s">
        <v>899</v>
      </c>
      <c r="F362" t="s">
        <v>907</v>
      </c>
      <c r="G362" t="s">
        <v>911</v>
      </c>
    </row>
    <row r="363" spans="1:7" x14ac:dyDescent="0.25">
      <c r="A363" t="s">
        <v>534</v>
      </c>
      <c r="B363">
        <v>244</v>
      </c>
      <c r="C363">
        <v>-122</v>
      </c>
      <c r="D363">
        <v>5</v>
      </c>
      <c r="E363" t="s">
        <v>892</v>
      </c>
      <c r="F363" t="s">
        <v>912</v>
      </c>
      <c r="G363" t="s">
        <v>891</v>
      </c>
    </row>
    <row r="364" spans="1:7" x14ac:dyDescent="0.25">
      <c r="A364" t="s">
        <v>536</v>
      </c>
      <c r="B364">
        <v>244</v>
      </c>
      <c r="C364">
        <v>83</v>
      </c>
      <c r="D364">
        <v>2</v>
      </c>
      <c r="E364" t="s">
        <v>892</v>
      </c>
      <c r="F364" t="s">
        <v>895</v>
      </c>
      <c r="G364" t="s">
        <v>891</v>
      </c>
    </row>
    <row r="365" spans="1:7" x14ac:dyDescent="0.25">
      <c r="A365" t="s">
        <v>252</v>
      </c>
      <c r="B365">
        <v>10</v>
      </c>
      <c r="C365">
        <v>4</v>
      </c>
      <c r="D365">
        <v>1</v>
      </c>
      <c r="E365" t="s">
        <v>899</v>
      </c>
      <c r="F365" t="s">
        <v>904</v>
      </c>
      <c r="G365" t="s">
        <v>902</v>
      </c>
    </row>
    <row r="366" spans="1:7" x14ac:dyDescent="0.25">
      <c r="A366" t="s">
        <v>452</v>
      </c>
      <c r="B366">
        <v>375</v>
      </c>
      <c r="C366">
        <v>180</v>
      </c>
      <c r="D366">
        <v>3</v>
      </c>
      <c r="E366" t="s">
        <v>892</v>
      </c>
      <c r="F366" t="s">
        <v>895</v>
      </c>
      <c r="G366" t="s">
        <v>897</v>
      </c>
    </row>
    <row r="367" spans="1:7" x14ac:dyDescent="0.25">
      <c r="A367" t="s">
        <v>18</v>
      </c>
      <c r="B367">
        <v>46</v>
      </c>
      <c r="C367">
        <v>14</v>
      </c>
      <c r="D367">
        <v>5</v>
      </c>
      <c r="E367" t="s">
        <v>899</v>
      </c>
      <c r="F367" t="s">
        <v>905</v>
      </c>
      <c r="G367" t="s">
        <v>911</v>
      </c>
    </row>
    <row r="368" spans="1:7" x14ac:dyDescent="0.25">
      <c r="A368" t="s">
        <v>718</v>
      </c>
      <c r="B368">
        <v>49</v>
      </c>
      <c r="C368">
        <v>-31</v>
      </c>
      <c r="D368">
        <v>2</v>
      </c>
      <c r="E368" t="s">
        <v>899</v>
      </c>
      <c r="F368" t="s">
        <v>907</v>
      </c>
      <c r="G368" t="s">
        <v>902</v>
      </c>
    </row>
    <row r="369" spans="1:7" x14ac:dyDescent="0.25">
      <c r="A369" t="s">
        <v>805</v>
      </c>
      <c r="B369">
        <v>47</v>
      </c>
      <c r="C369">
        <v>-20</v>
      </c>
      <c r="D369">
        <v>2</v>
      </c>
      <c r="E369" t="s">
        <v>899</v>
      </c>
      <c r="F369" t="s">
        <v>904</v>
      </c>
      <c r="G369" t="s">
        <v>911</v>
      </c>
    </row>
    <row r="370" spans="1:7" x14ac:dyDescent="0.25">
      <c r="A370" t="s">
        <v>310</v>
      </c>
      <c r="B370">
        <v>355</v>
      </c>
      <c r="C370">
        <v>-114</v>
      </c>
      <c r="D370">
        <v>7</v>
      </c>
      <c r="E370" t="s">
        <v>899</v>
      </c>
      <c r="F370" t="s">
        <v>907</v>
      </c>
      <c r="G370" t="s">
        <v>897</v>
      </c>
    </row>
    <row r="371" spans="1:7" x14ac:dyDescent="0.25">
      <c r="A371" t="s">
        <v>562</v>
      </c>
      <c r="B371">
        <v>32</v>
      </c>
      <c r="C371">
        <v>8</v>
      </c>
      <c r="D371">
        <v>5</v>
      </c>
      <c r="E371" t="s">
        <v>899</v>
      </c>
      <c r="F371" t="s">
        <v>903</v>
      </c>
      <c r="G371" t="s">
        <v>902</v>
      </c>
    </row>
    <row r="372" spans="1:7" x14ac:dyDescent="0.25">
      <c r="A372" t="s">
        <v>87</v>
      </c>
      <c r="B372">
        <v>243</v>
      </c>
      <c r="C372">
        <v>-14</v>
      </c>
      <c r="D372">
        <v>2</v>
      </c>
      <c r="E372" t="s">
        <v>892</v>
      </c>
      <c r="F372" t="s">
        <v>893</v>
      </c>
      <c r="G372" t="s">
        <v>891</v>
      </c>
    </row>
    <row r="373" spans="1:7" x14ac:dyDescent="0.25">
      <c r="A373" t="s">
        <v>537</v>
      </c>
      <c r="B373">
        <v>241</v>
      </c>
      <c r="C373">
        <v>-77</v>
      </c>
      <c r="D373">
        <v>4</v>
      </c>
      <c r="E373" t="s">
        <v>889</v>
      </c>
      <c r="F373" t="s">
        <v>890</v>
      </c>
      <c r="G373" t="s">
        <v>891</v>
      </c>
    </row>
    <row r="374" spans="1:7" x14ac:dyDescent="0.25">
      <c r="A374" t="s">
        <v>807</v>
      </c>
      <c r="B374">
        <v>47</v>
      </c>
      <c r="C374">
        <v>15</v>
      </c>
      <c r="D374">
        <v>5</v>
      </c>
      <c r="E374" t="s">
        <v>899</v>
      </c>
      <c r="F374" t="s">
        <v>901</v>
      </c>
      <c r="G374" t="s">
        <v>911</v>
      </c>
    </row>
    <row r="375" spans="1:7" x14ac:dyDescent="0.25">
      <c r="A375" t="s">
        <v>627</v>
      </c>
      <c r="B375">
        <v>50</v>
      </c>
      <c r="C375">
        <v>-10</v>
      </c>
      <c r="D375">
        <v>6</v>
      </c>
      <c r="E375" t="s">
        <v>899</v>
      </c>
      <c r="F375" t="s">
        <v>905</v>
      </c>
      <c r="G375" t="s">
        <v>911</v>
      </c>
    </row>
    <row r="376" spans="1:7" x14ac:dyDescent="0.25">
      <c r="A376" t="s">
        <v>427</v>
      </c>
      <c r="B376">
        <v>15</v>
      </c>
      <c r="C376">
        <v>6</v>
      </c>
      <c r="D376">
        <v>2</v>
      </c>
      <c r="E376" t="s">
        <v>899</v>
      </c>
      <c r="F376" t="s">
        <v>903</v>
      </c>
      <c r="G376" t="s">
        <v>891</v>
      </c>
    </row>
    <row r="377" spans="1:7" x14ac:dyDescent="0.25">
      <c r="A377" t="s">
        <v>230</v>
      </c>
      <c r="B377">
        <v>148</v>
      </c>
      <c r="C377">
        <v>24</v>
      </c>
      <c r="D377">
        <v>3</v>
      </c>
      <c r="E377" t="s">
        <v>899</v>
      </c>
      <c r="F377" t="s">
        <v>907</v>
      </c>
      <c r="G377" t="s">
        <v>891</v>
      </c>
    </row>
    <row r="378" spans="1:7" x14ac:dyDescent="0.25">
      <c r="A378" t="s">
        <v>499</v>
      </c>
      <c r="B378">
        <v>299</v>
      </c>
      <c r="C378">
        <v>-28</v>
      </c>
      <c r="D378">
        <v>3</v>
      </c>
      <c r="E378" t="s">
        <v>889</v>
      </c>
      <c r="F378" t="s">
        <v>890</v>
      </c>
      <c r="G378" t="s">
        <v>902</v>
      </c>
    </row>
    <row r="379" spans="1:7" x14ac:dyDescent="0.25">
      <c r="A379" t="s">
        <v>337</v>
      </c>
      <c r="B379">
        <v>68</v>
      </c>
      <c r="C379">
        <v>-30</v>
      </c>
      <c r="D379">
        <v>1</v>
      </c>
      <c r="E379" t="s">
        <v>889</v>
      </c>
      <c r="F379" t="s">
        <v>898</v>
      </c>
      <c r="G379" t="s">
        <v>902</v>
      </c>
    </row>
    <row r="380" spans="1:7" x14ac:dyDescent="0.25">
      <c r="A380" t="s">
        <v>230</v>
      </c>
      <c r="B380">
        <v>52</v>
      </c>
      <c r="C380">
        <v>18</v>
      </c>
      <c r="D380">
        <v>5</v>
      </c>
      <c r="E380" t="s">
        <v>899</v>
      </c>
      <c r="F380" t="s">
        <v>908</v>
      </c>
      <c r="G380" t="s">
        <v>911</v>
      </c>
    </row>
    <row r="381" spans="1:7" x14ac:dyDescent="0.25">
      <c r="A381" t="s">
        <v>339</v>
      </c>
      <c r="B381">
        <v>239</v>
      </c>
      <c r="C381">
        <v>-162</v>
      </c>
      <c r="D381">
        <v>5</v>
      </c>
      <c r="E381" t="s">
        <v>892</v>
      </c>
      <c r="F381" t="s">
        <v>893</v>
      </c>
      <c r="G381" t="s">
        <v>891</v>
      </c>
    </row>
    <row r="382" spans="1:7" x14ac:dyDescent="0.25">
      <c r="A382" t="s">
        <v>352</v>
      </c>
      <c r="B382">
        <v>27</v>
      </c>
      <c r="C382">
        <v>6</v>
      </c>
      <c r="D382">
        <v>3</v>
      </c>
      <c r="E382" t="s">
        <v>899</v>
      </c>
      <c r="F382" t="s">
        <v>905</v>
      </c>
      <c r="G382" t="s">
        <v>891</v>
      </c>
    </row>
    <row r="383" spans="1:7" x14ac:dyDescent="0.25">
      <c r="A383" t="s">
        <v>226</v>
      </c>
      <c r="B383">
        <v>238</v>
      </c>
      <c r="C383">
        <v>20</v>
      </c>
      <c r="D383">
        <v>2</v>
      </c>
      <c r="E383" t="s">
        <v>899</v>
      </c>
      <c r="F383" t="s">
        <v>901</v>
      </c>
      <c r="G383" t="s">
        <v>891</v>
      </c>
    </row>
    <row r="384" spans="1:7" x14ac:dyDescent="0.25">
      <c r="A384" t="s">
        <v>419</v>
      </c>
      <c r="B384">
        <v>48</v>
      </c>
      <c r="C384">
        <v>16</v>
      </c>
      <c r="D384">
        <v>3</v>
      </c>
      <c r="E384" t="s">
        <v>899</v>
      </c>
      <c r="F384" t="s">
        <v>913</v>
      </c>
      <c r="G384" t="s">
        <v>891</v>
      </c>
    </row>
    <row r="385" spans="1:7" x14ac:dyDescent="0.25">
      <c r="A385" t="s">
        <v>194</v>
      </c>
      <c r="B385">
        <v>66</v>
      </c>
      <c r="C385">
        <v>22</v>
      </c>
      <c r="D385">
        <v>3</v>
      </c>
      <c r="E385" t="s">
        <v>899</v>
      </c>
      <c r="F385" t="s">
        <v>907</v>
      </c>
      <c r="G385" t="s">
        <v>902</v>
      </c>
    </row>
    <row r="386" spans="1:7" x14ac:dyDescent="0.25">
      <c r="A386" t="s">
        <v>618</v>
      </c>
      <c r="B386">
        <v>53</v>
      </c>
      <c r="C386">
        <v>24</v>
      </c>
      <c r="D386">
        <v>1</v>
      </c>
      <c r="E386" t="s">
        <v>899</v>
      </c>
      <c r="F386" t="s">
        <v>903</v>
      </c>
      <c r="G386" t="s">
        <v>911</v>
      </c>
    </row>
    <row r="387" spans="1:7" x14ac:dyDescent="0.25">
      <c r="A387" t="s">
        <v>476</v>
      </c>
      <c r="B387">
        <v>233</v>
      </c>
      <c r="C387">
        <v>-10</v>
      </c>
      <c r="D387">
        <v>5</v>
      </c>
      <c r="E387" t="s">
        <v>889</v>
      </c>
      <c r="F387" t="s">
        <v>890</v>
      </c>
      <c r="G387" t="s">
        <v>891</v>
      </c>
    </row>
    <row r="388" spans="1:7" x14ac:dyDescent="0.25">
      <c r="A388" t="s">
        <v>421</v>
      </c>
      <c r="B388">
        <v>53</v>
      </c>
      <c r="C388">
        <v>-2</v>
      </c>
      <c r="D388">
        <v>3</v>
      </c>
      <c r="E388" t="s">
        <v>899</v>
      </c>
      <c r="F388" t="s">
        <v>901</v>
      </c>
      <c r="G388" t="s">
        <v>911</v>
      </c>
    </row>
    <row r="389" spans="1:7" x14ac:dyDescent="0.25">
      <c r="A389" t="s">
        <v>292</v>
      </c>
      <c r="B389">
        <v>54</v>
      </c>
      <c r="C389">
        <v>8</v>
      </c>
      <c r="D389">
        <v>4</v>
      </c>
      <c r="E389" t="s">
        <v>899</v>
      </c>
      <c r="F389" t="s">
        <v>910</v>
      </c>
      <c r="G389" t="s">
        <v>911</v>
      </c>
    </row>
    <row r="390" spans="1:7" x14ac:dyDescent="0.25">
      <c r="A390" t="s">
        <v>462</v>
      </c>
      <c r="B390">
        <v>352</v>
      </c>
      <c r="C390">
        <v>-345</v>
      </c>
      <c r="D390">
        <v>5</v>
      </c>
      <c r="E390" t="s">
        <v>899</v>
      </c>
      <c r="F390" t="s">
        <v>901</v>
      </c>
      <c r="G390" t="s">
        <v>897</v>
      </c>
    </row>
    <row r="391" spans="1:7" x14ac:dyDescent="0.25">
      <c r="A391" t="s">
        <v>294</v>
      </c>
      <c r="B391">
        <v>349</v>
      </c>
      <c r="C391">
        <v>0</v>
      </c>
      <c r="D391">
        <v>7</v>
      </c>
      <c r="E391" t="s">
        <v>899</v>
      </c>
      <c r="F391" t="s">
        <v>907</v>
      </c>
      <c r="G391" t="s">
        <v>897</v>
      </c>
    </row>
    <row r="392" spans="1:7" x14ac:dyDescent="0.25">
      <c r="A392" t="s">
        <v>214</v>
      </c>
      <c r="B392">
        <v>341</v>
      </c>
      <c r="C392">
        <v>-85</v>
      </c>
      <c r="D392">
        <v>6</v>
      </c>
      <c r="E392" t="s">
        <v>899</v>
      </c>
      <c r="F392" t="s">
        <v>900</v>
      </c>
      <c r="G392" t="s">
        <v>897</v>
      </c>
    </row>
    <row r="393" spans="1:7" x14ac:dyDescent="0.25">
      <c r="A393" t="s">
        <v>248</v>
      </c>
      <c r="B393">
        <v>54</v>
      </c>
      <c r="C393">
        <v>12</v>
      </c>
      <c r="D393">
        <v>3</v>
      </c>
      <c r="E393" t="s">
        <v>899</v>
      </c>
      <c r="F393" t="s">
        <v>901</v>
      </c>
      <c r="G393" t="s">
        <v>911</v>
      </c>
    </row>
    <row r="394" spans="1:7" x14ac:dyDescent="0.25">
      <c r="A394" t="s">
        <v>5</v>
      </c>
      <c r="B394">
        <v>57</v>
      </c>
      <c r="C394">
        <v>7</v>
      </c>
      <c r="D394">
        <v>2</v>
      </c>
      <c r="E394" t="s">
        <v>899</v>
      </c>
      <c r="F394" t="s">
        <v>913</v>
      </c>
      <c r="G394" t="s">
        <v>902</v>
      </c>
    </row>
    <row r="395" spans="1:7" x14ac:dyDescent="0.25">
      <c r="A395" t="s">
        <v>467</v>
      </c>
      <c r="B395">
        <v>340</v>
      </c>
      <c r="C395">
        <v>20</v>
      </c>
      <c r="D395">
        <v>7</v>
      </c>
      <c r="E395" t="s">
        <v>899</v>
      </c>
      <c r="F395" t="s">
        <v>913</v>
      </c>
      <c r="G395" t="s">
        <v>897</v>
      </c>
    </row>
    <row r="396" spans="1:7" x14ac:dyDescent="0.25">
      <c r="A396" t="s">
        <v>5</v>
      </c>
      <c r="B396">
        <v>227</v>
      </c>
      <c r="C396">
        <v>48</v>
      </c>
      <c r="D396">
        <v>5</v>
      </c>
      <c r="E396" t="s">
        <v>899</v>
      </c>
      <c r="F396" t="s">
        <v>907</v>
      </c>
      <c r="G396" t="s">
        <v>891</v>
      </c>
    </row>
    <row r="397" spans="1:7" x14ac:dyDescent="0.25">
      <c r="A397" t="s">
        <v>469</v>
      </c>
      <c r="B397">
        <v>330</v>
      </c>
      <c r="C397">
        <v>81</v>
      </c>
      <c r="D397">
        <v>1</v>
      </c>
      <c r="E397" t="s">
        <v>892</v>
      </c>
      <c r="F397" t="s">
        <v>895</v>
      </c>
      <c r="G397" t="s">
        <v>897</v>
      </c>
    </row>
    <row r="398" spans="1:7" x14ac:dyDescent="0.25">
      <c r="A398" t="s">
        <v>343</v>
      </c>
      <c r="B398">
        <v>216</v>
      </c>
      <c r="C398">
        <v>-38</v>
      </c>
      <c r="D398">
        <v>6</v>
      </c>
      <c r="E398" t="s">
        <v>892</v>
      </c>
      <c r="F398" t="s">
        <v>912</v>
      </c>
      <c r="G398" t="s">
        <v>902</v>
      </c>
    </row>
    <row r="399" spans="1:7" x14ac:dyDescent="0.25">
      <c r="A399" t="s">
        <v>530</v>
      </c>
      <c r="B399">
        <v>224</v>
      </c>
      <c r="C399">
        <v>-143</v>
      </c>
      <c r="D399">
        <v>3</v>
      </c>
      <c r="E399" t="s">
        <v>892</v>
      </c>
      <c r="F399" t="s">
        <v>893</v>
      </c>
      <c r="G399" t="s">
        <v>891</v>
      </c>
    </row>
    <row r="400" spans="1:7" x14ac:dyDescent="0.25">
      <c r="A400" t="s">
        <v>541</v>
      </c>
      <c r="B400">
        <v>55</v>
      </c>
      <c r="C400">
        <v>-33</v>
      </c>
      <c r="D400">
        <v>2</v>
      </c>
      <c r="E400" t="s">
        <v>892</v>
      </c>
      <c r="F400" t="s">
        <v>893</v>
      </c>
      <c r="G400" t="s">
        <v>911</v>
      </c>
    </row>
    <row r="401" spans="1:7" x14ac:dyDescent="0.25">
      <c r="A401" t="s">
        <v>677</v>
      </c>
      <c r="B401">
        <v>49</v>
      </c>
      <c r="C401">
        <v>21</v>
      </c>
      <c r="D401">
        <v>1</v>
      </c>
      <c r="E401" t="s">
        <v>899</v>
      </c>
      <c r="F401" t="s">
        <v>907</v>
      </c>
      <c r="G401" t="s">
        <v>902</v>
      </c>
    </row>
    <row r="402" spans="1:7" x14ac:dyDescent="0.25">
      <c r="A402" t="s">
        <v>292</v>
      </c>
      <c r="B402">
        <v>224</v>
      </c>
      <c r="C402">
        <v>87</v>
      </c>
      <c r="D402">
        <v>3</v>
      </c>
      <c r="E402" t="s">
        <v>899</v>
      </c>
      <c r="F402" t="s">
        <v>900</v>
      </c>
      <c r="G402" t="s">
        <v>891</v>
      </c>
    </row>
    <row r="403" spans="1:7" x14ac:dyDescent="0.25">
      <c r="A403" t="s">
        <v>36</v>
      </c>
      <c r="B403">
        <v>223</v>
      </c>
      <c r="C403">
        <v>27</v>
      </c>
      <c r="D403">
        <v>2</v>
      </c>
      <c r="E403" t="s">
        <v>892</v>
      </c>
      <c r="F403" t="s">
        <v>895</v>
      </c>
      <c r="G403" t="s">
        <v>891</v>
      </c>
    </row>
    <row r="404" spans="1:7" x14ac:dyDescent="0.25">
      <c r="A404" t="s">
        <v>347</v>
      </c>
      <c r="B404">
        <v>324</v>
      </c>
      <c r="C404">
        <v>39</v>
      </c>
      <c r="D404">
        <v>8</v>
      </c>
      <c r="E404" t="s">
        <v>889</v>
      </c>
      <c r="F404" t="s">
        <v>909</v>
      </c>
      <c r="G404" t="s">
        <v>897</v>
      </c>
    </row>
    <row r="405" spans="1:7" x14ac:dyDescent="0.25">
      <c r="A405" t="s">
        <v>126</v>
      </c>
      <c r="B405">
        <v>56</v>
      </c>
      <c r="C405">
        <v>18</v>
      </c>
      <c r="D405">
        <v>2</v>
      </c>
      <c r="E405" t="s">
        <v>899</v>
      </c>
      <c r="F405" t="s">
        <v>903</v>
      </c>
      <c r="G405" t="s">
        <v>911</v>
      </c>
    </row>
    <row r="406" spans="1:7" x14ac:dyDescent="0.25">
      <c r="A406" t="s">
        <v>271</v>
      </c>
      <c r="B406">
        <v>223</v>
      </c>
      <c r="C406">
        <v>62</v>
      </c>
      <c r="D406">
        <v>7</v>
      </c>
      <c r="E406" t="s">
        <v>899</v>
      </c>
      <c r="F406" t="s">
        <v>913</v>
      </c>
      <c r="G406" t="s">
        <v>891</v>
      </c>
    </row>
    <row r="407" spans="1:7" x14ac:dyDescent="0.25">
      <c r="A407" t="s">
        <v>309</v>
      </c>
      <c r="B407">
        <v>10</v>
      </c>
      <c r="C407">
        <v>2</v>
      </c>
      <c r="D407">
        <v>2</v>
      </c>
      <c r="E407" t="s">
        <v>899</v>
      </c>
      <c r="F407" t="s">
        <v>905</v>
      </c>
      <c r="G407" t="s">
        <v>891</v>
      </c>
    </row>
    <row r="408" spans="1:7" x14ac:dyDescent="0.25">
      <c r="A408" t="s">
        <v>783</v>
      </c>
      <c r="B408">
        <v>57</v>
      </c>
      <c r="C408">
        <v>6</v>
      </c>
      <c r="D408">
        <v>5</v>
      </c>
      <c r="E408" t="s">
        <v>899</v>
      </c>
      <c r="F408" t="s">
        <v>908</v>
      </c>
      <c r="G408" t="s">
        <v>911</v>
      </c>
    </row>
    <row r="409" spans="1:7" x14ac:dyDescent="0.25">
      <c r="A409" t="s">
        <v>208</v>
      </c>
      <c r="B409">
        <v>322</v>
      </c>
      <c r="C409">
        <v>-113</v>
      </c>
      <c r="D409">
        <v>4</v>
      </c>
      <c r="E409" t="s">
        <v>899</v>
      </c>
      <c r="F409" t="s">
        <v>901</v>
      </c>
      <c r="G409" t="s">
        <v>897</v>
      </c>
    </row>
    <row r="410" spans="1:7" x14ac:dyDescent="0.25">
      <c r="A410" t="s">
        <v>418</v>
      </c>
      <c r="B410">
        <v>219</v>
      </c>
      <c r="C410">
        <v>4</v>
      </c>
      <c r="D410">
        <v>2</v>
      </c>
      <c r="E410" t="s">
        <v>899</v>
      </c>
      <c r="F410" t="s">
        <v>901</v>
      </c>
      <c r="G410" t="s">
        <v>891</v>
      </c>
    </row>
    <row r="411" spans="1:7" x14ac:dyDescent="0.25">
      <c r="A411" t="s">
        <v>705</v>
      </c>
      <c r="B411">
        <v>103</v>
      </c>
      <c r="C411">
        <v>21</v>
      </c>
      <c r="D411">
        <v>7</v>
      </c>
      <c r="E411" t="s">
        <v>899</v>
      </c>
      <c r="F411" t="s">
        <v>907</v>
      </c>
      <c r="G411" t="s">
        <v>902</v>
      </c>
    </row>
    <row r="412" spans="1:7" x14ac:dyDescent="0.25">
      <c r="A412" t="s">
        <v>539</v>
      </c>
      <c r="B412">
        <v>47</v>
      </c>
      <c r="C412">
        <v>-27</v>
      </c>
      <c r="D412">
        <v>4</v>
      </c>
      <c r="E412" t="s">
        <v>899</v>
      </c>
      <c r="F412" t="s">
        <v>901</v>
      </c>
      <c r="G412" t="s">
        <v>891</v>
      </c>
    </row>
    <row r="413" spans="1:7" x14ac:dyDescent="0.25">
      <c r="A413" t="s">
        <v>36</v>
      </c>
      <c r="B413">
        <v>219</v>
      </c>
      <c r="C413">
        <v>0</v>
      </c>
      <c r="D413">
        <v>1</v>
      </c>
      <c r="E413" t="s">
        <v>899</v>
      </c>
      <c r="F413" t="s">
        <v>901</v>
      </c>
      <c r="G413" t="s">
        <v>891</v>
      </c>
    </row>
    <row r="414" spans="1:7" x14ac:dyDescent="0.25">
      <c r="A414" t="s">
        <v>482</v>
      </c>
      <c r="B414">
        <v>57</v>
      </c>
      <c r="C414">
        <v>-48</v>
      </c>
      <c r="D414">
        <v>6</v>
      </c>
      <c r="E414" t="s">
        <v>899</v>
      </c>
      <c r="F414" t="s">
        <v>908</v>
      </c>
      <c r="G414" t="s">
        <v>911</v>
      </c>
    </row>
    <row r="415" spans="1:7" x14ac:dyDescent="0.25">
      <c r="A415" t="s">
        <v>490</v>
      </c>
      <c r="B415">
        <v>319</v>
      </c>
      <c r="C415">
        <v>102</v>
      </c>
      <c r="D415">
        <v>6</v>
      </c>
      <c r="E415" t="s">
        <v>889</v>
      </c>
      <c r="F415" t="s">
        <v>909</v>
      </c>
      <c r="G415" t="s">
        <v>897</v>
      </c>
    </row>
    <row r="416" spans="1:7" x14ac:dyDescent="0.25">
      <c r="A416" t="s">
        <v>70</v>
      </c>
      <c r="B416">
        <v>315</v>
      </c>
      <c r="C416">
        <v>-8</v>
      </c>
      <c r="D416">
        <v>3</v>
      </c>
      <c r="E416" t="s">
        <v>892</v>
      </c>
      <c r="F416" t="s">
        <v>893</v>
      </c>
      <c r="G416" t="s">
        <v>897</v>
      </c>
    </row>
    <row r="417" spans="1:7" x14ac:dyDescent="0.25">
      <c r="A417" t="s">
        <v>176</v>
      </c>
      <c r="B417">
        <v>314</v>
      </c>
      <c r="C417">
        <v>-41</v>
      </c>
      <c r="D417">
        <v>3</v>
      </c>
      <c r="E417" t="s">
        <v>889</v>
      </c>
      <c r="F417" t="s">
        <v>890</v>
      </c>
      <c r="G417" t="s">
        <v>897</v>
      </c>
    </row>
    <row r="418" spans="1:7" x14ac:dyDescent="0.25">
      <c r="A418" t="s">
        <v>495</v>
      </c>
      <c r="B418">
        <v>311</v>
      </c>
      <c r="C418">
        <v>40</v>
      </c>
      <c r="D418">
        <v>1</v>
      </c>
      <c r="E418" t="s">
        <v>889</v>
      </c>
      <c r="F418" t="s">
        <v>890</v>
      </c>
      <c r="G418" t="s">
        <v>894</v>
      </c>
    </row>
    <row r="419" spans="1:7" x14ac:dyDescent="0.25">
      <c r="A419" t="s">
        <v>189</v>
      </c>
      <c r="B419">
        <v>307</v>
      </c>
      <c r="C419">
        <v>74</v>
      </c>
      <c r="D419">
        <v>3</v>
      </c>
      <c r="E419" t="s">
        <v>889</v>
      </c>
      <c r="F419" t="s">
        <v>909</v>
      </c>
      <c r="G419" t="s">
        <v>894</v>
      </c>
    </row>
    <row r="420" spans="1:7" x14ac:dyDescent="0.25">
      <c r="A420" t="s">
        <v>36</v>
      </c>
      <c r="B420">
        <v>294</v>
      </c>
      <c r="C420">
        <v>109</v>
      </c>
      <c r="D420">
        <v>7</v>
      </c>
      <c r="E420" t="s">
        <v>889</v>
      </c>
      <c r="F420" t="s">
        <v>909</v>
      </c>
      <c r="G420" t="s">
        <v>894</v>
      </c>
    </row>
    <row r="421" spans="1:7" x14ac:dyDescent="0.25">
      <c r="A421" t="s">
        <v>546</v>
      </c>
      <c r="B421">
        <v>216</v>
      </c>
      <c r="C421">
        <v>-83</v>
      </c>
      <c r="D421">
        <v>3</v>
      </c>
      <c r="E421" t="s">
        <v>889</v>
      </c>
      <c r="F421" t="s">
        <v>890</v>
      </c>
      <c r="G421" t="s">
        <v>891</v>
      </c>
    </row>
    <row r="422" spans="1:7" x14ac:dyDescent="0.25">
      <c r="A422" t="s">
        <v>541</v>
      </c>
      <c r="B422">
        <v>58</v>
      </c>
      <c r="C422">
        <v>-42</v>
      </c>
      <c r="D422">
        <v>2</v>
      </c>
      <c r="E422" t="s">
        <v>892</v>
      </c>
      <c r="F422" t="s">
        <v>893</v>
      </c>
      <c r="G422" t="s">
        <v>911</v>
      </c>
    </row>
    <row r="423" spans="1:7" x14ac:dyDescent="0.25">
      <c r="A423" t="s">
        <v>110</v>
      </c>
      <c r="B423">
        <v>48</v>
      </c>
      <c r="C423">
        <v>20</v>
      </c>
      <c r="D423">
        <v>4</v>
      </c>
      <c r="E423" t="s">
        <v>899</v>
      </c>
      <c r="F423" t="s">
        <v>907</v>
      </c>
      <c r="G423" t="s">
        <v>902</v>
      </c>
    </row>
    <row r="424" spans="1:7" x14ac:dyDescent="0.25">
      <c r="A424" t="s">
        <v>25</v>
      </c>
      <c r="B424">
        <v>54</v>
      </c>
      <c r="C424">
        <v>14</v>
      </c>
      <c r="D424">
        <v>3</v>
      </c>
      <c r="E424" t="s">
        <v>899</v>
      </c>
      <c r="F424" t="s">
        <v>910</v>
      </c>
      <c r="G424" t="s">
        <v>902</v>
      </c>
    </row>
    <row r="425" spans="1:7" x14ac:dyDescent="0.25">
      <c r="A425" t="s">
        <v>138</v>
      </c>
      <c r="B425">
        <v>216</v>
      </c>
      <c r="C425">
        <v>50</v>
      </c>
      <c r="D425">
        <v>4</v>
      </c>
      <c r="E425" t="s">
        <v>899</v>
      </c>
      <c r="F425" t="s">
        <v>907</v>
      </c>
      <c r="G425" t="s">
        <v>891</v>
      </c>
    </row>
    <row r="426" spans="1:7" x14ac:dyDescent="0.25">
      <c r="A426" t="s">
        <v>271</v>
      </c>
      <c r="B426">
        <v>215</v>
      </c>
      <c r="C426">
        <v>-30</v>
      </c>
      <c r="D426">
        <v>2</v>
      </c>
      <c r="E426" t="s">
        <v>899</v>
      </c>
      <c r="F426" t="s">
        <v>901</v>
      </c>
      <c r="G426" t="s">
        <v>891</v>
      </c>
    </row>
    <row r="427" spans="1:7" x14ac:dyDescent="0.25">
      <c r="A427" t="s">
        <v>640</v>
      </c>
      <c r="B427">
        <v>43</v>
      </c>
      <c r="C427">
        <v>8</v>
      </c>
      <c r="D427">
        <v>3</v>
      </c>
      <c r="E427" t="s">
        <v>899</v>
      </c>
      <c r="F427" t="s">
        <v>908</v>
      </c>
      <c r="G427" t="s">
        <v>891</v>
      </c>
    </row>
    <row r="428" spans="1:7" x14ac:dyDescent="0.25">
      <c r="A428" t="s">
        <v>93</v>
      </c>
      <c r="B428">
        <v>136</v>
      </c>
      <c r="C428">
        <v>-33</v>
      </c>
      <c r="D428">
        <v>5</v>
      </c>
      <c r="E428" t="s">
        <v>899</v>
      </c>
      <c r="F428" t="s">
        <v>901</v>
      </c>
      <c r="G428" t="s">
        <v>891</v>
      </c>
    </row>
    <row r="429" spans="1:7" x14ac:dyDescent="0.25">
      <c r="A429" t="s">
        <v>333</v>
      </c>
      <c r="B429">
        <v>59</v>
      </c>
      <c r="C429">
        <v>-30</v>
      </c>
      <c r="D429">
        <v>3</v>
      </c>
      <c r="E429" t="s">
        <v>899</v>
      </c>
      <c r="F429" t="s">
        <v>908</v>
      </c>
      <c r="G429" t="s">
        <v>911</v>
      </c>
    </row>
    <row r="430" spans="1:7" x14ac:dyDescent="0.25">
      <c r="A430" t="s">
        <v>5</v>
      </c>
      <c r="B430">
        <v>213</v>
      </c>
      <c r="C430">
        <v>4</v>
      </c>
      <c r="D430">
        <v>14</v>
      </c>
      <c r="E430" t="s">
        <v>899</v>
      </c>
      <c r="F430" t="s">
        <v>913</v>
      </c>
      <c r="G430" t="s">
        <v>891</v>
      </c>
    </row>
    <row r="431" spans="1:7" x14ac:dyDescent="0.25">
      <c r="A431" t="s">
        <v>194</v>
      </c>
      <c r="B431">
        <v>59</v>
      </c>
      <c r="C431">
        <v>21</v>
      </c>
      <c r="D431">
        <v>2</v>
      </c>
      <c r="E431" t="s">
        <v>899</v>
      </c>
      <c r="F431" t="s">
        <v>907</v>
      </c>
      <c r="G431" t="s">
        <v>911</v>
      </c>
    </row>
    <row r="432" spans="1:7" x14ac:dyDescent="0.25">
      <c r="A432" t="s">
        <v>378</v>
      </c>
      <c r="B432">
        <v>55</v>
      </c>
      <c r="C432">
        <v>3</v>
      </c>
      <c r="D432">
        <v>3</v>
      </c>
      <c r="E432" t="s">
        <v>899</v>
      </c>
      <c r="F432" t="s">
        <v>910</v>
      </c>
      <c r="G432" t="s">
        <v>891</v>
      </c>
    </row>
    <row r="433" spans="1:7" x14ac:dyDescent="0.25">
      <c r="A433" t="s">
        <v>25</v>
      </c>
      <c r="B433">
        <v>294</v>
      </c>
      <c r="C433">
        <v>62</v>
      </c>
      <c r="D433">
        <v>9</v>
      </c>
      <c r="E433" t="s">
        <v>899</v>
      </c>
      <c r="F433" t="s">
        <v>910</v>
      </c>
      <c r="G433" t="s">
        <v>894</v>
      </c>
    </row>
    <row r="434" spans="1:7" x14ac:dyDescent="0.25">
      <c r="A434" t="s">
        <v>552</v>
      </c>
      <c r="B434">
        <v>210</v>
      </c>
      <c r="C434">
        <v>62</v>
      </c>
      <c r="D434">
        <v>2</v>
      </c>
      <c r="E434" t="s">
        <v>889</v>
      </c>
      <c r="F434" t="s">
        <v>898</v>
      </c>
      <c r="G434" t="s">
        <v>891</v>
      </c>
    </row>
    <row r="435" spans="1:7" x14ac:dyDescent="0.25">
      <c r="A435" t="s">
        <v>652</v>
      </c>
      <c r="B435">
        <v>59</v>
      </c>
      <c r="C435">
        <v>24</v>
      </c>
      <c r="D435">
        <v>6</v>
      </c>
      <c r="E435" t="s">
        <v>899</v>
      </c>
      <c r="F435" t="s">
        <v>904</v>
      </c>
      <c r="G435" t="s">
        <v>911</v>
      </c>
    </row>
    <row r="436" spans="1:7" x14ac:dyDescent="0.25">
      <c r="A436" t="s">
        <v>436</v>
      </c>
      <c r="B436">
        <v>396</v>
      </c>
      <c r="C436">
        <v>-31</v>
      </c>
      <c r="D436">
        <v>9</v>
      </c>
      <c r="E436" t="s">
        <v>899</v>
      </c>
      <c r="F436" t="s">
        <v>901</v>
      </c>
      <c r="G436" t="s">
        <v>891</v>
      </c>
    </row>
    <row r="437" spans="1:7" x14ac:dyDescent="0.25">
      <c r="A437" t="s">
        <v>358</v>
      </c>
      <c r="B437">
        <v>284</v>
      </c>
      <c r="C437">
        <v>45</v>
      </c>
      <c r="D437">
        <v>2</v>
      </c>
      <c r="E437" t="s">
        <v>892</v>
      </c>
      <c r="F437" t="s">
        <v>895</v>
      </c>
      <c r="G437" t="s">
        <v>894</v>
      </c>
    </row>
    <row r="438" spans="1:7" x14ac:dyDescent="0.25">
      <c r="A438" t="s">
        <v>518</v>
      </c>
      <c r="B438">
        <v>276</v>
      </c>
      <c r="C438">
        <v>52</v>
      </c>
      <c r="D438">
        <v>5</v>
      </c>
      <c r="E438" t="s">
        <v>899</v>
      </c>
      <c r="F438" t="s">
        <v>901</v>
      </c>
      <c r="G438" t="s">
        <v>894</v>
      </c>
    </row>
    <row r="439" spans="1:7" x14ac:dyDescent="0.25">
      <c r="A439" t="s">
        <v>448</v>
      </c>
      <c r="B439">
        <v>23</v>
      </c>
      <c r="C439">
        <v>2</v>
      </c>
      <c r="D439">
        <v>2</v>
      </c>
      <c r="E439" t="s">
        <v>899</v>
      </c>
      <c r="F439" t="s">
        <v>905</v>
      </c>
      <c r="G439" t="s">
        <v>902</v>
      </c>
    </row>
    <row r="440" spans="1:7" x14ac:dyDescent="0.25">
      <c r="A440" t="s">
        <v>553</v>
      </c>
      <c r="B440">
        <v>209</v>
      </c>
      <c r="C440">
        <v>-63</v>
      </c>
      <c r="D440">
        <v>4</v>
      </c>
      <c r="E440" t="s">
        <v>889</v>
      </c>
      <c r="F440" t="s">
        <v>890</v>
      </c>
      <c r="G440" t="s">
        <v>891</v>
      </c>
    </row>
    <row r="441" spans="1:7" x14ac:dyDescent="0.25">
      <c r="A441" t="s">
        <v>800</v>
      </c>
      <c r="B441">
        <v>50</v>
      </c>
      <c r="C441">
        <v>-28</v>
      </c>
      <c r="D441">
        <v>5</v>
      </c>
      <c r="E441" t="s">
        <v>892</v>
      </c>
      <c r="F441" t="s">
        <v>912</v>
      </c>
      <c r="G441" t="s">
        <v>891</v>
      </c>
    </row>
    <row r="442" spans="1:7" x14ac:dyDescent="0.25">
      <c r="A442" t="s">
        <v>781</v>
      </c>
      <c r="B442">
        <v>57</v>
      </c>
      <c r="C442">
        <v>27</v>
      </c>
      <c r="D442">
        <v>2</v>
      </c>
      <c r="E442" t="s">
        <v>899</v>
      </c>
      <c r="F442" t="s">
        <v>913</v>
      </c>
      <c r="G442" t="s">
        <v>891</v>
      </c>
    </row>
    <row r="443" spans="1:7" x14ac:dyDescent="0.25">
      <c r="A443" t="s">
        <v>516</v>
      </c>
      <c r="B443">
        <v>276</v>
      </c>
      <c r="C443">
        <v>-21</v>
      </c>
      <c r="D443">
        <v>2</v>
      </c>
      <c r="E443" t="s">
        <v>889</v>
      </c>
      <c r="F443" t="s">
        <v>898</v>
      </c>
      <c r="G443" t="s">
        <v>894</v>
      </c>
    </row>
    <row r="444" spans="1:7" x14ac:dyDescent="0.25">
      <c r="A444" t="s">
        <v>77</v>
      </c>
      <c r="B444">
        <v>268</v>
      </c>
      <c r="C444">
        <v>6</v>
      </c>
      <c r="D444">
        <v>2</v>
      </c>
      <c r="E444" t="s">
        <v>892</v>
      </c>
      <c r="F444" t="s">
        <v>895</v>
      </c>
      <c r="G444" t="s">
        <v>902</v>
      </c>
    </row>
    <row r="445" spans="1:7" x14ac:dyDescent="0.25">
      <c r="A445" t="s">
        <v>226</v>
      </c>
      <c r="B445">
        <v>269</v>
      </c>
      <c r="C445">
        <v>111</v>
      </c>
      <c r="D445">
        <v>3</v>
      </c>
      <c r="E445" t="s">
        <v>899</v>
      </c>
      <c r="F445" t="s">
        <v>900</v>
      </c>
      <c r="G445" t="s">
        <v>894</v>
      </c>
    </row>
    <row r="446" spans="1:7" x14ac:dyDescent="0.25">
      <c r="A446" t="s">
        <v>181</v>
      </c>
      <c r="B446">
        <v>209</v>
      </c>
      <c r="C446">
        <v>2</v>
      </c>
      <c r="D446">
        <v>1</v>
      </c>
      <c r="E446" t="s">
        <v>899</v>
      </c>
      <c r="F446" t="s">
        <v>901</v>
      </c>
      <c r="G446" t="s">
        <v>891</v>
      </c>
    </row>
    <row r="447" spans="1:7" x14ac:dyDescent="0.25">
      <c r="A447" t="s">
        <v>124</v>
      </c>
      <c r="B447">
        <v>60</v>
      </c>
      <c r="C447">
        <v>-12</v>
      </c>
      <c r="D447">
        <v>4</v>
      </c>
      <c r="E447" t="s">
        <v>899</v>
      </c>
      <c r="F447" t="s">
        <v>903</v>
      </c>
      <c r="G447" t="s">
        <v>911</v>
      </c>
    </row>
    <row r="448" spans="1:7" x14ac:dyDescent="0.25">
      <c r="A448" t="s">
        <v>416</v>
      </c>
      <c r="B448">
        <v>269</v>
      </c>
      <c r="C448">
        <v>-86</v>
      </c>
      <c r="D448">
        <v>2</v>
      </c>
      <c r="E448" t="s">
        <v>889</v>
      </c>
      <c r="F448" t="s">
        <v>890</v>
      </c>
      <c r="G448" t="s">
        <v>894</v>
      </c>
    </row>
    <row r="449" spans="1:7" x14ac:dyDescent="0.25">
      <c r="A449" t="s">
        <v>369</v>
      </c>
      <c r="B449">
        <v>208</v>
      </c>
      <c r="C449">
        <v>-25</v>
      </c>
      <c r="D449">
        <v>2</v>
      </c>
      <c r="E449" t="s">
        <v>899</v>
      </c>
      <c r="F449" t="s">
        <v>901</v>
      </c>
      <c r="G449" t="s">
        <v>891</v>
      </c>
    </row>
    <row r="450" spans="1:7" x14ac:dyDescent="0.25">
      <c r="A450" t="s">
        <v>614</v>
      </c>
      <c r="B450">
        <v>27</v>
      </c>
      <c r="C450">
        <v>2</v>
      </c>
      <c r="D450">
        <v>2</v>
      </c>
      <c r="E450" t="s">
        <v>899</v>
      </c>
      <c r="F450" t="s">
        <v>908</v>
      </c>
      <c r="G450" t="s">
        <v>902</v>
      </c>
    </row>
    <row r="451" spans="1:7" x14ac:dyDescent="0.25">
      <c r="A451" t="s">
        <v>555</v>
      </c>
      <c r="B451">
        <v>206</v>
      </c>
      <c r="C451">
        <v>-206</v>
      </c>
      <c r="D451">
        <v>3</v>
      </c>
      <c r="E451" t="s">
        <v>899</v>
      </c>
      <c r="F451" t="s">
        <v>901</v>
      </c>
      <c r="G451" t="s">
        <v>891</v>
      </c>
    </row>
    <row r="452" spans="1:7" x14ac:dyDescent="0.25">
      <c r="A452" t="s">
        <v>484</v>
      </c>
      <c r="B452">
        <v>61</v>
      </c>
      <c r="C452">
        <v>8</v>
      </c>
      <c r="D452">
        <v>4</v>
      </c>
      <c r="E452" t="s">
        <v>899</v>
      </c>
      <c r="F452" t="s">
        <v>903</v>
      </c>
      <c r="G452" t="s">
        <v>911</v>
      </c>
    </row>
    <row r="453" spans="1:7" x14ac:dyDescent="0.25">
      <c r="A453" t="s">
        <v>369</v>
      </c>
      <c r="B453">
        <v>212</v>
      </c>
      <c r="C453">
        <v>-24</v>
      </c>
      <c r="D453">
        <v>2</v>
      </c>
      <c r="E453" t="s">
        <v>892</v>
      </c>
      <c r="F453" t="s">
        <v>893</v>
      </c>
      <c r="G453" t="s">
        <v>891</v>
      </c>
    </row>
    <row r="454" spans="1:7" x14ac:dyDescent="0.25">
      <c r="A454" t="s">
        <v>503</v>
      </c>
      <c r="B454">
        <v>262</v>
      </c>
      <c r="C454">
        <v>64</v>
      </c>
      <c r="D454">
        <v>6</v>
      </c>
      <c r="E454" t="s">
        <v>899</v>
      </c>
      <c r="F454" t="s">
        <v>901</v>
      </c>
      <c r="G454" t="s">
        <v>894</v>
      </c>
    </row>
    <row r="455" spans="1:7" x14ac:dyDescent="0.25">
      <c r="A455" t="s">
        <v>297</v>
      </c>
      <c r="B455">
        <v>204</v>
      </c>
      <c r="C455">
        <v>276</v>
      </c>
      <c r="D455">
        <v>3</v>
      </c>
      <c r="E455" t="s">
        <v>892</v>
      </c>
      <c r="F455" t="s">
        <v>895</v>
      </c>
      <c r="G455" t="s">
        <v>891</v>
      </c>
    </row>
    <row r="456" spans="1:7" x14ac:dyDescent="0.25">
      <c r="A456" t="s">
        <v>200</v>
      </c>
      <c r="B456">
        <v>59</v>
      </c>
      <c r="C456">
        <v>-46</v>
      </c>
      <c r="D456">
        <v>7</v>
      </c>
      <c r="E456" t="s">
        <v>899</v>
      </c>
      <c r="F456" t="s">
        <v>910</v>
      </c>
      <c r="G456" t="s">
        <v>902</v>
      </c>
    </row>
    <row r="457" spans="1:7" x14ac:dyDescent="0.25">
      <c r="A457" t="s">
        <v>369</v>
      </c>
      <c r="B457">
        <v>199</v>
      </c>
      <c r="C457">
        <v>-18</v>
      </c>
      <c r="D457">
        <v>2</v>
      </c>
      <c r="E457" t="s">
        <v>899</v>
      </c>
      <c r="F457" t="s">
        <v>901</v>
      </c>
      <c r="G457" t="s">
        <v>891</v>
      </c>
    </row>
    <row r="458" spans="1:7" x14ac:dyDescent="0.25">
      <c r="A458" t="s">
        <v>50</v>
      </c>
      <c r="B458">
        <v>59</v>
      </c>
      <c r="C458">
        <v>6</v>
      </c>
      <c r="D458">
        <v>1</v>
      </c>
      <c r="E458" t="s">
        <v>889</v>
      </c>
      <c r="F458" t="s">
        <v>909</v>
      </c>
      <c r="G458" t="s">
        <v>902</v>
      </c>
    </row>
    <row r="459" spans="1:7" x14ac:dyDescent="0.25">
      <c r="A459" t="s">
        <v>415</v>
      </c>
      <c r="B459">
        <v>45</v>
      </c>
      <c r="C459">
        <v>9</v>
      </c>
      <c r="D459">
        <v>3</v>
      </c>
      <c r="E459" t="s">
        <v>899</v>
      </c>
      <c r="F459" t="s">
        <v>908</v>
      </c>
      <c r="G459" t="s">
        <v>902</v>
      </c>
    </row>
    <row r="460" spans="1:7" x14ac:dyDescent="0.25">
      <c r="A460" t="s">
        <v>18</v>
      </c>
      <c r="B460">
        <v>211</v>
      </c>
      <c r="C460">
        <v>19</v>
      </c>
      <c r="D460">
        <v>8</v>
      </c>
      <c r="E460" t="s">
        <v>899</v>
      </c>
      <c r="F460" t="s">
        <v>907</v>
      </c>
      <c r="G460" t="s">
        <v>891</v>
      </c>
    </row>
    <row r="461" spans="1:7" x14ac:dyDescent="0.25">
      <c r="A461" t="s">
        <v>381</v>
      </c>
      <c r="B461">
        <v>65</v>
      </c>
      <c r="C461">
        <v>-16</v>
      </c>
      <c r="D461">
        <v>2</v>
      </c>
      <c r="E461" t="s">
        <v>889</v>
      </c>
      <c r="F461" t="s">
        <v>898</v>
      </c>
      <c r="G461" t="s">
        <v>911</v>
      </c>
    </row>
    <row r="462" spans="1:7" x14ac:dyDescent="0.25">
      <c r="A462" t="s">
        <v>343</v>
      </c>
      <c r="B462">
        <v>25</v>
      </c>
      <c r="C462">
        <v>0</v>
      </c>
      <c r="D462">
        <v>4</v>
      </c>
      <c r="E462" t="s">
        <v>899</v>
      </c>
      <c r="F462" t="s">
        <v>905</v>
      </c>
      <c r="G462" t="s">
        <v>902</v>
      </c>
    </row>
    <row r="463" spans="1:7" x14ac:dyDescent="0.25">
      <c r="A463" t="s">
        <v>564</v>
      </c>
      <c r="B463">
        <v>196</v>
      </c>
      <c r="C463">
        <v>-7</v>
      </c>
      <c r="D463">
        <v>5</v>
      </c>
      <c r="E463" t="s">
        <v>889</v>
      </c>
      <c r="F463" t="s">
        <v>898</v>
      </c>
      <c r="G463" t="s">
        <v>891</v>
      </c>
    </row>
    <row r="464" spans="1:7" x14ac:dyDescent="0.25">
      <c r="A464" t="s">
        <v>93</v>
      </c>
      <c r="B464">
        <v>261</v>
      </c>
      <c r="C464">
        <v>13</v>
      </c>
      <c r="D464">
        <v>6</v>
      </c>
      <c r="E464" t="s">
        <v>899</v>
      </c>
      <c r="F464" t="s">
        <v>913</v>
      </c>
      <c r="G464" t="s">
        <v>897</v>
      </c>
    </row>
    <row r="465" spans="1:7" x14ac:dyDescent="0.25">
      <c r="A465" t="s">
        <v>142</v>
      </c>
      <c r="B465">
        <v>195</v>
      </c>
      <c r="C465">
        <v>-117</v>
      </c>
      <c r="D465">
        <v>5</v>
      </c>
      <c r="E465" t="s">
        <v>889</v>
      </c>
      <c r="F465" t="s">
        <v>898</v>
      </c>
      <c r="G465" t="s">
        <v>891</v>
      </c>
    </row>
    <row r="466" spans="1:7" x14ac:dyDescent="0.25">
      <c r="A466" t="s">
        <v>349</v>
      </c>
      <c r="B466">
        <v>192</v>
      </c>
      <c r="C466">
        <v>-146</v>
      </c>
      <c r="D466">
        <v>3</v>
      </c>
      <c r="E466" t="s">
        <v>899</v>
      </c>
      <c r="F466" t="s">
        <v>901</v>
      </c>
      <c r="G466" t="s">
        <v>891</v>
      </c>
    </row>
    <row r="467" spans="1:7" x14ac:dyDescent="0.25">
      <c r="A467" t="s">
        <v>575</v>
      </c>
      <c r="B467">
        <v>189</v>
      </c>
      <c r="C467">
        <v>87</v>
      </c>
      <c r="D467">
        <v>7</v>
      </c>
      <c r="E467" t="s">
        <v>899</v>
      </c>
      <c r="F467" t="s">
        <v>907</v>
      </c>
      <c r="G467" t="s">
        <v>891</v>
      </c>
    </row>
    <row r="468" spans="1:7" x14ac:dyDescent="0.25">
      <c r="A468" t="s">
        <v>311</v>
      </c>
      <c r="B468">
        <v>32</v>
      </c>
      <c r="C468">
        <v>2</v>
      </c>
      <c r="D468">
        <v>2</v>
      </c>
      <c r="E468" t="s">
        <v>899</v>
      </c>
      <c r="F468" t="s">
        <v>904</v>
      </c>
      <c r="G468" t="s">
        <v>902</v>
      </c>
    </row>
    <row r="469" spans="1:7" x14ac:dyDescent="0.25">
      <c r="A469" t="s">
        <v>577</v>
      </c>
      <c r="B469">
        <v>188</v>
      </c>
      <c r="C469">
        <v>13</v>
      </c>
      <c r="D469">
        <v>7</v>
      </c>
      <c r="E469" t="s">
        <v>899</v>
      </c>
      <c r="F469" t="s">
        <v>913</v>
      </c>
      <c r="G469" t="s">
        <v>891</v>
      </c>
    </row>
    <row r="470" spans="1:7" x14ac:dyDescent="0.25">
      <c r="A470" t="s">
        <v>759</v>
      </c>
      <c r="B470">
        <v>73</v>
      </c>
      <c r="C470">
        <v>-25</v>
      </c>
      <c r="D470">
        <v>3</v>
      </c>
      <c r="E470" t="s">
        <v>899</v>
      </c>
      <c r="F470" t="s">
        <v>901</v>
      </c>
      <c r="G470" t="s">
        <v>891</v>
      </c>
    </row>
    <row r="471" spans="1:7" x14ac:dyDescent="0.25">
      <c r="A471" t="s">
        <v>91</v>
      </c>
      <c r="B471">
        <v>259</v>
      </c>
      <c r="C471">
        <v>47</v>
      </c>
      <c r="D471">
        <v>5</v>
      </c>
      <c r="E471" t="s">
        <v>899</v>
      </c>
      <c r="F471" t="s">
        <v>903</v>
      </c>
      <c r="G471" t="s">
        <v>897</v>
      </c>
    </row>
    <row r="472" spans="1:7" x14ac:dyDescent="0.25">
      <c r="A472" t="s">
        <v>579</v>
      </c>
      <c r="B472">
        <v>187</v>
      </c>
      <c r="C472">
        <v>-15</v>
      </c>
      <c r="D472">
        <v>3</v>
      </c>
      <c r="E472" t="s">
        <v>899</v>
      </c>
      <c r="F472" t="s">
        <v>900</v>
      </c>
      <c r="G472" t="s">
        <v>891</v>
      </c>
    </row>
    <row r="473" spans="1:7" x14ac:dyDescent="0.25">
      <c r="A473" t="s">
        <v>52</v>
      </c>
      <c r="B473">
        <v>26</v>
      </c>
      <c r="C473">
        <v>11</v>
      </c>
      <c r="D473">
        <v>2</v>
      </c>
      <c r="E473" t="s">
        <v>899</v>
      </c>
      <c r="F473" t="s">
        <v>903</v>
      </c>
      <c r="G473" t="s">
        <v>902</v>
      </c>
    </row>
    <row r="474" spans="1:7" x14ac:dyDescent="0.25">
      <c r="A474" t="s">
        <v>315</v>
      </c>
      <c r="B474">
        <v>185</v>
      </c>
      <c r="C474">
        <v>-26</v>
      </c>
      <c r="D474">
        <v>6</v>
      </c>
      <c r="E474" t="s">
        <v>892</v>
      </c>
      <c r="F474" t="s">
        <v>893</v>
      </c>
      <c r="G474" t="s">
        <v>891</v>
      </c>
    </row>
    <row r="475" spans="1:7" x14ac:dyDescent="0.25">
      <c r="A475" t="s">
        <v>531</v>
      </c>
      <c r="B475">
        <v>248</v>
      </c>
      <c r="C475">
        <v>8</v>
      </c>
      <c r="D475">
        <v>2</v>
      </c>
      <c r="E475" t="s">
        <v>899</v>
      </c>
      <c r="F475" t="s">
        <v>901</v>
      </c>
      <c r="G475" t="s">
        <v>897</v>
      </c>
    </row>
    <row r="476" spans="1:7" x14ac:dyDescent="0.25">
      <c r="A476" t="s">
        <v>767</v>
      </c>
      <c r="B476">
        <v>67</v>
      </c>
      <c r="C476">
        <v>9</v>
      </c>
      <c r="D476">
        <v>4</v>
      </c>
      <c r="E476" t="s">
        <v>899</v>
      </c>
      <c r="F476" t="s">
        <v>908</v>
      </c>
      <c r="G476" t="s">
        <v>911</v>
      </c>
    </row>
    <row r="477" spans="1:7" x14ac:dyDescent="0.25">
      <c r="A477" t="s">
        <v>530</v>
      </c>
      <c r="B477">
        <v>248</v>
      </c>
      <c r="C477">
        <v>-70</v>
      </c>
      <c r="D477">
        <v>3</v>
      </c>
      <c r="E477" t="s">
        <v>892</v>
      </c>
      <c r="F477" t="s">
        <v>893</v>
      </c>
      <c r="G477" t="s">
        <v>897</v>
      </c>
    </row>
    <row r="478" spans="1:7" x14ac:dyDescent="0.25">
      <c r="A478" t="s">
        <v>503</v>
      </c>
      <c r="B478">
        <v>246</v>
      </c>
      <c r="C478">
        <v>61</v>
      </c>
      <c r="D478">
        <v>2</v>
      </c>
      <c r="E478" t="s">
        <v>892</v>
      </c>
      <c r="F478" t="s">
        <v>895</v>
      </c>
      <c r="G478" t="s">
        <v>897</v>
      </c>
    </row>
    <row r="479" spans="1:7" x14ac:dyDescent="0.25">
      <c r="A479" t="s">
        <v>582</v>
      </c>
      <c r="B479">
        <v>179</v>
      </c>
      <c r="C479">
        <v>-25</v>
      </c>
      <c r="D479">
        <v>5</v>
      </c>
      <c r="E479" t="s">
        <v>899</v>
      </c>
      <c r="F479" t="s">
        <v>904</v>
      </c>
      <c r="G479" t="s">
        <v>891</v>
      </c>
    </row>
    <row r="480" spans="1:7" x14ac:dyDescent="0.25">
      <c r="A480" t="s">
        <v>587</v>
      </c>
      <c r="B480">
        <v>176</v>
      </c>
      <c r="C480">
        <v>-28</v>
      </c>
      <c r="D480">
        <v>5</v>
      </c>
      <c r="E480" t="s">
        <v>892</v>
      </c>
      <c r="F480" t="s">
        <v>912</v>
      </c>
      <c r="G480" t="s">
        <v>891</v>
      </c>
    </row>
    <row r="481" spans="1:7" x14ac:dyDescent="0.25">
      <c r="A481" t="s">
        <v>378</v>
      </c>
      <c r="B481">
        <v>176</v>
      </c>
      <c r="C481">
        <v>-13</v>
      </c>
      <c r="D481">
        <v>5</v>
      </c>
      <c r="E481" t="s">
        <v>892</v>
      </c>
      <c r="F481" t="s">
        <v>912</v>
      </c>
      <c r="G481" t="s">
        <v>891</v>
      </c>
    </row>
    <row r="482" spans="1:7" x14ac:dyDescent="0.25">
      <c r="A482" t="s">
        <v>491</v>
      </c>
      <c r="B482">
        <v>68</v>
      </c>
      <c r="C482">
        <v>-62</v>
      </c>
      <c r="D482">
        <v>2</v>
      </c>
      <c r="E482" t="s">
        <v>899</v>
      </c>
      <c r="F482" t="s">
        <v>900</v>
      </c>
      <c r="G482" t="s">
        <v>911</v>
      </c>
    </row>
    <row r="483" spans="1:7" x14ac:dyDescent="0.25">
      <c r="A483" t="s">
        <v>586</v>
      </c>
      <c r="B483">
        <v>176</v>
      </c>
      <c r="C483">
        <v>37</v>
      </c>
      <c r="D483">
        <v>6</v>
      </c>
      <c r="E483" t="s">
        <v>889</v>
      </c>
      <c r="F483" t="s">
        <v>909</v>
      </c>
      <c r="G483" t="s">
        <v>891</v>
      </c>
    </row>
    <row r="484" spans="1:7" x14ac:dyDescent="0.25">
      <c r="A484" t="s">
        <v>501</v>
      </c>
      <c r="B484">
        <v>88</v>
      </c>
      <c r="C484">
        <v>11</v>
      </c>
      <c r="D484">
        <v>7</v>
      </c>
      <c r="E484" t="s">
        <v>899</v>
      </c>
      <c r="F484" t="s">
        <v>903</v>
      </c>
      <c r="G484" t="s">
        <v>902</v>
      </c>
    </row>
    <row r="485" spans="1:7" x14ac:dyDescent="0.25">
      <c r="A485" t="s">
        <v>766</v>
      </c>
      <c r="B485">
        <v>68</v>
      </c>
      <c r="C485">
        <v>20</v>
      </c>
      <c r="D485">
        <v>5</v>
      </c>
      <c r="E485" t="s">
        <v>899</v>
      </c>
      <c r="F485" t="s">
        <v>903</v>
      </c>
      <c r="G485" t="s">
        <v>911</v>
      </c>
    </row>
    <row r="486" spans="1:7" x14ac:dyDescent="0.25">
      <c r="A486" t="s">
        <v>44</v>
      </c>
      <c r="B486">
        <v>231</v>
      </c>
      <c r="C486">
        <v>99</v>
      </c>
      <c r="D486">
        <v>2</v>
      </c>
      <c r="E486" t="s">
        <v>889</v>
      </c>
      <c r="F486" t="s">
        <v>890</v>
      </c>
      <c r="G486" t="s">
        <v>897</v>
      </c>
    </row>
    <row r="487" spans="1:7" x14ac:dyDescent="0.25">
      <c r="A487" t="s">
        <v>248</v>
      </c>
      <c r="B487">
        <v>62</v>
      </c>
      <c r="C487">
        <v>8</v>
      </c>
      <c r="D487">
        <v>2</v>
      </c>
      <c r="E487" t="s">
        <v>899</v>
      </c>
      <c r="F487" t="s">
        <v>910</v>
      </c>
      <c r="G487" t="s">
        <v>902</v>
      </c>
    </row>
    <row r="488" spans="1:7" x14ac:dyDescent="0.25">
      <c r="A488" t="s">
        <v>354</v>
      </c>
      <c r="B488">
        <v>175</v>
      </c>
      <c r="C488">
        <v>77</v>
      </c>
      <c r="D488">
        <v>3</v>
      </c>
      <c r="E488" t="s">
        <v>899</v>
      </c>
      <c r="F488" t="s">
        <v>901</v>
      </c>
      <c r="G488" t="s">
        <v>891</v>
      </c>
    </row>
    <row r="489" spans="1:7" x14ac:dyDescent="0.25">
      <c r="A489" t="s">
        <v>228</v>
      </c>
      <c r="B489">
        <v>71</v>
      </c>
      <c r="C489">
        <v>4</v>
      </c>
      <c r="D489">
        <v>5</v>
      </c>
      <c r="E489" t="s">
        <v>899</v>
      </c>
      <c r="F489" t="s">
        <v>908</v>
      </c>
      <c r="G489" t="s">
        <v>911</v>
      </c>
    </row>
    <row r="490" spans="1:7" x14ac:dyDescent="0.25">
      <c r="A490" t="s">
        <v>555</v>
      </c>
      <c r="B490">
        <v>174</v>
      </c>
      <c r="C490">
        <v>-70</v>
      </c>
      <c r="D490">
        <v>3</v>
      </c>
      <c r="E490" t="s">
        <v>889</v>
      </c>
      <c r="F490" t="s">
        <v>909</v>
      </c>
      <c r="G490" t="s">
        <v>891</v>
      </c>
    </row>
    <row r="491" spans="1:7" x14ac:dyDescent="0.25">
      <c r="A491" t="s">
        <v>221</v>
      </c>
      <c r="B491">
        <v>173</v>
      </c>
      <c r="C491">
        <v>69</v>
      </c>
      <c r="D491">
        <v>3</v>
      </c>
      <c r="E491" t="s">
        <v>892</v>
      </c>
      <c r="F491" t="s">
        <v>893</v>
      </c>
      <c r="G491" t="s">
        <v>891</v>
      </c>
    </row>
    <row r="492" spans="1:7" x14ac:dyDescent="0.25">
      <c r="A492" t="s">
        <v>232</v>
      </c>
      <c r="B492">
        <v>171</v>
      </c>
      <c r="C492">
        <v>2</v>
      </c>
      <c r="D492">
        <v>2</v>
      </c>
      <c r="E492" t="s">
        <v>889</v>
      </c>
      <c r="F492" t="s">
        <v>890</v>
      </c>
      <c r="G492" t="s">
        <v>891</v>
      </c>
    </row>
    <row r="493" spans="1:7" x14ac:dyDescent="0.25">
      <c r="A493" t="s">
        <v>349</v>
      </c>
      <c r="B493">
        <v>268</v>
      </c>
      <c r="C493">
        <v>-25</v>
      </c>
      <c r="D493">
        <v>3</v>
      </c>
      <c r="E493" t="s">
        <v>899</v>
      </c>
      <c r="F493" t="s">
        <v>901</v>
      </c>
      <c r="G493" t="s">
        <v>891</v>
      </c>
    </row>
    <row r="494" spans="1:7" x14ac:dyDescent="0.25">
      <c r="A494" t="s">
        <v>764</v>
      </c>
      <c r="B494">
        <v>71</v>
      </c>
      <c r="C494">
        <v>32</v>
      </c>
      <c r="D494">
        <v>3</v>
      </c>
      <c r="E494" t="s">
        <v>899</v>
      </c>
      <c r="F494" t="s">
        <v>901</v>
      </c>
      <c r="G494" t="s">
        <v>911</v>
      </c>
    </row>
    <row r="495" spans="1:7" x14ac:dyDescent="0.25">
      <c r="A495" t="s">
        <v>611</v>
      </c>
      <c r="B495">
        <v>29</v>
      </c>
      <c r="C495">
        <v>10</v>
      </c>
      <c r="D495">
        <v>4</v>
      </c>
      <c r="E495" t="s">
        <v>899</v>
      </c>
      <c r="F495" t="s">
        <v>903</v>
      </c>
      <c r="G495" t="s">
        <v>902</v>
      </c>
    </row>
    <row r="496" spans="1:7" x14ac:dyDescent="0.25">
      <c r="A496" t="s">
        <v>612</v>
      </c>
      <c r="B496">
        <v>65</v>
      </c>
      <c r="C496">
        <v>17</v>
      </c>
      <c r="D496">
        <v>2</v>
      </c>
      <c r="E496" t="s">
        <v>899</v>
      </c>
      <c r="F496" t="s">
        <v>910</v>
      </c>
      <c r="G496" t="s">
        <v>902</v>
      </c>
    </row>
    <row r="497" spans="1:7" x14ac:dyDescent="0.25">
      <c r="A497" t="s">
        <v>488</v>
      </c>
      <c r="B497">
        <v>72</v>
      </c>
      <c r="C497">
        <v>-46</v>
      </c>
      <c r="D497">
        <v>7</v>
      </c>
      <c r="E497" t="s">
        <v>899</v>
      </c>
      <c r="F497" t="s">
        <v>904</v>
      </c>
      <c r="G497" t="s">
        <v>911</v>
      </c>
    </row>
    <row r="498" spans="1:7" x14ac:dyDescent="0.25">
      <c r="A498" t="s">
        <v>597</v>
      </c>
      <c r="B498">
        <v>168</v>
      </c>
      <c r="C498">
        <v>-51</v>
      </c>
      <c r="D498">
        <v>2</v>
      </c>
      <c r="E498" t="s">
        <v>892</v>
      </c>
      <c r="F498" t="s">
        <v>895</v>
      </c>
      <c r="G498" t="s">
        <v>891</v>
      </c>
    </row>
    <row r="499" spans="1:7" x14ac:dyDescent="0.25">
      <c r="A499" t="s">
        <v>18</v>
      </c>
      <c r="B499">
        <v>165</v>
      </c>
      <c r="C499">
        <v>30</v>
      </c>
      <c r="D499">
        <v>3</v>
      </c>
      <c r="E499" t="s">
        <v>899</v>
      </c>
      <c r="F499" t="s">
        <v>907</v>
      </c>
      <c r="G499" t="s">
        <v>891</v>
      </c>
    </row>
    <row r="500" spans="1:7" x14ac:dyDescent="0.25">
      <c r="A500" t="s">
        <v>499</v>
      </c>
      <c r="B500">
        <v>74</v>
      </c>
      <c r="C500">
        <v>-59</v>
      </c>
      <c r="D500">
        <v>2</v>
      </c>
      <c r="E500" t="s">
        <v>889</v>
      </c>
      <c r="F500" t="s">
        <v>909</v>
      </c>
      <c r="G500" t="s">
        <v>911</v>
      </c>
    </row>
    <row r="501" spans="1:7" x14ac:dyDescent="0.25">
      <c r="A501" t="s">
        <v>389</v>
      </c>
      <c r="B501">
        <v>89</v>
      </c>
      <c r="C501">
        <v>17</v>
      </c>
      <c r="D501">
        <v>2</v>
      </c>
      <c r="E501" t="s">
        <v>899</v>
      </c>
      <c r="F501" t="s">
        <v>907</v>
      </c>
      <c r="G501" t="s">
        <v>902</v>
      </c>
    </row>
    <row r="502" spans="1:7" x14ac:dyDescent="0.25">
      <c r="A502" t="s">
        <v>476</v>
      </c>
      <c r="B502">
        <v>228</v>
      </c>
      <c r="C502">
        <v>63</v>
      </c>
      <c r="D502">
        <v>3</v>
      </c>
      <c r="E502" t="s">
        <v>889</v>
      </c>
      <c r="F502" t="s">
        <v>890</v>
      </c>
      <c r="G502" t="s">
        <v>897</v>
      </c>
    </row>
    <row r="503" spans="1:7" x14ac:dyDescent="0.25">
      <c r="A503" t="s">
        <v>22</v>
      </c>
      <c r="B503">
        <v>119</v>
      </c>
      <c r="C503">
        <v>-24</v>
      </c>
      <c r="D503">
        <v>4</v>
      </c>
      <c r="E503" t="s">
        <v>892</v>
      </c>
      <c r="F503" t="s">
        <v>912</v>
      </c>
      <c r="G503" t="s">
        <v>891</v>
      </c>
    </row>
    <row r="504" spans="1:7" x14ac:dyDescent="0.25">
      <c r="A504" t="s">
        <v>300</v>
      </c>
      <c r="B504">
        <v>75</v>
      </c>
      <c r="C504">
        <v>-25</v>
      </c>
      <c r="D504">
        <v>3</v>
      </c>
      <c r="E504" t="s">
        <v>899</v>
      </c>
      <c r="F504" t="s">
        <v>907</v>
      </c>
      <c r="G504" t="s">
        <v>902</v>
      </c>
    </row>
    <row r="505" spans="1:7" x14ac:dyDescent="0.25">
      <c r="A505" t="s">
        <v>177</v>
      </c>
      <c r="B505">
        <v>67</v>
      </c>
      <c r="C505">
        <v>20</v>
      </c>
      <c r="D505">
        <v>4</v>
      </c>
      <c r="E505" t="s">
        <v>899</v>
      </c>
      <c r="F505" t="s">
        <v>910</v>
      </c>
      <c r="G505" t="s">
        <v>902</v>
      </c>
    </row>
    <row r="506" spans="1:7" x14ac:dyDescent="0.25">
      <c r="A506" t="s">
        <v>260</v>
      </c>
      <c r="B506">
        <v>7</v>
      </c>
      <c r="C506">
        <v>0</v>
      </c>
      <c r="D506">
        <v>1</v>
      </c>
      <c r="E506" t="s">
        <v>899</v>
      </c>
      <c r="F506" t="s">
        <v>908</v>
      </c>
      <c r="G506" t="s">
        <v>891</v>
      </c>
    </row>
    <row r="507" spans="1:7" x14ac:dyDescent="0.25">
      <c r="A507" t="s">
        <v>371</v>
      </c>
      <c r="B507">
        <v>222</v>
      </c>
      <c r="C507">
        <v>35</v>
      </c>
      <c r="D507">
        <v>5</v>
      </c>
      <c r="E507" t="s">
        <v>899</v>
      </c>
      <c r="F507" t="s">
        <v>901</v>
      </c>
      <c r="G507" t="s">
        <v>897</v>
      </c>
    </row>
    <row r="508" spans="1:7" x14ac:dyDescent="0.25">
      <c r="A508" t="s">
        <v>809</v>
      </c>
      <c r="B508">
        <v>219</v>
      </c>
      <c r="C508">
        <v>-9</v>
      </c>
      <c r="D508">
        <v>4</v>
      </c>
      <c r="E508" t="s">
        <v>899</v>
      </c>
      <c r="F508" t="s">
        <v>901</v>
      </c>
      <c r="G508" t="s">
        <v>897</v>
      </c>
    </row>
    <row r="509" spans="1:7" x14ac:dyDescent="0.25">
      <c r="A509" t="s">
        <v>539</v>
      </c>
      <c r="B509">
        <v>42</v>
      </c>
      <c r="C509">
        <v>-23</v>
      </c>
      <c r="D509">
        <v>2</v>
      </c>
      <c r="E509" t="s">
        <v>892</v>
      </c>
      <c r="F509" t="s">
        <v>912</v>
      </c>
      <c r="G509" t="s">
        <v>902</v>
      </c>
    </row>
    <row r="510" spans="1:7" x14ac:dyDescent="0.25">
      <c r="A510" t="s">
        <v>150</v>
      </c>
      <c r="B510">
        <v>216</v>
      </c>
      <c r="C510">
        <v>-135</v>
      </c>
      <c r="D510">
        <v>3</v>
      </c>
      <c r="E510" t="s">
        <v>892</v>
      </c>
      <c r="F510" t="s">
        <v>893</v>
      </c>
      <c r="G510" t="s">
        <v>897</v>
      </c>
    </row>
    <row r="511" spans="1:7" x14ac:dyDescent="0.25">
      <c r="A511" t="s">
        <v>543</v>
      </c>
      <c r="B511">
        <v>47</v>
      </c>
      <c r="C511">
        <v>-21</v>
      </c>
      <c r="D511">
        <v>2</v>
      </c>
      <c r="E511" t="s">
        <v>889</v>
      </c>
      <c r="F511" t="s">
        <v>890</v>
      </c>
      <c r="G511" t="s">
        <v>891</v>
      </c>
    </row>
    <row r="512" spans="1:7" x14ac:dyDescent="0.25">
      <c r="A512" t="s">
        <v>199</v>
      </c>
      <c r="B512">
        <v>68</v>
      </c>
      <c r="C512">
        <v>-55</v>
      </c>
      <c r="D512">
        <v>5</v>
      </c>
      <c r="E512" t="s">
        <v>889</v>
      </c>
      <c r="F512" t="s">
        <v>909</v>
      </c>
      <c r="G512" t="s">
        <v>902</v>
      </c>
    </row>
    <row r="513" spans="1:7" x14ac:dyDescent="0.25">
      <c r="A513" t="s">
        <v>413</v>
      </c>
      <c r="B513">
        <v>74</v>
      </c>
      <c r="C513">
        <v>33</v>
      </c>
      <c r="D513">
        <v>2</v>
      </c>
      <c r="E513" t="s">
        <v>899</v>
      </c>
      <c r="F513" t="s">
        <v>913</v>
      </c>
      <c r="G513" t="s">
        <v>911</v>
      </c>
    </row>
    <row r="514" spans="1:7" x14ac:dyDescent="0.25">
      <c r="A514" t="s">
        <v>290</v>
      </c>
      <c r="B514">
        <v>165</v>
      </c>
      <c r="C514">
        <v>46</v>
      </c>
      <c r="D514">
        <v>3</v>
      </c>
      <c r="E514" t="s">
        <v>892</v>
      </c>
      <c r="F514" t="s">
        <v>912</v>
      </c>
      <c r="G514" t="s">
        <v>891</v>
      </c>
    </row>
    <row r="515" spans="1:7" x14ac:dyDescent="0.25">
      <c r="A515" t="s">
        <v>427</v>
      </c>
      <c r="B515">
        <v>101</v>
      </c>
      <c r="C515">
        <v>11</v>
      </c>
      <c r="D515">
        <v>2</v>
      </c>
      <c r="E515" t="s">
        <v>899</v>
      </c>
      <c r="F515" t="s">
        <v>903</v>
      </c>
      <c r="G515" t="s">
        <v>902</v>
      </c>
    </row>
    <row r="516" spans="1:7" x14ac:dyDescent="0.25">
      <c r="A516" t="s">
        <v>603</v>
      </c>
      <c r="B516">
        <v>162</v>
      </c>
      <c r="C516">
        <v>73</v>
      </c>
      <c r="D516">
        <v>2</v>
      </c>
      <c r="E516" t="s">
        <v>889</v>
      </c>
      <c r="F516" t="s">
        <v>890</v>
      </c>
      <c r="G516" t="s">
        <v>891</v>
      </c>
    </row>
    <row r="517" spans="1:7" x14ac:dyDescent="0.25">
      <c r="A517" t="s">
        <v>718</v>
      </c>
      <c r="B517">
        <v>20</v>
      </c>
      <c r="C517">
        <v>-22</v>
      </c>
      <c r="D517">
        <v>1</v>
      </c>
      <c r="E517" t="s">
        <v>892</v>
      </c>
      <c r="F517" t="s">
        <v>912</v>
      </c>
      <c r="G517" t="s">
        <v>902</v>
      </c>
    </row>
    <row r="518" spans="1:7" x14ac:dyDescent="0.25">
      <c r="A518" t="s">
        <v>352</v>
      </c>
      <c r="B518">
        <v>162</v>
      </c>
      <c r="C518">
        <v>55</v>
      </c>
      <c r="D518">
        <v>3</v>
      </c>
      <c r="E518" t="s">
        <v>899</v>
      </c>
      <c r="F518" t="s">
        <v>907</v>
      </c>
      <c r="G518" t="s">
        <v>891</v>
      </c>
    </row>
    <row r="519" spans="1:7" x14ac:dyDescent="0.25">
      <c r="A519" t="s">
        <v>416</v>
      </c>
      <c r="B519">
        <v>229</v>
      </c>
      <c r="C519">
        <v>-23</v>
      </c>
      <c r="D519">
        <v>2</v>
      </c>
      <c r="E519" t="s">
        <v>899</v>
      </c>
      <c r="F519" t="s">
        <v>901</v>
      </c>
      <c r="G519" t="s">
        <v>902</v>
      </c>
    </row>
    <row r="520" spans="1:7" x14ac:dyDescent="0.25">
      <c r="A520" t="s">
        <v>237</v>
      </c>
      <c r="B520">
        <v>27</v>
      </c>
      <c r="C520">
        <v>0</v>
      </c>
      <c r="D520">
        <v>2</v>
      </c>
      <c r="E520" t="s">
        <v>899</v>
      </c>
      <c r="F520" t="s">
        <v>908</v>
      </c>
      <c r="G520" t="s">
        <v>891</v>
      </c>
    </row>
    <row r="521" spans="1:7" x14ac:dyDescent="0.25">
      <c r="A521" t="s">
        <v>91</v>
      </c>
      <c r="B521">
        <v>685</v>
      </c>
      <c r="C521">
        <v>7</v>
      </c>
      <c r="D521">
        <v>7</v>
      </c>
      <c r="E521" t="s">
        <v>899</v>
      </c>
      <c r="F521" t="s">
        <v>900</v>
      </c>
      <c r="G521" t="s">
        <v>902</v>
      </c>
    </row>
    <row r="522" spans="1:7" x14ac:dyDescent="0.25">
      <c r="A522" t="s">
        <v>678</v>
      </c>
      <c r="B522">
        <v>75</v>
      </c>
      <c r="C522">
        <v>2</v>
      </c>
      <c r="D522">
        <v>5</v>
      </c>
      <c r="E522" t="s">
        <v>899</v>
      </c>
      <c r="F522" t="s">
        <v>908</v>
      </c>
      <c r="G522" t="s">
        <v>911</v>
      </c>
    </row>
    <row r="523" spans="1:7" x14ac:dyDescent="0.25">
      <c r="A523" t="s">
        <v>356</v>
      </c>
      <c r="B523">
        <v>161</v>
      </c>
      <c r="C523">
        <v>-229</v>
      </c>
      <c r="D523">
        <v>8</v>
      </c>
      <c r="E523" t="s">
        <v>892</v>
      </c>
      <c r="F523" t="s">
        <v>912</v>
      </c>
      <c r="G523" t="s">
        <v>891</v>
      </c>
    </row>
    <row r="524" spans="1:7" x14ac:dyDescent="0.25">
      <c r="A524" t="s">
        <v>518</v>
      </c>
      <c r="B524">
        <v>71</v>
      </c>
      <c r="C524">
        <v>19</v>
      </c>
      <c r="D524">
        <v>3</v>
      </c>
      <c r="E524" t="s">
        <v>899</v>
      </c>
      <c r="F524" t="s">
        <v>910</v>
      </c>
      <c r="G524" t="s">
        <v>891</v>
      </c>
    </row>
    <row r="525" spans="1:7" x14ac:dyDescent="0.25">
      <c r="A525" t="s">
        <v>226</v>
      </c>
      <c r="B525">
        <v>211</v>
      </c>
      <c r="C525">
        <v>-105</v>
      </c>
      <c r="D525">
        <v>2</v>
      </c>
      <c r="E525" t="s">
        <v>899</v>
      </c>
      <c r="F525" t="s">
        <v>901</v>
      </c>
      <c r="G525" t="s">
        <v>897</v>
      </c>
    </row>
    <row r="526" spans="1:7" x14ac:dyDescent="0.25">
      <c r="A526" t="s">
        <v>580</v>
      </c>
      <c r="B526">
        <v>79</v>
      </c>
      <c r="C526">
        <v>5</v>
      </c>
      <c r="D526">
        <v>6</v>
      </c>
      <c r="E526" t="s">
        <v>899</v>
      </c>
      <c r="F526" t="s">
        <v>903</v>
      </c>
      <c r="G526" t="s">
        <v>911</v>
      </c>
    </row>
    <row r="527" spans="1:7" x14ac:dyDescent="0.25">
      <c r="A527" t="s">
        <v>213</v>
      </c>
      <c r="B527">
        <v>32</v>
      </c>
      <c r="C527">
        <v>-22</v>
      </c>
      <c r="D527">
        <v>5</v>
      </c>
      <c r="E527" t="s">
        <v>899</v>
      </c>
      <c r="F527" t="s">
        <v>901</v>
      </c>
      <c r="G527" t="s">
        <v>902</v>
      </c>
    </row>
    <row r="528" spans="1:7" x14ac:dyDescent="0.25">
      <c r="A528" t="s">
        <v>218</v>
      </c>
      <c r="B528">
        <v>161</v>
      </c>
      <c r="C528">
        <v>40</v>
      </c>
      <c r="D528">
        <v>3</v>
      </c>
      <c r="E528" t="s">
        <v>899</v>
      </c>
      <c r="F528" t="s">
        <v>907</v>
      </c>
      <c r="G528" t="s">
        <v>891</v>
      </c>
    </row>
    <row r="529" spans="1:7" x14ac:dyDescent="0.25">
      <c r="A529" t="s">
        <v>260</v>
      </c>
      <c r="B529">
        <v>159</v>
      </c>
      <c r="C529">
        <v>4</v>
      </c>
      <c r="D529">
        <v>1</v>
      </c>
      <c r="E529" t="s">
        <v>899</v>
      </c>
      <c r="F529" t="s">
        <v>901</v>
      </c>
      <c r="G529" t="s">
        <v>891</v>
      </c>
    </row>
    <row r="530" spans="1:7" x14ac:dyDescent="0.25">
      <c r="A530" t="s">
        <v>550</v>
      </c>
      <c r="B530">
        <v>210</v>
      </c>
      <c r="C530">
        <v>-50</v>
      </c>
      <c r="D530">
        <v>4</v>
      </c>
      <c r="E530" t="s">
        <v>899</v>
      </c>
      <c r="F530" t="s">
        <v>903</v>
      </c>
      <c r="G530" t="s">
        <v>897</v>
      </c>
    </row>
    <row r="531" spans="1:7" x14ac:dyDescent="0.25">
      <c r="A531" t="s">
        <v>12</v>
      </c>
      <c r="B531">
        <v>79</v>
      </c>
      <c r="C531">
        <v>39</v>
      </c>
      <c r="D531">
        <v>2</v>
      </c>
      <c r="E531" t="s">
        <v>899</v>
      </c>
      <c r="F531" t="s">
        <v>913</v>
      </c>
      <c r="G531" t="s">
        <v>911</v>
      </c>
    </row>
    <row r="532" spans="1:7" x14ac:dyDescent="0.25">
      <c r="A532" t="s">
        <v>381</v>
      </c>
      <c r="B532">
        <v>207</v>
      </c>
      <c r="C532">
        <v>153</v>
      </c>
      <c r="D532">
        <v>3</v>
      </c>
      <c r="E532" t="s">
        <v>899</v>
      </c>
      <c r="F532" t="s">
        <v>901</v>
      </c>
      <c r="G532" t="s">
        <v>897</v>
      </c>
    </row>
    <row r="533" spans="1:7" x14ac:dyDescent="0.25">
      <c r="A533" t="s">
        <v>726</v>
      </c>
      <c r="B533">
        <v>36</v>
      </c>
      <c r="C533">
        <v>0</v>
      </c>
      <c r="D533">
        <v>4</v>
      </c>
      <c r="E533" t="s">
        <v>899</v>
      </c>
      <c r="F533" t="s">
        <v>904</v>
      </c>
      <c r="G533" t="s">
        <v>891</v>
      </c>
    </row>
    <row r="534" spans="1:7" x14ac:dyDescent="0.25">
      <c r="A534" t="s">
        <v>216</v>
      </c>
      <c r="B534">
        <v>206</v>
      </c>
      <c r="C534">
        <v>12</v>
      </c>
      <c r="D534">
        <v>1</v>
      </c>
      <c r="E534" t="s">
        <v>889</v>
      </c>
      <c r="F534" t="s">
        <v>896</v>
      </c>
      <c r="G534" t="s">
        <v>897</v>
      </c>
    </row>
    <row r="535" spans="1:7" x14ac:dyDescent="0.25">
      <c r="A535" t="s">
        <v>290</v>
      </c>
      <c r="B535">
        <v>46</v>
      </c>
      <c r="C535">
        <v>0</v>
      </c>
      <c r="D535">
        <v>4</v>
      </c>
      <c r="E535" t="s">
        <v>899</v>
      </c>
      <c r="F535" t="s">
        <v>908</v>
      </c>
      <c r="G535" t="s">
        <v>891</v>
      </c>
    </row>
    <row r="536" spans="1:7" x14ac:dyDescent="0.25">
      <c r="A536" t="s">
        <v>360</v>
      </c>
      <c r="B536">
        <v>156</v>
      </c>
      <c r="C536">
        <v>23</v>
      </c>
      <c r="D536">
        <v>3</v>
      </c>
      <c r="E536" t="s">
        <v>899</v>
      </c>
      <c r="F536" t="s">
        <v>907</v>
      </c>
      <c r="G536" t="s">
        <v>891</v>
      </c>
    </row>
    <row r="537" spans="1:7" x14ac:dyDescent="0.25">
      <c r="A537" t="s">
        <v>618</v>
      </c>
      <c r="B537">
        <v>154</v>
      </c>
      <c r="C537">
        <v>54</v>
      </c>
      <c r="D537">
        <v>3</v>
      </c>
      <c r="E537" t="s">
        <v>899</v>
      </c>
      <c r="F537" t="s">
        <v>903</v>
      </c>
      <c r="G537" t="s">
        <v>891</v>
      </c>
    </row>
    <row r="538" spans="1:7" x14ac:dyDescent="0.25">
      <c r="A538" t="s">
        <v>821</v>
      </c>
      <c r="B538">
        <v>36</v>
      </c>
      <c r="C538">
        <v>15</v>
      </c>
      <c r="D538">
        <v>3</v>
      </c>
      <c r="E538" t="s">
        <v>899</v>
      </c>
      <c r="F538" t="s">
        <v>907</v>
      </c>
      <c r="G538" t="s">
        <v>902</v>
      </c>
    </row>
    <row r="539" spans="1:7" x14ac:dyDescent="0.25">
      <c r="A539" t="s">
        <v>557</v>
      </c>
      <c r="B539">
        <v>206</v>
      </c>
      <c r="C539">
        <v>51</v>
      </c>
      <c r="D539">
        <v>4</v>
      </c>
      <c r="E539" t="s">
        <v>899</v>
      </c>
      <c r="F539" t="s">
        <v>903</v>
      </c>
      <c r="G539" t="s">
        <v>897</v>
      </c>
    </row>
    <row r="540" spans="1:7" x14ac:dyDescent="0.25">
      <c r="A540" t="s">
        <v>561</v>
      </c>
      <c r="B540">
        <v>200</v>
      </c>
      <c r="C540">
        <v>7</v>
      </c>
      <c r="D540">
        <v>4</v>
      </c>
      <c r="E540" t="s">
        <v>889</v>
      </c>
      <c r="F540" t="s">
        <v>890</v>
      </c>
      <c r="G540" t="s">
        <v>897</v>
      </c>
    </row>
    <row r="541" spans="1:7" x14ac:dyDescent="0.25">
      <c r="A541" t="s">
        <v>557</v>
      </c>
      <c r="B541">
        <v>199</v>
      </c>
      <c r="C541">
        <v>-1</v>
      </c>
      <c r="D541">
        <v>1</v>
      </c>
      <c r="E541" t="s">
        <v>899</v>
      </c>
      <c r="F541" t="s">
        <v>901</v>
      </c>
      <c r="G541" t="s">
        <v>897</v>
      </c>
    </row>
    <row r="542" spans="1:7" x14ac:dyDescent="0.25">
      <c r="A542" t="s">
        <v>214</v>
      </c>
      <c r="B542">
        <v>154</v>
      </c>
      <c r="C542">
        <v>22</v>
      </c>
      <c r="D542">
        <v>7</v>
      </c>
      <c r="E542" t="s">
        <v>899</v>
      </c>
      <c r="F542" t="s">
        <v>910</v>
      </c>
      <c r="G542" t="s">
        <v>891</v>
      </c>
    </row>
    <row r="543" spans="1:7" x14ac:dyDescent="0.25">
      <c r="A543" t="s">
        <v>622</v>
      </c>
      <c r="B543">
        <v>152</v>
      </c>
      <c r="C543">
        <v>23</v>
      </c>
      <c r="D543">
        <v>3</v>
      </c>
      <c r="E543" t="s">
        <v>892</v>
      </c>
      <c r="F543" t="s">
        <v>912</v>
      </c>
      <c r="G543" t="s">
        <v>891</v>
      </c>
    </row>
    <row r="544" spans="1:7" x14ac:dyDescent="0.25">
      <c r="A544" t="s">
        <v>624</v>
      </c>
      <c r="B544">
        <v>152</v>
      </c>
      <c r="C544">
        <v>50</v>
      </c>
      <c r="D544">
        <v>6</v>
      </c>
      <c r="E544" t="s">
        <v>899</v>
      </c>
      <c r="F544" t="s">
        <v>907</v>
      </c>
      <c r="G544" t="s">
        <v>891</v>
      </c>
    </row>
    <row r="545" spans="1:7" x14ac:dyDescent="0.25">
      <c r="A545" t="s">
        <v>416</v>
      </c>
      <c r="B545">
        <v>122</v>
      </c>
      <c r="C545">
        <v>-21</v>
      </c>
      <c r="D545">
        <v>3</v>
      </c>
      <c r="E545" t="s">
        <v>892</v>
      </c>
      <c r="F545" t="s">
        <v>912</v>
      </c>
      <c r="G545" t="s">
        <v>902</v>
      </c>
    </row>
    <row r="546" spans="1:7" x14ac:dyDescent="0.25">
      <c r="A546" t="s">
        <v>421</v>
      </c>
      <c r="B546">
        <v>149</v>
      </c>
      <c r="C546">
        <v>48</v>
      </c>
      <c r="D546">
        <v>6</v>
      </c>
      <c r="E546" t="s">
        <v>899</v>
      </c>
      <c r="F546" t="s">
        <v>907</v>
      </c>
      <c r="G546" t="s">
        <v>891</v>
      </c>
    </row>
    <row r="547" spans="1:7" x14ac:dyDescent="0.25">
      <c r="A547" t="s">
        <v>608</v>
      </c>
      <c r="B547">
        <v>149</v>
      </c>
      <c r="C547">
        <v>-87</v>
      </c>
      <c r="D547">
        <v>4</v>
      </c>
      <c r="E547" t="s">
        <v>899</v>
      </c>
      <c r="F547" t="s">
        <v>901</v>
      </c>
      <c r="G547" t="s">
        <v>891</v>
      </c>
    </row>
    <row r="548" spans="1:7" x14ac:dyDescent="0.25">
      <c r="A548" t="s">
        <v>562</v>
      </c>
      <c r="B548">
        <v>197</v>
      </c>
      <c r="C548">
        <v>20</v>
      </c>
      <c r="D548">
        <v>4</v>
      </c>
      <c r="E548" t="s">
        <v>899</v>
      </c>
      <c r="F548" t="s">
        <v>904</v>
      </c>
      <c r="G548" t="s">
        <v>897</v>
      </c>
    </row>
    <row r="549" spans="1:7" x14ac:dyDescent="0.25">
      <c r="A549" t="s">
        <v>755</v>
      </c>
      <c r="B549">
        <v>76</v>
      </c>
      <c r="C549">
        <v>-54</v>
      </c>
      <c r="D549">
        <v>3</v>
      </c>
      <c r="E549" t="s">
        <v>889</v>
      </c>
      <c r="F549" t="s">
        <v>890</v>
      </c>
      <c r="G549" t="s">
        <v>891</v>
      </c>
    </row>
    <row r="550" spans="1:7" x14ac:dyDescent="0.25">
      <c r="A550" t="s">
        <v>375</v>
      </c>
      <c r="B550">
        <v>221</v>
      </c>
      <c r="C550">
        <v>-15</v>
      </c>
      <c r="D550">
        <v>2</v>
      </c>
      <c r="E550" t="s">
        <v>889</v>
      </c>
      <c r="F550" t="s">
        <v>890</v>
      </c>
      <c r="G550" t="s">
        <v>891</v>
      </c>
    </row>
    <row r="551" spans="1:7" x14ac:dyDescent="0.25">
      <c r="A551" t="s">
        <v>397</v>
      </c>
      <c r="B551">
        <v>79</v>
      </c>
      <c r="C551">
        <v>32</v>
      </c>
      <c r="D551">
        <v>3</v>
      </c>
      <c r="E551" t="s">
        <v>899</v>
      </c>
      <c r="F551" t="s">
        <v>901</v>
      </c>
      <c r="G551" t="s">
        <v>911</v>
      </c>
    </row>
    <row r="552" spans="1:7" x14ac:dyDescent="0.25">
      <c r="A552" t="s">
        <v>673</v>
      </c>
      <c r="B552">
        <v>45</v>
      </c>
      <c r="C552">
        <v>12</v>
      </c>
      <c r="D552">
        <v>7</v>
      </c>
      <c r="E552" t="s">
        <v>899</v>
      </c>
      <c r="F552" t="s">
        <v>903</v>
      </c>
      <c r="G552" t="s">
        <v>902</v>
      </c>
    </row>
    <row r="553" spans="1:7" x14ac:dyDescent="0.25">
      <c r="A553" t="s">
        <v>644</v>
      </c>
      <c r="B553">
        <v>149</v>
      </c>
      <c r="C553">
        <v>-1</v>
      </c>
      <c r="D553">
        <v>1</v>
      </c>
      <c r="E553" t="s">
        <v>899</v>
      </c>
      <c r="F553" t="s">
        <v>901</v>
      </c>
      <c r="G553" t="s">
        <v>891</v>
      </c>
    </row>
    <row r="554" spans="1:7" x14ac:dyDescent="0.25">
      <c r="A554" t="s">
        <v>518</v>
      </c>
      <c r="B554">
        <v>80</v>
      </c>
      <c r="C554">
        <v>22</v>
      </c>
      <c r="D554">
        <v>3</v>
      </c>
      <c r="E554" t="s">
        <v>899</v>
      </c>
      <c r="F554" t="s">
        <v>907</v>
      </c>
      <c r="G554" t="s">
        <v>911</v>
      </c>
    </row>
    <row r="555" spans="1:7" x14ac:dyDescent="0.25">
      <c r="A555" t="s">
        <v>510</v>
      </c>
      <c r="B555">
        <v>195</v>
      </c>
      <c r="C555">
        <v>12</v>
      </c>
      <c r="D555">
        <v>9</v>
      </c>
      <c r="E555" t="s">
        <v>899</v>
      </c>
      <c r="F555" t="s">
        <v>913</v>
      </c>
      <c r="G555" t="s">
        <v>897</v>
      </c>
    </row>
    <row r="556" spans="1:7" x14ac:dyDescent="0.25">
      <c r="A556" t="s">
        <v>488</v>
      </c>
      <c r="B556">
        <v>19</v>
      </c>
      <c r="C556">
        <v>0</v>
      </c>
      <c r="D556">
        <v>3</v>
      </c>
      <c r="E556" t="s">
        <v>899</v>
      </c>
      <c r="F556" t="s">
        <v>905</v>
      </c>
      <c r="G556" t="s">
        <v>902</v>
      </c>
    </row>
    <row r="557" spans="1:7" x14ac:dyDescent="0.25">
      <c r="A557" t="s">
        <v>177</v>
      </c>
      <c r="B557">
        <v>81</v>
      </c>
      <c r="C557">
        <v>41</v>
      </c>
      <c r="D557">
        <v>3</v>
      </c>
      <c r="E557" t="s">
        <v>899</v>
      </c>
      <c r="F557" t="s">
        <v>907</v>
      </c>
      <c r="G557" t="s">
        <v>911</v>
      </c>
    </row>
    <row r="558" spans="1:7" x14ac:dyDescent="0.25">
      <c r="A558" t="s">
        <v>743</v>
      </c>
      <c r="B558">
        <v>83</v>
      </c>
      <c r="C558">
        <v>34</v>
      </c>
      <c r="D558">
        <v>5</v>
      </c>
      <c r="E558" t="s">
        <v>899</v>
      </c>
      <c r="F558" t="s">
        <v>913</v>
      </c>
      <c r="G558" t="s">
        <v>911</v>
      </c>
    </row>
    <row r="559" spans="1:7" x14ac:dyDescent="0.25">
      <c r="A559" t="s">
        <v>627</v>
      </c>
      <c r="B559">
        <v>149</v>
      </c>
      <c r="C559">
        <v>17</v>
      </c>
      <c r="D559">
        <v>4</v>
      </c>
      <c r="E559" t="s">
        <v>892</v>
      </c>
      <c r="F559" t="s">
        <v>912</v>
      </c>
      <c r="G559" t="s">
        <v>891</v>
      </c>
    </row>
    <row r="560" spans="1:7" x14ac:dyDescent="0.25">
      <c r="A560" t="s">
        <v>566</v>
      </c>
      <c r="B560">
        <v>193</v>
      </c>
      <c r="C560">
        <v>46</v>
      </c>
      <c r="D560">
        <v>1</v>
      </c>
      <c r="E560" t="s">
        <v>889</v>
      </c>
      <c r="F560" t="s">
        <v>896</v>
      </c>
      <c r="G560" t="s">
        <v>897</v>
      </c>
    </row>
    <row r="561" spans="1:7" x14ac:dyDescent="0.25">
      <c r="A561" t="s">
        <v>138</v>
      </c>
      <c r="B561">
        <v>85</v>
      </c>
      <c r="C561">
        <v>24</v>
      </c>
      <c r="D561">
        <v>10</v>
      </c>
      <c r="E561" t="s">
        <v>899</v>
      </c>
      <c r="F561" t="s">
        <v>903</v>
      </c>
      <c r="G561" t="s">
        <v>911</v>
      </c>
    </row>
    <row r="562" spans="1:7" x14ac:dyDescent="0.25">
      <c r="A562" t="s">
        <v>644</v>
      </c>
      <c r="B562">
        <v>44</v>
      </c>
      <c r="C562">
        <v>-17</v>
      </c>
      <c r="D562">
        <v>5</v>
      </c>
      <c r="E562" t="s">
        <v>899</v>
      </c>
      <c r="F562" t="s">
        <v>901</v>
      </c>
      <c r="G562" t="s">
        <v>902</v>
      </c>
    </row>
    <row r="563" spans="1:7" x14ac:dyDescent="0.25">
      <c r="A563" t="s">
        <v>573</v>
      </c>
      <c r="B563">
        <v>149</v>
      </c>
      <c r="C563">
        <v>-40</v>
      </c>
      <c r="D563">
        <v>2</v>
      </c>
      <c r="E563" t="s">
        <v>889</v>
      </c>
      <c r="F563" t="s">
        <v>898</v>
      </c>
      <c r="G563" t="s">
        <v>891</v>
      </c>
    </row>
    <row r="564" spans="1:7" x14ac:dyDescent="0.25">
      <c r="A564" t="s">
        <v>275</v>
      </c>
      <c r="B564">
        <v>26</v>
      </c>
      <c r="C564">
        <v>0</v>
      </c>
      <c r="D564">
        <v>2</v>
      </c>
      <c r="E564" t="s">
        <v>899</v>
      </c>
      <c r="F564" t="s">
        <v>904</v>
      </c>
      <c r="G564" t="s">
        <v>891</v>
      </c>
    </row>
    <row r="565" spans="1:7" x14ac:dyDescent="0.25">
      <c r="A565" t="s">
        <v>519</v>
      </c>
      <c r="B565">
        <v>86</v>
      </c>
      <c r="C565">
        <v>0</v>
      </c>
      <c r="D565">
        <v>4</v>
      </c>
      <c r="E565" t="s">
        <v>899</v>
      </c>
      <c r="F565" t="s">
        <v>910</v>
      </c>
      <c r="G565" t="s">
        <v>911</v>
      </c>
    </row>
    <row r="566" spans="1:7" x14ac:dyDescent="0.25">
      <c r="A566" t="s">
        <v>740</v>
      </c>
      <c r="B566">
        <v>86</v>
      </c>
      <c r="C566">
        <v>22</v>
      </c>
      <c r="D566">
        <v>2</v>
      </c>
      <c r="E566" t="s">
        <v>899</v>
      </c>
      <c r="F566" t="s">
        <v>901</v>
      </c>
      <c r="G566" t="s">
        <v>911</v>
      </c>
    </row>
    <row r="567" spans="1:7" x14ac:dyDescent="0.25">
      <c r="A567" t="s">
        <v>70</v>
      </c>
      <c r="B567">
        <v>79</v>
      </c>
      <c r="C567">
        <v>16</v>
      </c>
      <c r="D567">
        <v>3</v>
      </c>
      <c r="E567" t="s">
        <v>899</v>
      </c>
      <c r="F567" t="s">
        <v>910</v>
      </c>
      <c r="G567" t="s">
        <v>891</v>
      </c>
    </row>
    <row r="568" spans="1:7" x14ac:dyDescent="0.25">
      <c r="A568" t="s">
        <v>567</v>
      </c>
      <c r="B568">
        <v>193</v>
      </c>
      <c r="C568">
        <v>-275</v>
      </c>
      <c r="D568">
        <v>3</v>
      </c>
      <c r="E568" t="s">
        <v>889</v>
      </c>
      <c r="F568" t="s">
        <v>898</v>
      </c>
      <c r="G568" t="s">
        <v>897</v>
      </c>
    </row>
    <row r="569" spans="1:7" x14ac:dyDescent="0.25">
      <c r="A569" t="s">
        <v>339</v>
      </c>
      <c r="B569">
        <v>148</v>
      </c>
      <c r="C569">
        <v>0</v>
      </c>
      <c r="D569">
        <v>3</v>
      </c>
      <c r="E569" t="s">
        <v>899</v>
      </c>
      <c r="F569" t="s">
        <v>901</v>
      </c>
      <c r="G569" t="s">
        <v>891</v>
      </c>
    </row>
    <row r="570" spans="1:7" x14ac:dyDescent="0.25">
      <c r="A570" t="s">
        <v>202</v>
      </c>
      <c r="B570">
        <v>70</v>
      </c>
      <c r="C570">
        <v>-14</v>
      </c>
      <c r="D570">
        <v>2</v>
      </c>
      <c r="E570" t="s">
        <v>892</v>
      </c>
      <c r="F570" t="s">
        <v>912</v>
      </c>
      <c r="G570" t="s">
        <v>902</v>
      </c>
    </row>
    <row r="571" spans="1:7" x14ac:dyDescent="0.25">
      <c r="A571" t="s">
        <v>629</v>
      </c>
      <c r="B571">
        <v>148</v>
      </c>
      <c r="C571">
        <v>59</v>
      </c>
      <c r="D571">
        <v>3</v>
      </c>
      <c r="E571" t="s">
        <v>899</v>
      </c>
      <c r="F571" t="s">
        <v>903</v>
      </c>
      <c r="G571" t="s">
        <v>891</v>
      </c>
    </row>
    <row r="572" spans="1:7" x14ac:dyDescent="0.25">
      <c r="A572" t="s">
        <v>93</v>
      </c>
      <c r="B572">
        <v>190</v>
      </c>
      <c r="C572">
        <v>19</v>
      </c>
      <c r="D572">
        <v>9</v>
      </c>
      <c r="E572" t="s">
        <v>892</v>
      </c>
      <c r="F572" t="s">
        <v>912</v>
      </c>
      <c r="G572" t="s">
        <v>897</v>
      </c>
    </row>
    <row r="573" spans="1:7" x14ac:dyDescent="0.25">
      <c r="A573" t="s">
        <v>662</v>
      </c>
      <c r="B573">
        <v>52</v>
      </c>
      <c r="C573">
        <v>14</v>
      </c>
      <c r="D573">
        <v>2</v>
      </c>
      <c r="E573" t="s">
        <v>899</v>
      </c>
      <c r="F573" t="s">
        <v>907</v>
      </c>
      <c r="G573" t="s">
        <v>891</v>
      </c>
    </row>
    <row r="574" spans="1:7" x14ac:dyDescent="0.25">
      <c r="A574" t="s">
        <v>603</v>
      </c>
      <c r="B574">
        <v>147</v>
      </c>
      <c r="C574">
        <v>44</v>
      </c>
      <c r="D574">
        <v>3</v>
      </c>
      <c r="E574" t="s">
        <v>899</v>
      </c>
      <c r="F574" t="s">
        <v>901</v>
      </c>
      <c r="G574" t="s">
        <v>891</v>
      </c>
    </row>
    <row r="575" spans="1:7" x14ac:dyDescent="0.25">
      <c r="A575" t="s">
        <v>509</v>
      </c>
      <c r="B575">
        <v>190</v>
      </c>
      <c r="C575">
        <v>68</v>
      </c>
      <c r="D575">
        <v>8</v>
      </c>
      <c r="E575" t="s">
        <v>899</v>
      </c>
      <c r="F575" t="s">
        <v>910</v>
      </c>
      <c r="G575" t="s">
        <v>897</v>
      </c>
    </row>
    <row r="576" spans="1:7" x14ac:dyDescent="0.25">
      <c r="A576" t="s">
        <v>160</v>
      </c>
      <c r="B576">
        <v>80</v>
      </c>
      <c r="C576">
        <v>-56</v>
      </c>
      <c r="D576">
        <v>4</v>
      </c>
      <c r="E576" t="s">
        <v>889</v>
      </c>
      <c r="F576" t="s">
        <v>890</v>
      </c>
      <c r="G576" t="s">
        <v>902</v>
      </c>
    </row>
    <row r="577" spans="1:7" x14ac:dyDescent="0.25">
      <c r="A577" t="s">
        <v>221</v>
      </c>
      <c r="B577">
        <v>147</v>
      </c>
      <c r="C577">
        <v>48</v>
      </c>
      <c r="D577">
        <v>3</v>
      </c>
      <c r="E577" t="s">
        <v>899</v>
      </c>
      <c r="F577" t="s">
        <v>901</v>
      </c>
      <c r="G577" t="s">
        <v>891</v>
      </c>
    </row>
    <row r="578" spans="1:7" x14ac:dyDescent="0.25">
      <c r="A578" t="s">
        <v>162</v>
      </c>
      <c r="B578">
        <v>66</v>
      </c>
      <c r="C578">
        <v>12</v>
      </c>
      <c r="D578">
        <v>3</v>
      </c>
      <c r="E578" t="s">
        <v>899</v>
      </c>
      <c r="F578" t="s">
        <v>907</v>
      </c>
      <c r="G578" t="s">
        <v>891</v>
      </c>
    </row>
    <row r="579" spans="1:7" x14ac:dyDescent="0.25">
      <c r="A579" t="s">
        <v>736</v>
      </c>
      <c r="B579">
        <v>86</v>
      </c>
      <c r="C579">
        <v>8</v>
      </c>
      <c r="D579">
        <v>2</v>
      </c>
      <c r="E579" t="s">
        <v>899</v>
      </c>
      <c r="F579" t="s">
        <v>901</v>
      </c>
      <c r="G579" t="s">
        <v>911</v>
      </c>
    </row>
    <row r="580" spans="1:7" x14ac:dyDescent="0.25">
      <c r="A580" t="s">
        <v>360</v>
      </c>
      <c r="B580">
        <v>88</v>
      </c>
      <c r="C580">
        <v>19</v>
      </c>
      <c r="D580">
        <v>2</v>
      </c>
      <c r="E580" t="s">
        <v>899</v>
      </c>
      <c r="F580" t="s">
        <v>913</v>
      </c>
      <c r="G580" t="s">
        <v>911</v>
      </c>
    </row>
    <row r="581" spans="1:7" x14ac:dyDescent="0.25">
      <c r="A581" t="s">
        <v>177</v>
      </c>
      <c r="B581">
        <v>188</v>
      </c>
      <c r="C581">
        <v>-193</v>
      </c>
      <c r="D581">
        <v>2</v>
      </c>
      <c r="E581" t="s">
        <v>889</v>
      </c>
      <c r="F581" t="s">
        <v>890</v>
      </c>
      <c r="G581" t="s">
        <v>897</v>
      </c>
    </row>
    <row r="582" spans="1:7" x14ac:dyDescent="0.25">
      <c r="A582" t="s">
        <v>286</v>
      </c>
      <c r="B582">
        <v>89</v>
      </c>
      <c r="C582">
        <v>29</v>
      </c>
      <c r="D582">
        <v>2</v>
      </c>
      <c r="E582" t="s">
        <v>899</v>
      </c>
      <c r="F582" t="s">
        <v>907</v>
      </c>
      <c r="G582" t="s">
        <v>902</v>
      </c>
    </row>
    <row r="583" spans="1:7" x14ac:dyDescent="0.25">
      <c r="A583" t="s">
        <v>639</v>
      </c>
      <c r="B583">
        <v>146</v>
      </c>
      <c r="C583">
        <v>19</v>
      </c>
      <c r="D583">
        <v>5</v>
      </c>
      <c r="E583" t="s">
        <v>899</v>
      </c>
      <c r="F583" t="s">
        <v>907</v>
      </c>
      <c r="G583" t="s">
        <v>891</v>
      </c>
    </row>
    <row r="584" spans="1:7" x14ac:dyDescent="0.25">
      <c r="A584" t="s">
        <v>267</v>
      </c>
      <c r="B584">
        <v>143</v>
      </c>
      <c r="C584">
        <v>32</v>
      </c>
      <c r="D584">
        <v>1</v>
      </c>
      <c r="E584" t="s">
        <v>892</v>
      </c>
      <c r="F584" t="s">
        <v>895</v>
      </c>
      <c r="G584" t="s">
        <v>891</v>
      </c>
    </row>
    <row r="585" spans="1:7" x14ac:dyDescent="0.25">
      <c r="A585" t="s">
        <v>273</v>
      </c>
      <c r="B585">
        <v>25</v>
      </c>
      <c r="C585">
        <v>-1</v>
      </c>
      <c r="D585">
        <v>4</v>
      </c>
      <c r="E585" t="s">
        <v>899</v>
      </c>
      <c r="F585" t="s">
        <v>904</v>
      </c>
      <c r="G585" t="s">
        <v>891</v>
      </c>
    </row>
    <row r="586" spans="1:7" x14ac:dyDescent="0.25">
      <c r="A586" t="s">
        <v>580</v>
      </c>
      <c r="B586">
        <v>30</v>
      </c>
      <c r="C586">
        <v>12</v>
      </c>
      <c r="D586">
        <v>3</v>
      </c>
      <c r="E586" t="s">
        <v>899</v>
      </c>
      <c r="F586" t="s">
        <v>905</v>
      </c>
      <c r="G586" t="s">
        <v>902</v>
      </c>
    </row>
    <row r="587" spans="1:7" x14ac:dyDescent="0.25">
      <c r="A587" t="s">
        <v>364</v>
      </c>
      <c r="B587">
        <v>140</v>
      </c>
      <c r="C587">
        <v>-58</v>
      </c>
      <c r="D587">
        <v>4</v>
      </c>
      <c r="E587" t="s">
        <v>892</v>
      </c>
      <c r="F587" t="s">
        <v>912</v>
      </c>
      <c r="G587" t="s">
        <v>891</v>
      </c>
    </row>
    <row r="588" spans="1:7" x14ac:dyDescent="0.25">
      <c r="A588" t="s">
        <v>265</v>
      </c>
      <c r="B588">
        <v>83</v>
      </c>
      <c r="C588">
        <v>-48</v>
      </c>
      <c r="D588">
        <v>1</v>
      </c>
      <c r="E588" t="s">
        <v>892</v>
      </c>
      <c r="F588" t="s">
        <v>895</v>
      </c>
      <c r="G588" t="s">
        <v>902</v>
      </c>
    </row>
    <row r="589" spans="1:7" x14ac:dyDescent="0.25">
      <c r="A589" t="s">
        <v>235</v>
      </c>
      <c r="B589">
        <v>140</v>
      </c>
      <c r="C589">
        <v>6</v>
      </c>
      <c r="D589">
        <v>5</v>
      </c>
      <c r="E589" t="s">
        <v>899</v>
      </c>
      <c r="F589" t="s">
        <v>901</v>
      </c>
      <c r="G589" t="s">
        <v>891</v>
      </c>
    </row>
    <row r="590" spans="1:7" x14ac:dyDescent="0.25">
      <c r="A590" t="s">
        <v>726</v>
      </c>
      <c r="B590">
        <v>28</v>
      </c>
      <c r="C590">
        <v>14</v>
      </c>
      <c r="D590">
        <v>4</v>
      </c>
      <c r="E590" t="s">
        <v>899</v>
      </c>
      <c r="F590" t="s">
        <v>903</v>
      </c>
      <c r="G590" t="s">
        <v>891</v>
      </c>
    </row>
    <row r="591" spans="1:7" x14ac:dyDescent="0.25">
      <c r="A591" t="s">
        <v>649</v>
      </c>
      <c r="B591">
        <v>139</v>
      </c>
      <c r="C591">
        <v>14</v>
      </c>
      <c r="D591">
        <v>3</v>
      </c>
      <c r="E591" t="s">
        <v>899</v>
      </c>
      <c r="F591" t="s">
        <v>907</v>
      </c>
      <c r="G591" t="s">
        <v>891</v>
      </c>
    </row>
    <row r="592" spans="1:7" x14ac:dyDescent="0.25">
      <c r="A592" t="s">
        <v>52</v>
      </c>
      <c r="B592">
        <v>30</v>
      </c>
      <c r="C592">
        <v>14</v>
      </c>
      <c r="D592">
        <v>3</v>
      </c>
      <c r="E592" t="s">
        <v>899</v>
      </c>
      <c r="F592" t="s">
        <v>903</v>
      </c>
      <c r="G592" t="s">
        <v>902</v>
      </c>
    </row>
    <row r="593" spans="1:7" x14ac:dyDescent="0.25">
      <c r="A593" t="s">
        <v>506</v>
      </c>
      <c r="B593">
        <v>89</v>
      </c>
      <c r="C593">
        <v>36</v>
      </c>
      <c r="D593">
        <v>3</v>
      </c>
      <c r="E593" t="s">
        <v>899</v>
      </c>
      <c r="F593" t="s">
        <v>913</v>
      </c>
      <c r="G593" t="s">
        <v>902</v>
      </c>
    </row>
    <row r="594" spans="1:7" x14ac:dyDescent="0.25">
      <c r="A594" t="s">
        <v>183</v>
      </c>
      <c r="B594">
        <v>187</v>
      </c>
      <c r="C594">
        <v>30</v>
      </c>
      <c r="D594">
        <v>4</v>
      </c>
      <c r="E594" t="s">
        <v>889</v>
      </c>
      <c r="F594" t="s">
        <v>909</v>
      </c>
      <c r="G594" t="s">
        <v>897</v>
      </c>
    </row>
    <row r="595" spans="1:7" x14ac:dyDescent="0.25">
      <c r="A595" t="s">
        <v>360</v>
      </c>
      <c r="B595">
        <v>139</v>
      </c>
      <c r="C595">
        <v>21</v>
      </c>
      <c r="D595">
        <v>3</v>
      </c>
      <c r="E595" t="s">
        <v>889</v>
      </c>
      <c r="F595" t="s">
        <v>909</v>
      </c>
      <c r="G595" t="s">
        <v>891</v>
      </c>
    </row>
    <row r="596" spans="1:7" x14ac:dyDescent="0.25">
      <c r="A596" t="s">
        <v>530</v>
      </c>
      <c r="B596">
        <v>437</v>
      </c>
      <c r="C596">
        <v>-14</v>
      </c>
      <c r="D596">
        <v>2</v>
      </c>
      <c r="E596" t="s">
        <v>899</v>
      </c>
      <c r="F596" t="s">
        <v>901</v>
      </c>
      <c r="G596" t="s">
        <v>902</v>
      </c>
    </row>
    <row r="597" spans="1:7" x14ac:dyDescent="0.25">
      <c r="A597" t="s">
        <v>118</v>
      </c>
      <c r="B597">
        <v>138</v>
      </c>
      <c r="C597">
        <v>-3</v>
      </c>
      <c r="D597">
        <v>5</v>
      </c>
      <c r="E597" t="s">
        <v>899</v>
      </c>
      <c r="F597" t="s">
        <v>901</v>
      </c>
      <c r="G597" t="s">
        <v>891</v>
      </c>
    </row>
    <row r="598" spans="1:7" x14ac:dyDescent="0.25">
      <c r="A598" t="s">
        <v>378</v>
      </c>
      <c r="B598">
        <v>85</v>
      </c>
      <c r="C598">
        <v>13</v>
      </c>
      <c r="D598">
        <v>2</v>
      </c>
      <c r="E598" t="s">
        <v>899</v>
      </c>
      <c r="F598" t="s">
        <v>913</v>
      </c>
      <c r="G598" t="s">
        <v>902</v>
      </c>
    </row>
    <row r="599" spans="1:7" x14ac:dyDescent="0.25">
      <c r="A599" t="s">
        <v>310</v>
      </c>
      <c r="B599">
        <v>83</v>
      </c>
      <c r="C599">
        <v>12</v>
      </c>
      <c r="D599">
        <v>3</v>
      </c>
      <c r="E599" t="s">
        <v>899</v>
      </c>
      <c r="F599" t="s">
        <v>907</v>
      </c>
      <c r="G599" t="s">
        <v>902</v>
      </c>
    </row>
    <row r="600" spans="1:7" x14ac:dyDescent="0.25">
      <c r="A600" t="s">
        <v>418</v>
      </c>
      <c r="B600">
        <v>91</v>
      </c>
      <c r="C600">
        <v>22</v>
      </c>
      <c r="D600">
        <v>2</v>
      </c>
      <c r="E600" t="s">
        <v>899</v>
      </c>
      <c r="F600" t="s">
        <v>907</v>
      </c>
      <c r="G600" t="s">
        <v>902</v>
      </c>
    </row>
    <row r="601" spans="1:7" x14ac:dyDescent="0.25">
      <c r="A601" t="s">
        <v>277</v>
      </c>
      <c r="B601">
        <v>137</v>
      </c>
      <c r="C601">
        <v>5</v>
      </c>
      <c r="D601">
        <v>5</v>
      </c>
      <c r="E601" t="s">
        <v>899</v>
      </c>
      <c r="F601" t="s">
        <v>913</v>
      </c>
      <c r="G601" t="s">
        <v>891</v>
      </c>
    </row>
    <row r="602" spans="1:7" x14ac:dyDescent="0.25">
      <c r="A602" t="s">
        <v>815</v>
      </c>
      <c r="B602">
        <v>33</v>
      </c>
      <c r="C602">
        <v>-12</v>
      </c>
      <c r="D602">
        <v>7</v>
      </c>
      <c r="E602" t="s">
        <v>899</v>
      </c>
      <c r="F602" t="s">
        <v>901</v>
      </c>
      <c r="G602" t="s">
        <v>902</v>
      </c>
    </row>
    <row r="603" spans="1:7" x14ac:dyDescent="0.25">
      <c r="A603" t="s">
        <v>73</v>
      </c>
      <c r="B603">
        <v>134</v>
      </c>
      <c r="C603">
        <v>-34</v>
      </c>
      <c r="D603">
        <v>2</v>
      </c>
      <c r="E603" t="s">
        <v>892</v>
      </c>
      <c r="F603" t="s">
        <v>893</v>
      </c>
      <c r="G603" t="s">
        <v>891</v>
      </c>
    </row>
    <row r="604" spans="1:7" x14ac:dyDescent="0.25">
      <c r="A604" t="s">
        <v>655</v>
      </c>
      <c r="B604">
        <v>134</v>
      </c>
      <c r="C604">
        <v>42</v>
      </c>
      <c r="D604">
        <v>2</v>
      </c>
      <c r="E604" t="s">
        <v>892</v>
      </c>
      <c r="F604" t="s">
        <v>893</v>
      </c>
      <c r="G604" t="s">
        <v>891</v>
      </c>
    </row>
    <row r="605" spans="1:7" x14ac:dyDescent="0.25">
      <c r="A605" t="s">
        <v>657</v>
      </c>
      <c r="B605">
        <v>133</v>
      </c>
      <c r="C605">
        <v>-56</v>
      </c>
      <c r="D605">
        <v>2</v>
      </c>
      <c r="E605" t="s">
        <v>892</v>
      </c>
      <c r="F605" t="s">
        <v>893</v>
      </c>
      <c r="G605" t="s">
        <v>891</v>
      </c>
    </row>
    <row r="606" spans="1:7" x14ac:dyDescent="0.25">
      <c r="A606" t="s">
        <v>332</v>
      </c>
      <c r="B606">
        <v>93</v>
      </c>
      <c r="C606">
        <v>-84</v>
      </c>
      <c r="D606">
        <v>3</v>
      </c>
      <c r="E606" t="s">
        <v>899</v>
      </c>
      <c r="F606" t="s">
        <v>901</v>
      </c>
      <c r="G606" t="s">
        <v>902</v>
      </c>
    </row>
    <row r="607" spans="1:7" x14ac:dyDescent="0.25">
      <c r="A607" t="s">
        <v>446</v>
      </c>
      <c r="B607">
        <v>86</v>
      </c>
      <c r="C607">
        <v>-21</v>
      </c>
      <c r="D607">
        <v>1</v>
      </c>
      <c r="E607" t="s">
        <v>889</v>
      </c>
      <c r="F607" t="s">
        <v>890</v>
      </c>
      <c r="G607" t="s">
        <v>902</v>
      </c>
    </row>
    <row r="608" spans="1:7" x14ac:dyDescent="0.25">
      <c r="A608" t="s">
        <v>282</v>
      </c>
      <c r="B608">
        <v>132</v>
      </c>
      <c r="C608">
        <v>54</v>
      </c>
      <c r="D608">
        <v>5</v>
      </c>
      <c r="E608" t="s">
        <v>899</v>
      </c>
      <c r="F608" t="s">
        <v>907</v>
      </c>
      <c r="G608" t="s">
        <v>891</v>
      </c>
    </row>
    <row r="609" spans="1:7" x14ac:dyDescent="0.25">
      <c r="A609" t="s">
        <v>121</v>
      </c>
      <c r="B609">
        <v>132</v>
      </c>
      <c r="C609">
        <v>-10</v>
      </c>
      <c r="D609">
        <v>3</v>
      </c>
      <c r="E609" t="s">
        <v>899</v>
      </c>
      <c r="F609" t="s">
        <v>901</v>
      </c>
      <c r="G609" t="s">
        <v>891</v>
      </c>
    </row>
    <row r="610" spans="1:7" x14ac:dyDescent="0.25">
      <c r="A610" t="s">
        <v>317</v>
      </c>
      <c r="B610">
        <v>132</v>
      </c>
      <c r="C610">
        <v>-79</v>
      </c>
      <c r="D610">
        <v>5</v>
      </c>
      <c r="E610" t="s">
        <v>892</v>
      </c>
      <c r="F610" t="s">
        <v>912</v>
      </c>
      <c r="G610" t="s">
        <v>891</v>
      </c>
    </row>
    <row r="611" spans="1:7" x14ac:dyDescent="0.25">
      <c r="A611" t="s">
        <v>271</v>
      </c>
      <c r="B611">
        <v>93</v>
      </c>
      <c r="C611">
        <v>-65</v>
      </c>
      <c r="D611">
        <v>4</v>
      </c>
      <c r="E611" t="s">
        <v>899</v>
      </c>
      <c r="F611" t="s">
        <v>907</v>
      </c>
      <c r="G611" t="s">
        <v>902</v>
      </c>
    </row>
    <row r="612" spans="1:7" x14ac:dyDescent="0.25">
      <c r="A612" t="s">
        <v>725</v>
      </c>
      <c r="B612">
        <v>95</v>
      </c>
      <c r="C612">
        <v>5</v>
      </c>
      <c r="D612">
        <v>2</v>
      </c>
      <c r="E612" t="s">
        <v>899</v>
      </c>
      <c r="F612" t="s">
        <v>907</v>
      </c>
      <c r="G612" t="s">
        <v>902</v>
      </c>
    </row>
    <row r="613" spans="1:7" x14ac:dyDescent="0.25">
      <c r="A613" t="s">
        <v>315</v>
      </c>
      <c r="B613">
        <v>97</v>
      </c>
      <c r="C613">
        <v>12</v>
      </c>
      <c r="D613">
        <v>2</v>
      </c>
      <c r="E613" t="s">
        <v>899</v>
      </c>
      <c r="F613" t="s">
        <v>903</v>
      </c>
      <c r="G613" t="s">
        <v>902</v>
      </c>
    </row>
    <row r="614" spans="1:7" x14ac:dyDescent="0.25">
      <c r="A614" t="s">
        <v>659</v>
      </c>
      <c r="B614">
        <v>131</v>
      </c>
      <c r="C614">
        <v>-154</v>
      </c>
      <c r="D614">
        <v>8</v>
      </c>
      <c r="E614" t="s">
        <v>892</v>
      </c>
      <c r="F614" t="s">
        <v>912</v>
      </c>
      <c r="G614" t="s">
        <v>891</v>
      </c>
    </row>
    <row r="615" spans="1:7" x14ac:dyDescent="0.25">
      <c r="A615" t="s">
        <v>333</v>
      </c>
      <c r="B615">
        <v>97</v>
      </c>
      <c r="C615">
        <v>29</v>
      </c>
      <c r="D615">
        <v>2</v>
      </c>
      <c r="E615" t="s">
        <v>899</v>
      </c>
      <c r="F615" t="s">
        <v>903</v>
      </c>
      <c r="G615" t="s">
        <v>902</v>
      </c>
    </row>
    <row r="616" spans="1:7" x14ac:dyDescent="0.25">
      <c r="A616" t="s">
        <v>52</v>
      </c>
      <c r="B616">
        <v>128</v>
      </c>
      <c r="C616">
        <v>4</v>
      </c>
      <c r="D616">
        <v>3</v>
      </c>
      <c r="E616" t="s">
        <v>899</v>
      </c>
      <c r="F616" t="s">
        <v>901</v>
      </c>
      <c r="G616" t="s">
        <v>891</v>
      </c>
    </row>
    <row r="617" spans="1:7" x14ac:dyDescent="0.25">
      <c r="A617" t="s">
        <v>539</v>
      </c>
      <c r="B617">
        <v>186</v>
      </c>
      <c r="C617">
        <v>241</v>
      </c>
      <c r="D617">
        <v>9</v>
      </c>
      <c r="E617" t="s">
        <v>899</v>
      </c>
      <c r="F617" t="s">
        <v>913</v>
      </c>
      <c r="G617" t="s">
        <v>897</v>
      </c>
    </row>
    <row r="618" spans="1:7" x14ac:dyDescent="0.25">
      <c r="A618" t="s">
        <v>70</v>
      </c>
      <c r="B618">
        <v>128</v>
      </c>
      <c r="C618">
        <v>47</v>
      </c>
      <c r="D618">
        <v>4</v>
      </c>
      <c r="E618" t="s">
        <v>899</v>
      </c>
      <c r="F618" t="s">
        <v>903</v>
      </c>
      <c r="G618" t="s">
        <v>891</v>
      </c>
    </row>
    <row r="619" spans="1:7" x14ac:dyDescent="0.25">
      <c r="A619" t="s">
        <v>277</v>
      </c>
      <c r="B619">
        <v>185</v>
      </c>
      <c r="C619">
        <v>48</v>
      </c>
      <c r="D619">
        <v>4</v>
      </c>
      <c r="E619" t="s">
        <v>899</v>
      </c>
      <c r="F619" t="s">
        <v>907</v>
      </c>
      <c r="G619" t="s">
        <v>897</v>
      </c>
    </row>
    <row r="620" spans="1:7" x14ac:dyDescent="0.25">
      <c r="A620" t="s">
        <v>840</v>
      </c>
      <c r="B620">
        <v>29</v>
      </c>
      <c r="C620">
        <v>10</v>
      </c>
      <c r="D620">
        <v>2</v>
      </c>
      <c r="E620" t="s">
        <v>899</v>
      </c>
      <c r="F620" t="s">
        <v>907</v>
      </c>
      <c r="G620" t="s">
        <v>891</v>
      </c>
    </row>
    <row r="621" spans="1:7" x14ac:dyDescent="0.25">
      <c r="A621" t="s">
        <v>635</v>
      </c>
      <c r="B621">
        <v>127</v>
      </c>
      <c r="C621">
        <v>29</v>
      </c>
      <c r="D621">
        <v>3</v>
      </c>
      <c r="E621" t="s">
        <v>892</v>
      </c>
      <c r="F621" t="s">
        <v>912</v>
      </c>
      <c r="G621" t="s">
        <v>891</v>
      </c>
    </row>
    <row r="622" spans="1:7" x14ac:dyDescent="0.25">
      <c r="A622" t="s">
        <v>682</v>
      </c>
      <c r="B622">
        <v>97</v>
      </c>
      <c r="C622">
        <v>36</v>
      </c>
      <c r="D622">
        <v>7</v>
      </c>
      <c r="E622" t="s">
        <v>899</v>
      </c>
      <c r="F622" t="s">
        <v>903</v>
      </c>
      <c r="G622" t="s">
        <v>902</v>
      </c>
    </row>
    <row r="623" spans="1:7" x14ac:dyDescent="0.25">
      <c r="A623" t="s">
        <v>670</v>
      </c>
      <c r="B623">
        <v>125</v>
      </c>
      <c r="C623">
        <v>0</v>
      </c>
      <c r="D623">
        <v>3</v>
      </c>
      <c r="E623" t="s">
        <v>889</v>
      </c>
      <c r="F623" t="s">
        <v>909</v>
      </c>
      <c r="G623" t="s">
        <v>891</v>
      </c>
    </row>
    <row r="624" spans="1:7" x14ac:dyDescent="0.25">
      <c r="A624" t="s">
        <v>858</v>
      </c>
      <c r="B624">
        <v>299</v>
      </c>
      <c r="C624">
        <v>-8</v>
      </c>
      <c r="D624">
        <v>2</v>
      </c>
      <c r="E624" t="s">
        <v>899</v>
      </c>
      <c r="F624" t="s">
        <v>901</v>
      </c>
      <c r="G624" t="s">
        <v>891</v>
      </c>
    </row>
    <row r="625" spans="1:7" x14ac:dyDescent="0.25">
      <c r="A625" t="s">
        <v>671</v>
      </c>
      <c r="B625">
        <v>124</v>
      </c>
      <c r="C625">
        <v>54</v>
      </c>
      <c r="D625">
        <v>5</v>
      </c>
      <c r="E625" t="s">
        <v>899</v>
      </c>
      <c r="F625" t="s">
        <v>910</v>
      </c>
      <c r="G625" t="s">
        <v>891</v>
      </c>
    </row>
    <row r="626" spans="1:7" x14ac:dyDescent="0.25">
      <c r="A626" t="s">
        <v>118</v>
      </c>
      <c r="B626">
        <v>90</v>
      </c>
      <c r="C626">
        <v>17</v>
      </c>
      <c r="D626">
        <v>3</v>
      </c>
      <c r="E626" t="s">
        <v>899</v>
      </c>
      <c r="F626" t="s">
        <v>913</v>
      </c>
      <c r="G626" t="s">
        <v>891</v>
      </c>
    </row>
    <row r="627" spans="1:7" x14ac:dyDescent="0.25">
      <c r="A627" t="s">
        <v>114</v>
      </c>
      <c r="B627">
        <v>122</v>
      </c>
      <c r="C627">
        <v>11</v>
      </c>
      <c r="D627">
        <v>4</v>
      </c>
      <c r="E627" t="s">
        <v>899</v>
      </c>
      <c r="F627" t="s">
        <v>903</v>
      </c>
      <c r="G627" t="s">
        <v>891</v>
      </c>
    </row>
    <row r="628" spans="1:7" x14ac:dyDescent="0.25">
      <c r="A628" t="s">
        <v>673</v>
      </c>
      <c r="B628">
        <v>122</v>
      </c>
      <c r="C628">
        <v>-66</v>
      </c>
      <c r="D628">
        <v>9</v>
      </c>
      <c r="E628" t="s">
        <v>889</v>
      </c>
      <c r="F628" t="s">
        <v>909</v>
      </c>
      <c r="G628" t="s">
        <v>891</v>
      </c>
    </row>
    <row r="629" spans="1:7" x14ac:dyDescent="0.25">
      <c r="A629" t="s">
        <v>577</v>
      </c>
      <c r="B629">
        <v>90</v>
      </c>
      <c r="C629">
        <v>30</v>
      </c>
      <c r="D629">
        <v>2</v>
      </c>
      <c r="E629" t="s">
        <v>892</v>
      </c>
      <c r="F629" t="s">
        <v>893</v>
      </c>
      <c r="G629" t="s">
        <v>902</v>
      </c>
    </row>
    <row r="630" spans="1:7" x14ac:dyDescent="0.25">
      <c r="A630" t="s">
        <v>241</v>
      </c>
      <c r="B630">
        <v>182</v>
      </c>
      <c r="C630">
        <v>-11</v>
      </c>
      <c r="D630">
        <v>3</v>
      </c>
      <c r="E630" t="s">
        <v>892</v>
      </c>
      <c r="F630" t="s">
        <v>895</v>
      </c>
      <c r="G630" t="s">
        <v>897</v>
      </c>
    </row>
    <row r="631" spans="1:7" x14ac:dyDescent="0.25">
      <c r="A631" t="s">
        <v>677</v>
      </c>
      <c r="B631">
        <v>122</v>
      </c>
      <c r="C631">
        <v>59</v>
      </c>
      <c r="D631">
        <v>7</v>
      </c>
      <c r="E631" t="s">
        <v>892</v>
      </c>
      <c r="F631" t="s">
        <v>912</v>
      </c>
      <c r="G631" t="s">
        <v>891</v>
      </c>
    </row>
    <row r="632" spans="1:7" x14ac:dyDescent="0.25">
      <c r="A632" t="s">
        <v>680</v>
      </c>
      <c r="B632">
        <v>121</v>
      </c>
      <c r="C632">
        <v>19</v>
      </c>
      <c r="D632">
        <v>4</v>
      </c>
      <c r="E632" t="s">
        <v>899</v>
      </c>
      <c r="F632" t="s">
        <v>907</v>
      </c>
      <c r="G632" t="s">
        <v>891</v>
      </c>
    </row>
    <row r="633" spans="1:7" x14ac:dyDescent="0.25">
      <c r="A633" t="s">
        <v>352</v>
      </c>
      <c r="B633">
        <v>120</v>
      </c>
      <c r="C633">
        <v>1</v>
      </c>
      <c r="D633">
        <v>1</v>
      </c>
      <c r="E633" t="s">
        <v>892</v>
      </c>
      <c r="F633" t="s">
        <v>893</v>
      </c>
      <c r="G633" t="s">
        <v>891</v>
      </c>
    </row>
    <row r="634" spans="1:7" x14ac:dyDescent="0.25">
      <c r="A634" t="s">
        <v>286</v>
      </c>
      <c r="B634">
        <v>120</v>
      </c>
      <c r="C634">
        <v>23</v>
      </c>
      <c r="D634">
        <v>5</v>
      </c>
      <c r="E634" t="s">
        <v>899</v>
      </c>
      <c r="F634" t="s">
        <v>907</v>
      </c>
      <c r="G634" t="s">
        <v>891</v>
      </c>
    </row>
    <row r="635" spans="1:7" x14ac:dyDescent="0.25">
      <c r="A635" t="s">
        <v>18</v>
      </c>
      <c r="B635">
        <v>34</v>
      </c>
      <c r="C635">
        <v>-11</v>
      </c>
      <c r="D635">
        <v>5</v>
      </c>
      <c r="E635" t="s">
        <v>899</v>
      </c>
      <c r="F635" t="s">
        <v>910</v>
      </c>
      <c r="G635" t="s">
        <v>891</v>
      </c>
    </row>
    <row r="636" spans="1:7" x14ac:dyDescent="0.25">
      <c r="A636" t="s">
        <v>200</v>
      </c>
      <c r="B636">
        <v>117</v>
      </c>
      <c r="C636">
        <v>17</v>
      </c>
      <c r="D636">
        <v>6</v>
      </c>
      <c r="E636" t="s">
        <v>899</v>
      </c>
      <c r="F636" t="s">
        <v>904</v>
      </c>
      <c r="G636" t="s">
        <v>891</v>
      </c>
    </row>
    <row r="637" spans="1:7" x14ac:dyDescent="0.25">
      <c r="A637" t="s">
        <v>254</v>
      </c>
      <c r="B637">
        <v>38</v>
      </c>
      <c r="C637">
        <v>9</v>
      </c>
      <c r="D637">
        <v>2</v>
      </c>
      <c r="E637" t="s">
        <v>899</v>
      </c>
      <c r="F637" t="s">
        <v>907</v>
      </c>
      <c r="G637" t="s">
        <v>891</v>
      </c>
    </row>
    <row r="638" spans="1:7" x14ac:dyDescent="0.25">
      <c r="A638" t="s">
        <v>239</v>
      </c>
      <c r="B638">
        <v>117</v>
      </c>
      <c r="C638">
        <v>-6</v>
      </c>
      <c r="D638">
        <v>3</v>
      </c>
      <c r="E638" t="s">
        <v>889</v>
      </c>
      <c r="F638" t="s">
        <v>898</v>
      </c>
      <c r="G638" t="s">
        <v>891</v>
      </c>
    </row>
    <row r="639" spans="1:7" x14ac:dyDescent="0.25">
      <c r="A639" t="s">
        <v>581</v>
      </c>
      <c r="B639">
        <v>180</v>
      </c>
      <c r="C639">
        <v>54</v>
      </c>
      <c r="D639">
        <v>4</v>
      </c>
      <c r="E639" t="s">
        <v>899</v>
      </c>
      <c r="F639" t="s">
        <v>910</v>
      </c>
      <c r="G639" t="s">
        <v>897</v>
      </c>
    </row>
    <row r="640" spans="1:7" x14ac:dyDescent="0.25">
      <c r="A640" t="s">
        <v>387</v>
      </c>
      <c r="B640">
        <v>99</v>
      </c>
      <c r="C640">
        <v>-5</v>
      </c>
      <c r="D640">
        <v>1</v>
      </c>
      <c r="E640" t="s">
        <v>899</v>
      </c>
      <c r="F640" t="s">
        <v>901</v>
      </c>
      <c r="G640" t="s">
        <v>902</v>
      </c>
    </row>
    <row r="641" spans="1:7" x14ac:dyDescent="0.25">
      <c r="A641" t="s">
        <v>260</v>
      </c>
      <c r="B641">
        <v>172</v>
      </c>
      <c r="C641">
        <v>-103</v>
      </c>
      <c r="D641">
        <v>3</v>
      </c>
      <c r="E641" t="s">
        <v>892</v>
      </c>
      <c r="F641" t="s">
        <v>893</v>
      </c>
      <c r="G641" t="s">
        <v>894</v>
      </c>
    </row>
    <row r="642" spans="1:7" x14ac:dyDescent="0.25">
      <c r="A642" t="s">
        <v>136</v>
      </c>
      <c r="B642">
        <v>116</v>
      </c>
      <c r="C642">
        <v>16</v>
      </c>
      <c r="D642">
        <v>4</v>
      </c>
      <c r="E642" t="s">
        <v>899</v>
      </c>
      <c r="F642" t="s">
        <v>907</v>
      </c>
      <c r="G642" t="s">
        <v>891</v>
      </c>
    </row>
    <row r="643" spans="1:7" x14ac:dyDescent="0.25">
      <c r="A643" t="s">
        <v>239</v>
      </c>
      <c r="B643">
        <v>116</v>
      </c>
      <c r="C643">
        <v>-4</v>
      </c>
      <c r="D643">
        <v>1</v>
      </c>
      <c r="E643" t="s">
        <v>899</v>
      </c>
      <c r="F643" t="s">
        <v>901</v>
      </c>
      <c r="G643" t="s">
        <v>891</v>
      </c>
    </row>
    <row r="644" spans="1:7" x14ac:dyDescent="0.25">
      <c r="A644" t="s">
        <v>592</v>
      </c>
      <c r="B644">
        <v>171</v>
      </c>
      <c r="C644">
        <v>68</v>
      </c>
      <c r="D644">
        <v>7</v>
      </c>
      <c r="E644" t="s">
        <v>899</v>
      </c>
      <c r="F644" t="s">
        <v>907</v>
      </c>
      <c r="G644" t="s">
        <v>894</v>
      </c>
    </row>
    <row r="645" spans="1:7" x14ac:dyDescent="0.25">
      <c r="A645" t="s">
        <v>392</v>
      </c>
      <c r="B645">
        <v>46</v>
      </c>
      <c r="C645">
        <v>14</v>
      </c>
      <c r="D645">
        <v>5</v>
      </c>
      <c r="E645" t="s">
        <v>899</v>
      </c>
      <c r="F645" t="s">
        <v>905</v>
      </c>
      <c r="G645" t="s">
        <v>891</v>
      </c>
    </row>
    <row r="646" spans="1:7" x14ac:dyDescent="0.25">
      <c r="A646" t="s">
        <v>154</v>
      </c>
      <c r="B646">
        <v>115</v>
      </c>
      <c r="C646">
        <v>-39</v>
      </c>
      <c r="D646">
        <v>3</v>
      </c>
      <c r="E646" t="s">
        <v>899</v>
      </c>
      <c r="F646" t="s">
        <v>900</v>
      </c>
      <c r="G646" t="s">
        <v>891</v>
      </c>
    </row>
    <row r="647" spans="1:7" x14ac:dyDescent="0.25">
      <c r="A647" t="s">
        <v>716</v>
      </c>
      <c r="B647">
        <v>100</v>
      </c>
      <c r="C647">
        <v>7</v>
      </c>
      <c r="D647">
        <v>2</v>
      </c>
      <c r="E647" t="s">
        <v>899</v>
      </c>
      <c r="F647" t="s">
        <v>910</v>
      </c>
      <c r="G647" t="s">
        <v>902</v>
      </c>
    </row>
    <row r="648" spans="1:7" x14ac:dyDescent="0.25">
      <c r="A648" t="s">
        <v>9</v>
      </c>
      <c r="B648">
        <v>44</v>
      </c>
      <c r="C648">
        <v>8</v>
      </c>
      <c r="D648">
        <v>2</v>
      </c>
      <c r="E648" t="s">
        <v>899</v>
      </c>
      <c r="F648" t="s">
        <v>907</v>
      </c>
      <c r="G648" t="s">
        <v>891</v>
      </c>
    </row>
    <row r="649" spans="1:7" x14ac:dyDescent="0.25">
      <c r="A649" t="s">
        <v>652</v>
      </c>
      <c r="B649">
        <v>139</v>
      </c>
      <c r="C649">
        <v>14</v>
      </c>
      <c r="D649">
        <v>3</v>
      </c>
      <c r="E649" t="s">
        <v>899</v>
      </c>
      <c r="F649" t="s">
        <v>904</v>
      </c>
      <c r="G649" t="s">
        <v>891</v>
      </c>
    </row>
    <row r="650" spans="1:7" x14ac:dyDescent="0.25">
      <c r="A650" t="s">
        <v>591</v>
      </c>
      <c r="B650">
        <v>171</v>
      </c>
      <c r="C650">
        <v>-140</v>
      </c>
      <c r="D650">
        <v>2</v>
      </c>
      <c r="E650" t="s">
        <v>892</v>
      </c>
      <c r="F650" t="s">
        <v>895</v>
      </c>
      <c r="G650" t="s">
        <v>894</v>
      </c>
    </row>
    <row r="651" spans="1:7" x14ac:dyDescent="0.25">
      <c r="A651" t="s">
        <v>714</v>
      </c>
      <c r="B651">
        <v>100</v>
      </c>
      <c r="C651">
        <v>12</v>
      </c>
      <c r="D651">
        <v>2</v>
      </c>
      <c r="E651" t="s">
        <v>899</v>
      </c>
      <c r="F651" t="s">
        <v>910</v>
      </c>
      <c r="G651" t="s">
        <v>902</v>
      </c>
    </row>
    <row r="652" spans="1:7" x14ac:dyDescent="0.25">
      <c r="A652" t="s">
        <v>235</v>
      </c>
      <c r="B652">
        <v>115</v>
      </c>
      <c r="C652">
        <v>25</v>
      </c>
      <c r="D652">
        <v>6</v>
      </c>
      <c r="E652" t="s">
        <v>899</v>
      </c>
      <c r="F652" t="s">
        <v>907</v>
      </c>
      <c r="G652" t="s">
        <v>891</v>
      </c>
    </row>
    <row r="653" spans="1:7" x14ac:dyDescent="0.25">
      <c r="A653" t="s">
        <v>239</v>
      </c>
      <c r="B653">
        <v>168</v>
      </c>
      <c r="C653">
        <v>-9</v>
      </c>
      <c r="D653">
        <v>3</v>
      </c>
      <c r="E653" t="s">
        <v>899</v>
      </c>
      <c r="F653" t="s">
        <v>901</v>
      </c>
      <c r="G653" t="s">
        <v>891</v>
      </c>
    </row>
    <row r="654" spans="1:7" x14ac:dyDescent="0.25">
      <c r="A654" t="s">
        <v>692</v>
      </c>
      <c r="B654">
        <v>115</v>
      </c>
      <c r="C654">
        <v>47</v>
      </c>
      <c r="D654">
        <v>2</v>
      </c>
      <c r="E654" t="s">
        <v>889</v>
      </c>
      <c r="F654" t="s">
        <v>909</v>
      </c>
      <c r="G654" t="s">
        <v>891</v>
      </c>
    </row>
    <row r="655" spans="1:7" x14ac:dyDescent="0.25">
      <c r="A655" t="s">
        <v>34</v>
      </c>
      <c r="B655">
        <v>168</v>
      </c>
      <c r="C655">
        <v>-111</v>
      </c>
      <c r="D655">
        <v>2</v>
      </c>
      <c r="E655" t="s">
        <v>889</v>
      </c>
      <c r="F655" t="s">
        <v>898</v>
      </c>
      <c r="G655" t="s">
        <v>894</v>
      </c>
    </row>
    <row r="656" spans="1:7" x14ac:dyDescent="0.25">
      <c r="A656" t="s">
        <v>834</v>
      </c>
      <c r="B656">
        <v>31</v>
      </c>
      <c r="C656">
        <v>-7</v>
      </c>
      <c r="D656">
        <v>5</v>
      </c>
      <c r="E656" t="s">
        <v>899</v>
      </c>
      <c r="F656" t="s">
        <v>905</v>
      </c>
      <c r="G656" t="s">
        <v>902</v>
      </c>
    </row>
    <row r="657" spans="1:7" x14ac:dyDescent="0.25">
      <c r="A657" t="s">
        <v>70</v>
      </c>
      <c r="B657">
        <v>114</v>
      </c>
      <c r="C657">
        <v>41</v>
      </c>
      <c r="D657">
        <v>6</v>
      </c>
      <c r="E657" t="s">
        <v>892</v>
      </c>
      <c r="F657" t="s">
        <v>912</v>
      </c>
      <c r="G657" t="s">
        <v>891</v>
      </c>
    </row>
    <row r="658" spans="1:7" x14ac:dyDescent="0.25">
      <c r="A658" t="s">
        <v>288</v>
      </c>
      <c r="B658">
        <v>111</v>
      </c>
      <c r="C658">
        <v>9</v>
      </c>
      <c r="D658">
        <v>4</v>
      </c>
      <c r="E658" t="s">
        <v>899</v>
      </c>
      <c r="F658" t="s">
        <v>907</v>
      </c>
      <c r="G658" t="s">
        <v>891</v>
      </c>
    </row>
    <row r="659" spans="1:7" x14ac:dyDescent="0.25">
      <c r="A659" t="s">
        <v>877</v>
      </c>
      <c r="B659">
        <v>11</v>
      </c>
      <c r="C659">
        <v>-8</v>
      </c>
      <c r="D659">
        <v>2</v>
      </c>
      <c r="E659" t="s">
        <v>899</v>
      </c>
      <c r="F659" t="s">
        <v>905</v>
      </c>
      <c r="G659" t="s">
        <v>902</v>
      </c>
    </row>
    <row r="660" spans="1:7" x14ac:dyDescent="0.25">
      <c r="A660" t="s">
        <v>452</v>
      </c>
      <c r="B660">
        <v>110</v>
      </c>
      <c r="C660">
        <v>35</v>
      </c>
      <c r="D660">
        <v>1</v>
      </c>
      <c r="E660" t="s">
        <v>892</v>
      </c>
      <c r="F660" t="s">
        <v>912</v>
      </c>
      <c r="G660" t="s">
        <v>891</v>
      </c>
    </row>
    <row r="661" spans="1:7" x14ac:dyDescent="0.25">
      <c r="A661" t="s">
        <v>392</v>
      </c>
      <c r="B661">
        <v>59</v>
      </c>
      <c r="C661">
        <v>15</v>
      </c>
      <c r="D661">
        <v>2</v>
      </c>
      <c r="E661" t="s">
        <v>899</v>
      </c>
      <c r="F661" t="s">
        <v>910</v>
      </c>
      <c r="G661" t="s">
        <v>902</v>
      </c>
    </row>
    <row r="662" spans="1:7" x14ac:dyDescent="0.25">
      <c r="A662" t="s">
        <v>397</v>
      </c>
      <c r="B662">
        <v>166</v>
      </c>
      <c r="C662">
        <v>27</v>
      </c>
      <c r="D662">
        <v>2</v>
      </c>
      <c r="E662" t="s">
        <v>889</v>
      </c>
      <c r="F662" t="s">
        <v>909</v>
      </c>
      <c r="G662" t="s">
        <v>894</v>
      </c>
    </row>
    <row r="663" spans="1:7" x14ac:dyDescent="0.25">
      <c r="A663" t="s">
        <v>116</v>
      </c>
      <c r="B663">
        <v>109</v>
      </c>
      <c r="C663">
        <v>-6</v>
      </c>
      <c r="D663">
        <v>6</v>
      </c>
      <c r="E663" t="s">
        <v>899</v>
      </c>
      <c r="F663" t="s">
        <v>901</v>
      </c>
      <c r="G663" t="s">
        <v>891</v>
      </c>
    </row>
    <row r="664" spans="1:7" x14ac:dyDescent="0.25">
      <c r="A664" t="s">
        <v>555</v>
      </c>
      <c r="B664">
        <v>34</v>
      </c>
      <c r="C664">
        <v>-6</v>
      </c>
      <c r="D664">
        <v>4</v>
      </c>
      <c r="E664" t="s">
        <v>899</v>
      </c>
      <c r="F664" t="s">
        <v>908</v>
      </c>
      <c r="G664" t="s">
        <v>891</v>
      </c>
    </row>
    <row r="665" spans="1:7" x14ac:dyDescent="0.25">
      <c r="A665" t="s">
        <v>271</v>
      </c>
      <c r="B665">
        <v>109</v>
      </c>
      <c r="C665">
        <v>40</v>
      </c>
      <c r="D665">
        <v>1</v>
      </c>
      <c r="E665" t="s">
        <v>892</v>
      </c>
      <c r="F665" t="s">
        <v>912</v>
      </c>
      <c r="G665" t="s">
        <v>891</v>
      </c>
    </row>
    <row r="666" spans="1:7" x14ac:dyDescent="0.25">
      <c r="A666" t="s">
        <v>89</v>
      </c>
      <c r="B666">
        <v>108</v>
      </c>
      <c r="C666">
        <v>22</v>
      </c>
      <c r="D666">
        <v>3</v>
      </c>
      <c r="E666" t="s">
        <v>889</v>
      </c>
      <c r="F666" t="s">
        <v>909</v>
      </c>
      <c r="G666" t="s">
        <v>891</v>
      </c>
    </row>
    <row r="667" spans="1:7" x14ac:dyDescent="0.25">
      <c r="A667" t="s">
        <v>50</v>
      </c>
      <c r="B667">
        <v>103</v>
      </c>
      <c r="C667">
        <v>50</v>
      </c>
      <c r="D667">
        <v>2</v>
      </c>
      <c r="E667" t="s">
        <v>892</v>
      </c>
      <c r="F667" t="s">
        <v>912</v>
      </c>
      <c r="G667" t="s">
        <v>902</v>
      </c>
    </row>
    <row r="668" spans="1:7" x14ac:dyDescent="0.25">
      <c r="A668" t="s">
        <v>722</v>
      </c>
      <c r="B668">
        <v>10</v>
      </c>
      <c r="C668">
        <v>-8</v>
      </c>
      <c r="D668">
        <v>2</v>
      </c>
      <c r="E668" t="s">
        <v>899</v>
      </c>
      <c r="F668" t="s">
        <v>905</v>
      </c>
      <c r="G668" t="s">
        <v>891</v>
      </c>
    </row>
    <row r="669" spans="1:7" x14ac:dyDescent="0.25">
      <c r="A669" t="s">
        <v>144</v>
      </c>
      <c r="B669">
        <v>90</v>
      </c>
      <c r="C669">
        <v>17</v>
      </c>
      <c r="D669">
        <v>3</v>
      </c>
      <c r="E669" t="s">
        <v>899</v>
      </c>
      <c r="F669" t="s">
        <v>903</v>
      </c>
      <c r="G669" t="s">
        <v>891</v>
      </c>
    </row>
    <row r="670" spans="1:7" x14ac:dyDescent="0.25">
      <c r="A670" t="s">
        <v>416</v>
      </c>
      <c r="B670">
        <v>105</v>
      </c>
      <c r="C670">
        <v>46</v>
      </c>
      <c r="D670">
        <v>2</v>
      </c>
      <c r="E670" t="s">
        <v>899</v>
      </c>
      <c r="F670" t="s">
        <v>907</v>
      </c>
      <c r="G670" t="s">
        <v>902</v>
      </c>
    </row>
    <row r="671" spans="1:7" x14ac:dyDescent="0.25">
      <c r="A671" t="s">
        <v>608</v>
      </c>
      <c r="B671">
        <v>105</v>
      </c>
      <c r="C671">
        <v>20</v>
      </c>
      <c r="D671">
        <v>2</v>
      </c>
      <c r="E671" t="s">
        <v>899</v>
      </c>
      <c r="F671" t="s">
        <v>907</v>
      </c>
      <c r="G671" t="s">
        <v>911</v>
      </c>
    </row>
    <row r="672" spans="1:7" x14ac:dyDescent="0.25">
      <c r="A672" t="s">
        <v>851</v>
      </c>
      <c r="B672">
        <v>22</v>
      </c>
      <c r="C672">
        <v>-6</v>
      </c>
      <c r="D672">
        <v>1</v>
      </c>
      <c r="E672" t="s">
        <v>892</v>
      </c>
      <c r="F672" t="s">
        <v>912</v>
      </c>
      <c r="G672" t="s">
        <v>891</v>
      </c>
    </row>
    <row r="673" spans="1:7" x14ac:dyDescent="0.25">
      <c r="A673" t="s">
        <v>246</v>
      </c>
      <c r="B673">
        <v>105</v>
      </c>
      <c r="C673">
        <v>-33</v>
      </c>
      <c r="D673">
        <v>5</v>
      </c>
      <c r="E673" t="s">
        <v>899</v>
      </c>
      <c r="F673" t="s">
        <v>904</v>
      </c>
      <c r="G673" t="s">
        <v>891</v>
      </c>
    </row>
    <row r="674" spans="1:7" x14ac:dyDescent="0.25">
      <c r="A674" t="s">
        <v>457</v>
      </c>
      <c r="B674">
        <v>105</v>
      </c>
      <c r="C674">
        <v>25</v>
      </c>
      <c r="D674">
        <v>2</v>
      </c>
      <c r="E674" t="s">
        <v>899</v>
      </c>
      <c r="F674" t="s">
        <v>903</v>
      </c>
      <c r="G674" t="s">
        <v>894</v>
      </c>
    </row>
    <row r="675" spans="1:7" x14ac:dyDescent="0.25">
      <c r="A675" t="s">
        <v>335</v>
      </c>
      <c r="B675">
        <v>25</v>
      </c>
      <c r="C675">
        <v>-7</v>
      </c>
      <c r="D675">
        <v>5</v>
      </c>
      <c r="E675" t="s">
        <v>899</v>
      </c>
      <c r="F675" t="s">
        <v>901</v>
      </c>
      <c r="G675" t="s">
        <v>902</v>
      </c>
    </row>
    <row r="676" spans="1:7" x14ac:dyDescent="0.25">
      <c r="A676" t="s">
        <v>50</v>
      </c>
      <c r="B676">
        <v>104</v>
      </c>
      <c r="C676">
        <v>2</v>
      </c>
      <c r="D676">
        <v>2</v>
      </c>
      <c r="E676" t="s">
        <v>892</v>
      </c>
      <c r="F676" t="s">
        <v>912</v>
      </c>
      <c r="G676" t="s">
        <v>891</v>
      </c>
    </row>
    <row r="677" spans="1:7" x14ac:dyDescent="0.25">
      <c r="A677" t="s">
        <v>869</v>
      </c>
      <c r="B677">
        <v>16</v>
      </c>
      <c r="C677">
        <v>5</v>
      </c>
      <c r="D677">
        <v>1</v>
      </c>
      <c r="E677" t="s">
        <v>899</v>
      </c>
      <c r="F677" t="s">
        <v>907</v>
      </c>
      <c r="G677" t="s">
        <v>902</v>
      </c>
    </row>
    <row r="678" spans="1:7" x14ac:dyDescent="0.25">
      <c r="A678" t="s">
        <v>480</v>
      </c>
      <c r="B678">
        <v>64</v>
      </c>
      <c r="C678">
        <v>-7</v>
      </c>
      <c r="D678">
        <v>3</v>
      </c>
      <c r="E678" t="s">
        <v>899</v>
      </c>
      <c r="F678" t="s">
        <v>901</v>
      </c>
      <c r="G678" t="s">
        <v>891</v>
      </c>
    </row>
    <row r="679" spans="1:7" x14ac:dyDescent="0.25">
      <c r="A679" t="s">
        <v>819</v>
      </c>
      <c r="B679">
        <v>38</v>
      </c>
      <c r="C679">
        <v>-6</v>
      </c>
      <c r="D679">
        <v>2</v>
      </c>
      <c r="E679" t="s">
        <v>892</v>
      </c>
      <c r="F679" t="s">
        <v>912</v>
      </c>
      <c r="G679" t="s">
        <v>902</v>
      </c>
    </row>
    <row r="680" spans="1:7" x14ac:dyDescent="0.25">
      <c r="A680" t="s">
        <v>244</v>
      </c>
      <c r="B680">
        <v>83</v>
      </c>
      <c r="C680">
        <v>12</v>
      </c>
      <c r="D680">
        <v>2</v>
      </c>
      <c r="E680" t="s">
        <v>892</v>
      </c>
      <c r="F680" t="s">
        <v>893</v>
      </c>
      <c r="G680" t="s">
        <v>891</v>
      </c>
    </row>
    <row r="681" spans="1:7" x14ac:dyDescent="0.25">
      <c r="A681" t="s">
        <v>509</v>
      </c>
      <c r="B681">
        <v>103</v>
      </c>
      <c r="C681">
        <v>36</v>
      </c>
      <c r="D681">
        <v>2</v>
      </c>
      <c r="E681" t="s">
        <v>899</v>
      </c>
      <c r="F681" t="s">
        <v>903</v>
      </c>
      <c r="G681" t="s">
        <v>891</v>
      </c>
    </row>
    <row r="682" spans="1:7" x14ac:dyDescent="0.25">
      <c r="A682" t="s">
        <v>339</v>
      </c>
      <c r="B682">
        <v>37</v>
      </c>
      <c r="C682">
        <v>-6</v>
      </c>
      <c r="D682">
        <v>1</v>
      </c>
      <c r="E682" t="s">
        <v>899</v>
      </c>
      <c r="F682" t="s">
        <v>901</v>
      </c>
      <c r="G682" t="s">
        <v>902</v>
      </c>
    </row>
    <row r="683" spans="1:7" x14ac:dyDescent="0.25">
      <c r="A683" t="s">
        <v>703</v>
      </c>
      <c r="B683">
        <v>105</v>
      </c>
      <c r="C683">
        <v>33</v>
      </c>
      <c r="D683">
        <v>6</v>
      </c>
      <c r="E683" t="s">
        <v>899</v>
      </c>
      <c r="F683" t="s">
        <v>901</v>
      </c>
      <c r="G683" t="s">
        <v>894</v>
      </c>
    </row>
    <row r="684" spans="1:7" x14ac:dyDescent="0.25">
      <c r="A684" t="s">
        <v>369</v>
      </c>
      <c r="B684">
        <v>78</v>
      </c>
      <c r="C684">
        <v>-6</v>
      </c>
      <c r="D684">
        <v>2</v>
      </c>
      <c r="E684" t="s">
        <v>892</v>
      </c>
      <c r="F684" t="s">
        <v>912</v>
      </c>
      <c r="G684" t="s">
        <v>902</v>
      </c>
    </row>
    <row r="685" spans="1:7" x14ac:dyDescent="0.25">
      <c r="A685" t="s">
        <v>48</v>
      </c>
      <c r="B685">
        <v>102</v>
      </c>
      <c r="C685">
        <v>-90</v>
      </c>
      <c r="D685">
        <v>1</v>
      </c>
      <c r="E685" t="s">
        <v>899</v>
      </c>
      <c r="F685" t="s">
        <v>901</v>
      </c>
      <c r="G685" t="s">
        <v>891</v>
      </c>
    </row>
    <row r="686" spans="1:7" x14ac:dyDescent="0.25">
      <c r="A686" t="s">
        <v>707</v>
      </c>
      <c r="B686">
        <v>102</v>
      </c>
      <c r="C686">
        <v>11</v>
      </c>
      <c r="D686">
        <v>6</v>
      </c>
      <c r="E686" t="s">
        <v>899</v>
      </c>
      <c r="F686" t="s">
        <v>910</v>
      </c>
      <c r="G686" t="s">
        <v>891</v>
      </c>
    </row>
    <row r="687" spans="1:7" x14ac:dyDescent="0.25">
      <c r="A687" t="s">
        <v>375</v>
      </c>
      <c r="B687">
        <v>10</v>
      </c>
      <c r="C687">
        <v>-8</v>
      </c>
      <c r="D687">
        <v>1</v>
      </c>
      <c r="E687" t="s">
        <v>899</v>
      </c>
      <c r="F687" t="s">
        <v>904</v>
      </c>
      <c r="G687" t="s">
        <v>902</v>
      </c>
    </row>
    <row r="688" spans="1:7" x14ac:dyDescent="0.25">
      <c r="A688" t="s">
        <v>126</v>
      </c>
      <c r="B688">
        <v>101</v>
      </c>
      <c r="C688">
        <v>18</v>
      </c>
      <c r="D688">
        <v>9</v>
      </c>
      <c r="E688" t="s">
        <v>899</v>
      </c>
      <c r="F688" t="s">
        <v>905</v>
      </c>
      <c r="G688" t="s">
        <v>891</v>
      </c>
    </row>
    <row r="689" spans="1:7" x14ac:dyDescent="0.25">
      <c r="A689" t="s">
        <v>812</v>
      </c>
      <c r="B689">
        <v>42</v>
      </c>
      <c r="C689">
        <v>-6</v>
      </c>
      <c r="D689">
        <v>4</v>
      </c>
      <c r="E689" t="s">
        <v>899</v>
      </c>
      <c r="F689" t="s">
        <v>901</v>
      </c>
      <c r="G689" t="s">
        <v>902</v>
      </c>
    </row>
    <row r="690" spans="1:7" x14ac:dyDescent="0.25">
      <c r="A690" t="s">
        <v>546</v>
      </c>
      <c r="B690">
        <v>56</v>
      </c>
      <c r="C690">
        <v>18</v>
      </c>
      <c r="D690">
        <v>2</v>
      </c>
      <c r="E690" t="s">
        <v>899</v>
      </c>
      <c r="F690" t="s">
        <v>903</v>
      </c>
      <c r="G690" t="s">
        <v>902</v>
      </c>
    </row>
    <row r="691" spans="1:7" x14ac:dyDescent="0.25">
      <c r="A691" t="s">
        <v>335</v>
      </c>
      <c r="B691">
        <v>95</v>
      </c>
      <c r="C691">
        <v>5</v>
      </c>
      <c r="D691">
        <v>2</v>
      </c>
      <c r="E691" t="s">
        <v>899</v>
      </c>
      <c r="F691" t="s">
        <v>907</v>
      </c>
      <c r="G691" t="s">
        <v>891</v>
      </c>
    </row>
    <row r="692" spans="1:7" x14ac:dyDescent="0.25">
      <c r="A692" t="s">
        <v>606</v>
      </c>
      <c r="B692">
        <v>159</v>
      </c>
      <c r="C692">
        <v>2</v>
      </c>
      <c r="D692">
        <v>3</v>
      </c>
      <c r="E692" t="s">
        <v>892</v>
      </c>
      <c r="F692" t="s">
        <v>912</v>
      </c>
      <c r="G692" t="s">
        <v>894</v>
      </c>
    </row>
    <row r="693" spans="1:7" x14ac:dyDescent="0.25">
      <c r="A693" t="s">
        <v>608</v>
      </c>
      <c r="B693">
        <v>158</v>
      </c>
      <c r="C693">
        <v>69</v>
      </c>
      <c r="D693">
        <v>3</v>
      </c>
      <c r="E693" t="s">
        <v>899</v>
      </c>
      <c r="F693" t="s">
        <v>907</v>
      </c>
      <c r="G693" t="s">
        <v>894</v>
      </c>
    </row>
    <row r="694" spans="1:7" x14ac:dyDescent="0.25">
      <c r="A694" t="s">
        <v>375</v>
      </c>
      <c r="B694">
        <v>106</v>
      </c>
      <c r="C694">
        <v>0</v>
      </c>
      <c r="D694">
        <v>2</v>
      </c>
      <c r="E694" t="s">
        <v>889</v>
      </c>
      <c r="F694" t="s">
        <v>898</v>
      </c>
      <c r="G694" t="s">
        <v>894</v>
      </c>
    </row>
    <row r="695" spans="1:7" x14ac:dyDescent="0.25">
      <c r="A695" t="s">
        <v>269</v>
      </c>
      <c r="B695">
        <v>101</v>
      </c>
      <c r="C695">
        <v>16</v>
      </c>
      <c r="D695">
        <v>4</v>
      </c>
      <c r="E695" t="s">
        <v>899</v>
      </c>
      <c r="F695" t="s">
        <v>910</v>
      </c>
      <c r="G695" t="s">
        <v>891</v>
      </c>
    </row>
    <row r="696" spans="1:7" x14ac:dyDescent="0.25">
      <c r="A696" t="s">
        <v>389</v>
      </c>
      <c r="B696">
        <v>107</v>
      </c>
      <c r="C696">
        <v>37</v>
      </c>
      <c r="D696">
        <v>3</v>
      </c>
      <c r="E696" t="s">
        <v>899</v>
      </c>
      <c r="F696" t="s">
        <v>913</v>
      </c>
      <c r="G696" t="s">
        <v>891</v>
      </c>
    </row>
    <row r="697" spans="1:7" x14ac:dyDescent="0.25">
      <c r="A697" t="s">
        <v>486</v>
      </c>
      <c r="B697">
        <v>156</v>
      </c>
      <c r="C697">
        <v>36</v>
      </c>
      <c r="D697">
        <v>5</v>
      </c>
      <c r="E697" t="s">
        <v>899</v>
      </c>
      <c r="F697" t="s">
        <v>910</v>
      </c>
      <c r="G697" t="s">
        <v>894</v>
      </c>
    </row>
    <row r="698" spans="1:7" x14ac:dyDescent="0.25">
      <c r="A698" t="s">
        <v>700</v>
      </c>
      <c r="B698">
        <v>108</v>
      </c>
      <c r="C698">
        <v>-19</v>
      </c>
      <c r="D698">
        <v>3</v>
      </c>
      <c r="E698" t="s">
        <v>889</v>
      </c>
      <c r="F698" t="s">
        <v>890</v>
      </c>
      <c r="G698" t="s">
        <v>902</v>
      </c>
    </row>
    <row r="699" spans="1:7" x14ac:dyDescent="0.25">
      <c r="A699" t="s">
        <v>199</v>
      </c>
      <c r="B699">
        <v>107</v>
      </c>
      <c r="C699">
        <v>-54</v>
      </c>
      <c r="D699">
        <v>4</v>
      </c>
      <c r="E699" t="s">
        <v>899</v>
      </c>
      <c r="F699" t="s">
        <v>907</v>
      </c>
      <c r="G699" t="s">
        <v>894</v>
      </c>
    </row>
    <row r="700" spans="1:7" x14ac:dyDescent="0.25">
      <c r="A700" t="s">
        <v>711</v>
      </c>
      <c r="B700">
        <v>100</v>
      </c>
      <c r="C700">
        <v>-58</v>
      </c>
      <c r="D700">
        <v>4</v>
      </c>
      <c r="E700" t="s">
        <v>899</v>
      </c>
      <c r="F700" t="s">
        <v>903</v>
      </c>
      <c r="G700" t="s">
        <v>891</v>
      </c>
    </row>
    <row r="701" spans="1:7" x14ac:dyDescent="0.25">
      <c r="A701" t="s">
        <v>562</v>
      </c>
      <c r="B701">
        <v>108</v>
      </c>
      <c r="C701">
        <v>26</v>
      </c>
      <c r="D701">
        <v>4</v>
      </c>
      <c r="E701" t="s">
        <v>899</v>
      </c>
      <c r="F701" t="s">
        <v>913</v>
      </c>
      <c r="G701" t="s">
        <v>902</v>
      </c>
    </row>
    <row r="702" spans="1:7" x14ac:dyDescent="0.25">
      <c r="A702" t="s">
        <v>712</v>
      </c>
      <c r="B702">
        <v>100</v>
      </c>
      <c r="C702">
        <v>6</v>
      </c>
      <c r="D702">
        <v>4</v>
      </c>
      <c r="E702" t="s">
        <v>899</v>
      </c>
      <c r="F702" t="s">
        <v>907</v>
      </c>
      <c r="G702" t="s">
        <v>891</v>
      </c>
    </row>
    <row r="703" spans="1:7" x14ac:dyDescent="0.25">
      <c r="A703" t="s">
        <v>661</v>
      </c>
      <c r="B703">
        <v>100</v>
      </c>
      <c r="C703">
        <v>-23</v>
      </c>
      <c r="D703">
        <v>1</v>
      </c>
      <c r="E703" t="s">
        <v>889</v>
      </c>
      <c r="F703" t="s">
        <v>898</v>
      </c>
      <c r="G703" t="s">
        <v>891</v>
      </c>
    </row>
    <row r="704" spans="1:7" x14ac:dyDescent="0.25">
      <c r="A704" t="s">
        <v>281</v>
      </c>
      <c r="B704">
        <v>43</v>
      </c>
      <c r="C704">
        <v>17</v>
      </c>
      <c r="D704">
        <v>2</v>
      </c>
      <c r="E704" t="s">
        <v>899</v>
      </c>
      <c r="F704" t="s">
        <v>910</v>
      </c>
      <c r="G704" t="s">
        <v>902</v>
      </c>
    </row>
    <row r="705" spans="1:7" x14ac:dyDescent="0.25">
      <c r="A705" t="s">
        <v>614</v>
      </c>
      <c r="B705">
        <v>155</v>
      </c>
      <c r="C705">
        <v>26</v>
      </c>
      <c r="D705">
        <v>3</v>
      </c>
      <c r="E705" t="s">
        <v>899</v>
      </c>
      <c r="F705" t="s">
        <v>907</v>
      </c>
      <c r="G705" t="s">
        <v>894</v>
      </c>
    </row>
    <row r="706" spans="1:7" x14ac:dyDescent="0.25">
      <c r="A706" t="s">
        <v>625</v>
      </c>
      <c r="B706">
        <v>151</v>
      </c>
      <c r="C706">
        <v>9</v>
      </c>
      <c r="D706">
        <v>3</v>
      </c>
      <c r="E706" t="s">
        <v>899</v>
      </c>
      <c r="F706" t="s">
        <v>903</v>
      </c>
      <c r="G706" t="s">
        <v>894</v>
      </c>
    </row>
    <row r="707" spans="1:7" x14ac:dyDescent="0.25">
      <c r="A707" t="s">
        <v>350</v>
      </c>
      <c r="B707">
        <v>151</v>
      </c>
      <c r="C707">
        <v>29</v>
      </c>
      <c r="D707">
        <v>5</v>
      </c>
      <c r="E707" t="s">
        <v>899</v>
      </c>
      <c r="F707" t="s">
        <v>903</v>
      </c>
      <c r="G707" t="s">
        <v>894</v>
      </c>
    </row>
    <row r="708" spans="1:7" x14ac:dyDescent="0.25">
      <c r="A708" t="s">
        <v>436</v>
      </c>
      <c r="B708">
        <v>110</v>
      </c>
      <c r="C708">
        <v>-68</v>
      </c>
      <c r="D708">
        <v>4</v>
      </c>
      <c r="E708" t="s">
        <v>899</v>
      </c>
      <c r="F708" t="s">
        <v>901</v>
      </c>
      <c r="G708" t="s">
        <v>894</v>
      </c>
    </row>
    <row r="709" spans="1:7" x14ac:dyDescent="0.25">
      <c r="A709" t="s">
        <v>18</v>
      </c>
      <c r="B709">
        <v>98</v>
      </c>
      <c r="C709">
        <v>9</v>
      </c>
      <c r="D709">
        <v>2</v>
      </c>
      <c r="E709" t="s">
        <v>892</v>
      </c>
      <c r="F709" t="s">
        <v>912</v>
      </c>
      <c r="G709" t="s">
        <v>891</v>
      </c>
    </row>
    <row r="710" spans="1:7" x14ac:dyDescent="0.25">
      <c r="A710" t="s">
        <v>436</v>
      </c>
      <c r="B710">
        <v>97</v>
      </c>
      <c r="C710">
        <v>-62</v>
      </c>
      <c r="D710">
        <v>2</v>
      </c>
      <c r="E710" t="s">
        <v>899</v>
      </c>
      <c r="F710" t="s">
        <v>900</v>
      </c>
      <c r="G710" t="s">
        <v>891</v>
      </c>
    </row>
    <row r="711" spans="1:7" x14ac:dyDescent="0.25">
      <c r="A711" t="s">
        <v>267</v>
      </c>
      <c r="B711">
        <v>111</v>
      </c>
      <c r="C711">
        <v>35</v>
      </c>
      <c r="D711">
        <v>5</v>
      </c>
      <c r="E711" t="s">
        <v>899</v>
      </c>
      <c r="F711" t="s">
        <v>913</v>
      </c>
      <c r="G711" t="s">
        <v>891</v>
      </c>
    </row>
    <row r="712" spans="1:7" x14ac:dyDescent="0.25">
      <c r="A712" t="s">
        <v>640</v>
      </c>
      <c r="B712">
        <v>45</v>
      </c>
      <c r="C712">
        <v>17</v>
      </c>
      <c r="D712">
        <v>1</v>
      </c>
      <c r="E712" t="s">
        <v>889</v>
      </c>
      <c r="F712" t="s">
        <v>909</v>
      </c>
      <c r="G712" t="s">
        <v>891</v>
      </c>
    </row>
    <row r="713" spans="1:7" x14ac:dyDescent="0.25">
      <c r="A713" t="s">
        <v>694</v>
      </c>
      <c r="B713">
        <v>112</v>
      </c>
      <c r="C713">
        <v>15</v>
      </c>
      <c r="D713">
        <v>2</v>
      </c>
      <c r="E713" t="s">
        <v>892</v>
      </c>
      <c r="F713" t="s">
        <v>893</v>
      </c>
      <c r="G713" t="s">
        <v>891</v>
      </c>
    </row>
    <row r="714" spans="1:7" x14ac:dyDescent="0.25">
      <c r="A714" t="s">
        <v>25</v>
      </c>
      <c r="B714">
        <v>110</v>
      </c>
      <c r="C714">
        <v>20</v>
      </c>
      <c r="D714">
        <v>5</v>
      </c>
      <c r="E714" t="s">
        <v>899</v>
      </c>
      <c r="F714" t="s">
        <v>907</v>
      </c>
      <c r="G714" t="s">
        <v>911</v>
      </c>
    </row>
    <row r="715" spans="1:7" x14ac:dyDescent="0.25">
      <c r="A715" t="s">
        <v>146</v>
      </c>
      <c r="B715">
        <v>98</v>
      </c>
      <c r="C715">
        <v>-5</v>
      </c>
      <c r="D715">
        <v>2</v>
      </c>
      <c r="E715" t="s">
        <v>899</v>
      </c>
      <c r="F715" t="s">
        <v>901</v>
      </c>
      <c r="G715" t="s">
        <v>902</v>
      </c>
    </row>
    <row r="716" spans="1:7" x14ac:dyDescent="0.25">
      <c r="A716" t="s">
        <v>98</v>
      </c>
      <c r="B716">
        <v>110</v>
      </c>
      <c r="C716">
        <v>12</v>
      </c>
      <c r="D716">
        <v>7</v>
      </c>
      <c r="E716" t="s">
        <v>899</v>
      </c>
      <c r="F716" t="s">
        <v>907</v>
      </c>
      <c r="G716" t="s">
        <v>911</v>
      </c>
    </row>
    <row r="717" spans="1:7" x14ac:dyDescent="0.25">
      <c r="A717" t="s">
        <v>52</v>
      </c>
      <c r="B717">
        <v>95</v>
      </c>
      <c r="C717">
        <v>11</v>
      </c>
      <c r="D717">
        <v>4</v>
      </c>
      <c r="E717" t="s">
        <v>892</v>
      </c>
      <c r="F717" t="s">
        <v>912</v>
      </c>
      <c r="G717" t="s">
        <v>891</v>
      </c>
    </row>
    <row r="718" spans="1:7" x14ac:dyDescent="0.25">
      <c r="A718" t="s">
        <v>176</v>
      </c>
      <c r="B718">
        <v>1228</v>
      </c>
      <c r="C718">
        <v>14</v>
      </c>
      <c r="D718">
        <v>3</v>
      </c>
      <c r="E718" t="s">
        <v>892</v>
      </c>
      <c r="F718" t="s">
        <v>893</v>
      </c>
      <c r="G718" t="s">
        <v>902</v>
      </c>
    </row>
    <row r="719" spans="1:7" x14ac:dyDescent="0.25">
      <c r="A719" t="s">
        <v>194</v>
      </c>
      <c r="B719">
        <v>29</v>
      </c>
      <c r="C719">
        <v>0</v>
      </c>
      <c r="D719">
        <v>3</v>
      </c>
      <c r="E719" t="s">
        <v>892</v>
      </c>
      <c r="F719" t="s">
        <v>912</v>
      </c>
      <c r="G719" t="s">
        <v>891</v>
      </c>
    </row>
    <row r="720" spans="1:7" x14ac:dyDescent="0.25">
      <c r="A720" t="s">
        <v>5</v>
      </c>
      <c r="B720">
        <v>94</v>
      </c>
      <c r="C720">
        <v>27</v>
      </c>
      <c r="D720">
        <v>2</v>
      </c>
      <c r="E720" t="s">
        <v>899</v>
      </c>
      <c r="F720" t="s">
        <v>910</v>
      </c>
      <c r="G720" t="s">
        <v>891</v>
      </c>
    </row>
    <row r="721" spans="1:7" x14ac:dyDescent="0.25">
      <c r="A721" t="s">
        <v>142</v>
      </c>
      <c r="B721">
        <v>115</v>
      </c>
      <c r="C721">
        <v>25</v>
      </c>
      <c r="D721">
        <v>1</v>
      </c>
      <c r="E721" t="s">
        <v>889</v>
      </c>
      <c r="F721" t="s">
        <v>909</v>
      </c>
      <c r="G721" t="s">
        <v>891</v>
      </c>
    </row>
    <row r="722" spans="1:7" x14ac:dyDescent="0.25">
      <c r="A722" t="s">
        <v>310</v>
      </c>
      <c r="B722">
        <v>149</v>
      </c>
      <c r="C722">
        <v>15</v>
      </c>
      <c r="D722">
        <v>3</v>
      </c>
      <c r="E722" t="s">
        <v>899</v>
      </c>
      <c r="F722" t="s">
        <v>901</v>
      </c>
      <c r="G722" t="s">
        <v>894</v>
      </c>
    </row>
    <row r="723" spans="1:7" x14ac:dyDescent="0.25">
      <c r="A723" t="s">
        <v>269</v>
      </c>
      <c r="B723">
        <v>148</v>
      </c>
      <c r="C723">
        <v>23</v>
      </c>
      <c r="D723">
        <v>4</v>
      </c>
      <c r="E723" t="s">
        <v>899</v>
      </c>
      <c r="F723" t="s">
        <v>904</v>
      </c>
      <c r="G723" t="s">
        <v>894</v>
      </c>
    </row>
    <row r="724" spans="1:7" x14ac:dyDescent="0.25">
      <c r="A724" t="s">
        <v>59</v>
      </c>
      <c r="B724">
        <v>93</v>
      </c>
      <c r="C724">
        <v>15</v>
      </c>
      <c r="D724">
        <v>2</v>
      </c>
      <c r="E724" t="s">
        <v>889</v>
      </c>
      <c r="F724" t="s">
        <v>909</v>
      </c>
      <c r="G724" t="s">
        <v>891</v>
      </c>
    </row>
    <row r="725" spans="1:7" x14ac:dyDescent="0.25">
      <c r="A725" t="s">
        <v>254</v>
      </c>
      <c r="B725">
        <v>113</v>
      </c>
      <c r="C725">
        <v>24</v>
      </c>
      <c r="D725">
        <v>4</v>
      </c>
      <c r="E725" t="s">
        <v>899</v>
      </c>
      <c r="F725" t="s">
        <v>903</v>
      </c>
      <c r="G725" t="s">
        <v>911</v>
      </c>
    </row>
    <row r="726" spans="1:7" x14ac:dyDescent="0.25">
      <c r="A726" t="s">
        <v>248</v>
      </c>
      <c r="B726">
        <v>48</v>
      </c>
      <c r="C726">
        <v>2</v>
      </c>
      <c r="D726">
        <v>3</v>
      </c>
      <c r="E726" t="s">
        <v>899</v>
      </c>
      <c r="F726" t="s">
        <v>907</v>
      </c>
      <c r="G726" t="s">
        <v>891</v>
      </c>
    </row>
    <row r="727" spans="1:7" x14ac:dyDescent="0.25">
      <c r="A727" t="s">
        <v>237</v>
      </c>
      <c r="B727">
        <v>148</v>
      </c>
      <c r="C727">
        <v>9</v>
      </c>
      <c r="D727">
        <v>1</v>
      </c>
      <c r="E727" t="s">
        <v>889</v>
      </c>
      <c r="F727" t="s">
        <v>890</v>
      </c>
      <c r="G727" t="s">
        <v>902</v>
      </c>
    </row>
    <row r="728" spans="1:7" x14ac:dyDescent="0.25">
      <c r="A728" t="s">
        <v>686</v>
      </c>
      <c r="B728">
        <v>114</v>
      </c>
      <c r="C728">
        <v>11</v>
      </c>
      <c r="D728">
        <v>4</v>
      </c>
      <c r="E728" t="s">
        <v>899</v>
      </c>
      <c r="F728" t="s">
        <v>910</v>
      </c>
      <c r="G728" t="s">
        <v>911</v>
      </c>
    </row>
    <row r="729" spans="1:7" x14ac:dyDescent="0.25">
      <c r="A729" t="s">
        <v>189</v>
      </c>
      <c r="B729">
        <v>92</v>
      </c>
      <c r="C729">
        <v>42</v>
      </c>
      <c r="D729">
        <v>2</v>
      </c>
      <c r="E729" t="s">
        <v>899</v>
      </c>
      <c r="F729" t="s">
        <v>907</v>
      </c>
      <c r="G729" t="s">
        <v>891</v>
      </c>
    </row>
    <row r="730" spans="1:7" x14ac:dyDescent="0.25">
      <c r="A730" t="s">
        <v>689</v>
      </c>
      <c r="B730">
        <v>117</v>
      </c>
      <c r="C730">
        <v>14</v>
      </c>
      <c r="D730">
        <v>3</v>
      </c>
      <c r="E730" t="s">
        <v>899</v>
      </c>
      <c r="F730" t="s">
        <v>913</v>
      </c>
      <c r="G730" t="s">
        <v>902</v>
      </c>
    </row>
    <row r="731" spans="1:7" x14ac:dyDescent="0.25">
      <c r="A731" t="s">
        <v>768</v>
      </c>
      <c r="B731">
        <v>21</v>
      </c>
      <c r="C731">
        <v>-10</v>
      </c>
      <c r="D731">
        <v>4</v>
      </c>
      <c r="E731" t="s">
        <v>899</v>
      </c>
      <c r="F731" t="s">
        <v>908</v>
      </c>
      <c r="G731" t="s">
        <v>891</v>
      </c>
    </row>
    <row r="732" spans="1:7" x14ac:dyDescent="0.25">
      <c r="A732" t="s">
        <v>828</v>
      </c>
      <c r="B732">
        <v>33</v>
      </c>
      <c r="C732">
        <v>-10</v>
      </c>
      <c r="D732">
        <v>6</v>
      </c>
      <c r="E732" t="s">
        <v>899</v>
      </c>
      <c r="F732" t="s">
        <v>908</v>
      </c>
      <c r="G732" t="s">
        <v>902</v>
      </c>
    </row>
    <row r="733" spans="1:7" x14ac:dyDescent="0.25">
      <c r="A733" t="s">
        <v>154</v>
      </c>
      <c r="B733">
        <v>114</v>
      </c>
      <c r="C733">
        <v>8</v>
      </c>
      <c r="D733">
        <v>3</v>
      </c>
      <c r="E733" t="s">
        <v>889</v>
      </c>
      <c r="F733" t="s">
        <v>909</v>
      </c>
      <c r="G733" t="s">
        <v>911</v>
      </c>
    </row>
    <row r="734" spans="1:7" x14ac:dyDescent="0.25">
      <c r="A734" t="s">
        <v>164</v>
      </c>
      <c r="B734">
        <v>115</v>
      </c>
      <c r="C734">
        <v>0</v>
      </c>
      <c r="D734">
        <v>1</v>
      </c>
      <c r="E734" t="s">
        <v>889</v>
      </c>
      <c r="F734" t="s">
        <v>909</v>
      </c>
      <c r="G734" t="s">
        <v>911</v>
      </c>
    </row>
    <row r="735" spans="1:7" x14ac:dyDescent="0.25">
      <c r="A735" t="s">
        <v>472</v>
      </c>
      <c r="B735">
        <v>90</v>
      </c>
      <c r="C735">
        <v>29</v>
      </c>
      <c r="D735">
        <v>5</v>
      </c>
      <c r="E735" t="s">
        <v>899</v>
      </c>
      <c r="F735" t="s">
        <v>910</v>
      </c>
      <c r="G735" t="s">
        <v>891</v>
      </c>
    </row>
    <row r="736" spans="1:7" x14ac:dyDescent="0.25">
      <c r="A736" t="s">
        <v>775</v>
      </c>
      <c r="B736">
        <v>61</v>
      </c>
      <c r="C736">
        <v>1</v>
      </c>
      <c r="D736">
        <v>2</v>
      </c>
      <c r="E736" t="s">
        <v>892</v>
      </c>
      <c r="F736" t="s">
        <v>912</v>
      </c>
      <c r="G736" t="s">
        <v>891</v>
      </c>
    </row>
    <row r="737" spans="1:7" x14ac:dyDescent="0.25">
      <c r="A737" t="s">
        <v>684</v>
      </c>
      <c r="B737">
        <v>119</v>
      </c>
      <c r="C737">
        <v>1</v>
      </c>
      <c r="D737">
        <v>1</v>
      </c>
      <c r="E737" t="s">
        <v>892</v>
      </c>
      <c r="F737" t="s">
        <v>893</v>
      </c>
      <c r="G737" t="s">
        <v>891</v>
      </c>
    </row>
    <row r="738" spans="1:7" x14ac:dyDescent="0.25">
      <c r="A738" t="s">
        <v>230</v>
      </c>
      <c r="B738">
        <v>117</v>
      </c>
      <c r="C738">
        <v>36</v>
      </c>
      <c r="D738">
        <v>2</v>
      </c>
      <c r="E738" t="s">
        <v>899</v>
      </c>
      <c r="F738" t="s">
        <v>900</v>
      </c>
      <c r="G738" t="s">
        <v>911</v>
      </c>
    </row>
    <row r="739" spans="1:7" x14ac:dyDescent="0.25">
      <c r="A739" t="s">
        <v>633</v>
      </c>
      <c r="B739">
        <v>148</v>
      </c>
      <c r="C739">
        <v>54</v>
      </c>
      <c r="D739">
        <v>2</v>
      </c>
      <c r="E739" t="s">
        <v>892</v>
      </c>
      <c r="F739" t="s">
        <v>893</v>
      </c>
      <c r="G739" t="s">
        <v>902</v>
      </c>
    </row>
    <row r="740" spans="1:7" x14ac:dyDescent="0.25">
      <c r="A740" t="s">
        <v>399</v>
      </c>
      <c r="B740">
        <v>249</v>
      </c>
      <c r="C740">
        <v>-5</v>
      </c>
      <c r="D740">
        <v>4</v>
      </c>
      <c r="E740" t="s">
        <v>899</v>
      </c>
      <c r="F740" t="s">
        <v>901</v>
      </c>
      <c r="G740" t="s">
        <v>891</v>
      </c>
    </row>
    <row r="741" spans="1:7" x14ac:dyDescent="0.25">
      <c r="A741" t="s">
        <v>232</v>
      </c>
      <c r="B741">
        <v>147</v>
      </c>
      <c r="C741">
        <v>73</v>
      </c>
      <c r="D741">
        <v>3</v>
      </c>
      <c r="E741" t="s">
        <v>899</v>
      </c>
      <c r="F741" t="s">
        <v>907</v>
      </c>
      <c r="G741" t="s">
        <v>902</v>
      </c>
    </row>
    <row r="742" spans="1:7" x14ac:dyDescent="0.25">
      <c r="A742" t="s">
        <v>409</v>
      </c>
      <c r="B742">
        <v>118</v>
      </c>
      <c r="C742">
        <v>35</v>
      </c>
      <c r="D742">
        <v>7</v>
      </c>
      <c r="E742" t="s">
        <v>899</v>
      </c>
      <c r="F742" t="s">
        <v>910</v>
      </c>
      <c r="G742" t="s">
        <v>894</v>
      </c>
    </row>
    <row r="743" spans="1:7" x14ac:dyDescent="0.25">
      <c r="A743" t="s">
        <v>495</v>
      </c>
      <c r="B743">
        <v>119</v>
      </c>
      <c r="C743">
        <v>56</v>
      </c>
      <c r="D743">
        <v>7</v>
      </c>
      <c r="E743" t="s">
        <v>899</v>
      </c>
      <c r="F743" t="s">
        <v>901</v>
      </c>
      <c r="G743" t="s">
        <v>894</v>
      </c>
    </row>
    <row r="744" spans="1:7" x14ac:dyDescent="0.25">
      <c r="A744" t="s">
        <v>606</v>
      </c>
      <c r="B744">
        <v>90</v>
      </c>
      <c r="C744">
        <v>27</v>
      </c>
      <c r="D744">
        <v>2</v>
      </c>
      <c r="E744" t="s">
        <v>899</v>
      </c>
      <c r="F744" t="s">
        <v>910</v>
      </c>
      <c r="G744" t="s">
        <v>891</v>
      </c>
    </row>
    <row r="745" spans="1:7" x14ac:dyDescent="0.25">
      <c r="A745" t="s">
        <v>616</v>
      </c>
      <c r="B745">
        <v>32</v>
      </c>
      <c r="C745">
        <v>1</v>
      </c>
      <c r="D745">
        <v>2</v>
      </c>
      <c r="E745" t="s">
        <v>899</v>
      </c>
      <c r="F745" t="s">
        <v>907</v>
      </c>
      <c r="G745" t="s">
        <v>891</v>
      </c>
    </row>
    <row r="746" spans="1:7" x14ac:dyDescent="0.25">
      <c r="A746" t="s">
        <v>731</v>
      </c>
      <c r="B746">
        <v>89</v>
      </c>
      <c r="C746">
        <v>-89</v>
      </c>
      <c r="D746">
        <v>2</v>
      </c>
      <c r="E746" t="s">
        <v>892</v>
      </c>
      <c r="F746" t="s">
        <v>912</v>
      </c>
      <c r="G746" t="s">
        <v>891</v>
      </c>
    </row>
    <row r="747" spans="1:7" x14ac:dyDescent="0.25">
      <c r="A747" t="s">
        <v>237</v>
      </c>
      <c r="B747">
        <v>146</v>
      </c>
      <c r="C747">
        <v>66</v>
      </c>
      <c r="D747">
        <v>1</v>
      </c>
      <c r="E747" t="s">
        <v>889</v>
      </c>
      <c r="F747" t="s">
        <v>898</v>
      </c>
      <c r="G747" t="s">
        <v>902</v>
      </c>
    </row>
    <row r="748" spans="1:7" x14ac:dyDescent="0.25">
      <c r="A748" t="s">
        <v>402</v>
      </c>
      <c r="B748">
        <v>89</v>
      </c>
      <c r="C748">
        <v>-37</v>
      </c>
      <c r="D748">
        <v>4</v>
      </c>
      <c r="E748" t="s">
        <v>899</v>
      </c>
      <c r="F748" t="s">
        <v>913</v>
      </c>
      <c r="G748" t="s">
        <v>891</v>
      </c>
    </row>
    <row r="749" spans="1:7" x14ac:dyDescent="0.25">
      <c r="A749" t="s">
        <v>415</v>
      </c>
      <c r="B749">
        <v>88</v>
      </c>
      <c r="C749">
        <v>11</v>
      </c>
      <c r="D749">
        <v>3</v>
      </c>
      <c r="E749" t="s">
        <v>889</v>
      </c>
      <c r="F749" t="s">
        <v>909</v>
      </c>
      <c r="G749" t="s">
        <v>891</v>
      </c>
    </row>
    <row r="750" spans="1:7" x14ac:dyDescent="0.25">
      <c r="A750" t="s">
        <v>55</v>
      </c>
      <c r="B750">
        <v>121</v>
      </c>
      <c r="C750">
        <v>41</v>
      </c>
      <c r="D750">
        <v>4</v>
      </c>
      <c r="E750" t="s">
        <v>899</v>
      </c>
      <c r="F750" t="s">
        <v>907</v>
      </c>
      <c r="G750" t="s">
        <v>894</v>
      </c>
    </row>
    <row r="751" spans="1:7" x14ac:dyDescent="0.25">
      <c r="A751" t="s">
        <v>360</v>
      </c>
      <c r="B751">
        <v>88</v>
      </c>
      <c r="C751">
        <v>20</v>
      </c>
      <c r="D751">
        <v>2</v>
      </c>
      <c r="E751" t="s">
        <v>899</v>
      </c>
      <c r="F751" t="s">
        <v>901</v>
      </c>
      <c r="G751" t="s">
        <v>891</v>
      </c>
    </row>
    <row r="752" spans="1:7" x14ac:dyDescent="0.25">
      <c r="A752" t="s">
        <v>381</v>
      </c>
      <c r="B752">
        <v>87</v>
      </c>
      <c r="C752">
        <v>-83</v>
      </c>
      <c r="D752">
        <v>5</v>
      </c>
      <c r="E752" t="s">
        <v>899</v>
      </c>
      <c r="F752" t="s">
        <v>904</v>
      </c>
      <c r="G752" t="s">
        <v>891</v>
      </c>
    </row>
    <row r="753" spans="1:7" x14ac:dyDescent="0.25">
      <c r="A753" t="s">
        <v>732</v>
      </c>
      <c r="B753">
        <v>87</v>
      </c>
      <c r="C753">
        <v>4</v>
      </c>
      <c r="D753">
        <v>2</v>
      </c>
      <c r="E753" t="s">
        <v>899</v>
      </c>
      <c r="F753" t="s">
        <v>913</v>
      </c>
      <c r="G753" t="s">
        <v>891</v>
      </c>
    </row>
    <row r="754" spans="1:7" x14ac:dyDescent="0.25">
      <c r="A754" t="s">
        <v>675</v>
      </c>
      <c r="B754">
        <v>122</v>
      </c>
      <c r="C754">
        <v>15</v>
      </c>
      <c r="D754">
        <v>3</v>
      </c>
      <c r="E754" t="s">
        <v>889</v>
      </c>
      <c r="F754" t="s">
        <v>909</v>
      </c>
      <c r="G754" t="s">
        <v>894</v>
      </c>
    </row>
    <row r="755" spans="1:7" x14ac:dyDescent="0.25">
      <c r="A755" t="s">
        <v>734</v>
      </c>
      <c r="B755">
        <v>87</v>
      </c>
      <c r="C755">
        <v>10</v>
      </c>
      <c r="D755">
        <v>3</v>
      </c>
      <c r="E755" t="s">
        <v>899</v>
      </c>
      <c r="F755" t="s">
        <v>907</v>
      </c>
      <c r="G755" t="s">
        <v>891</v>
      </c>
    </row>
    <row r="756" spans="1:7" x14ac:dyDescent="0.25">
      <c r="A756" t="s">
        <v>792</v>
      </c>
      <c r="B756">
        <v>53</v>
      </c>
      <c r="C756">
        <v>8</v>
      </c>
      <c r="D756">
        <v>3</v>
      </c>
      <c r="E756" t="s">
        <v>892</v>
      </c>
      <c r="F756" t="s">
        <v>912</v>
      </c>
      <c r="G756" t="s">
        <v>902</v>
      </c>
    </row>
    <row r="757" spans="1:7" x14ac:dyDescent="0.25">
      <c r="A757" t="s">
        <v>221</v>
      </c>
      <c r="B757">
        <v>87</v>
      </c>
      <c r="C757">
        <v>-32</v>
      </c>
      <c r="D757">
        <v>9</v>
      </c>
      <c r="E757" t="s">
        <v>899</v>
      </c>
      <c r="F757" t="s">
        <v>905</v>
      </c>
      <c r="G757" t="s">
        <v>891</v>
      </c>
    </row>
    <row r="758" spans="1:7" x14ac:dyDescent="0.25">
      <c r="A758" t="s">
        <v>423</v>
      </c>
      <c r="B758">
        <v>86</v>
      </c>
      <c r="C758">
        <v>-55</v>
      </c>
      <c r="D758">
        <v>6</v>
      </c>
      <c r="E758" t="s">
        <v>899</v>
      </c>
      <c r="F758" t="s">
        <v>901</v>
      </c>
      <c r="G758" t="s">
        <v>891</v>
      </c>
    </row>
    <row r="759" spans="1:7" x14ac:dyDescent="0.25">
      <c r="A759" t="s">
        <v>411</v>
      </c>
      <c r="B759">
        <v>125</v>
      </c>
      <c r="C759">
        <v>22</v>
      </c>
      <c r="D759">
        <v>3</v>
      </c>
      <c r="E759" t="s">
        <v>899</v>
      </c>
      <c r="F759" t="s">
        <v>907</v>
      </c>
      <c r="G759" t="s">
        <v>894</v>
      </c>
    </row>
    <row r="760" spans="1:7" x14ac:dyDescent="0.25">
      <c r="A760" t="s">
        <v>371</v>
      </c>
      <c r="B760">
        <v>128</v>
      </c>
      <c r="C760">
        <v>-3</v>
      </c>
      <c r="D760">
        <v>3</v>
      </c>
      <c r="E760" t="s">
        <v>899</v>
      </c>
      <c r="F760" t="s">
        <v>901</v>
      </c>
      <c r="G760" t="s">
        <v>911</v>
      </c>
    </row>
    <row r="761" spans="1:7" x14ac:dyDescent="0.25">
      <c r="A761" t="s">
        <v>387</v>
      </c>
      <c r="B761">
        <v>143</v>
      </c>
      <c r="C761">
        <v>-124</v>
      </c>
      <c r="D761">
        <v>5</v>
      </c>
      <c r="E761" t="s">
        <v>899</v>
      </c>
      <c r="F761" t="s">
        <v>901</v>
      </c>
      <c r="G761" t="s">
        <v>902</v>
      </c>
    </row>
    <row r="762" spans="1:7" x14ac:dyDescent="0.25">
      <c r="A762" t="s">
        <v>121</v>
      </c>
      <c r="B762">
        <v>86</v>
      </c>
      <c r="C762">
        <v>22</v>
      </c>
      <c r="D762">
        <v>2</v>
      </c>
      <c r="E762" t="s">
        <v>899</v>
      </c>
      <c r="F762" t="s">
        <v>901</v>
      </c>
      <c r="G762" t="s">
        <v>891</v>
      </c>
    </row>
    <row r="763" spans="1:7" x14ac:dyDescent="0.25">
      <c r="A763" t="s">
        <v>738</v>
      </c>
      <c r="B763">
        <v>86</v>
      </c>
      <c r="C763">
        <v>9</v>
      </c>
      <c r="D763">
        <v>3</v>
      </c>
      <c r="E763" t="s">
        <v>899</v>
      </c>
      <c r="F763" t="s">
        <v>901</v>
      </c>
      <c r="G763" t="s">
        <v>891</v>
      </c>
    </row>
    <row r="764" spans="1:7" x14ac:dyDescent="0.25">
      <c r="A764" t="s">
        <v>530</v>
      </c>
      <c r="B764">
        <v>85</v>
      </c>
      <c r="C764">
        <v>-9</v>
      </c>
      <c r="D764">
        <v>4</v>
      </c>
      <c r="E764" t="s">
        <v>899</v>
      </c>
      <c r="F764" t="s">
        <v>901</v>
      </c>
      <c r="G764" t="s">
        <v>891</v>
      </c>
    </row>
    <row r="765" spans="1:7" x14ac:dyDescent="0.25">
      <c r="A765" t="s">
        <v>663</v>
      </c>
      <c r="B765">
        <v>129</v>
      </c>
      <c r="C765">
        <v>-75</v>
      </c>
      <c r="D765">
        <v>5</v>
      </c>
      <c r="E765" t="s">
        <v>899</v>
      </c>
      <c r="F765" t="s">
        <v>913</v>
      </c>
      <c r="G765" t="s">
        <v>911</v>
      </c>
    </row>
    <row r="766" spans="1:7" x14ac:dyDescent="0.25">
      <c r="A766" t="s">
        <v>593</v>
      </c>
      <c r="B766">
        <v>84</v>
      </c>
      <c r="C766">
        <v>-42</v>
      </c>
      <c r="D766">
        <v>2</v>
      </c>
      <c r="E766" t="s">
        <v>889</v>
      </c>
      <c r="F766" t="s">
        <v>909</v>
      </c>
      <c r="G766" t="s">
        <v>891</v>
      </c>
    </row>
    <row r="767" spans="1:7" x14ac:dyDescent="0.25">
      <c r="A767" t="s">
        <v>183</v>
      </c>
      <c r="B767">
        <v>83</v>
      </c>
      <c r="C767">
        <v>-81</v>
      </c>
      <c r="D767">
        <v>3</v>
      </c>
      <c r="E767" t="s">
        <v>892</v>
      </c>
      <c r="F767" t="s">
        <v>893</v>
      </c>
      <c r="G767" t="s">
        <v>891</v>
      </c>
    </row>
    <row r="768" spans="1:7" x14ac:dyDescent="0.25">
      <c r="A768" t="s">
        <v>640</v>
      </c>
      <c r="B768">
        <v>143</v>
      </c>
      <c r="C768">
        <v>6</v>
      </c>
      <c r="D768">
        <v>2</v>
      </c>
      <c r="E768" t="s">
        <v>889</v>
      </c>
      <c r="F768" t="s">
        <v>909</v>
      </c>
      <c r="G768" t="s">
        <v>902</v>
      </c>
    </row>
    <row r="769" spans="1:7" x14ac:dyDescent="0.25">
      <c r="A769" t="s">
        <v>470</v>
      </c>
      <c r="B769">
        <v>336</v>
      </c>
      <c r="C769">
        <v>123</v>
      </c>
      <c r="D769">
        <v>3</v>
      </c>
      <c r="E769" t="s">
        <v>889</v>
      </c>
      <c r="F769" t="s">
        <v>898</v>
      </c>
      <c r="G769" t="s">
        <v>902</v>
      </c>
    </row>
    <row r="770" spans="1:7" x14ac:dyDescent="0.25">
      <c r="A770" t="s">
        <v>89</v>
      </c>
      <c r="B770">
        <v>323</v>
      </c>
      <c r="C770">
        <v>122</v>
      </c>
      <c r="D770">
        <v>5</v>
      </c>
      <c r="E770" t="s">
        <v>889</v>
      </c>
      <c r="F770" t="s">
        <v>898</v>
      </c>
      <c r="G770" t="s">
        <v>902</v>
      </c>
    </row>
    <row r="771" spans="1:7" x14ac:dyDescent="0.25">
      <c r="A771" t="s">
        <v>662</v>
      </c>
      <c r="B771">
        <v>130</v>
      </c>
      <c r="C771">
        <v>61</v>
      </c>
      <c r="D771">
        <v>3</v>
      </c>
      <c r="E771" t="s">
        <v>899</v>
      </c>
      <c r="F771" t="s">
        <v>913</v>
      </c>
      <c r="G771" t="s">
        <v>911</v>
      </c>
    </row>
    <row r="772" spans="1:7" x14ac:dyDescent="0.25">
      <c r="A772" t="s">
        <v>271</v>
      </c>
      <c r="B772">
        <v>152</v>
      </c>
      <c r="C772">
        <v>-3</v>
      </c>
      <c r="D772">
        <v>5</v>
      </c>
      <c r="E772" t="s">
        <v>899</v>
      </c>
      <c r="F772" t="s">
        <v>901</v>
      </c>
      <c r="G772" t="s">
        <v>891</v>
      </c>
    </row>
    <row r="773" spans="1:7" x14ac:dyDescent="0.25">
      <c r="A773" t="s">
        <v>675</v>
      </c>
      <c r="B773">
        <v>25</v>
      </c>
      <c r="C773">
        <v>10</v>
      </c>
      <c r="D773">
        <v>1</v>
      </c>
      <c r="E773" t="s">
        <v>892</v>
      </c>
      <c r="F773" t="s">
        <v>912</v>
      </c>
      <c r="G773" t="s">
        <v>902</v>
      </c>
    </row>
    <row r="774" spans="1:7" x14ac:dyDescent="0.25">
      <c r="A774" t="s">
        <v>290</v>
      </c>
      <c r="B774">
        <v>140</v>
      </c>
      <c r="C774">
        <v>15</v>
      </c>
      <c r="D774">
        <v>5</v>
      </c>
      <c r="E774" t="s">
        <v>899</v>
      </c>
      <c r="F774" t="s">
        <v>907</v>
      </c>
      <c r="G774" t="s">
        <v>902</v>
      </c>
    </row>
    <row r="775" spans="1:7" x14ac:dyDescent="0.25">
      <c r="A775" t="s">
        <v>526</v>
      </c>
      <c r="B775">
        <v>45</v>
      </c>
      <c r="C775">
        <v>0</v>
      </c>
      <c r="D775">
        <v>2</v>
      </c>
      <c r="E775" t="s">
        <v>899</v>
      </c>
      <c r="F775" t="s">
        <v>907</v>
      </c>
      <c r="G775" t="s">
        <v>902</v>
      </c>
    </row>
    <row r="776" spans="1:7" x14ac:dyDescent="0.25">
      <c r="A776" t="s">
        <v>311</v>
      </c>
      <c r="B776">
        <v>132</v>
      </c>
      <c r="C776">
        <v>49</v>
      </c>
      <c r="D776">
        <v>3</v>
      </c>
      <c r="E776" t="s">
        <v>899</v>
      </c>
      <c r="F776" t="s">
        <v>913</v>
      </c>
      <c r="G776" t="s">
        <v>891</v>
      </c>
    </row>
    <row r="777" spans="1:7" x14ac:dyDescent="0.25">
      <c r="A777" t="s">
        <v>643</v>
      </c>
      <c r="B777">
        <v>133</v>
      </c>
      <c r="C777">
        <v>12</v>
      </c>
      <c r="D777">
        <v>5</v>
      </c>
      <c r="E777" t="s">
        <v>899</v>
      </c>
      <c r="F777" t="s">
        <v>907</v>
      </c>
      <c r="G777" t="s">
        <v>911</v>
      </c>
    </row>
    <row r="778" spans="1:7" x14ac:dyDescent="0.25">
      <c r="A778" t="s">
        <v>36</v>
      </c>
      <c r="B778">
        <v>82</v>
      </c>
      <c r="C778">
        <v>13</v>
      </c>
      <c r="D778">
        <v>2</v>
      </c>
      <c r="E778" t="s">
        <v>899</v>
      </c>
      <c r="F778" t="s">
        <v>913</v>
      </c>
      <c r="G778" t="s">
        <v>891</v>
      </c>
    </row>
    <row r="779" spans="1:7" x14ac:dyDescent="0.25">
      <c r="A779" t="s">
        <v>415</v>
      </c>
      <c r="B779">
        <v>140</v>
      </c>
      <c r="C779">
        <v>56</v>
      </c>
      <c r="D779">
        <v>4</v>
      </c>
      <c r="E779" t="s">
        <v>899</v>
      </c>
      <c r="F779" t="s">
        <v>913</v>
      </c>
      <c r="G779" t="s">
        <v>902</v>
      </c>
    </row>
    <row r="780" spans="1:7" x14ac:dyDescent="0.25">
      <c r="A780" t="s">
        <v>218</v>
      </c>
      <c r="B780">
        <v>81</v>
      </c>
      <c r="C780">
        <v>19</v>
      </c>
      <c r="D780">
        <v>7</v>
      </c>
      <c r="E780" t="s">
        <v>899</v>
      </c>
      <c r="F780" t="s">
        <v>903</v>
      </c>
      <c r="G780" t="s">
        <v>891</v>
      </c>
    </row>
    <row r="781" spans="1:7" x14ac:dyDescent="0.25">
      <c r="A781" t="s">
        <v>110</v>
      </c>
      <c r="B781">
        <v>137</v>
      </c>
      <c r="C781">
        <v>38</v>
      </c>
      <c r="D781">
        <v>5</v>
      </c>
      <c r="E781" t="s">
        <v>899</v>
      </c>
      <c r="F781" t="s">
        <v>903</v>
      </c>
      <c r="G781" t="s">
        <v>911</v>
      </c>
    </row>
    <row r="782" spans="1:7" x14ac:dyDescent="0.25">
      <c r="A782" t="s">
        <v>653</v>
      </c>
      <c r="B782">
        <v>137</v>
      </c>
      <c r="C782">
        <v>-41</v>
      </c>
      <c r="D782">
        <v>3</v>
      </c>
      <c r="E782" t="s">
        <v>889</v>
      </c>
      <c r="F782" t="s">
        <v>898</v>
      </c>
      <c r="G782" t="s">
        <v>911</v>
      </c>
    </row>
    <row r="783" spans="1:7" x14ac:dyDescent="0.25">
      <c r="A783" t="s">
        <v>625</v>
      </c>
      <c r="B783">
        <v>140</v>
      </c>
      <c r="C783">
        <v>57</v>
      </c>
      <c r="D783">
        <v>2</v>
      </c>
      <c r="E783" t="s">
        <v>899</v>
      </c>
      <c r="F783" t="s">
        <v>900</v>
      </c>
      <c r="G783" t="s">
        <v>911</v>
      </c>
    </row>
    <row r="784" spans="1:7" x14ac:dyDescent="0.25">
      <c r="A784" t="s">
        <v>651</v>
      </c>
      <c r="B784">
        <v>139</v>
      </c>
      <c r="C784">
        <v>30</v>
      </c>
      <c r="D784">
        <v>3</v>
      </c>
      <c r="E784" t="s">
        <v>899</v>
      </c>
      <c r="F784" t="s">
        <v>913</v>
      </c>
      <c r="G784" t="s">
        <v>902</v>
      </c>
    </row>
    <row r="785" spans="1:7" x14ac:dyDescent="0.25">
      <c r="A785" t="s">
        <v>360</v>
      </c>
      <c r="B785">
        <v>138</v>
      </c>
      <c r="C785">
        <v>11</v>
      </c>
      <c r="D785">
        <v>5</v>
      </c>
      <c r="E785" t="s">
        <v>899</v>
      </c>
      <c r="F785" t="s">
        <v>907</v>
      </c>
      <c r="G785" t="s">
        <v>902</v>
      </c>
    </row>
    <row r="786" spans="1:7" x14ac:dyDescent="0.25">
      <c r="A786" t="s">
        <v>747</v>
      </c>
      <c r="B786">
        <v>79</v>
      </c>
      <c r="C786">
        <v>-124</v>
      </c>
      <c r="D786">
        <v>9</v>
      </c>
      <c r="E786" t="s">
        <v>899</v>
      </c>
      <c r="F786" t="s">
        <v>905</v>
      </c>
      <c r="G786" t="s">
        <v>891</v>
      </c>
    </row>
    <row r="787" spans="1:7" x14ac:dyDescent="0.25">
      <c r="A787" t="s">
        <v>405</v>
      </c>
      <c r="B787">
        <v>136</v>
      </c>
      <c r="C787">
        <v>41</v>
      </c>
      <c r="D787">
        <v>3</v>
      </c>
      <c r="E787" t="s">
        <v>889</v>
      </c>
      <c r="F787" t="s">
        <v>909</v>
      </c>
      <c r="G787" t="s">
        <v>902</v>
      </c>
    </row>
    <row r="788" spans="1:7" x14ac:dyDescent="0.25">
      <c r="A788" t="s">
        <v>640</v>
      </c>
      <c r="B788">
        <v>145</v>
      </c>
      <c r="C788">
        <v>16</v>
      </c>
      <c r="D788">
        <v>3</v>
      </c>
      <c r="E788" t="s">
        <v>899</v>
      </c>
      <c r="F788" t="s">
        <v>910</v>
      </c>
      <c r="G788" t="s">
        <v>911</v>
      </c>
    </row>
    <row r="789" spans="1:7" x14ac:dyDescent="0.25">
      <c r="A789" t="s">
        <v>362</v>
      </c>
      <c r="B789">
        <v>44</v>
      </c>
      <c r="C789">
        <v>20</v>
      </c>
      <c r="D789">
        <v>2</v>
      </c>
      <c r="E789" t="s">
        <v>899</v>
      </c>
      <c r="F789" t="s">
        <v>910</v>
      </c>
      <c r="G789" t="s">
        <v>902</v>
      </c>
    </row>
    <row r="790" spans="1:7" x14ac:dyDescent="0.25">
      <c r="A790" t="s">
        <v>77</v>
      </c>
      <c r="B790">
        <v>79</v>
      </c>
      <c r="C790">
        <v>6</v>
      </c>
      <c r="D790">
        <v>7</v>
      </c>
      <c r="E790" t="s">
        <v>899</v>
      </c>
      <c r="F790" t="s">
        <v>901</v>
      </c>
      <c r="G790" t="s">
        <v>891</v>
      </c>
    </row>
    <row r="791" spans="1:7" x14ac:dyDescent="0.25">
      <c r="A791" t="s">
        <v>168</v>
      </c>
      <c r="B791">
        <v>79</v>
      </c>
      <c r="C791">
        <v>36</v>
      </c>
      <c r="D791">
        <v>4</v>
      </c>
      <c r="E791" t="s">
        <v>899</v>
      </c>
      <c r="F791" t="s">
        <v>913</v>
      </c>
      <c r="G791" t="s">
        <v>891</v>
      </c>
    </row>
    <row r="792" spans="1:7" x14ac:dyDescent="0.25">
      <c r="A792" t="s">
        <v>424</v>
      </c>
      <c r="B792">
        <v>134</v>
      </c>
      <c r="C792">
        <v>-13</v>
      </c>
      <c r="D792">
        <v>3</v>
      </c>
      <c r="E792" t="s">
        <v>889</v>
      </c>
      <c r="F792" t="s">
        <v>890</v>
      </c>
      <c r="G792" t="s">
        <v>902</v>
      </c>
    </row>
    <row r="793" spans="1:7" x14ac:dyDescent="0.25">
      <c r="A793" t="s">
        <v>93</v>
      </c>
      <c r="B793">
        <v>133</v>
      </c>
      <c r="C793">
        <v>5</v>
      </c>
      <c r="D793">
        <v>5</v>
      </c>
      <c r="E793" t="s">
        <v>899</v>
      </c>
      <c r="F793" t="s">
        <v>907</v>
      </c>
      <c r="G793" t="s">
        <v>902</v>
      </c>
    </row>
    <row r="794" spans="1:7" x14ac:dyDescent="0.25">
      <c r="A794" t="s">
        <v>427</v>
      </c>
      <c r="B794">
        <v>47</v>
      </c>
      <c r="C794">
        <v>20</v>
      </c>
      <c r="D794">
        <v>7</v>
      </c>
      <c r="E794" t="s">
        <v>899</v>
      </c>
      <c r="F794" t="s">
        <v>903</v>
      </c>
      <c r="G794" t="s">
        <v>902</v>
      </c>
    </row>
    <row r="795" spans="1:7" x14ac:dyDescent="0.25">
      <c r="A795" t="s">
        <v>519</v>
      </c>
      <c r="B795">
        <v>133</v>
      </c>
      <c r="C795">
        <v>-42</v>
      </c>
      <c r="D795">
        <v>1</v>
      </c>
      <c r="E795" t="s">
        <v>889</v>
      </c>
      <c r="F795" t="s">
        <v>896</v>
      </c>
      <c r="G795" t="s">
        <v>902</v>
      </c>
    </row>
    <row r="796" spans="1:7" x14ac:dyDescent="0.25">
      <c r="A796" t="s">
        <v>749</v>
      </c>
      <c r="B796">
        <v>78</v>
      </c>
      <c r="C796">
        <v>27</v>
      </c>
      <c r="D796">
        <v>3</v>
      </c>
      <c r="E796" t="s">
        <v>899</v>
      </c>
      <c r="F796" t="s">
        <v>907</v>
      </c>
      <c r="G796" t="s">
        <v>891</v>
      </c>
    </row>
    <row r="797" spans="1:7" x14ac:dyDescent="0.25">
      <c r="A797" t="s">
        <v>751</v>
      </c>
      <c r="B797">
        <v>78</v>
      </c>
      <c r="C797">
        <v>7</v>
      </c>
      <c r="D797">
        <v>1</v>
      </c>
      <c r="E797" t="s">
        <v>892</v>
      </c>
      <c r="F797" t="s">
        <v>893</v>
      </c>
      <c r="G797" t="s">
        <v>891</v>
      </c>
    </row>
    <row r="798" spans="1:7" x14ac:dyDescent="0.25">
      <c r="A798" t="s">
        <v>752</v>
      </c>
      <c r="B798">
        <v>76</v>
      </c>
      <c r="C798">
        <v>-92</v>
      </c>
      <c r="D798">
        <v>8</v>
      </c>
      <c r="E798" t="s">
        <v>892</v>
      </c>
      <c r="F798" t="s">
        <v>912</v>
      </c>
      <c r="G798" t="s">
        <v>891</v>
      </c>
    </row>
    <row r="799" spans="1:7" x14ac:dyDescent="0.25">
      <c r="A799" t="s">
        <v>753</v>
      </c>
      <c r="B799">
        <v>76</v>
      </c>
      <c r="C799">
        <v>-50</v>
      </c>
      <c r="D799">
        <v>1</v>
      </c>
      <c r="E799" t="s">
        <v>899</v>
      </c>
      <c r="F799" t="s">
        <v>901</v>
      </c>
      <c r="G799" t="s">
        <v>891</v>
      </c>
    </row>
    <row r="800" spans="1:7" x14ac:dyDescent="0.25">
      <c r="A800" t="s">
        <v>421</v>
      </c>
      <c r="B800">
        <v>76</v>
      </c>
      <c r="C800">
        <v>19</v>
      </c>
      <c r="D800">
        <v>3</v>
      </c>
      <c r="E800" t="s">
        <v>899</v>
      </c>
      <c r="F800" t="s">
        <v>903</v>
      </c>
      <c r="G800" t="s">
        <v>891</v>
      </c>
    </row>
    <row r="801" spans="1:7" x14ac:dyDescent="0.25">
      <c r="A801" t="s">
        <v>320</v>
      </c>
      <c r="B801">
        <v>74</v>
      </c>
      <c r="C801">
        <v>29</v>
      </c>
      <c r="D801">
        <v>3</v>
      </c>
      <c r="E801" t="s">
        <v>899</v>
      </c>
      <c r="F801" t="s">
        <v>907</v>
      </c>
      <c r="G801" t="s">
        <v>891</v>
      </c>
    </row>
    <row r="802" spans="1:7" x14ac:dyDescent="0.25">
      <c r="A802" t="s">
        <v>758</v>
      </c>
      <c r="B802">
        <v>74</v>
      </c>
      <c r="C802">
        <v>-25</v>
      </c>
      <c r="D802">
        <v>3</v>
      </c>
      <c r="E802" t="s">
        <v>899</v>
      </c>
      <c r="F802" t="s">
        <v>907</v>
      </c>
      <c r="G802" t="s">
        <v>891</v>
      </c>
    </row>
    <row r="803" spans="1:7" x14ac:dyDescent="0.25">
      <c r="A803" t="s">
        <v>550</v>
      </c>
      <c r="B803">
        <v>146</v>
      </c>
      <c r="C803">
        <v>-63</v>
      </c>
      <c r="D803">
        <v>3</v>
      </c>
      <c r="E803" t="s">
        <v>889</v>
      </c>
      <c r="F803" t="s">
        <v>890</v>
      </c>
      <c r="G803" t="s">
        <v>911</v>
      </c>
    </row>
    <row r="804" spans="1:7" x14ac:dyDescent="0.25">
      <c r="A804" t="s">
        <v>369</v>
      </c>
      <c r="B804">
        <v>73</v>
      </c>
      <c r="C804">
        <v>-31</v>
      </c>
      <c r="D804">
        <v>1</v>
      </c>
      <c r="E804" t="s">
        <v>892</v>
      </c>
      <c r="F804" t="s">
        <v>895</v>
      </c>
      <c r="G804" t="s">
        <v>891</v>
      </c>
    </row>
    <row r="805" spans="1:7" x14ac:dyDescent="0.25">
      <c r="A805" t="s">
        <v>138</v>
      </c>
      <c r="B805">
        <v>80</v>
      </c>
      <c r="C805">
        <v>22</v>
      </c>
      <c r="D805">
        <v>3</v>
      </c>
      <c r="E805" t="s">
        <v>899</v>
      </c>
      <c r="F805" t="s">
        <v>907</v>
      </c>
      <c r="G805" t="s">
        <v>902</v>
      </c>
    </row>
    <row r="806" spans="1:7" x14ac:dyDescent="0.25">
      <c r="A806" t="s">
        <v>418</v>
      </c>
      <c r="B806">
        <v>133</v>
      </c>
      <c r="C806">
        <v>46</v>
      </c>
      <c r="D806">
        <v>5</v>
      </c>
      <c r="E806" t="s">
        <v>899</v>
      </c>
      <c r="F806" t="s">
        <v>913</v>
      </c>
      <c r="G806" t="s">
        <v>894</v>
      </c>
    </row>
    <row r="807" spans="1:7" x14ac:dyDescent="0.25">
      <c r="A807" t="s">
        <v>637</v>
      </c>
      <c r="B807">
        <v>146</v>
      </c>
      <c r="C807">
        <v>7</v>
      </c>
      <c r="D807">
        <v>2</v>
      </c>
      <c r="E807" t="s">
        <v>889</v>
      </c>
      <c r="F807" t="s">
        <v>898</v>
      </c>
      <c r="G807" t="s">
        <v>911</v>
      </c>
    </row>
    <row r="808" spans="1:7" x14ac:dyDescent="0.25">
      <c r="A808" t="s">
        <v>661</v>
      </c>
      <c r="B808">
        <v>130</v>
      </c>
      <c r="C808">
        <v>-41</v>
      </c>
      <c r="D808">
        <v>4</v>
      </c>
      <c r="E808" t="s">
        <v>899</v>
      </c>
      <c r="F808" t="s">
        <v>901</v>
      </c>
      <c r="G808" t="s">
        <v>894</v>
      </c>
    </row>
    <row r="809" spans="1:7" x14ac:dyDescent="0.25">
      <c r="A809" t="s">
        <v>648</v>
      </c>
      <c r="B809">
        <v>141</v>
      </c>
      <c r="C809">
        <v>41</v>
      </c>
      <c r="D809">
        <v>3</v>
      </c>
      <c r="E809" t="s">
        <v>899</v>
      </c>
      <c r="F809" t="s">
        <v>913</v>
      </c>
      <c r="G809" t="s">
        <v>902</v>
      </c>
    </row>
    <row r="810" spans="1:7" x14ac:dyDescent="0.25">
      <c r="A810" t="s">
        <v>322</v>
      </c>
      <c r="B810">
        <v>147</v>
      </c>
      <c r="C810">
        <v>21</v>
      </c>
      <c r="D810">
        <v>3</v>
      </c>
      <c r="E810" t="s">
        <v>892</v>
      </c>
      <c r="F810" t="s">
        <v>912</v>
      </c>
      <c r="G810" t="s">
        <v>911</v>
      </c>
    </row>
    <row r="811" spans="1:7" x14ac:dyDescent="0.25">
      <c r="A811" t="s">
        <v>154</v>
      </c>
      <c r="B811">
        <v>73</v>
      </c>
      <c r="C811">
        <v>-7</v>
      </c>
      <c r="D811">
        <v>1</v>
      </c>
      <c r="E811" t="s">
        <v>889</v>
      </c>
      <c r="F811" t="s">
        <v>898</v>
      </c>
      <c r="G811" t="s">
        <v>891</v>
      </c>
    </row>
    <row r="812" spans="1:7" x14ac:dyDescent="0.25">
      <c r="A812" t="s">
        <v>631</v>
      </c>
      <c r="B812">
        <v>148</v>
      </c>
      <c r="C812">
        <v>72</v>
      </c>
      <c r="D812">
        <v>7</v>
      </c>
      <c r="E812" t="s">
        <v>899</v>
      </c>
      <c r="F812" t="s">
        <v>910</v>
      </c>
      <c r="G812" t="s">
        <v>911</v>
      </c>
    </row>
    <row r="813" spans="1:7" x14ac:dyDescent="0.25">
      <c r="A813" t="s">
        <v>776</v>
      </c>
      <c r="B813">
        <v>58</v>
      </c>
      <c r="C813">
        <v>0</v>
      </c>
      <c r="D813">
        <v>4</v>
      </c>
      <c r="E813" t="s">
        <v>899</v>
      </c>
      <c r="F813" t="s">
        <v>901</v>
      </c>
      <c r="G813" t="s">
        <v>902</v>
      </c>
    </row>
    <row r="814" spans="1:7" x14ac:dyDescent="0.25">
      <c r="A814" t="s">
        <v>555</v>
      </c>
      <c r="B814">
        <v>21</v>
      </c>
      <c r="C814">
        <v>-13</v>
      </c>
      <c r="D814">
        <v>3</v>
      </c>
      <c r="E814" t="s">
        <v>899</v>
      </c>
      <c r="F814" t="s">
        <v>908</v>
      </c>
      <c r="G814" t="s">
        <v>902</v>
      </c>
    </row>
    <row r="815" spans="1:7" x14ac:dyDescent="0.25">
      <c r="A815" t="s">
        <v>28</v>
      </c>
      <c r="B815">
        <v>148</v>
      </c>
      <c r="C815">
        <v>25</v>
      </c>
      <c r="D815">
        <v>3</v>
      </c>
      <c r="E815" t="s">
        <v>899</v>
      </c>
      <c r="F815" t="s">
        <v>901</v>
      </c>
      <c r="G815" t="s">
        <v>911</v>
      </c>
    </row>
    <row r="816" spans="1:7" x14ac:dyDescent="0.25">
      <c r="A816" t="s">
        <v>641</v>
      </c>
      <c r="B816">
        <v>144</v>
      </c>
      <c r="C816">
        <v>-7</v>
      </c>
      <c r="D816">
        <v>4</v>
      </c>
      <c r="E816" t="s">
        <v>889</v>
      </c>
      <c r="F816" t="s">
        <v>890</v>
      </c>
      <c r="G816" t="s">
        <v>891</v>
      </c>
    </row>
    <row r="817" spans="1:7" x14ac:dyDescent="0.25">
      <c r="A817" t="s">
        <v>541</v>
      </c>
      <c r="B817">
        <v>145</v>
      </c>
      <c r="C817">
        <v>-104</v>
      </c>
      <c r="D817">
        <v>5</v>
      </c>
      <c r="E817" t="s">
        <v>892</v>
      </c>
      <c r="F817" t="s">
        <v>893</v>
      </c>
      <c r="G817" t="s">
        <v>902</v>
      </c>
    </row>
    <row r="818" spans="1:7" x14ac:dyDescent="0.25">
      <c r="A818" t="s">
        <v>337</v>
      </c>
      <c r="B818">
        <v>72</v>
      </c>
      <c r="C818">
        <v>-49</v>
      </c>
      <c r="D818">
        <v>1</v>
      </c>
      <c r="E818" t="s">
        <v>889</v>
      </c>
      <c r="F818" t="s">
        <v>898</v>
      </c>
      <c r="G818" t="s">
        <v>891</v>
      </c>
    </row>
    <row r="819" spans="1:7" x14ac:dyDescent="0.25">
      <c r="A819" t="s">
        <v>91</v>
      </c>
      <c r="B819">
        <v>125</v>
      </c>
      <c r="C819">
        <v>15</v>
      </c>
      <c r="D819">
        <v>5</v>
      </c>
      <c r="E819" t="s">
        <v>899</v>
      </c>
      <c r="F819" t="s">
        <v>913</v>
      </c>
      <c r="G819" t="s">
        <v>894</v>
      </c>
    </row>
    <row r="820" spans="1:7" x14ac:dyDescent="0.25">
      <c r="A820" t="s">
        <v>110</v>
      </c>
      <c r="B820">
        <v>149</v>
      </c>
      <c r="C820">
        <v>15</v>
      </c>
      <c r="D820">
        <v>3</v>
      </c>
      <c r="E820" t="s">
        <v>899</v>
      </c>
      <c r="F820" t="s">
        <v>901</v>
      </c>
      <c r="G820" t="s">
        <v>911</v>
      </c>
    </row>
    <row r="821" spans="1:7" x14ac:dyDescent="0.25">
      <c r="A821" t="s">
        <v>258</v>
      </c>
      <c r="B821">
        <v>72</v>
      </c>
      <c r="C821">
        <v>16</v>
      </c>
      <c r="D821">
        <v>2</v>
      </c>
      <c r="E821" t="s">
        <v>899</v>
      </c>
      <c r="F821" t="s">
        <v>913</v>
      </c>
      <c r="G821" t="s">
        <v>891</v>
      </c>
    </row>
    <row r="822" spans="1:7" x14ac:dyDescent="0.25">
      <c r="A822" t="s">
        <v>59</v>
      </c>
      <c r="B822">
        <v>71</v>
      </c>
      <c r="C822">
        <v>0</v>
      </c>
      <c r="D822">
        <v>8</v>
      </c>
      <c r="E822" t="s">
        <v>899</v>
      </c>
      <c r="F822" t="s">
        <v>905</v>
      </c>
      <c r="G822" t="s">
        <v>891</v>
      </c>
    </row>
    <row r="823" spans="1:7" x14ac:dyDescent="0.25">
      <c r="A823" t="s">
        <v>762</v>
      </c>
      <c r="B823">
        <v>71</v>
      </c>
      <c r="C823">
        <v>-14</v>
      </c>
      <c r="D823">
        <v>4</v>
      </c>
      <c r="E823" t="s">
        <v>892</v>
      </c>
      <c r="F823" t="s">
        <v>912</v>
      </c>
      <c r="G823" t="s">
        <v>891</v>
      </c>
    </row>
    <row r="824" spans="1:7" x14ac:dyDescent="0.25">
      <c r="A824" t="s">
        <v>150</v>
      </c>
      <c r="B824">
        <v>154</v>
      </c>
      <c r="C824">
        <v>-85</v>
      </c>
      <c r="D824">
        <v>3</v>
      </c>
      <c r="E824" t="s">
        <v>892</v>
      </c>
      <c r="F824" t="s">
        <v>893</v>
      </c>
      <c r="G824" t="s">
        <v>894</v>
      </c>
    </row>
    <row r="825" spans="1:7" x14ac:dyDescent="0.25">
      <c r="A825" t="s">
        <v>306</v>
      </c>
      <c r="B825">
        <v>191</v>
      </c>
      <c r="C825">
        <v>13</v>
      </c>
      <c r="D825">
        <v>8</v>
      </c>
      <c r="E825" t="s">
        <v>892</v>
      </c>
      <c r="F825" t="s">
        <v>912</v>
      </c>
      <c r="G825" t="s">
        <v>891</v>
      </c>
    </row>
    <row r="826" spans="1:7" x14ac:dyDescent="0.25">
      <c r="A826" t="s">
        <v>593</v>
      </c>
      <c r="B826">
        <v>170</v>
      </c>
      <c r="C826">
        <v>19</v>
      </c>
      <c r="D826">
        <v>5</v>
      </c>
      <c r="E826" t="s">
        <v>899</v>
      </c>
      <c r="F826" t="s">
        <v>910</v>
      </c>
      <c r="G826" t="s">
        <v>902</v>
      </c>
    </row>
    <row r="827" spans="1:7" x14ac:dyDescent="0.25">
      <c r="A827" t="s">
        <v>73</v>
      </c>
      <c r="B827">
        <v>47</v>
      </c>
      <c r="C827">
        <v>-3</v>
      </c>
      <c r="D827">
        <v>2</v>
      </c>
      <c r="E827" t="s">
        <v>899</v>
      </c>
      <c r="F827" t="s">
        <v>907</v>
      </c>
      <c r="G827" t="s">
        <v>902</v>
      </c>
    </row>
    <row r="828" spans="1:7" x14ac:dyDescent="0.25">
      <c r="A828" t="s">
        <v>491</v>
      </c>
      <c r="B828">
        <v>122</v>
      </c>
      <c r="C828">
        <v>-47</v>
      </c>
      <c r="D828">
        <v>4</v>
      </c>
      <c r="E828" t="s">
        <v>899</v>
      </c>
      <c r="F828" t="s">
        <v>901</v>
      </c>
      <c r="G828" t="s">
        <v>894</v>
      </c>
    </row>
    <row r="829" spans="1:7" x14ac:dyDescent="0.25">
      <c r="A829" t="s">
        <v>218</v>
      </c>
      <c r="B829">
        <v>70</v>
      </c>
      <c r="C829">
        <v>26</v>
      </c>
      <c r="D829">
        <v>5</v>
      </c>
      <c r="E829" t="s">
        <v>899</v>
      </c>
      <c r="F829" t="s">
        <v>903</v>
      </c>
      <c r="G829" t="s">
        <v>891</v>
      </c>
    </row>
    <row r="830" spans="1:7" x14ac:dyDescent="0.25">
      <c r="A830" t="s">
        <v>616</v>
      </c>
      <c r="B830">
        <v>155</v>
      </c>
      <c r="C830">
        <v>5</v>
      </c>
      <c r="D830">
        <v>3</v>
      </c>
      <c r="E830" t="s">
        <v>899</v>
      </c>
      <c r="F830" t="s">
        <v>907</v>
      </c>
      <c r="G830" t="s">
        <v>894</v>
      </c>
    </row>
    <row r="831" spans="1:7" x14ac:dyDescent="0.25">
      <c r="A831" t="s">
        <v>492</v>
      </c>
      <c r="B831">
        <v>67</v>
      </c>
      <c r="C831">
        <v>-86</v>
      </c>
      <c r="D831">
        <v>9</v>
      </c>
      <c r="E831" t="s">
        <v>892</v>
      </c>
      <c r="F831" t="s">
        <v>912</v>
      </c>
      <c r="G831" t="s">
        <v>891</v>
      </c>
    </row>
    <row r="832" spans="1:7" x14ac:dyDescent="0.25">
      <c r="A832" t="s">
        <v>154</v>
      </c>
      <c r="B832">
        <v>67</v>
      </c>
      <c r="C832">
        <v>-42</v>
      </c>
      <c r="D832">
        <v>3</v>
      </c>
      <c r="E832" t="s">
        <v>899</v>
      </c>
      <c r="F832" t="s">
        <v>907</v>
      </c>
      <c r="G832" t="s">
        <v>891</v>
      </c>
    </row>
    <row r="833" spans="1:7" x14ac:dyDescent="0.25">
      <c r="A833" t="s">
        <v>83</v>
      </c>
      <c r="B833">
        <v>148</v>
      </c>
      <c r="C833">
        <v>-101</v>
      </c>
      <c r="D833">
        <v>2</v>
      </c>
      <c r="E833" t="s">
        <v>892</v>
      </c>
      <c r="F833" t="s">
        <v>895</v>
      </c>
      <c r="G833" t="s">
        <v>902</v>
      </c>
    </row>
    <row r="834" spans="1:7" x14ac:dyDescent="0.25">
      <c r="A834" t="s">
        <v>678</v>
      </c>
      <c r="B834">
        <v>122</v>
      </c>
      <c r="C834">
        <v>38</v>
      </c>
      <c r="D834">
        <v>6</v>
      </c>
      <c r="E834" t="s">
        <v>899</v>
      </c>
      <c r="F834" t="s">
        <v>910</v>
      </c>
      <c r="G834" t="s">
        <v>897</v>
      </c>
    </row>
    <row r="835" spans="1:7" x14ac:dyDescent="0.25">
      <c r="A835" t="s">
        <v>867</v>
      </c>
      <c r="B835">
        <v>16</v>
      </c>
      <c r="C835">
        <v>-5</v>
      </c>
      <c r="D835">
        <v>2</v>
      </c>
      <c r="E835" t="s">
        <v>899</v>
      </c>
      <c r="F835" t="s">
        <v>907</v>
      </c>
      <c r="G835" t="s">
        <v>902</v>
      </c>
    </row>
    <row r="836" spans="1:7" x14ac:dyDescent="0.25">
      <c r="A836" t="s">
        <v>416</v>
      </c>
      <c r="B836">
        <v>121</v>
      </c>
      <c r="C836">
        <v>-17</v>
      </c>
      <c r="D836">
        <v>3</v>
      </c>
      <c r="E836" t="s">
        <v>892</v>
      </c>
      <c r="F836" t="s">
        <v>912</v>
      </c>
      <c r="G836" t="s">
        <v>897</v>
      </c>
    </row>
    <row r="837" spans="1:7" x14ac:dyDescent="0.25">
      <c r="A837" t="s">
        <v>369</v>
      </c>
      <c r="B837">
        <v>42</v>
      </c>
      <c r="C837">
        <v>-15</v>
      </c>
      <c r="D837">
        <v>12</v>
      </c>
      <c r="E837" t="s">
        <v>899</v>
      </c>
      <c r="F837" t="s">
        <v>905</v>
      </c>
      <c r="G837" t="s">
        <v>902</v>
      </c>
    </row>
    <row r="838" spans="1:7" x14ac:dyDescent="0.25">
      <c r="A838" t="s">
        <v>375</v>
      </c>
      <c r="B838">
        <v>65</v>
      </c>
      <c r="C838">
        <v>-4</v>
      </c>
      <c r="D838">
        <v>6</v>
      </c>
      <c r="E838" t="s">
        <v>899</v>
      </c>
      <c r="F838" t="s">
        <v>903</v>
      </c>
      <c r="G838" t="s">
        <v>891</v>
      </c>
    </row>
    <row r="839" spans="1:7" x14ac:dyDescent="0.25">
      <c r="A839" t="s">
        <v>686</v>
      </c>
      <c r="B839">
        <v>119</v>
      </c>
      <c r="C839">
        <v>-43</v>
      </c>
      <c r="D839">
        <v>7</v>
      </c>
      <c r="E839" t="s">
        <v>899</v>
      </c>
      <c r="F839" t="s">
        <v>904</v>
      </c>
      <c r="G839" t="s">
        <v>897</v>
      </c>
    </row>
    <row r="840" spans="1:7" x14ac:dyDescent="0.25">
      <c r="A840" t="s">
        <v>423</v>
      </c>
      <c r="B840">
        <v>155</v>
      </c>
      <c r="C840">
        <v>56</v>
      </c>
      <c r="D840">
        <v>3</v>
      </c>
      <c r="E840" t="s">
        <v>892</v>
      </c>
      <c r="F840" t="s">
        <v>912</v>
      </c>
      <c r="G840" t="s">
        <v>894</v>
      </c>
    </row>
    <row r="841" spans="1:7" x14ac:dyDescent="0.25">
      <c r="A841" t="s">
        <v>34</v>
      </c>
      <c r="B841">
        <v>119</v>
      </c>
      <c r="C841">
        <v>-5</v>
      </c>
      <c r="D841">
        <v>8</v>
      </c>
      <c r="E841" t="s">
        <v>899</v>
      </c>
      <c r="F841" t="s">
        <v>901</v>
      </c>
      <c r="G841" t="s">
        <v>897</v>
      </c>
    </row>
    <row r="842" spans="1:7" x14ac:dyDescent="0.25">
      <c r="A842" t="s">
        <v>687</v>
      </c>
      <c r="B842">
        <v>118</v>
      </c>
      <c r="C842">
        <v>25</v>
      </c>
      <c r="D842">
        <v>4</v>
      </c>
      <c r="E842" t="s">
        <v>899</v>
      </c>
      <c r="F842" t="s">
        <v>903</v>
      </c>
      <c r="G842" t="s">
        <v>897</v>
      </c>
    </row>
    <row r="843" spans="1:7" x14ac:dyDescent="0.25">
      <c r="A843" t="s">
        <v>177</v>
      </c>
      <c r="B843">
        <v>116</v>
      </c>
      <c r="C843">
        <v>22</v>
      </c>
      <c r="D843">
        <v>1</v>
      </c>
      <c r="E843" t="s">
        <v>889</v>
      </c>
      <c r="F843" t="s">
        <v>909</v>
      </c>
      <c r="G843" t="s">
        <v>897</v>
      </c>
    </row>
    <row r="844" spans="1:7" x14ac:dyDescent="0.25">
      <c r="A844" t="s">
        <v>93</v>
      </c>
      <c r="B844">
        <v>158</v>
      </c>
      <c r="C844">
        <v>-29</v>
      </c>
      <c r="D844">
        <v>10</v>
      </c>
      <c r="E844" t="s">
        <v>899</v>
      </c>
      <c r="F844" t="s">
        <v>903</v>
      </c>
      <c r="G844" t="s">
        <v>894</v>
      </c>
    </row>
    <row r="845" spans="1:7" x14ac:dyDescent="0.25">
      <c r="A845" t="s">
        <v>611</v>
      </c>
      <c r="B845">
        <v>158</v>
      </c>
      <c r="C845">
        <v>69</v>
      </c>
      <c r="D845">
        <v>3</v>
      </c>
      <c r="E845" t="s">
        <v>899</v>
      </c>
      <c r="F845" t="s">
        <v>907</v>
      </c>
      <c r="G845" t="s">
        <v>894</v>
      </c>
    </row>
    <row r="846" spans="1:7" x14ac:dyDescent="0.25">
      <c r="A846" t="s">
        <v>214</v>
      </c>
      <c r="B846">
        <v>65</v>
      </c>
      <c r="C846">
        <v>-52</v>
      </c>
      <c r="D846">
        <v>3</v>
      </c>
      <c r="E846" t="s">
        <v>889</v>
      </c>
      <c r="F846" t="s">
        <v>909</v>
      </c>
      <c r="G846" t="s">
        <v>891</v>
      </c>
    </row>
    <row r="847" spans="1:7" x14ac:dyDescent="0.25">
      <c r="A847" t="s">
        <v>605</v>
      </c>
      <c r="B847">
        <v>160</v>
      </c>
      <c r="C847">
        <v>-59</v>
      </c>
      <c r="D847">
        <v>2</v>
      </c>
      <c r="E847" t="s">
        <v>899</v>
      </c>
      <c r="F847" t="s">
        <v>901</v>
      </c>
      <c r="G847" t="s">
        <v>894</v>
      </c>
    </row>
    <row r="848" spans="1:7" x14ac:dyDescent="0.25">
      <c r="A848" t="s">
        <v>79</v>
      </c>
      <c r="B848">
        <v>162</v>
      </c>
      <c r="C848">
        <v>20</v>
      </c>
      <c r="D848">
        <v>3</v>
      </c>
      <c r="E848" t="s">
        <v>892</v>
      </c>
      <c r="F848" t="s">
        <v>893</v>
      </c>
      <c r="G848" t="s">
        <v>894</v>
      </c>
    </row>
    <row r="849" spans="1:7" x14ac:dyDescent="0.25">
      <c r="A849" t="s">
        <v>389</v>
      </c>
      <c r="B849">
        <v>63</v>
      </c>
      <c r="C849">
        <v>1</v>
      </c>
      <c r="D849">
        <v>4</v>
      </c>
      <c r="E849" t="s">
        <v>899</v>
      </c>
      <c r="F849" t="s">
        <v>910</v>
      </c>
      <c r="G849" t="s">
        <v>891</v>
      </c>
    </row>
    <row r="850" spans="1:7" x14ac:dyDescent="0.25">
      <c r="A850" t="s">
        <v>770</v>
      </c>
      <c r="B850">
        <v>64</v>
      </c>
      <c r="C850">
        <v>27</v>
      </c>
      <c r="D850">
        <v>5</v>
      </c>
      <c r="E850" t="s">
        <v>899</v>
      </c>
      <c r="F850" t="s">
        <v>903</v>
      </c>
      <c r="G850" t="s">
        <v>902</v>
      </c>
    </row>
    <row r="851" spans="1:7" x14ac:dyDescent="0.25">
      <c r="A851" t="s">
        <v>601</v>
      </c>
      <c r="B851">
        <v>166</v>
      </c>
      <c r="C851">
        <v>-113</v>
      </c>
      <c r="D851">
        <v>4</v>
      </c>
      <c r="E851" t="s">
        <v>889</v>
      </c>
      <c r="F851" t="s">
        <v>909</v>
      </c>
      <c r="G851" t="s">
        <v>894</v>
      </c>
    </row>
    <row r="852" spans="1:7" x14ac:dyDescent="0.25">
      <c r="A852" t="s">
        <v>599</v>
      </c>
      <c r="B852">
        <v>167</v>
      </c>
      <c r="C852">
        <v>43</v>
      </c>
      <c r="D852">
        <v>7</v>
      </c>
      <c r="E852" t="s">
        <v>899</v>
      </c>
      <c r="F852" t="s">
        <v>910</v>
      </c>
      <c r="G852" t="s">
        <v>894</v>
      </c>
    </row>
    <row r="853" spans="1:7" x14ac:dyDescent="0.25">
      <c r="A853" t="s">
        <v>672</v>
      </c>
      <c r="B853">
        <v>123</v>
      </c>
      <c r="C853">
        <v>17</v>
      </c>
      <c r="D853">
        <v>3</v>
      </c>
      <c r="E853" t="s">
        <v>892</v>
      </c>
      <c r="F853" t="s">
        <v>912</v>
      </c>
      <c r="G853" t="s">
        <v>891</v>
      </c>
    </row>
    <row r="854" spans="1:7" x14ac:dyDescent="0.25">
      <c r="A854" t="s">
        <v>279</v>
      </c>
      <c r="B854">
        <v>63</v>
      </c>
      <c r="C854">
        <v>14</v>
      </c>
      <c r="D854">
        <v>2</v>
      </c>
      <c r="E854" t="s">
        <v>899</v>
      </c>
      <c r="F854" t="s">
        <v>913</v>
      </c>
      <c r="G854" t="s">
        <v>891</v>
      </c>
    </row>
    <row r="855" spans="1:7" x14ac:dyDescent="0.25">
      <c r="A855" t="s">
        <v>237</v>
      </c>
      <c r="B855">
        <v>891</v>
      </c>
      <c r="C855">
        <v>0</v>
      </c>
      <c r="D855">
        <v>5</v>
      </c>
      <c r="E855" t="s">
        <v>899</v>
      </c>
      <c r="F855" t="s">
        <v>901</v>
      </c>
      <c r="G855" t="s">
        <v>891</v>
      </c>
    </row>
    <row r="856" spans="1:7" x14ac:dyDescent="0.25">
      <c r="A856" t="s">
        <v>726</v>
      </c>
      <c r="B856">
        <v>75</v>
      </c>
      <c r="C856">
        <v>28</v>
      </c>
      <c r="D856">
        <v>9</v>
      </c>
      <c r="E856" t="s">
        <v>899</v>
      </c>
      <c r="F856" t="s">
        <v>903</v>
      </c>
      <c r="G856" t="s">
        <v>902</v>
      </c>
    </row>
    <row r="857" spans="1:7" x14ac:dyDescent="0.25">
      <c r="A857" t="s">
        <v>546</v>
      </c>
      <c r="B857">
        <v>62</v>
      </c>
      <c r="C857">
        <v>6</v>
      </c>
      <c r="D857">
        <v>5</v>
      </c>
      <c r="E857" t="s">
        <v>899</v>
      </c>
      <c r="F857" t="s">
        <v>903</v>
      </c>
      <c r="G857" t="s">
        <v>891</v>
      </c>
    </row>
    <row r="858" spans="1:7" x14ac:dyDescent="0.25">
      <c r="A858" t="s">
        <v>573</v>
      </c>
      <c r="B858">
        <v>29</v>
      </c>
      <c r="C858">
        <v>-18</v>
      </c>
      <c r="D858">
        <v>7</v>
      </c>
      <c r="E858" t="s">
        <v>899</v>
      </c>
      <c r="F858" t="s">
        <v>905</v>
      </c>
      <c r="G858" t="s">
        <v>902</v>
      </c>
    </row>
    <row r="859" spans="1:7" x14ac:dyDescent="0.25">
      <c r="A859" t="s">
        <v>598</v>
      </c>
      <c r="B859">
        <v>168</v>
      </c>
      <c r="C859">
        <v>18</v>
      </c>
      <c r="D859">
        <v>6</v>
      </c>
      <c r="E859" t="s">
        <v>899</v>
      </c>
      <c r="F859" t="s">
        <v>907</v>
      </c>
      <c r="G859" t="s">
        <v>911</v>
      </c>
    </row>
    <row r="860" spans="1:7" x14ac:dyDescent="0.25">
      <c r="A860" t="s">
        <v>427</v>
      </c>
      <c r="B860">
        <v>70</v>
      </c>
      <c r="C860">
        <v>24</v>
      </c>
      <c r="D860">
        <v>3</v>
      </c>
      <c r="E860" t="s">
        <v>899</v>
      </c>
      <c r="F860" t="s">
        <v>907</v>
      </c>
      <c r="G860" t="s">
        <v>902</v>
      </c>
    </row>
    <row r="861" spans="1:7" x14ac:dyDescent="0.25">
      <c r="A861" t="s">
        <v>397</v>
      </c>
      <c r="B861">
        <v>169</v>
      </c>
      <c r="C861">
        <v>55</v>
      </c>
      <c r="D861">
        <v>4</v>
      </c>
      <c r="E861" t="s">
        <v>899</v>
      </c>
      <c r="F861" t="s">
        <v>901</v>
      </c>
      <c r="G861" t="s">
        <v>911</v>
      </c>
    </row>
    <row r="862" spans="1:7" x14ac:dyDescent="0.25">
      <c r="A862" t="s">
        <v>306</v>
      </c>
      <c r="B862">
        <v>32</v>
      </c>
      <c r="C862">
        <v>-8</v>
      </c>
      <c r="D862">
        <v>2</v>
      </c>
      <c r="E862" t="s">
        <v>899</v>
      </c>
      <c r="F862" t="s">
        <v>907</v>
      </c>
      <c r="G862" t="s">
        <v>891</v>
      </c>
    </row>
    <row r="863" spans="1:7" x14ac:dyDescent="0.25">
      <c r="A863" t="s">
        <v>260</v>
      </c>
      <c r="B863">
        <v>44</v>
      </c>
      <c r="C863">
        <v>-8</v>
      </c>
      <c r="D863">
        <v>3</v>
      </c>
      <c r="E863" t="s">
        <v>899</v>
      </c>
      <c r="F863" t="s">
        <v>907</v>
      </c>
      <c r="G863" t="s">
        <v>902</v>
      </c>
    </row>
    <row r="864" spans="1:7" x14ac:dyDescent="0.25">
      <c r="A864" t="s">
        <v>691</v>
      </c>
      <c r="B864">
        <v>116</v>
      </c>
      <c r="C864">
        <v>-56</v>
      </c>
      <c r="D864">
        <v>5</v>
      </c>
      <c r="E864" t="s">
        <v>899</v>
      </c>
      <c r="F864" t="s">
        <v>907</v>
      </c>
      <c r="G864" t="s">
        <v>897</v>
      </c>
    </row>
    <row r="865" spans="1:7" x14ac:dyDescent="0.25">
      <c r="A865" t="s">
        <v>613</v>
      </c>
      <c r="B865">
        <v>156</v>
      </c>
      <c r="C865">
        <v>21</v>
      </c>
      <c r="D865">
        <v>3</v>
      </c>
      <c r="E865" t="s">
        <v>892</v>
      </c>
      <c r="F865" t="s">
        <v>893</v>
      </c>
      <c r="G865" t="s">
        <v>891</v>
      </c>
    </row>
    <row r="866" spans="1:7" x14ac:dyDescent="0.25">
      <c r="A866" t="s">
        <v>478</v>
      </c>
      <c r="B866">
        <v>62</v>
      </c>
      <c r="C866">
        <v>6</v>
      </c>
      <c r="D866">
        <v>6</v>
      </c>
      <c r="E866" t="s">
        <v>899</v>
      </c>
      <c r="F866" t="s">
        <v>905</v>
      </c>
      <c r="G866" t="s">
        <v>891</v>
      </c>
    </row>
    <row r="867" spans="1:7" x14ac:dyDescent="0.25">
      <c r="A867" t="s">
        <v>59</v>
      </c>
      <c r="B867">
        <v>54</v>
      </c>
      <c r="C867">
        <v>1</v>
      </c>
      <c r="D867">
        <v>2</v>
      </c>
      <c r="E867" t="s">
        <v>899</v>
      </c>
      <c r="F867" t="s">
        <v>901</v>
      </c>
      <c r="G867" t="s">
        <v>902</v>
      </c>
    </row>
    <row r="868" spans="1:7" x14ac:dyDescent="0.25">
      <c r="A868" t="s">
        <v>286</v>
      </c>
      <c r="B868">
        <v>111</v>
      </c>
      <c r="C868">
        <v>11</v>
      </c>
      <c r="D868">
        <v>9</v>
      </c>
      <c r="E868" t="s">
        <v>899</v>
      </c>
      <c r="F868" t="s">
        <v>903</v>
      </c>
      <c r="G868" t="s">
        <v>897</v>
      </c>
    </row>
    <row r="869" spans="1:7" x14ac:dyDescent="0.25">
      <c r="A869" t="s">
        <v>609</v>
      </c>
      <c r="B869">
        <v>158</v>
      </c>
      <c r="C869">
        <v>-63</v>
      </c>
      <c r="D869">
        <v>4</v>
      </c>
      <c r="E869" t="s">
        <v>892</v>
      </c>
      <c r="F869" t="s">
        <v>893</v>
      </c>
      <c r="G869" t="s">
        <v>902</v>
      </c>
    </row>
    <row r="870" spans="1:7" x14ac:dyDescent="0.25">
      <c r="A870" t="s">
        <v>480</v>
      </c>
      <c r="B870">
        <v>7</v>
      </c>
      <c r="C870">
        <v>-3</v>
      </c>
      <c r="D870">
        <v>2</v>
      </c>
      <c r="E870" t="s">
        <v>899</v>
      </c>
      <c r="F870" t="s">
        <v>905</v>
      </c>
      <c r="G870" t="s">
        <v>902</v>
      </c>
    </row>
    <row r="871" spans="1:7" x14ac:dyDescent="0.25">
      <c r="A871" t="s">
        <v>606</v>
      </c>
      <c r="B871">
        <v>61</v>
      </c>
      <c r="C871">
        <v>28</v>
      </c>
      <c r="D871">
        <v>2</v>
      </c>
      <c r="E871" t="s">
        <v>899</v>
      </c>
      <c r="F871" t="s">
        <v>903</v>
      </c>
      <c r="G871" t="s">
        <v>902</v>
      </c>
    </row>
    <row r="872" spans="1:7" x14ac:dyDescent="0.25">
      <c r="A872" t="s">
        <v>30</v>
      </c>
      <c r="B872">
        <v>61</v>
      </c>
      <c r="C872">
        <v>-50</v>
      </c>
      <c r="D872">
        <v>4</v>
      </c>
      <c r="E872" t="s">
        <v>899</v>
      </c>
      <c r="F872" t="s">
        <v>903</v>
      </c>
      <c r="G872" t="s">
        <v>891</v>
      </c>
    </row>
    <row r="873" spans="1:7" x14ac:dyDescent="0.25">
      <c r="A873" t="s">
        <v>77</v>
      </c>
      <c r="B873">
        <v>154</v>
      </c>
      <c r="C873">
        <v>26</v>
      </c>
      <c r="D873">
        <v>4</v>
      </c>
      <c r="E873" t="s">
        <v>889</v>
      </c>
      <c r="F873" t="s">
        <v>909</v>
      </c>
      <c r="G873" t="s">
        <v>891</v>
      </c>
    </row>
    <row r="874" spans="1:7" x14ac:dyDescent="0.25">
      <c r="A874" t="s">
        <v>472</v>
      </c>
      <c r="B874">
        <v>62</v>
      </c>
      <c r="C874">
        <v>1</v>
      </c>
      <c r="D874">
        <v>3</v>
      </c>
      <c r="E874" t="s">
        <v>899</v>
      </c>
      <c r="F874" t="s">
        <v>901</v>
      </c>
      <c r="G874" t="s">
        <v>891</v>
      </c>
    </row>
    <row r="875" spans="1:7" x14ac:dyDescent="0.25">
      <c r="A875" t="s">
        <v>595</v>
      </c>
      <c r="B875">
        <v>169</v>
      </c>
      <c r="C875">
        <v>38</v>
      </c>
      <c r="D875">
        <v>3</v>
      </c>
      <c r="E875" t="s">
        <v>899</v>
      </c>
      <c r="F875" t="s">
        <v>901</v>
      </c>
      <c r="G875" t="s">
        <v>911</v>
      </c>
    </row>
    <row r="876" spans="1:7" x14ac:dyDescent="0.25">
      <c r="A876" t="s">
        <v>405</v>
      </c>
      <c r="B876">
        <v>61</v>
      </c>
      <c r="C876">
        <v>18</v>
      </c>
      <c r="D876">
        <v>2</v>
      </c>
      <c r="E876" t="s">
        <v>889</v>
      </c>
      <c r="F876" t="s">
        <v>909</v>
      </c>
      <c r="G876" t="s">
        <v>891</v>
      </c>
    </row>
    <row r="877" spans="1:7" x14ac:dyDescent="0.25">
      <c r="A877" t="s">
        <v>126</v>
      </c>
      <c r="B877">
        <v>61</v>
      </c>
      <c r="C877">
        <v>-23</v>
      </c>
      <c r="D877">
        <v>2</v>
      </c>
      <c r="E877" t="s">
        <v>899</v>
      </c>
      <c r="F877" t="s">
        <v>901</v>
      </c>
      <c r="G877" t="s">
        <v>891</v>
      </c>
    </row>
    <row r="878" spans="1:7" x14ac:dyDescent="0.25">
      <c r="A878" t="s">
        <v>589</v>
      </c>
      <c r="B878">
        <v>171</v>
      </c>
      <c r="C878">
        <v>14</v>
      </c>
      <c r="D878">
        <v>9</v>
      </c>
      <c r="E878" t="s">
        <v>899</v>
      </c>
      <c r="F878" t="s">
        <v>913</v>
      </c>
      <c r="G878" t="s">
        <v>911</v>
      </c>
    </row>
    <row r="879" spans="1:7" x14ac:dyDescent="0.25">
      <c r="A879" t="s">
        <v>273</v>
      </c>
      <c r="B879">
        <v>60</v>
      </c>
      <c r="C879">
        <v>-49</v>
      </c>
      <c r="D879">
        <v>8</v>
      </c>
      <c r="E879" t="s">
        <v>899</v>
      </c>
      <c r="F879" t="s">
        <v>903</v>
      </c>
      <c r="G879" t="s">
        <v>891</v>
      </c>
    </row>
    <row r="880" spans="1:7" x14ac:dyDescent="0.25">
      <c r="A880" t="s">
        <v>828</v>
      </c>
      <c r="B880">
        <v>25</v>
      </c>
      <c r="C880">
        <v>-11</v>
      </c>
      <c r="D880">
        <v>1</v>
      </c>
      <c r="E880" t="s">
        <v>899</v>
      </c>
      <c r="F880" t="s">
        <v>907</v>
      </c>
      <c r="G880" t="s">
        <v>902</v>
      </c>
    </row>
    <row r="881" spans="1:7" x14ac:dyDescent="0.25">
      <c r="A881" t="s">
        <v>538</v>
      </c>
      <c r="B881">
        <v>163</v>
      </c>
      <c r="C881">
        <v>26</v>
      </c>
      <c r="D881">
        <v>4</v>
      </c>
      <c r="E881" t="s">
        <v>899</v>
      </c>
      <c r="F881" t="s">
        <v>913</v>
      </c>
      <c r="G881" t="s">
        <v>891</v>
      </c>
    </row>
    <row r="882" spans="1:7" x14ac:dyDescent="0.25">
      <c r="A882" t="s">
        <v>9</v>
      </c>
      <c r="B882">
        <v>173</v>
      </c>
      <c r="C882">
        <v>86</v>
      </c>
      <c r="D882">
        <v>1</v>
      </c>
      <c r="E882" t="s">
        <v>889</v>
      </c>
      <c r="F882" t="s">
        <v>896</v>
      </c>
      <c r="G882" t="s">
        <v>911</v>
      </c>
    </row>
    <row r="883" spans="1:7" x14ac:dyDescent="0.25">
      <c r="A883" t="s">
        <v>73</v>
      </c>
      <c r="B883">
        <v>257</v>
      </c>
      <c r="C883">
        <v>-3</v>
      </c>
      <c r="D883">
        <v>2</v>
      </c>
      <c r="E883" t="s">
        <v>892</v>
      </c>
      <c r="F883" t="s">
        <v>895</v>
      </c>
      <c r="G883" t="s">
        <v>902</v>
      </c>
    </row>
    <row r="884" spans="1:7" x14ac:dyDescent="0.25">
      <c r="A884" t="s">
        <v>701</v>
      </c>
      <c r="B884">
        <v>108</v>
      </c>
      <c r="C884">
        <v>37</v>
      </c>
      <c r="D884">
        <v>2</v>
      </c>
      <c r="E884" t="s">
        <v>899</v>
      </c>
      <c r="F884" t="s">
        <v>907</v>
      </c>
      <c r="G884" t="s">
        <v>897</v>
      </c>
    </row>
    <row r="885" spans="1:7" x14ac:dyDescent="0.25">
      <c r="A885" t="s">
        <v>584</v>
      </c>
      <c r="B885">
        <v>177</v>
      </c>
      <c r="C885">
        <v>41</v>
      </c>
      <c r="D885">
        <v>4</v>
      </c>
      <c r="E885" t="s">
        <v>899</v>
      </c>
      <c r="F885" t="s">
        <v>913</v>
      </c>
      <c r="G885" t="s">
        <v>911</v>
      </c>
    </row>
    <row r="886" spans="1:7" x14ac:dyDescent="0.25">
      <c r="A886" t="s">
        <v>18</v>
      </c>
      <c r="B886">
        <v>106</v>
      </c>
      <c r="C886">
        <v>15</v>
      </c>
      <c r="D886">
        <v>7</v>
      </c>
      <c r="E886" t="s">
        <v>899</v>
      </c>
      <c r="F886" t="s">
        <v>903</v>
      </c>
      <c r="G886" t="s">
        <v>897</v>
      </c>
    </row>
    <row r="887" spans="1:7" x14ac:dyDescent="0.25">
      <c r="A887" t="s">
        <v>488</v>
      </c>
      <c r="B887">
        <v>41</v>
      </c>
      <c r="C887">
        <v>-14</v>
      </c>
      <c r="D887">
        <v>5</v>
      </c>
      <c r="E887" t="s">
        <v>899</v>
      </c>
      <c r="F887" t="s">
        <v>908</v>
      </c>
      <c r="G887" t="s">
        <v>902</v>
      </c>
    </row>
    <row r="888" spans="1:7" x14ac:dyDescent="0.25">
      <c r="A888" t="s">
        <v>142</v>
      </c>
      <c r="B888">
        <v>168</v>
      </c>
      <c r="C888">
        <v>-10</v>
      </c>
      <c r="D888">
        <v>3</v>
      </c>
      <c r="E888" t="s">
        <v>889</v>
      </c>
      <c r="F888" t="s">
        <v>909</v>
      </c>
      <c r="G888" t="s">
        <v>902</v>
      </c>
    </row>
    <row r="889" spans="1:7" x14ac:dyDescent="0.25">
      <c r="A889" t="s">
        <v>670</v>
      </c>
      <c r="B889">
        <v>60</v>
      </c>
      <c r="C889">
        <v>21</v>
      </c>
      <c r="D889">
        <v>4</v>
      </c>
      <c r="E889" t="s">
        <v>899</v>
      </c>
      <c r="F889" t="s">
        <v>907</v>
      </c>
      <c r="G889" t="s">
        <v>891</v>
      </c>
    </row>
    <row r="890" spans="1:7" x14ac:dyDescent="0.25">
      <c r="A890" t="s">
        <v>832</v>
      </c>
      <c r="B890">
        <v>31</v>
      </c>
      <c r="C890">
        <v>-11</v>
      </c>
      <c r="D890">
        <v>4</v>
      </c>
      <c r="E890" t="s">
        <v>899</v>
      </c>
      <c r="F890" t="s">
        <v>907</v>
      </c>
      <c r="G890" t="s">
        <v>891</v>
      </c>
    </row>
    <row r="891" spans="1:7" x14ac:dyDescent="0.25">
      <c r="A891" t="s">
        <v>678</v>
      </c>
      <c r="B891">
        <v>179</v>
      </c>
      <c r="C891">
        <v>0</v>
      </c>
      <c r="D891">
        <v>2</v>
      </c>
      <c r="E891" t="s">
        <v>899</v>
      </c>
      <c r="F891" t="s">
        <v>901</v>
      </c>
      <c r="G891" t="s">
        <v>911</v>
      </c>
    </row>
    <row r="892" spans="1:7" x14ac:dyDescent="0.25">
      <c r="A892" t="s">
        <v>277</v>
      </c>
      <c r="B892">
        <v>106</v>
      </c>
      <c r="C892">
        <v>12</v>
      </c>
      <c r="D892">
        <v>3</v>
      </c>
      <c r="E892" t="s">
        <v>899</v>
      </c>
      <c r="F892" t="s">
        <v>900</v>
      </c>
      <c r="G892" t="s">
        <v>897</v>
      </c>
    </row>
    <row r="893" spans="1:7" x14ac:dyDescent="0.25">
      <c r="A893" t="s">
        <v>418</v>
      </c>
      <c r="B893">
        <v>60</v>
      </c>
      <c r="C893">
        <v>13</v>
      </c>
      <c r="D893">
        <v>2</v>
      </c>
      <c r="E893" t="s">
        <v>899</v>
      </c>
      <c r="F893" t="s">
        <v>910</v>
      </c>
      <c r="G893" t="s">
        <v>891</v>
      </c>
    </row>
    <row r="894" spans="1:7" x14ac:dyDescent="0.25">
      <c r="A894" t="s">
        <v>136</v>
      </c>
      <c r="B894">
        <v>180</v>
      </c>
      <c r="C894">
        <v>5</v>
      </c>
      <c r="D894">
        <v>3</v>
      </c>
      <c r="E894" t="s">
        <v>899</v>
      </c>
      <c r="F894" t="s">
        <v>900</v>
      </c>
      <c r="G894" t="s">
        <v>911</v>
      </c>
    </row>
    <row r="895" spans="1:7" x14ac:dyDescent="0.25">
      <c r="A895" t="s">
        <v>413</v>
      </c>
      <c r="B895">
        <v>60</v>
      </c>
      <c r="C895">
        <v>-10</v>
      </c>
      <c r="D895">
        <v>2</v>
      </c>
      <c r="E895" t="s">
        <v>892</v>
      </c>
      <c r="F895" t="s">
        <v>912</v>
      </c>
      <c r="G895" t="s">
        <v>891</v>
      </c>
    </row>
    <row r="896" spans="1:7" x14ac:dyDescent="0.25">
      <c r="A896" t="s">
        <v>775</v>
      </c>
      <c r="B896">
        <v>59</v>
      </c>
      <c r="C896">
        <v>25</v>
      </c>
      <c r="D896">
        <v>3</v>
      </c>
      <c r="E896" t="s">
        <v>899</v>
      </c>
      <c r="F896" t="s">
        <v>907</v>
      </c>
      <c r="G896" t="s">
        <v>891</v>
      </c>
    </row>
    <row r="897" spans="1:7" x14ac:dyDescent="0.25">
      <c r="A897" t="s">
        <v>191</v>
      </c>
      <c r="B897">
        <v>170</v>
      </c>
      <c r="C897">
        <v>73</v>
      </c>
      <c r="D897">
        <v>2</v>
      </c>
      <c r="E897" t="s">
        <v>889</v>
      </c>
      <c r="F897" t="s">
        <v>909</v>
      </c>
      <c r="G897" t="s">
        <v>902</v>
      </c>
    </row>
    <row r="898" spans="1:7" x14ac:dyDescent="0.25">
      <c r="A898" t="s">
        <v>402</v>
      </c>
      <c r="B898">
        <v>59</v>
      </c>
      <c r="C898">
        <v>10</v>
      </c>
      <c r="D898">
        <v>2</v>
      </c>
      <c r="E898" t="s">
        <v>899</v>
      </c>
      <c r="F898" t="s">
        <v>903</v>
      </c>
      <c r="G898" t="s">
        <v>891</v>
      </c>
    </row>
    <row r="899" spans="1:7" x14ac:dyDescent="0.25">
      <c r="A899" t="s">
        <v>555</v>
      </c>
      <c r="B899">
        <v>24</v>
      </c>
      <c r="C899">
        <v>-21</v>
      </c>
      <c r="D899">
        <v>7</v>
      </c>
      <c r="E899" t="s">
        <v>899</v>
      </c>
      <c r="F899" t="s">
        <v>905</v>
      </c>
      <c r="G899" t="s">
        <v>891</v>
      </c>
    </row>
    <row r="900" spans="1:7" x14ac:dyDescent="0.25">
      <c r="A900" t="s">
        <v>635</v>
      </c>
      <c r="B900">
        <v>105</v>
      </c>
      <c r="C900">
        <v>-26</v>
      </c>
      <c r="D900">
        <v>8</v>
      </c>
      <c r="E900" t="s">
        <v>899</v>
      </c>
      <c r="F900" t="s">
        <v>908</v>
      </c>
      <c r="G900" t="s">
        <v>897</v>
      </c>
    </row>
    <row r="901" spans="1:7" x14ac:dyDescent="0.25">
      <c r="A901" t="s">
        <v>415</v>
      </c>
      <c r="B901">
        <v>103</v>
      </c>
      <c r="C901">
        <v>46</v>
      </c>
      <c r="D901">
        <v>2</v>
      </c>
      <c r="E901" t="s">
        <v>899</v>
      </c>
      <c r="F901" t="s">
        <v>901</v>
      </c>
      <c r="G901" t="s">
        <v>897</v>
      </c>
    </row>
    <row r="902" spans="1:7" x14ac:dyDescent="0.25">
      <c r="A902" t="s">
        <v>38</v>
      </c>
      <c r="B902">
        <v>171</v>
      </c>
      <c r="C902">
        <v>17</v>
      </c>
      <c r="D902">
        <v>6</v>
      </c>
      <c r="E902" t="s">
        <v>899</v>
      </c>
      <c r="F902" t="s">
        <v>910</v>
      </c>
      <c r="G902" t="s">
        <v>902</v>
      </c>
    </row>
    <row r="903" spans="1:7" x14ac:dyDescent="0.25">
      <c r="A903" t="s">
        <v>286</v>
      </c>
      <c r="B903">
        <v>102</v>
      </c>
      <c r="C903">
        <v>13</v>
      </c>
      <c r="D903">
        <v>2</v>
      </c>
      <c r="E903" t="s">
        <v>899</v>
      </c>
      <c r="F903" t="s">
        <v>907</v>
      </c>
      <c r="G903" t="s">
        <v>897</v>
      </c>
    </row>
    <row r="904" spans="1:7" x14ac:dyDescent="0.25">
      <c r="A904" t="s">
        <v>144</v>
      </c>
      <c r="B904">
        <v>98</v>
      </c>
      <c r="C904">
        <v>12</v>
      </c>
      <c r="D904">
        <v>2</v>
      </c>
      <c r="E904" t="s">
        <v>899</v>
      </c>
      <c r="F904" t="s">
        <v>903</v>
      </c>
      <c r="G904" t="s">
        <v>897</v>
      </c>
    </row>
    <row r="905" spans="1:7" x14ac:dyDescent="0.25">
      <c r="A905" t="s">
        <v>611</v>
      </c>
      <c r="B905">
        <v>59</v>
      </c>
      <c r="C905">
        <v>10</v>
      </c>
      <c r="D905">
        <v>4</v>
      </c>
      <c r="E905" t="s">
        <v>899</v>
      </c>
      <c r="F905" t="s">
        <v>908</v>
      </c>
      <c r="G905" t="s">
        <v>891</v>
      </c>
    </row>
    <row r="906" spans="1:7" x14ac:dyDescent="0.25">
      <c r="A906" t="s">
        <v>237</v>
      </c>
      <c r="B906">
        <v>189</v>
      </c>
      <c r="C906">
        <v>60</v>
      </c>
      <c r="D906">
        <v>4</v>
      </c>
      <c r="E906" t="s">
        <v>892</v>
      </c>
      <c r="F906" t="s">
        <v>912</v>
      </c>
      <c r="G906" t="s">
        <v>911</v>
      </c>
    </row>
    <row r="907" spans="1:7" x14ac:dyDescent="0.25">
      <c r="A907" t="s">
        <v>779</v>
      </c>
      <c r="B907">
        <v>58</v>
      </c>
      <c r="C907">
        <v>-52</v>
      </c>
      <c r="D907">
        <v>3</v>
      </c>
      <c r="E907" t="s">
        <v>892</v>
      </c>
      <c r="F907" t="s">
        <v>893</v>
      </c>
      <c r="G907" t="s">
        <v>891</v>
      </c>
    </row>
    <row r="908" spans="1:7" x14ac:dyDescent="0.25">
      <c r="A908" t="s">
        <v>279</v>
      </c>
      <c r="B908">
        <v>60</v>
      </c>
      <c r="C908">
        <v>3</v>
      </c>
      <c r="D908">
        <v>3</v>
      </c>
      <c r="E908" t="s">
        <v>899</v>
      </c>
      <c r="F908" t="s">
        <v>901</v>
      </c>
      <c r="G908" t="s">
        <v>902</v>
      </c>
    </row>
    <row r="909" spans="1:7" x14ac:dyDescent="0.25">
      <c r="A909" t="s">
        <v>777</v>
      </c>
      <c r="B909">
        <v>58</v>
      </c>
      <c r="C909">
        <v>-8</v>
      </c>
      <c r="D909">
        <v>2</v>
      </c>
      <c r="E909" t="s">
        <v>899</v>
      </c>
      <c r="F909" t="s">
        <v>901</v>
      </c>
      <c r="G909" t="s">
        <v>891</v>
      </c>
    </row>
    <row r="910" spans="1:7" x14ac:dyDescent="0.25">
      <c r="A910" t="s">
        <v>726</v>
      </c>
      <c r="B910">
        <v>94</v>
      </c>
      <c r="C910">
        <v>20</v>
      </c>
      <c r="D910">
        <v>2</v>
      </c>
      <c r="E910" t="s">
        <v>892</v>
      </c>
      <c r="F910" t="s">
        <v>912</v>
      </c>
      <c r="G910" t="s">
        <v>902</v>
      </c>
    </row>
    <row r="911" spans="1:7" x14ac:dyDescent="0.25">
      <c r="A911" t="s">
        <v>136</v>
      </c>
      <c r="B911">
        <v>193</v>
      </c>
      <c r="C911">
        <v>-166</v>
      </c>
      <c r="D911">
        <v>3</v>
      </c>
      <c r="E911" t="s">
        <v>899</v>
      </c>
      <c r="F911" t="s">
        <v>901</v>
      </c>
      <c r="G911" t="s">
        <v>894</v>
      </c>
    </row>
    <row r="912" spans="1:7" x14ac:dyDescent="0.25">
      <c r="A912" t="s">
        <v>166</v>
      </c>
      <c r="B912">
        <v>199</v>
      </c>
      <c r="C912">
        <v>0</v>
      </c>
      <c r="D912">
        <v>4</v>
      </c>
      <c r="E912" t="s">
        <v>899</v>
      </c>
      <c r="F912" t="s">
        <v>907</v>
      </c>
      <c r="G912" t="s">
        <v>894</v>
      </c>
    </row>
    <row r="913" spans="1:7" x14ac:dyDescent="0.25">
      <c r="A913" t="s">
        <v>350</v>
      </c>
      <c r="B913">
        <v>202</v>
      </c>
      <c r="C913">
        <v>89</v>
      </c>
      <c r="D913">
        <v>9</v>
      </c>
      <c r="E913" t="s">
        <v>899</v>
      </c>
      <c r="F913" t="s">
        <v>910</v>
      </c>
      <c r="G913" t="s">
        <v>894</v>
      </c>
    </row>
    <row r="914" spans="1:7" x14ac:dyDescent="0.25">
      <c r="A914" t="s">
        <v>350</v>
      </c>
      <c r="B914">
        <v>58</v>
      </c>
      <c r="C914">
        <v>17</v>
      </c>
      <c r="D914">
        <v>2</v>
      </c>
      <c r="E914" t="s">
        <v>899</v>
      </c>
      <c r="F914" t="s">
        <v>903</v>
      </c>
      <c r="G914" t="s">
        <v>891</v>
      </c>
    </row>
    <row r="915" spans="1:7" x14ac:dyDescent="0.25">
      <c r="A915" t="s">
        <v>782</v>
      </c>
      <c r="B915">
        <v>57</v>
      </c>
      <c r="C915">
        <v>-28</v>
      </c>
      <c r="D915">
        <v>2</v>
      </c>
      <c r="E915" t="s">
        <v>899</v>
      </c>
      <c r="F915" t="s">
        <v>904</v>
      </c>
      <c r="G915" t="s">
        <v>891</v>
      </c>
    </row>
    <row r="916" spans="1:7" x14ac:dyDescent="0.25">
      <c r="A916" t="s">
        <v>413</v>
      </c>
      <c r="B916">
        <v>204</v>
      </c>
      <c r="C916">
        <v>-94</v>
      </c>
      <c r="D916">
        <v>4</v>
      </c>
      <c r="E916" t="s">
        <v>899</v>
      </c>
      <c r="F916" t="s">
        <v>903</v>
      </c>
      <c r="G916" t="s">
        <v>894</v>
      </c>
    </row>
    <row r="917" spans="1:7" x14ac:dyDescent="0.25">
      <c r="A917" t="s">
        <v>393</v>
      </c>
      <c r="B917">
        <v>98</v>
      </c>
      <c r="C917">
        <v>-12</v>
      </c>
      <c r="D917">
        <v>2</v>
      </c>
      <c r="E917" t="s">
        <v>889</v>
      </c>
      <c r="F917" t="s">
        <v>890</v>
      </c>
      <c r="G917" t="s">
        <v>897</v>
      </c>
    </row>
    <row r="918" spans="1:7" x14ac:dyDescent="0.25">
      <c r="A918" t="s">
        <v>369</v>
      </c>
      <c r="B918">
        <v>22</v>
      </c>
      <c r="C918">
        <v>-12</v>
      </c>
      <c r="D918">
        <v>3</v>
      </c>
      <c r="E918" t="s">
        <v>899</v>
      </c>
      <c r="F918" t="s">
        <v>907</v>
      </c>
      <c r="G918" t="s">
        <v>891</v>
      </c>
    </row>
    <row r="919" spans="1:7" x14ac:dyDescent="0.25">
      <c r="A919" t="s">
        <v>246</v>
      </c>
      <c r="B919">
        <v>97</v>
      </c>
      <c r="C919">
        <v>17</v>
      </c>
      <c r="D919">
        <v>2</v>
      </c>
      <c r="E919" t="s">
        <v>899</v>
      </c>
      <c r="F919" t="s">
        <v>907</v>
      </c>
      <c r="G919" t="s">
        <v>897</v>
      </c>
    </row>
    <row r="920" spans="1:7" x14ac:dyDescent="0.25">
      <c r="A920" t="s">
        <v>557</v>
      </c>
      <c r="B920">
        <v>57</v>
      </c>
      <c r="C920">
        <v>24</v>
      </c>
      <c r="D920">
        <v>5</v>
      </c>
      <c r="E920" t="s">
        <v>899</v>
      </c>
      <c r="F920" t="s">
        <v>908</v>
      </c>
      <c r="G920" t="s">
        <v>891</v>
      </c>
    </row>
    <row r="921" spans="1:7" x14ac:dyDescent="0.25">
      <c r="A921" t="s">
        <v>724</v>
      </c>
      <c r="B921">
        <v>97</v>
      </c>
      <c r="C921">
        <v>14</v>
      </c>
      <c r="D921">
        <v>2</v>
      </c>
      <c r="E921" t="s">
        <v>899</v>
      </c>
      <c r="F921" t="s">
        <v>910</v>
      </c>
      <c r="G921" t="s">
        <v>897</v>
      </c>
    </row>
    <row r="922" spans="1:7" x14ac:dyDescent="0.25">
      <c r="A922" t="s">
        <v>403</v>
      </c>
      <c r="B922">
        <v>97</v>
      </c>
      <c r="C922">
        <v>17</v>
      </c>
      <c r="D922">
        <v>2</v>
      </c>
      <c r="E922" t="s">
        <v>899</v>
      </c>
      <c r="F922" t="s">
        <v>907</v>
      </c>
      <c r="G922" t="s">
        <v>897</v>
      </c>
    </row>
    <row r="923" spans="1:7" x14ac:dyDescent="0.25">
      <c r="A923" t="s">
        <v>183</v>
      </c>
      <c r="B923">
        <v>96</v>
      </c>
      <c r="C923">
        <v>22</v>
      </c>
      <c r="D923">
        <v>5</v>
      </c>
      <c r="E923" t="s">
        <v>899</v>
      </c>
      <c r="F923" t="s">
        <v>907</v>
      </c>
      <c r="G923" t="s">
        <v>897</v>
      </c>
    </row>
    <row r="924" spans="1:7" x14ac:dyDescent="0.25">
      <c r="A924" t="s">
        <v>294</v>
      </c>
      <c r="B924">
        <v>94</v>
      </c>
      <c r="C924">
        <v>27</v>
      </c>
      <c r="D924">
        <v>2</v>
      </c>
      <c r="E924" t="s">
        <v>899</v>
      </c>
      <c r="F924" t="s">
        <v>913</v>
      </c>
      <c r="G924" t="s">
        <v>897</v>
      </c>
    </row>
    <row r="925" spans="1:7" x14ac:dyDescent="0.25">
      <c r="A925" t="s">
        <v>271</v>
      </c>
      <c r="B925">
        <v>26</v>
      </c>
      <c r="C925">
        <v>-17</v>
      </c>
      <c r="D925">
        <v>1</v>
      </c>
      <c r="E925" t="s">
        <v>899</v>
      </c>
      <c r="F925" t="s">
        <v>907</v>
      </c>
      <c r="G925" t="s">
        <v>891</v>
      </c>
    </row>
    <row r="926" spans="1:7" x14ac:dyDescent="0.25">
      <c r="A926" t="s">
        <v>730</v>
      </c>
      <c r="B926">
        <v>93</v>
      </c>
      <c r="C926">
        <v>44</v>
      </c>
      <c r="D926">
        <v>2</v>
      </c>
      <c r="E926" t="s">
        <v>899</v>
      </c>
      <c r="F926" t="s">
        <v>907</v>
      </c>
      <c r="G926" t="s">
        <v>897</v>
      </c>
    </row>
    <row r="927" spans="1:7" x14ac:dyDescent="0.25">
      <c r="A927" t="s">
        <v>488</v>
      </c>
      <c r="B927">
        <v>93</v>
      </c>
      <c r="C927">
        <v>-65</v>
      </c>
      <c r="D927">
        <v>4</v>
      </c>
      <c r="E927" t="s">
        <v>899</v>
      </c>
      <c r="F927" t="s">
        <v>907</v>
      </c>
      <c r="G927" t="s">
        <v>897</v>
      </c>
    </row>
    <row r="928" spans="1:7" x14ac:dyDescent="0.25">
      <c r="A928" t="s">
        <v>506</v>
      </c>
      <c r="B928">
        <v>92</v>
      </c>
      <c r="C928">
        <v>5</v>
      </c>
      <c r="D928">
        <v>6</v>
      </c>
      <c r="E928" t="s">
        <v>899</v>
      </c>
      <c r="F928" t="s">
        <v>903</v>
      </c>
      <c r="G928" t="s">
        <v>897</v>
      </c>
    </row>
    <row r="929" spans="1:7" x14ac:dyDescent="0.25">
      <c r="A929" t="s">
        <v>472</v>
      </c>
      <c r="B929">
        <v>57</v>
      </c>
      <c r="C929">
        <v>27</v>
      </c>
      <c r="D929">
        <v>2</v>
      </c>
      <c r="E929" t="s">
        <v>899</v>
      </c>
      <c r="F929" t="s">
        <v>910</v>
      </c>
      <c r="G929" t="s">
        <v>891</v>
      </c>
    </row>
    <row r="930" spans="1:7" x14ac:dyDescent="0.25">
      <c r="A930" t="s">
        <v>252</v>
      </c>
      <c r="B930">
        <v>57</v>
      </c>
      <c r="C930">
        <v>7</v>
      </c>
      <c r="D930">
        <v>3</v>
      </c>
      <c r="E930" t="s">
        <v>892</v>
      </c>
      <c r="F930" t="s">
        <v>912</v>
      </c>
      <c r="G930" t="s">
        <v>891</v>
      </c>
    </row>
    <row r="931" spans="1:7" x14ac:dyDescent="0.25">
      <c r="A931" t="s">
        <v>785</v>
      </c>
      <c r="B931">
        <v>57</v>
      </c>
      <c r="C931">
        <v>21</v>
      </c>
      <c r="D931">
        <v>4</v>
      </c>
      <c r="E931" t="s">
        <v>899</v>
      </c>
      <c r="F931" t="s">
        <v>908</v>
      </c>
      <c r="G931" t="s">
        <v>891</v>
      </c>
    </row>
    <row r="932" spans="1:7" x14ac:dyDescent="0.25">
      <c r="A932" t="s">
        <v>546</v>
      </c>
      <c r="B932">
        <v>128</v>
      </c>
      <c r="C932">
        <v>4</v>
      </c>
      <c r="D932">
        <v>3</v>
      </c>
      <c r="E932" t="s">
        <v>899</v>
      </c>
      <c r="F932" t="s">
        <v>901</v>
      </c>
      <c r="G932" t="s">
        <v>891</v>
      </c>
    </row>
    <row r="933" spans="1:7" x14ac:dyDescent="0.25">
      <c r="A933" t="s">
        <v>83</v>
      </c>
      <c r="B933">
        <v>89</v>
      </c>
      <c r="C933">
        <v>-4</v>
      </c>
      <c r="D933">
        <v>5</v>
      </c>
      <c r="E933" t="s">
        <v>899</v>
      </c>
      <c r="F933" t="s">
        <v>901</v>
      </c>
      <c r="G933" t="s">
        <v>897</v>
      </c>
    </row>
    <row r="934" spans="1:7" x14ac:dyDescent="0.25">
      <c r="A934" t="s">
        <v>9</v>
      </c>
      <c r="B934">
        <v>221</v>
      </c>
      <c r="C934">
        <v>26</v>
      </c>
      <c r="D934">
        <v>7</v>
      </c>
      <c r="E934" t="s">
        <v>892</v>
      </c>
      <c r="F934" t="s">
        <v>912</v>
      </c>
      <c r="G934" t="s">
        <v>891</v>
      </c>
    </row>
    <row r="935" spans="1:7" x14ac:dyDescent="0.25">
      <c r="A935" t="s">
        <v>559</v>
      </c>
      <c r="B935">
        <v>205</v>
      </c>
      <c r="C935">
        <v>-119</v>
      </c>
      <c r="D935">
        <v>3</v>
      </c>
      <c r="E935" t="s">
        <v>899</v>
      </c>
      <c r="F935" t="s">
        <v>901</v>
      </c>
      <c r="G935" t="s">
        <v>911</v>
      </c>
    </row>
    <row r="936" spans="1:7" x14ac:dyDescent="0.25">
      <c r="A936" t="s">
        <v>573</v>
      </c>
      <c r="B936">
        <v>191</v>
      </c>
      <c r="C936">
        <v>51</v>
      </c>
      <c r="D936">
        <v>5</v>
      </c>
      <c r="E936" t="s">
        <v>899</v>
      </c>
      <c r="F936" t="s">
        <v>913</v>
      </c>
      <c r="G936" t="s">
        <v>902</v>
      </c>
    </row>
    <row r="937" spans="1:7" x14ac:dyDescent="0.25">
      <c r="A937" t="s">
        <v>427</v>
      </c>
      <c r="B937">
        <v>206</v>
      </c>
      <c r="C937">
        <v>18</v>
      </c>
      <c r="D937">
        <v>4</v>
      </c>
      <c r="E937" t="s">
        <v>899</v>
      </c>
      <c r="F937" t="s">
        <v>903</v>
      </c>
      <c r="G937" t="s">
        <v>911</v>
      </c>
    </row>
    <row r="938" spans="1:7" x14ac:dyDescent="0.25">
      <c r="A938" t="s">
        <v>387</v>
      </c>
      <c r="B938">
        <v>56</v>
      </c>
      <c r="C938">
        <v>0</v>
      </c>
      <c r="D938">
        <v>4</v>
      </c>
      <c r="E938" t="s">
        <v>899</v>
      </c>
      <c r="F938" t="s">
        <v>903</v>
      </c>
      <c r="G938" t="s">
        <v>891</v>
      </c>
    </row>
    <row r="939" spans="1:7" x14ac:dyDescent="0.25">
      <c r="A939" t="s">
        <v>421</v>
      </c>
      <c r="B939">
        <v>88</v>
      </c>
      <c r="C939">
        <v>16</v>
      </c>
      <c r="D939">
        <v>4</v>
      </c>
      <c r="E939" t="s">
        <v>899</v>
      </c>
      <c r="F939" t="s">
        <v>907</v>
      </c>
      <c r="G939" t="s">
        <v>897</v>
      </c>
    </row>
    <row r="940" spans="1:7" x14ac:dyDescent="0.25">
      <c r="A940" t="s">
        <v>543</v>
      </c>
      <c r="B940">
        <v>224</v>
      </c>
      <c r="C940">
        <v>58</v>
      </c>
      <c r="D940">
        <v>3</v>
      </c>
      <c r="E940" t="s">
        <v>889</v>
      </c>
      <c r="F940" t="s">
        <v>898</v>
      </c>
      <c r="G940" t="s">
        <v>902</v>
      </c>
    </row>
    <row r="941" spans="1:7" x14ac:dyDescent="0.25">
      <c r="A941" t="s">
        <v>569</v>
      </c>
      <c r="B941">
        <v>193</v>
      </c>
      <c r="C941">
        <v>8</v>
      </c>
      <c r="D941">
        <v>4</v>
      </c>
      <c r="E941" t="s">
        <v>899</v>
      </c>
      <c r="F941" t="s">
        <v>910</v>
      </c>
      <c r="G941" t="s">
        <v>902</v>
      </c>
    </row>
    <row r="942" spans="1:7" x14ac:dyDescent="0.25">
      <c r="A942" t="s">
        <v>177</v>
      </c>
      <c r="B942">
        <v>87</v>
      </c>
      <c r="C942">
        <v>36</v>
      </c>
      <c r="D942">
        <v>5</v>
      </c>
      <c r="E942" t="s">
        <v>899</v>
      </c>
      <c r="F942" t="s">
        <v>907</v>
      </c>
      <c r="G942" t="s">
        <v>897</v>
      </c>
    </row>
    <row r="943" spans="1:7" x14ac:dyDescent="0.25">
      <c r="A943" t="s">
        <v>478</v>
      </c>
      <c r="B943">
        <v>189</v>
      </c>
      <c r="C943">
        <v>4</v>
      </c>
      <c r="D943">
        <v>1</v>
      </c>
      <c r="E943" t="s">
        <v>899</v>
      </c>
      <c r="F943" t="s">
        <v>901</v>
      </c>
      <c r="G943" t="s">
        <v>902</v>
      </c>
    </row>
    <row r="944" spans="1:7" x14ac:dyDescent="0.25">
      <c r="A944" t="s">
        <v>118</v>
      </c>
      <c r="B944">
        <v>55</v>
      </c>
      <c r="C944">
        <v>-33</v>
      </c>
      <c r="D944">
        <v>2</v>
      </c>
      <c r="E944" t="s">
        <v>892</v>
      </c>
      <c r="F944" t="s">
        <v>893</v>
      </c>
      <c r="G944" t="s">
        <v>891</v>
      </c>
    </row>
    <row r="945" spans="1:7" x14ac:dyDescent="0.25">
      <c r="A945" t="s">
        <v>741</v>
      </c>
      <c r="B945">
        <v>85</v>
      </c>
      <c r="C945">
        <v>-1</v>
      </c>
      <c r="D945">
        <v>3</v>
      </c>
      <c r="E945" t="s">
        <v>899</v>
      </c>
      <c r="F945" t="s">
        <v>901</v>
      </c>
      <c r="G945" t="s">
        <v>897</v>
      </c>
    </row>
    <row r="946" spans="1:7" x14ac:dyDescent="0.25">
      <c r="A946" t="s">
        <v>311</v>
      </c>
      <c r="B946">
        <v>252</v>
      </c>
      <c r="C946">
        <v>56</v>
      </c>
      <c r="D946">
        <v>2</v>
      </c>
      <c r="E946" t="s">
        <v>889</v>
      </c>
      <c r="F946" t="s">
        <v>898</v>
      </c>
      <c r="G946" t="s">
        <v>902</v>
      </c>
    </row>
    <row r="947" spans="1:7" x14ac:dyDescent="0.25">
      <c r="A947" t="s">
        <v>144</v>
      </c>
      <c r="B947">
        <v>197</v>
      </c>
      <c r="C947">
        <v>73</v>
      </c>
      <c r="D947">
        <v>1</v>
      </c>
      <c r="E947" t="s">
        <v>892</v>
      </c>
      <c r="F947" t="s">
        <v>895</v>
      </c>
      <c r="G947" t="s">
        <v>891</v>
      </c>
    </row>
    <row r="948" spans="1:7" x14ac:dyDescent="0.25">
      <c r="A948" t="s">
        <v>539</v>
      </c>
      <c r="B948">
        <v>17</v>
      </c>
      <c r="C948">
        <v>-3</v>
      </c>
      <c r="D948">
        <v>2</v>
      </c>
      <c r="E948" t="s">
        <v>899</v>
      </c>
      <c r="F948" t="s">
        <v>907</v>
      </c>
      <c r="G948" t="s">
        <v>902</v>
      </c>
    </row>
    <row r="949" spans="1:7" x14ac:dyDescent="0.25">
      <c r="A949" t="s">
        <v>715</v>
      </c>
      <c r="B949">
        <v>100</v>
      </c>
      <c r="C949">
        <v>28</v>
      </c>
      <c r="D949">
        <v>2</v>
      </c>
      <c r="E949" t="s">
        <v>899</v>
      </c>
      <c r="F949" t="s">
        <v>903</v>
      </c>
      <c r="G949" t="s">
        <v>902</v>
      </c>
    </row>
    <row r="950" spans="1:7" x14ac:dyDescent="0.25">
      <c r="A950" t="s">
        <v>73</v>
      </c>
      <c r="B950">
        <v>80</v>
      </c>
      <c r="C950">
        <v>-19</v>
      </c>
      <c r="D950">
        <v>5</v>
      </c>
      <c r="E950" t="s">
        <v>899</v>
      </c>
      <c r="F950" t="s">
        <v>907</v>
      </c>
      <c r="G950" t="s">
        <v>902</v>
      </c>
    </row>
    <row r="951" spans="1:7" x14ac:dyDescent="0.25">
      <c r="A951" t="s">
        <v>353</v>
      </c>
      <c r="B951">
        <v>75</v>
      </c>
      <c r="C951">
        <v>29</v>
      </c>
      <c r="D951">
        <v>1</v>
      </c>
      <c r="E951" t="s">
        <v>899</v>
      </c>
      <c r="F951" t="s">
        <v>900</v>
      </c>
      <c r="G951" t="s">
        <v>902</v>
      </c>
    </row>
    <row r="952" spans="1:7" x14ac:dyDescent="0.25">
      <c r="A952" t="s">
        <v>73</v>
      </c>
      <c r="B952">
        <v>26</v>
      </c>
      <c r="C952">
        <v>4</v>
      </c>
      <c r="D952">
        <v>2</v>
      </c>
      <c r="E952" t="s">
        <v>899</v>
      </c>
      <c r="F952" t="s">
        <v>901</v>
      </c>
      <c r="G952" t="s">
        <v>902</v>
      </c>
    </row>
    <row r="953" spans="1:7" x14ac:dyDescent="0.25">
      <c r="A953" t="s">
        <v>789</v>
      </c>
      <c r="B953">
        <v>55</v>
      </c>
      <c r="C953">
        <v>12</v>
      </c>
      <c r="D953">
        <v>5</v>
      </c>
      <c r="E953" t="s">
        <v>899</v>
      </c>
      <c r="F953" t="s">
        <v>905</v>
      </c>
      <c r="G953" t="s">
        <v>891</v>
      </c>
    </row>
    <row r="954" spans="1:7" x14ac:dyDescent="0.25">
      <c r="A954" t="s">
        <v>612</v>
      </c>
      <c r="B954">
        <v>157</v>
      </c>
      <c r="C954">
        <v>5</v>
      </c>
      <c r="D954">
        <v>9</v>
      </c>
      <c r="E954" t="s">
        <v>899</v>
      </c>
      <c r="F954" t="s">
        <v>901</v>
      </c>
      <c r="G954" t="s">
        <v>902</v>
      </c>
    </row>
    <row r="955" spans="1:7" x14ac:dyDescent="0.25">
      <c r="A955" t="s">
        <v>260</v>
      </c>
      <c r="B955">
        <v>200</v>
      </c>
      <c r="C955">
        <v>-60</v>
      </c>
      <c r="D955">
        <v>4</v>
      </c>
      <c r="E955" t="s">
        <v>892</v>
      </c>
      <c r="F955" t="s">
        <v>895</v>
      </c>
      <c r="G955" t="s">
        <v>902</v>
      </c>
    </row>
    <row r="956" spans="1:7" x14ac:dyDescent="0.25">
      <c r="A956" t="s">
        <v>356</v>
      </c>
      <c r="B956">
        <v>230</v>
      </c>
      <c r="C956">
        <v>5</v>
      </c>
      <c r="D956">
        <v>2</v>
      </c>
      <c r="E956" t="s">
        <v>899</v>
      </c>
      <c r="F956" t="s">
        <v>901</v>
      </c>
      <c r="G956" t="s">
        <v>902</v>
      </c>
    </row>
    <row r="957" spans="1:7" x14ac:dyDescent="0.25">
      <c r="A957" t="s">
        <v>427</v>
      </c>
      <c r="B957">
        <v>213</v>
      </c>
      <c r="C957">
        <v>-145</v>
      </c>
      <c r="D957">
        <v>3</v>
      </c>
      <c r="E957" t="s">
        <v>892</v>
      </c>
      <c r="F957" t="s">
        <v>895</v>
      </c>
      <c r="G957" t="s">
        <v>911</v>
      </c>
    </row>
    <row r="958" spans="1:7" x14ac:dyDescent="0.25">
      <c r="A958" t="s">
        <v>787</v>
      </c>
      <c r="B958">
        <v>55</v>
      </c>
      <c r="C958">
        <v>4</v>
      </c>
      <c r="D958">
        <v>2</v>
      </c>
      <c r="E958" t="s">
        <v>899</v>
      </c>
      <c r="F958" t="s">
        <v>907</v>
      </c>
      <c r="G958" t="s">
        <v>891</v>
      </c>
    </row>
    <row r="959" spans="1:7" x14ac:dyDescent="0.25">
      <c r="A959" t="s">
        <v>545</v>
      </c>
      <c r="B959">
        <v>220</v>
      </c>
      <c r="C959">
        <v>-19</v>
      </c>
      <c r="D959">
        <v>2</v>
      </c>
      <c r="E959" t="s">
        <v>899</v>
      </c>
      <c r="F959" t="s">
        <v>901</v>
      </c>
      <c r="G959" t="s">
        <v>911</v>
      </c>
    </row>
    <row r="960" spans="1:7" x14ac:dyDescent="0.25">
      <c r="A960" t="s">
        <v>79</v>
      </c>
      <c r="B960">
        <v>150</v>
      </c>
      <c r="C960">
        <v>32</v>
      </c>
      <c r="D960">
        <v>3</v>
      </c>
      <c r="E960" t="s">
        <v>899</v>
      </c>
      <c r="F960" t="s">
        <v>903</v>
      </c>
      <c r="G960" t="s">
        <v>891</v>
      </c>
    </row>
    <row r="961" spans="1:7" x14ac:dyDescent="0.25">
      <c r="A961" t="s">
        <v>288</v>
      </c>
      <c r="B961">
        <v>203</v>
      </c>
      <c r="C961">
        <v>84</v>
      </c>
      <c r="D961">
        <v>2</v>
      </c>
      <c r="E961" t="s">
        <v>889</v>
      </c>
      <c r="F961" t="s">
        <v>896</v>
      </c>
      <c r="G961" t="s">
        <v>902</v>
      </c>
    </row>
    <row r="962" spans="1:7" x14ac:dyDescent="0.25">
      <c r="A962" t="s">
        <v>352</v>
      </c>
      <c r="B962">
        <v>93</v>
      </c>
      <c r="C962">
        <v>31</v>
      </c>
      <c r="D962">
        <v>3</v>
      </c>
      <c r="E962" t="s">
        <v>889</v>
      </c>
      <c r="F962" t="s">
        <v>909</v>
      </c>
      <c r="G962" t="s">
        <v>902</v>
      </c>
    </row>
    <row r="963" spans="1:7" x14ac:dyDescent="0.25">
      <c r="A963" t="s">
        <v>507</v>
      </c>
      <c r="B963">
        <v>290</v>
      </c>
      <c r="C963">
        <v>35</v>
      </c>
      <c r="D963">
        <v>6</v>
      </c>
      <c r="E963" t="s">
        <v>899</v>
      </c>
      <c r="F963" t="s">
        <v>903</v>
      </c>
      <c r="G963" t="s">
        <v>891</v>
      </c>
    </row>
    <row r="964" spans="1:7" x14ac:dyDescent="0.25">
      <c r="A964" t="s">
        <v>309</v>
      </c>
      <c r="B964">
        <v>48</v>
      </c>
      <c r="C964">
        <v>6</v>
      </c>
      <c r="D964">
        <v>1</v>
      </c>
      <c r="E964" t="s">
        <v>899</v>
      </c>
      <c r="F964" t="s">
        <v>901</v>
      </c>
      <c r="G964" t="s">
        <v>891</v>
      </c>
    </row>
    <row r="965" spans="1:7" x14ac:dyDescent="0.25">
      <c r="A965" t="s">
        <v>506</v>
      </c>
      <c r="B965">
        <v>221</v>
      </c>
      <c r="C965">
        <v>35</v>
      </c>
      <c r="D965">
        <v>4</v>
      </c>
      <c r="E965" t="s">
        <v>889</v>
      </c>
      <c r="F965" t="s">
        <v>909</v>
      </c>
      <c r="G965" t="s">
        <v>911</v>
      </c>
    </row>
    <row r="966" spans="1:7" x14ac:dyDescent="0.25">
      <c r="A966" t="s">
        <v>790</v>
      </c>
      <c r="B966">
        <v>55</v>
      </c>
      <c r="C966">
        <v>18</v>
      </c>
      <c r="D966">
        <v>2</v>
      </c>
      <c r="E966" t="s">
        <v>899</v>
      </c>
      <c r="F966" t="s">
        <v>904</v>
      </c>
      <c r="G966" t="s">
        <v>891</v>
      </c>
    </row>
    <row r="967" spans="1:7" x14ac:dyDescent="0.25">
      <c r="A967" t="s">
        <v>142</v>
      </c>
      <c r="B967">
        <v>227</v>
      </c>
      <c r="C967">
        <v>102</v>
      </c>
      <c r="D967">
        <v>8</v>
      </c>
      <c r="E967" t="s">
        <v>889</v>
      </c>
      <c r="F967" t="s">
        <v>909</v>
      </c>
      <c r="G967" t="s">
        <v>911</v>
      </c>
    </row>
    <row r="968" spans="1:7" x14ac:dyDescent="0.25">
      <c r="A968" t="s">
        <v>786</v>
      </c>
      <c r="B968">
        <v>55</v>
      </c>
      <c r="C968">
        <v>-39</v>
      </c>
      <c r="D968">
        <v>4</v>
      </c>
      <c r="E968" t="s">
        <v>899</v>
      </c>
      <c r="F968" t="s">
        <v>907</v>
      </c>
      <c r="G968" t="s">
        <v>891</v>
      </c>
    </row>
    <row r="969" spans="1:7" x14ac:dyDescent="0.25">
      <c r="A969" t="s">
        <v>507</v>
      </c>
      <c r="B969">
        <v>207</v>
      </c>
      <c r="C969">
        <v>33</v>
      </c>
      <c r="D969">
        <v>2</v>
      </c>
      <c r="E969" t="s">
        <v>889</v>
      </c>
      <c r="F969" t="s">
        <v>909</v>
      </c>
      <c r="G969" t="s">
        <v>902</v>
      </c>
    </row>
    <row r="970" spans="1:7" x14ac:dyDescent="0.25">
      <c r="A970" t="s">
        <v>768</v>
      </c>
      <c r="B970">
        <v>64</v>
      </c>
      <c r="C970">
        <v>6</v>
      </c>
      <c r="D970">
        <v>4</v>
      </c>
      <c r="E970" t="s">
        <v>899</v>
      </c>
      <c r="F970" t="s">
        <v>901</v>
      </c>
      <c r="G970" t="s">
        <v>891</v>
      </c>
    </row>
    <row r="971" spans="1:7" x14ac:dyDescent="0.25">
      <c r="A971" t="s">
        <v>166</v>
      </c>
      <c r="B971">
        <v>89</v>
      </c>
      <c r="C971">
        <v>6</v>
      </c>
      <c r="D971">
        <v>5</v>
      </c>
      <c r="E971" t="s">
        <v>899</v>
      </c>
      <c r="F971" t="s">
        <v>901</v>
      </c>
      <c r="G971" t="s">
        <v>891</v>
      </c>
    </row>
    <row r="972" spans="1:7" x14ac:dyDescent="0.25">
      <c r="A972" t="s">
        <v>93</v>
      </c>
      <c r="B972">
        <v>54</v>
      </c>
      <c r="C972">
        <v>27</v>
      </c>
      <c r="D972">
        <v>2</v>
      </c>
      <c r="E972" t="s">
        <v>899</v>
      </c>
      <c r="F972" t="s">
        <v>907</v>
      </c>
      <c r="G972" t="s">
        <v>891</v>
      </c>
    </row>
    <row r="973" spans="1:7" x14ac:dyDescent="0.25">
      <c r="A973" t="s">
        <v>290</v>
      </c>
      <c r="B973">
        <v>84</v>
      </c>
      <c r="C973">
        <v>41</v>
      </c>
      <c r="D973">
        <v>3</v>
      </c>
      <c r="E973" t="s">
        <v>899</v>
      </c>
      <c r="F973" t="s">
        <v>910</v>
      </c>
      <c r="G973" t="s">
        <v>897</v>
      </c>
    </row>
    <row r="974" spans="1:7" x14ac:dyDescent="0.25">
      <c r="A974" t="s">
        <v>530</v>
      </c>
      <c r="B974">
        <v>209</v>
      </c>
      <c r="C974">
        <v>-21</v>
      </c>
      <c r="D974">
        <v>2</v>
      </c>
      <c r="E974" t="s">
        <v>889</v>
      </c>
      <c r="F974" t="s">
        <v>890</v>
      </c>
      <c r="G974" t="s">
        <v>902</v>
      </c>
    </row>
    <row r="975" spans="1:7" x14ac:dyDescent="0.25">
      <c r="A975" t="s">
        <v>332</v>
      </c>
      <c r="B975">
        <v>79</v>
      </c>
      <c r="C975">
        <v>33</v>
      </c>
      <c r="D975">
        <v>4</v>
      </c>
      <c r="E975" t="s">
        <v>899</v>
      </c>
      <c r="F975" t="s">
        <v>907</v>
      </c>
      <c r="G975" t="s">
        <v>902</v>
      </c>
    </row>
    <row r="976" spans="1:7" x14ac:dyDescent="0.25">
      <c r="A976" t="s">
        <v>791</v>
      </c>
      <c r="B976">
        <v>54</v>
      </c>
      <c r="C976">
        <v>8</v>
      </c>
      <c r="D976">
        <v>4</v>
      </c>
      <c r="E976" t="s">
        <v>899</v>
      </c>
      <c r="F976" t="s">
        <v>910</v>
      </c>
      <c r="G976" t="s">
        <v>891</v>
      </c>
    </row>
    <row r="977" spans="1:7" x14ac:dyDescent="0.25">
      <c r="A977" t="s">
        <v>22</v>
      </c>
      <c r="B977">
        <v>229</v>
      </c>
      <c r="C977">
        <v>59</v>
      </c>
      <c r="D977">
        <v>9</v>
      </c>
      <c r="E977" t="s">
        <v>899</v>
      </c>
      <c r="F977" t="s">
        <v>901</v>
      </c>
      <c r="G977" t="s">
        <v>911</v>
      </c>
    </row>
    <row r="978" spans="1:7" x14ac:dyDescent="0.25">
      <c r="A978" t="s">
        <v>606</v>
      </c>
      <c r="B978">
        <v>158</v>
      </c>
      <c r="C978">
        <v>38</v>
      </c>
      <c r="D978">
        <v>3</v>
      </c>
      <c r="E978" t="s">
        <v>899</v>
      </c>
      <c r="F978" t="s">
        <v>903</v>
      </c>
      <c r="G978" t="s">
        <v>902</v>
      </c>
    </row>
    <row r="979" spans="1:7" x14ac:dyDescent="0.25">
      <c r="A979" t="s">
        <v>286</v>
      </c>
      <c r="B979">
        <v>248</v>
      </c>
      <c r="C979">
        <v>105</v>
      </c>
      <c r="D979">
        <v>2</v>
      </c>
      <c r="E979" t="s">
        <v>889</v>
      </c>
      <c r="F979" t="s">
        <v>898</v>
      </c>
      <c r="G979" t="s">
        <v>911</v>
      </c>
    </row>
    <row r="980" spans="1:7" x14ac:dyDescent="0.25">
      <c r="A980" t="s">
        <v>52</v>
      </c>
      <c r="B980">
        <v>199</v>
      </c>
      <c r="C980">
        <v>6</v>
      </c>
      <c r="D980">
        <v>2</v>
      </c>
      <c r="E980" t="s">
        <v>899</v>
      </c>
      <c r="F980" t="s">
        <v>901</v>
      </c>
      <c r="G980" t="s">
        <v>902</v>
      </c>
    </row>
    <row r="981" spans="1:7" x14ac:dyDescent="0.25">
      <c r="A981" t="s">
        <v>14</v>
      </c>
      <c r="B981">
        <v>253</v>
      </c>
      <c r="C981">
        <v>-11</v>
      </c>
      <c r="D981">
        <v>1</v>
      </c>
      <c r="E981" t="s">
        <v>899</v>
      </c>
      <c r="F981" t="s">
        <v>900</v>
      </c>
      <c r="G981" t="s">
        <v>911</v>
      </c>
    </row>
    <row r="982" spans="1:7" x14ac:dyDescent="0.25">
      <c r="A982" t="s">
        <v>124</v>
      </c>
      <c r="B982">
        <v>257</v>
      </c>
      <c r="C982">
        <v>-252</v>
      </c>
      <c r="D982">
        <v>4</v>
      </c>
      <c r="E982" t="s">
        <v>899</v>
      </c>
      <c r="F982" t="s">
        <v>901</v>
      </c>
      <c r="G982" t="s">
        <v>911</v>
      </c>
    </row>
    <row r="983" spans="1:7" x14ac:dyDescent="0.25">
      <c r="A983" t="s">
        <v>571</v>
      </c>
      <c r="B983">
        <v>193</v>
      </c>
      <c r="C983">
        <v>33</v>
      </c>
      <c r="D983">
        <v>5</v>
      </c>
      <c r="E983" t="s">
        <v>889</v>
      </c>
      <c r="F983" t="s">
        <v>909</v>
      </c>
      <c r="G983" t="s">
        <v>891</v>
      </c>
    </row>
    <row r="984" spans="1:7" x14ac:dyDescent="0.25">
      <c r="A984" t="s">
        <v>696</v>
      </c>
      <c r="B984">
        <v>109</v>
      </c>
      <c r="C984">
        <v>35</v>
      </c>
      <c r="D984">
        <v>6</v>
      </c>
      <c r="E984" t="s">
        <v>899</v>
      </c>
      <c r="F984" t="s">
        <v>910</v>
      </c>
      <c r="G984" t="s">
        <v>891</v>
      </c>
    </row>
    <row r="985" spans="1:7" x14ac:dyDescent="0.25">
      <c r="A985" t="s">
        <v>526</v>
      </c>
      <c r="B985">
        <v>214</v>
      </c>
      <c r="C985">
        <v>30</v>
      </c>
      <c r="D985">
        <v>3</v>
      </c>
      <c r="E985" t="s">
        <v>889</v>
      </c>
      <c r="F985" t="s">
        <v>909</v>
      </c>
      <c r="G985" t="s">
        <v>891</v>
      </c>
    </row>
    <row r="986" spans="1:7" x14ac:dyDescent="0.25">
      <c r="A986" t="s">
        <v>518</v>
      </c>
      <c r="B986">
        <v>141</v>
      </c>
      <c r="C986">
        <v>7</v>
      </c>
      <c r="D986">
        <v>7</v>
      </c>
      <c r="E986" t="s">
        <v>899</v>
      </c>
      <c r="F986" t="s">
        <v>901</v>
      </c>
      <c r="G986" t="s">
        <v>891</v>
      </c>
    </row>
    <row r="987" spans="1:7" x14ac:dyDescent="0.25">
      <c r="A987" t="s">
        <v>9</v>
      </c>
      <c r="B987">
        <v>201</v>
      </c>
      <c r="C987">
        <v>32</v>
      </c>
      <c r="D987">
        <v>4</v>
      </c>
      <c r="E987" t="s">
        <v>892</v>
      </c>
      <c r="F987" t="s">
        <v>912</v>
      </c>
      <c r="G987" t="s">
        <v>902</v>
      </c>
    </row>
    <row r="988" spans="1:7" x14ac:dyDescent="0.25">
      <c r="A988" t="s">
        <v>353</v>
      </c>
      <c r="B988">
        <v>54</v>
      </c>
      <c r="C988">
        <v>12</v>
      </c>
      <c r="D988">
        <v>4</v>
      </c>
      <c r="E988" t="s">
        <v>899</v>
      </c>
      <c r="F988" t="s">
        <v>913</v>
      </c>
      <c r="G988" t="s">
        <v>891</v>
      </c>
    </row>
    <row r="989" spans="1:7" x14ac:dyDescent="0.25">
      <c r="A989" t="s">
        <v>49</v>
      </c>
      <c r="B989">
        <v>83</v>
      </c>
      <c r="C989">
        <v>6</v>
      </c>
      <c r="D989">
        <v>6</v>
      </c>
      <c r="E989" t="s">
        <v>899</v>
      </c>
      <c r="F989" t="s">
        <v>913</v>
      </c>
      <c r="G989" t="s">
        <v>894</v>
      </c>
    </row>
    <row r="990" spans="1:7" x14ac:dyDescent="0.25">
      <c r="A990" t="s">
        <v>416</v>
      </c>
      <c r="B990">
        <v>54</v>
      </c>
      <c r="C990">
        <v>-3</v>
      </c>
      <c r="D990">
        <v>3</v>
      </c>
      <c r="E990" t="s">
        <v>899</v>
      </c>
      <c r="F990" t="s">
        <v>901</v>
      </c>
      <c r="G990" t="s">
        <v>891</v>
      </c>
    </row>
    <row r="991" spans="1:7" x14ac:dyDescent="0.25">
      <c r="A991" t="s">
        <v>232</v>
      </c>
      <c r="B991">
        <v>53</v>
      </c>
      <c r="C991">
        <v>5</v>
      </c>
      <c r="D991">
        <v>3</v>
      </c>
      <c r="E991" t="s">
        <v>899</v>
      </c>
      <c r="F991" t="s">
        <v>910</v>
      </c>
      <c r="G991" t="s">
        <v>891</v>
      </c>
    </row>
    <row r="992" spans="1:7" x14ac:dyDescent="0.25">
      <c r="A992" t="s">
        <v>265</v>
      </c>
      <c r="B992">
        <v>258</v>
      </c>
      <c r="C992">
        <v>-27</v>
      </c>
      <c r="D992">
        <v>2</v>
      </c>
      <c r="E992" t="s">
        <v>889</v>
      </c>
      <c r="F992" t="s">
        <v>898</v>
      </c>
      <c r="G992" t="s">
        <v>911</v>
      </c>
    </row>
    <row r="993" spans="1:7" x14ac:dyDescent="0.25">
      <c r="A993" t="s">
        <v>855</v>
      </c>
      <c r="B993">
        <v>199</v>
      </c>
      <c r="C993">
        <v>8</v>
      </c>
      <c r="D993">
        <v>2</v>
      </c>
      <c r="E993" t="s">
        <v>899</v>
      </c>
      <c r="F993" t="s">
        <v>901</v>
      </c>
      <c r="G993" t="s">
        <v>891</v>
      </c>
    </row>
    <row r="994" spans="1:7" x14ac:dyDescent="0.25">
      <c r="A994" t="s">
        <v>358</v>
      </c>
      <c r="B994">
        <v>82</v>
      </c>
      <c r="C994">
        <v>-27</v>
      </c>
      <c r="D994">
        <v>3</v>
      </c>
      <c r="E994" t="s">
        <v>899</v>
      </c>
      <c r="F994" t="s">
        <v>904</v>
      </c>
      <c r="G994" t="s">
        <v>894</v>
      </c>
    </row>
    <row r="995" spans="1:7" x14ac:dyDescent="0.25">
      <c r="A995" t="s">
        <v>360</v>
      </c>
      <c r="B995">
        <v>139</v>
      </c>
      <c r="C995">
        <v>36</v>
      </c>
      <c r="D995">
        <v>3</v>
      </c>
      <c r="E995" t="s">
        <v>899</v>
      </c>
      <c r="F995" t="s">
        <v>907</v>
      </c>
      <c r="G995" t="s">
        <v>891</v>
      </c>
    </row>
    <row r="996" spans="1:7" x14ac:dyDescent="0.25">
      <c r="A996" t="s">
        <v>18</v>
      </c>
      <c r="B996">
        <v>53</v>
      </c>
      <c r="C996">
        <v>15</v>
      </c>
      <c r="D996">
        <v>2</v>
      </c>
      <c r="E996" t="s">
        <v>899</v>
      </c>
      <c r="F996" t="s">
        <v>907</v>
      </c>
      <c r="G996" t="s">
        <v>891</v>
      </c>
    </row>
    <row r="997" spans="1:7" x14ac:dyDescent="0.25">
      <c r="A997" t="s">
        <v>608</v>
      </c>
      <c r="B997">
        <v>53</v>
      </c>
      <c r="C997">
        <v>1</v>
      </c>
      <c r="D997">
        <v>4</v>
      </c>
      <c r="E997" t="s">
        <v>899</v>
      </c>
      <c r="F997" t="s">
        <v>907</v>
      </c>
      <c r="G997" t="s">
        <v>891</v>
      </c>
    </row>
    <row r="998" spans="1:7" x14ac:dyDescent="0.25">
      <c r="A998" t="s">
        <v>709</v>
      </c>
      <c r="B998">
        <v>101</v>
      </c>
      <c r="C998">
        <v>38</v>
      </c>
      <c r="D998">
        <v>2</v>
      </c>
      <c r="E998" t="s">
        <v>892</v>
      </c>
      <c r="F998" t="s">
        <v>912</v>
      </c>
      <c r="G998" t="s">
        <v>891</v>
      </c>
    </row>
    <row r="999" spans="1:7" x14ac:dyDescent="0.25">
      <c r="A999" t="s">
        <v>488</v>
      </c>
      <c r="B999">
        <v>262</v>
      </c>
      <c r="C999">
        <v>215</v>
      </c>
      <c r="D999">
        <v>2</v>
      </c>
      <c r="E999" t="s">
        <v>889</v>
      </c>
      <c r="F999" t="s">
        <v>896</v>
      </c>
      <c r="G999" t="s">
        <v>911</v>
      </c>
    </row>
    <row r="1000" spans="1:7" x14ac:dyDescent="0.25">
      <c r="A1000" t="s">
        <v>337</v>
      </c>
      <c r="B1000">
        <v>82</v>
      </c>
      <c r="C1000">
        <v>-39</v>
      </c>
      <c r="D1000">
        <v>5</v>
      </c>
      <c r="E1000" t="s">
        <v>899</v>
      </c>
      <c r="F1000" t="s">
        <v>910</v>
      </c>
      <c r="G1000" t="s">
        <v>894</v>
      </c>
    </row>
    <row r="1001" spans="1:7" x14ac:dyDescent="0.25">
      <c r="A1001" t="s">
        <v>241</v>
      </c>
      <c r="B1001">
        <v>154</v>
      </c>
      <c r="C1001">
        <v>39</v>
      </c>
      <c r="D1001">
        <v>3</v>
      </c>
      <c r="E1001" t="s">
        <v>899</v>
      </c>
      <c r="F1001" t="s">
        <v>903</v>
      </c>
      <c r="G1001" t="s">
        <v>891</v>
      </c>
    </row>
    <row r="1002" spans="1:7" x14ac:dyDescent="0.25">
      <c r="A1002" t="s">
        <v>794</v>
      </c>
      <c r="B1002">
        <v>52</v>
      </c>
      <c r="C1002">
        <v>18</v>
      </c>
      <c r="D1002">
        <v>2</v>
      </c>
      <c r="E1002" t="s">
        <v>899</v>
      </c>
      <c r="F1002" t="s">
        <v>907</v>
      </c>
      <c r="G1002" t="s">
        <v>891</v>
      </c>
    </row>
    <row r="1003" spans="1:7" x14ac:dyDescent="0.25">
      <c r="A1003" t="s">
        <v>98</v>
      </c>
      <c r="B1003">
        <v>1599</v>
      </c>
      <c r="C1003">
        <v>37</v>
      </c>
      <c r="D1003">
        <v>6</v>
      </c>
      <c r="E1003" t="s">
        <v>889</v>
      </c>
      <c r="F1003" t="s">
        <v>890</v>
      </c>
      <c r="G1003" t="s">
        <v>902</v>
      </c>
    </row>
    <row r="1004" spans="1:7" x14ac:dyDescent="0.25">
      <c r="A1004" t="s">
        <v>469</v>
      </c>
      <c r="B1004">
        <v>338</v>
      </c>
      <c r="C1004">
        <v>41</v>
      </c>
      <c r="D1004">
        <v>7</v>
      </c>
      <c r="E1004" t="s">
        <v>899</v>
      </c>
      <c r="F1004" t="s">
        <v>903</v>
      </c>
      <c r="G1004" t="s">
        <v>902</v>
      </c>
    </row>
    <row r="1005" spans="1:7" x14ac:dyDescent="0.25">
      <c r="A1005" t="s">
        <v>271</v>
      </c>
      <c r="B1005">
        <v>51</v>
      </c>
      <c r="C1005">
        <v>-49</v>
      </c>
      <c r="D1005">
        <v>2</v>
      </c>
      <c r="E1005" t="s">
        <v>889</v>
      </c>
      <c r="F1005" t="s">
        <v>890</v>
      </c>
      <c r="G1005" t="s">
        <v>891</v>
      </c>
    </row>
    <row r="1006" spans="1:7" x14ac:dyDescent="0.25">
      <c r="A1006" t="s">
        <v>541</v>
      </c>
      <c r="B1006">
        <v>224</v>
      </c>
      <c r="C1006">
        <v>-81</v>
      </c>
      <c r="D1006">
        <v>3</v>
      </c>
      <c r="E1006" t="s">
        <v>892</v>
      </c>
      <c r="F1006" t="s">
        <v>893</v>
      </c>
      <c r="G1006" t="s">
        <v>891</v>
      </c>
    </row>
    <row r="1007" spans="1:7" x14ac:dyDescent="0.25">
      <c r="A1007" t="s">
        <v>42</v>
      </c>
      <c r="B1007">
        <v>207</v>
      </c>
      <c r="C1007">
        <v>37</v>
      </c>
      <c r="D1007">
        <v>4</v>
      </c>
      <c r="E1007" t="s">
        <v>899</v>
      </c>
      <c r="F1007" t="s">
        <v>903</v>
      </c>
      <c r="G1007" t="s">
        <v>891</v>
      </c>
    </row>
    <row r="1008" spans="1:7" x14ac:dyDescent="0.25">
      <c r="A1008" t="s">
        <v>796</v>
      </c>
      <c r="B1008">
        <v>51</v>
      </c>
      <c r="C1008">
        <v>14</v>
      </c>
      <c r="D1008">
        <v>2</v>
      </c>
      <c r="E1008" t="s">
        <v>899</v>
      </c>
      <c r="F1008" t="s">
        <v>907</v>
      </c>
      <c r="G1008" t="s">
        <v>891</v>
      </c>
    </row>
    <row r="1009" spans="1:7" x14ac:dyDescent="0.25">
      <c r="A1009" t="s">
        <v>392</v>
      </c>
      <c r="B1009">
        <v>82</v>
      </c>
      <c r="C1009">
        <v>8</v>
      </c>
      <c r="D1009">
        <v>3</v>
      </c>
      <c r="E1009" t="s">
        <v>889</v>
      </c>
      <c r="F1009" t="s">
        <v>909</v>
      </c>
      <c r="G1009" t="s">
        <v>894</v>
      </c>
    </row>
    <row r="1010" spans="1:7" x14ac:dyDescent="0.25">
      <c r="A1010" t="s">
        <v>802</v>
      </c>
      <c r="B1010">
        <v>50</v>
      </c>
      <c r="C1010">
        <v>-17</v>
      </c>
      <c r="D1010">
        <v>2</v>
      </c>
      <c r="E1010" t="s">
        <v>899</v>
      </c>
      <c r="F1010" t="s">
        <v>907</v>
      </c>
      <c r="G1010" t="s">
        <v>891</v>
      </c>
    </row>
    <row r="1011" spans="1:7" x14ac:dyDescent="0.25">
      <c r="A1011" t="s">
        <v>48</v>
      </c>
      <c r="B1011">
        <v>263</v>
      </c>
      <c r="C1011">
        <v>-31</v>
      </c>
      <c r="D1011">
        <v>9</v>
      </c>
      <c r="E1011" t="s">
        <v>889</v>
      </c>
      <c r="F1011" t="s">
        <v>890</v>
      </c>
      <c r="G1011" t="s">
        <v>911</v>
      </c>
    </row>
    <row r="1012" spans="1:7" x14ac:dyDescent="0.25">
      <c r="A1012" t="s">
        <v>526</v>
      </c>
      <c r="B1012">
        <v>50</v>
      </c>
      <c r="C1012">
        <v>7</v>
      </c>
      <c r="D1012">
        <v>6</v>
      </c>
      <c r="E1012" t="s">
        <v>899</v>
      </c>
      <c r="F1012" t="s">
        <v>905</v>
      </c>
      <c r="G1012" t="s">
        <v>891</v>
      </c>
    </row>
    <row r="1013" spans="1:7" x14ac:dyDescent="0.25">
      <c r="A1013" t="s">
        <v>423</v>
      </c>
      <c r="B1013">
        <v>245</v>
      </c>
      <c r="C1013">
        <v>-3</v>
      </c>
      <c r="D1013">
        <v>4</v>
      </c>
      <c r="E1013" t="s">
        <v>889</v>
      </c>
      <c r="F1013" t="s">
        <v>898</v>
      </c>
      <c r="G1013" t="s">
        <v>902</v>
      </c>
    </row>
    <row r="1014" spans="1:7" x14ac:dyDescent="0.25">
      <c r="A1014" t="s">
        <v>311</v>
      </c>
      <c r="B1014">
        <v>82</v>
      </c>
      <c r="C1014">
        <v>24</v>
      </c>
      <c r="D1014">
        <v>6</v>
      </c>
      <c r="E1014" t="s">
        <v>899</v>
      </c>
      <c r="F1014" t="s">
        <v>903</v>
      </c>
      <c r="G1014" t="s">
        <v>894</v>
      </c>
    </row>
    <row r="1015" spans="1:7" x14ac:dyDescent="0.25">
      <c r="A1015" t="s">
        <v>364</v>
      </c>
      <c r="B1015">
        <v>229</v>
      </c>
      <c r="C1015">
        <v>-41</v>
      </c>
      <c r="D1015">
        <v>8</v>
      </c>
      <c r="E1015" t="s">
        <v>889</v>
      </c>
      <c r="F1015" t="s">
        <v>909</v>
      </c>
      <c r="G1015" t="s">
        <v>891</v>
      </c>
    </row>
    <row r="1016" spans="1:7" x14ac:dyDescent="0.25">
      <c r="A1016" t="s">
        <v>286</v>
      </c>
      <c r="B1016">
        <v>50</v>
      </c>
      <c r="C1016">
        <v>14</v>
      </c>
      <c r="D1016">
        <v>1</v>
      </c>
      <c r="E1016" t="s">
        <v>889</v>
      </c>
      <c r="F1016" t="s">
        <v>890</v>
      </c>
      <c r="G1016" t="s">
        <v>891</v>
      </c>
    </row>
    <row r="1017" spans="1:7" x14ac:dyDescent="0.25">
      <c r="A1017" t="s">
        <v>427</v>
      </c>
      <c r="B1017">
        <v>220</v>
      </c>
      <c r="C1017">
        <v>40</v>
      </c>
      <c r="D1017">
        <v>2</v>
      </c>
      <c r="E1017" t="s">
        <v>889</v>
      </c>
      <c r="F1017" t="s">
        <v>909</v>
      </c>
      <c r="G1017" t="s">
        <v>891</v>
      </c>
    </row>
    <row r="1018" spans="1:7" x14ac:dyDescent="0.25">
      <c r="A1018" t="s">
        <v>206</v>
      </c>
      <c r="B1018">
        <v>263</v>
      </c>
      <c r="C1018">
        <v>-63</v>
      </c>
      <c r="D1018">
        <v>2</v>
      </c>
      <c r="E1018" t="s">
        <v>889</v>
      </c>
      <c r="F1018" t="s">
        <v>890</v>
      </c>
      <c r="G1018" t="s">
        <v>911</v>
      </c>
    </row>
    <row r="1019" spans="1:7" x14ac:dyDescent="0.25">
      <c r="A1019" t="s">
        <v>28</v>
      </c>
      <c r="B1019">
        <v>81</v>
      </c>
      <c r="C1019">
        <v>-41</v>
      </c>
      <c r="D1019">
        <v>5</v>
      </c>
      <c r="E1019" t="s">
        <v>899</v>
      </c>
      <c r="F1019" t="s">
        <v>908</v>
      </c>
      <c r="G1019" t="s">
        <v>894</v>
      </c>
    </row>
    <row r="1020" spans="1:7" x14ac:dyDescent="0.25">
      <c r="A1020" t="s">
        <v>798</v>
      </c>
      <c r="B1020">
        <v>50</v>
      </c>
      <c r="C1020">
        <v>-17</v>
      </c>
      <c r="D1020">
        <v>2</v>
      </c>
      <c r="E1020" t="s">
        <v>899</v>
      </c>
      <c r="F1020" t="s">
        <v>907</v>
      </c>
      <c r="G1020" t="s">
        <v>891</v>
      </c>
    </row>
    <row r="1021" spans="1:7" x14ac:dyDescent="0.25">
      <c r="A1021" t="s">
        <v>28</v>
      </c>
      <c r="B1021">
        <v>49</v>
      </c>
      <c r="C1021">
        <v>5</v>
      </c>
      <c r="D1021">
        <v>4</v>
      </c>
      <c r="E1021" t="s">
        <v>899</v>
      </c>
      <c r="F1021" t="s">
        <v>903</v>
      </c>
      <c r="G1021" t="s">
        <v>891</v>
      </c>
    </row>
    <row r="1022" spans="1:7" x14ac:dyDescent="0.25">
      <c r="A1022" t="s">
        <v>472</v>
      </c>
      <c r="B1022">
        <v>237</v>
      </c>
      <c r="C1022">
        <v>47</v>
      </c>
      <c r="D1022">
        <v>9</v>
      </c>
      <c r="E1022" t="s">
        <v>899</v>
      </c>
      <c r="F1022" t="s">
        <v>910</v>
      </c>
      <c r="G1022" t="s">
        <v>902</v>
      </c>
    </row>
    <row r="1023" spans="1:7" x14ac:dyDescent="0.25">
      <c r="A1023" t="s">
        <v>377</v>
      </c>
      <c r="B1023">
        <v>264</v>
      </c>
      <c r="C1023">
        <v>-30</v>
      </c>
      <c r="D1023">
        <v>3</v>
      </c>
      <c r="E1023" t="s">
        <v>892</v>
      </c>
      <c r="F1023" t="s">
        <v>912</v>
      </c>
      <c r="G1023" t="s">
        <v>911</v>
      </c>
    </row>
    <row r="1024" spans="1:7" x14ac:dyDescent="0.25">
      <c r="A1024" t="s">
        <v>260</v>
      </c>
      <c r="B1024">
        <v>49</v>
      </c>
      <c r="C1024">
        <v>3</v>
      </c>
      <c r="D1024">
        <v>1</v>
      </c>
      <c r="E1024" t="s">
        <v>899</v>
      </c>
      <c r="F1024" t="s">
        <v>913</v>
      </c>
      <c r="G1024" t="s">
        <v>891</v>
      </c>
    </row>
    <row r="1025" spans="1:7" x14ac:dyDescent="0.25">
      <c r="A1025" t="s">
        <v>124</v>
      </c>
      <c r="B1025">
        <v>63</v>
      </c>
      <c r="C1025">
        <v>-24</v>
      </c>
      <c r="D1025">
        <v>6</v>
      </c>
      <c r="E1025" t="s">
        <v>899</v>
      </c>
      <c r="F1025" t="s">
        <v>904</v>
      </c>
      <c r="G1025" t="s">
        <v>891</v>
      </c>
    </row>
    <row r="1026" spans="1:7" x14ac:dyDescent="0.25">
      <c r="A1026" t="s">
        <v>306</v>
      </c>
      <c r="B1026">
        <v>81</v>
      </c>
      <c r="C1026">
        <v>-51</v>
      </c>
      <c r="D1026">
        <v>7</v>
      </c>
      <c r="E1026" t="s">
        <v>899</v>
      </c>
      <c r="F1026" t="s">
        <v>907</v>
      </c>
      <c r="G1026" t="s">
        <v>894</v>
      </c>
    </row>
    <row r="1027" spans="1:7" x14ac:dyDescent="0.25">
      <c r="A1027" t="s">
        <v>326</v>
      </c>
      <c r="B1027">
        <v>264</v>
      </c>
      <c r="C1027">
        <v>71</v>
      </c>
      <c r="D1027">
        <v>10</v>
      </c>
      <c r="E1027" t="s">
        <v>892</v>
      </c>
      <c r="F1027" t="s">
        <v>912</v>
      </c>
      <c r="G1027" t="s">
        <v>911</v>
      </c>
    </row>
    <row r="1028" spans="1:7" x14ac:dyDescent="0.25">
      <c r="A1028" t="s">
        <v>237</v>
      </c>
      <c r="B1028">
        <v>48</v>
      </c>
      <c r="C1028">
        <v>11</v>
      </c>
      <c r="D1028">
        <v>2</v>
      </c>
      <c r="E1028" t="s">
        <v>899</v>
      </c>
      <c r="F1028" t="s">
        <v>913</v>
      </c>
      <c r="G1028" t="s">
        <v>891</v>
      </c>
    </row>
    <row r="1029" spans="1:7" x14ac:dyDescent="0.25">
      <c r="A1029" t="s">
        <v>44</v>
      </c>
      <c r="B1029">
        <v>48</v>
      </c>
      <c r="C1029">
        <v>15</v>
      </c>
      <c r="D1029">
        <v>1</v>
      </c>
      <c r="E1029" t="s">
        <v>899</v>
      </c>
      <c r="F1029" t="s">
        <v>903</v>
      </c>
      <c r="G1029" t="s">
        <v>891</v>
      </c>
    </row>
    <row r="1030" spans="1:7" x14ac:dyDescent="0.25">
      <c r="A1030" t="s">
        <v>226</v>
      </c>
      <c r="B1030">
        <v>245</v>
      </c>
      <c r="C1030">
        <v>-78</v>
      </c>
      <c r="D1030">
        <v>2</v>
      </c>
      <c r="E1030" t="s">
        <v>889</v>
      </c>
      <c r="F1030" t="s">
        <v>896</v>
      </c>
      <c r="G1030" t="s">
        <v>902</v>
      </c>
    </row>
    <row r="1031" spans="1:7" x14ac:dyDescent="0.25">
      <c r="A1031" t="s">
        <v>635</v>
      </c>
      <c r="B1031">
        <v>146</v>
      </c>
      <c r="C1031">
        <v>42</v>
      </c>
      <c r="D1031">
        <v>5</v>
      </c>
      <c r="E1031" t="s">
        <v>899</v>
      </c>
      <c r="F1031" t="s">
        <v>903</v>
      </c>
      <c r="G1031" t="s">
        <v>902</v>
      </c>
    </row>
    <row r="1032" spans="1:7" x14ac:dyDescent="0.25">
      <c r="A1032" t="s">
        <v>279</v>
      </c>
      <c r="B1032">
        <v>245</v>
      </c>
      <c r="C1032">
        <v>10</v>
      </c>
      <c r="D1032">
        <v>2</v>
      </c>
      <c r="E1032" t="s">
        <v>892</v>
      </c>
      <c r="F1032" t="s">
        <v>895</v>
      </c>
      <c r="G1032" t="s">
        <v>891</v>
      </c>
    </row>
    <row r="1033" spans="1:7" x14ac:dyDescent="0.25">
      <c r="A1033" t="s">
        <v>248</v>
      </c>
      <c r="B1033">
        <v>245</v>
      </c>
      <c r="C1033">
        <v>91</v>
      </c>
      <c r="D1033">
        <v>2</v>
      </c>
      <c r="E1033" t="s">
        <v>892</v>
      </c>
      <c r="F1033" t="s">
        <v>895</v>
      </c>
      <c r="G1033" t="s">
        <v>902</v>
      </c>
    </row>
    <row r="1034" spans="1:7" x14ac:dyDescent="0.25">
      <c r="A1034" t="s">
        <v>55</v>
      </c>
      <c r="B1034">
        <v>80</v>
      </c>
      <c r="C1034">
        <v>3</v>
      </c>
      <c r="D1034">
        <v>3</v>
      </c>
      <c r="E1034" t="s">
        <v>899</v>
      </c>
      <c r="F1034" t="s">
        <v>907</v>
      </c>
      <c r="G1034" t="s">
        <v>894</v>
      </c>
    </row>
    <row r="1035" spans="1:7" x14ac:dyDescent="0.25">
      <c r="A1035" t="s">
        <v>185</v>
      </c>
      <c r="B1035">
        <v>269</v>
      </c>
      <c r="C1035">
        <v>33</v>
      </c>
      <c r="D1035">
        <v>5</v>
      </c>
      <c r="E1035" t="s">
        <v>892</v>
      </c>
      <c r="F1035" t="s">
        <v>893</v>
      </c>
      <c r="G1035" t="s">
        <v>911</v>
      </c>
    </row>
    <row r="1036" spans="1:7" x14ac:dyDescent="0.25">
      <c r="A1036" t="s">
        <v>746</v>
      </c>
      <c r="B1036">
        <v>80</v>
      </c>
      <c r="C1036">
        <v>22</v>
      </c>
      <c r="D1036">
        <v>3</v>
      </c>
      <c r="E1036" t="s">
        <v>899</v>
      </c>
      <c r="F1036" t="s">
        <v>907</v>
      </c>
      <c r="G1036" t="s">
        <v>894</v>
      </c>
    </row>
    <row r="1037" spans="1:7" x14ac:dyDescent="0.25">
      <c r="A1037" t="s">
        <v>397</v>
      </c>
      <c r="B1037">
        <v>284</v>
      </c>
      <c r="C1037">
        <v>44</v>
      </c>
      <c r="D1037">
        <v>6</v>
      </c>
      <c r="E1037" t="s">
        <v>899</v>
      </c>
      <c r="F1037" t="s">
        <v>903</v>
      </c>
      <c r="G1037" t="s">
        <v>891</v>
      </c>
    </row>
    <row r="1038" spans="1:7" x14ac:dyDescent="0.25">
      <c r="A1038" t="s">
        <v>493</v>
      </c>
      <c r="B1038">
        <v>313</v>
      </c>
      <c r="C1038">
        <v>44</v>
      </c>
      <c r="D1038">
        <v>3</v>
      </c>
      <c r="E1038" t="s">
        <v>889</v>
      </c>
      <c r="F1038" t="s">
        <v>890</v>
      </c>
      <c r="G1038" t="s">
        <v>891</v>
      </c>
    </row>
    <row r="1039" spans="1:7" x14ac:dyDescent="0.25">
      <c r="A1039" t="s">
        <v>744</v>
      </c>
      <c r="B1039">
        <v>80</v>
      </c>
      <c r="C1039">
        <v>-26</v>
      </c>
      <c r="D1039">
        <v>9</v>
      </c>
      <c r="E1039" t="s">
        <v>899</v>
      </c>
      <c r="F1039" t="s">
        <v>905</v>
      </c>
      <c r="G1039" t="s">
        <v>894</v>
      </c>
    </row>
    <row r="1040" spans="1:7" x14ac:dyDescent="0.25">
      <c r="A1040" t="s">
        <v>803</v>
      </c>
      <c r="B1040">
        <v>48</v>
      </c>
      <c r="C1040">
        <v>-8</v>
      </c>
      <c r="D1040">
        <v>8</v>
      </c>
      <c r="E1040" t="s">
        <v>899</v>
      </c>
      <c r="F1040" t="s">
        <v>907</v>
      </c>
      <c r="G1040" t="s">
        <v>891</v>
      </c>
    </row>
    <row r="1041" spans="1:7" x14ac:dyDescent="0.25">
      <c r="A1041" t="s">
        <v>733</v>
      </c>
      <c r="B1041">
        <v>87</v>
      </c>
      <c r="C1041">
        <v>16</v>
      </c>
      <c r="D1041">
        <v>2</v>
      </c>
      <c r="E1041" t="s">
        <v>899</v>
      </c>
      <c r="F1041" t="s">
        <v>901</v>
      </c>
      <c r="G1041" t="s">
        <v>902</v>
      </c>
    </row>
    <row r="1042" spans="1:7" x14ac:dyDescent="0.25">
      <c r="A1042" t="s">
        <v>214</v>
      </c>
      <c r="B1042">
        <v>47</v>
      </c>
      <c r="C1042">
        <v>-114</v>
      </c>
      <c r="D1042">
        <v>5</v>
      </c>
      <c r="E1042" t="s">
        <v>892</v>
      </c>
      <c r="F1042" t="s">
        <v>912</v>
      </c>
      <c r="G1042" t="s">
        <v>891</v>
      </c>
    </row>
    <row r="1043" spans="1:7" x14ac:dyDescent="0.25">
      <c r="A1043" t="s">
        <v>402</v>
      </c>
      <c r="B1043">
        <v>140</v>
      </c>
      <c r="C1043">
        <v>28</v>
      </c>
      <c r="D1043">
        <v>2</v>
      </c>
      <c r="E1043" t="s">
        <v>889</v>
      </c>
      <c r="F1043" t="s">
        <v>898</v>
      </c>
      <c r="G1043" t="s">
        <v>891</v>
      </c>
    </row>
    <row r="1044" spans="1:7" x14ac:dyDescent="0.25">
      <c r="A1044" t="s">
        <v>478</v>
      </c>
      <c r="B1044">
        <v>47</v>
      </c>
      <c r="C1044">
        <v>1</v>
      </c>
      <c r="D1044">
        <v>2</v>
      </c>
      <c r="E1044" t="s">
        <v>899</v>
      </c>
      <c r="F1044" t="s">
        <v>907</v>
      </c>
      <c r="G1044" t="s">
        <v>891</v>
      </c>
    </row>
    <row r="1045" spans="1:7" x14ac:dyDescent="0.25">
      <c r="A1045" t="s">
        <v>509</v>
      </c>
      <c r="B1045">
        <v>79</v>
      </c>
      <c r="C1045">
        <v>-2</v>
      </c>
      <c r="D1045">
        <v>2</v>
      </c>
      <c r="E1045" t="s">
        <v>892</v>
      </c>
      <c r="F1045" t="s">
        <v>912</v>
      </c>
      <c r="G1045" t="s">
        <v>894</v>
      </c>
    </row>
    <row r="1046" spans="1:7" x14ac:dyDescent="0.25">
      <c r="A1046" t="s">
        <v>339</v>
      </c>
      <c r="B1046">
        <v>78</v>
      </c>
      <c r="C1046">
        <v>-64</v>
      </c>
      <c r="D1046">
        <v>7</v>
      </c>
      <c r="E1046" t="s">
        <v>899</v>
      </c>
      <c r="F1046" t="s">
        <v>907</v>
      </c>
      <c r="G1046" t="s">
        <v>894</v>
      </c>
    </row>
    <row r="1047" spans="1:7" x14ac:dyDescent="0.25">
      <c r="A1047" t="s">
        <v>30</v>
      </c>
      <c r="B1047">
        <v>47</v>
      </c>
      <c r="C1047">
        <v>-3</v>
      </c>
      <c r="D1047">
        <v>2</v>
      </c>
      <c r="E1047" t="s">
        <v>899</v>
      </c>
      <c r="F1047" t="s">
        <v>907</v>
      </c>
      <c r="G1047" t="s">
        <v>891</v>
      </c>
    </row>
    <row r="1048" spans="1:7" x14ac:dyDescent="0.25">
      <c r="A1048" t="s">
        <v>580</v>
      </c>
      <c r="B1048">
        <v>185</v>
      </c>
      <c r="C1048">
        <v>48</v>
      </c>
      <c r="D1048">
        <v>4</v>
      </c>
      <c r="E1048" t="s">
        <v>899</v>
      </c>
      <c r="F1048" t="s">
        <v>907</v>
      </c>
      <c r="G1048" t="s">
        <v>902</v>
      </c>
    </row>
    <row r="1049" spans="1:7" x14ac:dyDescent="0.25">
      <c r="A1049" t="s">
        <v>164</v>
      </c>
      <c r="B1049">
        <v>77</v>
      </c>
      <c r="C1049">
        <v>36</v>
      </c>
      <c r="D1049">
        <v>2</v>
      </c>
      <c r="E1049" t="s">
        <v>899</v>
      </c>
      <c r="F1049" t="s">
        <v>913</v>
      </c>
      <c r="G1049" t="s">
        <v>894</v>
      </c>
    </row>
    <row r="1050" spans="1:7" x14ac:dyDescent="0.25">
      <c r="A1050" t="s">
        <v>524</v>
      </c>
      <c r="B1050">
        <v>259</v>
      </c>
      <c r="C1050">
        <v>47</v>
      </c>
      <c r="D1050">
        <v>5</v>
      </c>
      <c r="E1050" t="s">
        <v>899</v>
      </c>
      <c r="F1050" t="s">
        <v>903</v>
      </c>
      <c r="G1050" t="s">
        <v>902</v>
      </c>
    </row>
    <row r="1051" spans="1:7" x14ac:dyDescent="0.25">
      <c r="A1051" t="s">
        <v>757</v>
      </c>
      <c r="B1051">
        <v>75</v>
      </c>
      <c r="C1051">
        <v>0</v>
      </c>
      <c r="D1051">
        <v>7</v>
      </c>
      <c r="E1051" t="s">
        <v>899</v>
      </c>
      <c r="F1051" t="s">
        <v>901</v>
      </c>
      <c r="G1051" t="s">
        <v>894</v>
      </c>
    </row>
    <row r="1052" spans="1:7" x14ac:dyDescent="0.25">
      <c r="A1052" t="s">
        <v>219</v>
      </c>
      <c r="B1052">
        <v>75</v>
      </c>
      <c r="C1052">
        <v>0</v>
      </c>
      <c r="D1052">
        <v>3</v>
      </c>
      <c r="E1052" t="s">
        <v>899</v>
      </c>
      <c r="F1052" t="s">
        <v>913</v>
      </c>
      <c r="G1052" t="s">
        <v>894</v>
      </c>
    </row>
    <row r="1053" spans="1:7" x14ac:dyDescent="0.25">
      <c r="A1053" t="s">
        <v>787</v>
      </c>
      <c r="B1053">
        <v>46</v>
      </c>
      <c r="C1053">
        <v>0</v>
      </c>
      <c r="D1053">
        <v>4</v>
      </c>
      <c r="E1053" t="s">
        <v>899</v>
      </c>
      <c r="F1053" t="s">
        <v>908</v>
      </c>
      <c r="G1053" t="s">
        <v>891</v>
      </c>
    </row>
    <row r="1054" spans="1:7" x14ac:dyDescent="0.25">
      <c r="A1054" t="s">
        <v>495</v>
      </c>
      <c r="B1054">
        <v>46</v>
      </c>
      <c r="C1054">
        <v>13</v>
      </c>
      <c r="D1054">
        <v>3</v>
      </c>
      <c r="E1054" t="s">
        <v>899</v>
      </c>
      <c r="F1054" t="s">
        <v>903</v>
      </c>
      <c r="G1054" t="s">
        <v>891</v>
      </c>
    </row>
    <row r="1055" spans="1:7" x14ac:dyDescent="0.25">
      <c r="A1055" t="s">
        <v>25</v>
      </c>
      <c r="B1055">
        <v>200</v>
      </c>
      <c r="C1055">
        <v>13</v>
      </c>
      <c r="D1055">
        <v>5</v>
      </c>
      <c r="E1055" t="s">
        <v>889</v>
      </c>
      <c r="F1055" t="s">
        <v>898</v>
      </c>
      <c r="G1055" t="s">
        <v>891</v>
      </c>
    </row>
    <row r="1056" spans="1:7" x14ac:dyDescent="0.25">
      <c r="A1056" t="s">
        <v>196</v>
      </c>
      <c r="B1056">
        <v>46</v>
      </c>
      <c r="C1056">
        <v>-14</v>
      </c>
      <c r="D1056">
        <v>1</v>
      </c>
      <c r="E1056" t="s">
        <v>889</v>
      </c>
      <c r="F1056" t="s">
        <v>898</v>
      </c>
      <c r="G1056" t="s">
        <v>891</v>
      </c>
    </row>
    <row r="1057" spans="1:7" x14ac:dyDescent="0.25">
      <c r="A1057" t="s">
        <v>668</v>
      </c>
      <c r="B1057">
        <v>126</v>
      </c>
      <c r="C1057">
        <v>52</v>
      </c>
      <c r="D1057">
        <v>4</v>
      </c>
      <c r="E1057" t="s">
        <v>899</v>
      </c>
      <c r="F1057" t="s">
        <v>903</v>
      </c>
      <c r="G1057" t="s">
        <v>902</v>
      </c>
    </row>
    <row r="1058" spans="1:7" x14ac:dyDescent="0.25">
      <c r="A1058" t="s">
        <v>309</v>
      </c>
      <c r="B1058">
        <v>74</v>
      </c>
      <c r="C1058">
        <v>29</v>
      </c>
      <c r="D1058">
        <v>3</v>
      </c>
      <c r="E1058" t="s">
        <v>899</v>
      </c>
      <c r="F1058" t="s">
        <v>907</v>
      </c>
      <c r="G1058" t="s">
        <v>894</v>
      </c>
    </row>
    <row r="1059" spans="1:7" x14ac:dyDescent="0.25">
      <c r="A1059" t="s">
        <v>809</v>
      </c>
      <c r="B1059">
        <v>45</v>
      </c>
      <c r="C1059">
        <v>13</v>
      </c>
      <c r="D1059">
        <v>4</v>
      </c>
      <c r="E1059" t="s">
        <v>899</v>
      </c>
      <c r="F1059" t="s">
        <v>905</v>
      </c>
      <c r="G1059" t="s">
        <v>891</v>
      </c>
    </row>
    <row r="1060" spans="1:7" x14ac:dyDescent="0.25">
      <c r="A1060" t="s">
        <v>424</v>
      </c>
      <c r="B1060">
        <v>74</v>
      </c>
      <c r="C1060">
        <v>9</v>
      </c>
      <c r="D1060">
        <v>3</v>
      </c>
      <c r="E1060" t="s">
        <v>899</v>
      </c>
      <c r="F1060" t="s">
        <v>913</v>
      </c>
      <c r="G1060" t="s">
        <v>902</v>
      </c>
    </row>
    <row r="1061" spans="1:7" x14ac:dyDescent="0.25">
      <c r="A1061" t="s">
        <v>271</v>
      </c>
      <c r="B1061">
        <v>129</v>
      </c>
      <c r="C1061">
        <v>11</v>
      </c>
      <c r="D1061">
        <v>2</v>
      </c>
      <c r="E1061" t="s">
        <v>889</v>
      </c>
      <c r="F1061" t="s">
        <v>898</v>
      </c>
      <c r="G1061" t="s">
        <v>902</v>
      </c>
    </row>
    <row r="1062" spans="1:7" x14ac:dyDescent="0.25">
      <c r="A1062" t="s">
        <v>580</v>
      </c>
      <c r="B1062">
        <v>122</v>
      </c>
      <c r="C1062">
        <v>50</v>
      </c>
      <c r="D1062">
        <v>7</v>
      </c>
      <c r="E1062" t="s">
        <v>899</v>
      </c>
      <c r="F1062" t="s">
        <v>907</v>
      </c>
      <c r="G1062" t="s">
        <v>902</v>
      </c>
    </row>
    <row r="1063" spans="1:7" x14ac:dyDescent="0.25">
      <c r="A1063" t="s">
        <v>387</v>
      </c>
      <c r="B1063">
        <v>74</v>
      </c>
      <c r="C1063">
        <v>-51</v>
      </c>
      <c r="D1063">
        <v>3</v>
      </c>
      <c r="E1063" t="s">
        <v>899</v>
      </c>
      <c r="F1063" t="s">
        <v>907</v>
      </c>
      <c r="G1063" t="s">
        <v>902</v>
      </c>
    </row>
    <row r="1064" spans="1:7" x14ac:dyDescent="0.25">
      <c r="A1064" t="s">
        <v>434</v>
      </c>
      <c r="B1064">
        <v>278</v>
      </c>
      <c r="C1064">
        <v>39</v>
      </c>
      <c r="D1064">
        <v>5</v>
      </c>
      <c r="E1064" t="s">
        <v>892</v>
      </c>
      <c r="F1064" t="s">
        <v>893</v>
      </c>
      <c r="G1064" t="s">
        <v>911</v>
      </c>
    </row>
    <row r="1065" spans="1:7" x14ac:dyDescent="0.25">
      <c r="A1065" t="s">
        <v>512</v>
      </c>
      <c r="B1065">
        <v>282</v>
      </c>
      <c r="C1065">
        <v>14</v>
      </c>
      <c r="D1065">
        <v>4</v>
      </c>
      <c r="E1065" t="s">
        <v>899</v>
      </c>
      <c r="F1065" t="s">
        <v>900</v>
      </c>
      <c r="G1065" t="s">
        <v>911</v>
      </c>
    </row>
    <row r="1066" spans="1:7" x14ac:dyDescent="0.25">
      <c r="A1066" t="s">
        <v>349</v>
      </c>
      <c r="B1066">
        <v>45</v>
      </c>
      <c r="C1066">
        <v>0</v>
      </c>
      <c r="D1066">
        <v>2</v>
      </c>
      <c r="E1066" t="s">
        <v>899</v>
      </c>
      <c r="F1066" t="s">
        <v>910</v>
      </c>
      <c r="G1066" t="s">
        <v>891</v>
      </c>
    </row>
    <row r="1067" spans="1:7" x14ac:dyDescent="0.25">
      <c r="A1067" t="s">
        <v>189</v>
      </c>
      <c r="B1067">
        <v>45</v>
      </c>
      <c r="C1067">
        <v>6</v>
      </c>
      <c r="D1067">
        <v>3</v>
      </c>
      <c r="E1067" t="s">
        <v>899</v>
      </c>
      <c r="F1067" t="s">
        <v>913</v>
      </c>
      <c r="G1067" t="s">
        <v>891</v>
      </c>
    </row>
    <row r="1068" spans="1:7" x14ac:dyDescent="0.25">
      <c r="A1068" t="s">
        <v>770</v>
      </c>
      <c r="B1068">
        <v>45</v>
      </c>
      <c r="C1068">
        <v>16</v>
      </c>
      <c r="D1068">
        <v>3</v>
      </c>
      <c r="E1068" t="s">
        <v>899</v>
      </c>
      <c r="F1068" t="s">
        <v>907</v>
      </c>
      <c r="G1068" t="s">
        <v>891</v>
      </c>
    </row>
    <row r="1069" spans="1:7" x14ac:dyDescent="0.25">
      <c r="A1069" t="s">
        <v>760</v>
      </c>
      <c r="B1069">
        <v>73</v>
      </c>
      <c r="C1069">
        <v>-36</v>
      </c>
      <c r="D1069">
        <v>3</v>
      </c>
      <c r="E1069" t="s">
        <v>892</v>
      </c>
      <c r="F1069" t="s">
        <v>893</v>
      </c>
      <c r="G1069" t="s">
        <v>902</v>
      </c>
    </row>
    <row r="1070" spans="1:7" x14ac:dyDescent="0.25">
      <c r="A1070" t="s">
        <v>246</v>
      </c>
      <c r="B1070">
        <v>45</v>
      </c>
      <c r="C1070">
        <v>12</v>
      </c>
      <c r="D1070">
        <v>4</v>
      </c>
      <c r="E1070" t="s">
        <v>899</v>
      </c>
      <c r="F1070" t="s">
        <v>903</v>
      </c>
      <c r="G1070" t="s">
        <v>891</v>
      </c>
    </row>
    <row r="1071" spans="1:7" x14ac:dyDescent="0.25">
      <c r="A1071" t="s">
        <v>202</v>
      </c>
      <c r="B1071">
        <v>72</v>
      </c>
      <c r="C1071">
        <v>-6</v>
      </c>
      <c r="D1071">
        <v>3</v>
      </c>
      <c r="E1071" t="s">
        <v>899</v>
      </c>
      <c r="F1071" t="s">
        <v>901</v>
      </c>
      <c r="G1071" t="s">
        <v>902</v>
      </c>
    </row>
    <row r="1072" spans="1:7" x14ac:dyDescent="0.25">
      <c r="A1072" t="s">
        <v>593</v>
      </c>
      <c r="B1072">
        <v>71</v>
      </c>
      <c r="C1072">
        <v>-44</v>
      </c>
      <c r="D1072">
        <v>5</v>
      </c>
      <c r="E1072" t="s">
        <v>889</v>
      </c>
      <c r="F1072" t="s">
        <v>909</v>
      </c>
      <c r="G1072" t="s">
        <v>902</v>
      </c>
    </row>
    <row r="1073" spans="1:7" x14ac:dyDescent="0.25">
      <c r="A1073" t="s">
        <v>377</v>
      </c>
      <c r="B1073">
        <v>45</v>
      </c>
      <c r="C1073">
        <v>-2</v>
      </c>
      <c r="D1073">
        <v>4</v>
      </c>
      <c r="E1073" t="s">
        <v>899</v>
      </c>
      <c r="F1073" t="s">
        <v>913</v>
      </c>
      <c r="G1073" t="s">
        <v>891</v>
      </c>
    </row>
    <row r="1074" spans="1:7" x14ac:dyDescent="0.25">
      <c r="A1074" t="s">
        <v>478</v>
      </c>
      <c r="B1074">
        <v>286</v>
      </c>
      <c r="C1074">
        <v>140</v>
      </c>
      <c r="D1074">
        <v>6</v>
      </c>
      <c r="E1074" t="s">
        <v>899</v>
      </c>
      <c r="F1074" t="s">
        <v>913</v>
      </c>
      <c r="G1074" t="s">
        <v>911</v>
      </c>
    </row>
    <row r="1075" spans="1:7" x14ac:dyDescent="0.25">
      <c r="A1075" t="s">
        <v>505</v>
      </c>
      <c r="B1075">
        <v>294</v>
      </c>
      <c r="C1075">
        <v>138</v>
      </c>
      <c r="D1075">
        <v>2</v>
      </c>
      <c r="E1075" t="s">
        <v>889</v>
      </c>
      <c r="F1075" t="s">
        <v>896</v>
      </c>
      <c r="G1075" t="s">
        <v>911</v>
      </c>
    </row>
    <row r="1076" spans="1:7" x14ac:dyDescent="0.25">
      <c r="A1076" t="s">
        <v>323</v>
      </c>
      <c r="B1076">
        <v>223</v>
      </c>
      <c r="C1076">
        <v>4</v>
      </c>
      <c r="D1076">
        <v>3</v>
      </c>
      <c r="E1076" t="s">
        <v>889</v>
      </c>
      <c r="F1076" t="s">
        <v>898</v>
      </c>
      <c r="G1076" t="s">
        <v>891</v>
      </c>
    </row>
    <row r="1077" spans="1:7" x14ac:dyDescent="0.25">
      <c r="A1077" t="s">
        <v>859</v>
      </c>
      <c r="B1077">
        <v>20</v>
      </c>
      <c r="C1077">
        <v>-2</v>
      </c>
      <c r="D1077">
        <v>1</v>
      </c>
      <c r="E1077" t="s">
        <v>889</v>
      </c>
      <c r="F1077" t="s">
        <v>909</v>
      </c>
      <c r="G1077" t="s">
        <v>902</v>
      </c>
    </row>
    <row r="1078" spans="1:7" x14ac:dyDescent="0.25">
      <c r="A1078" t="s">
        <v>451</v>
      </c>
      <c r="B1078">
        <v>302</v>
      </c>
      <c r="C1078">
        <v>75</v>
      </c>
      <c r="D1078">
        <v>6</v>
      </c>
      <c r="E1078" t="s">
        <v>892</v>
      </c>
      <c r="F1078" t="s">
        <v>912</v>
      </c>
      <c r="G1078" t="s">
        <v>911</v>
      </c>
    </row>
    <row r="1079" spans="1:7" x14ac:dyDescent="0.25">
      <c r="A1079" t="s">
        <v>518</v>
      </c>
      <c r="B1079">
        <v>113</v>
      </c>
      <c r="C1079">
        <v>28</v>
      </c>
      <c r="D1079">
        <v>2</v>
      </c>
      <c r="E1079" t="s">
        <v>899</v>
      </c>
      <c r="F1079" t="s">
        <v>901</v>
      </c>
      <c r="G1079" t="s">
        <v>902</v>
      </c>
    </row>
    <row r="1080" spans="1:7" x14ac:dyDescent="0.25">
      <c r="A1080" t="s">
        <v>177</v>
      </c>
      <c r="B1080">
        <v>44</v>
      </c>
      <c r="C1080">
        <v>2</v>
      </c>
      <c r="D1080">
        <v>3</v>
      </c>
      <c r="E1080" t="s">
        <v>899</v>
      </c>
      <c r="F1080" t="s">
        <v>903</v>
      </c>
      <c r="G1080" t="s">
        <v>891</v>
      </c>
    </row>
    <row r="1081" spans="1:7" x14ac:dyDescent="0.25">
      <c r="A1081" t="s">
        <v>496</v>
      </c>
      <c r="B1081">
        <v>305</v>
      </c>
      <c r="C1081">
        <v>-270</v>
      </c>
      <c r="D1081">
        <v>5</v>
      </c>
      <c r="E1081" t="s">
        <v>889</v>
      </c>
      <c r="F1081" t="s">
        <v>890</v>
      </c>
      <c r="G1081" t="s">
        <v>911</v>
      </c>
    </row>
    <row r="1082" spans="1:7" x14ac:dyDescent="0.25">
      <c r="A1082" t="s">
        <v>219</v>
      </c>
      <c r="B1082">
        <v>306</v>
      </c>
      <c r="C1082">
        <v>-147</v>
      </c>
      <c r="D1082">
        <v>3</v>
      </c>
      <c r="E1082" t="s">
        <v>899</v>
      </c>
      <c r="F1082" t="s">
        <v>901</v>
      </c>
      <c r="G1082" t="s">
        <v>911</v>
      </c>
    </row>
    <row r="1083" spans="1:7" x14ac:dyDescent="0.25">
      <c r="A1083" t="s">
        <v>559</v>
      </c>
      <c r="B1083">
        <v>70</v>
      </c>
      <c r="C1083">
        <v>-64</v>
      </c>
      <c r="D1083">
        <v>5</v>
      </c>
      <c r="E1083" t="s">
        <v>899</v>
      </c>
      <c r="F1083" t="s">
        <v>907</v>
      </c>
      <c r="G1083" t="s">
        <v>902</v>
      </c>
    </row>
    <row r="1084" spans="1:7" x14ac:dyDescent="0.25">
      <c r="A1084" t="s">
        <v>562</v>
      </c>
      <c r="B1084">
        <v>44</v>
      </c>
      <c r="C1084">
        <v>11</v>
      </c>
      <c r="D1084">
        <v>4</v>
      </c>
      <c r="E1084" t="s">
        <v>899</v>
      </c>
      <c r="F1084" t="s">
        <v>907</v>
      </c>
      <c r="G1084" t="s">
        <v>891</v>
      </c>
    </row>
    <row r="1085" spans="1:7" x14ac:dyDescent="0.25">
      <c r="A1085" t="s">
        <v>221</v>
      </c>
      <c r="B1085">
        <v>44</v>
      </c>
      <c r="C1085">
        <v>14</v>
      </c>
      <c r="D1085">
        <v>3</v>
      </c>
      <c r="E1085" t="s">
        <v>899</v>
      </c>
      <c r="F1085" t="s">
        <v>903</v>
      </c>
      <c r="G1085" t="s">
        <v>891</v>
      </c>
    </row>
    <row r="1086" spans="1:7" x14ac:dyDescent="0.25">
      <c r="A1086" t="s">
        <v>488</v>
      </c>
      <c r="B1086">
        <v>319</v>
      </c>
      <c r="C1086">
        <v>312</v>
      </c>
      <c r="D1086">
        <v>5</v>
      </c>
      <c r="E1086" t="s">
        <v>899</v>
      </c>
      <c r="F1086" t="s">
        <v>901</v>
      </c>
      <c r="G1086" t="s">
        <v>911</v>
      </c>
    </row>
    <row r="1087" spans="1:7" x14ac:dyDescent="0.25">
      <c r="A1087" t="s">
        <v>452</v>
      </c>
      <c r="B1087">
        <v>287</v>
      </c>
      <c r="C1087">
        <v>-280</v>
      </c>
      <c r="D1087">
        <v>12</v>
      </c>
      <c r="E1087" t="s">
        <v>892</v>
      </c>
      <c r="F1087" t="s">
        <v>893</v>
      </c>
      <c r="G1087" t="s">
        <v>902</v>
      </c>
    </row>
    <row r="1088" spans="1:7" x14ac:dyDescent="0.25">
      <c r="A1088" t="s">
        <v>237</v>
      </c>
      <c r="B1088">
        <v>44</v>
      </c>
      <c r="C1088">
        <v>10</v>
      </c>
      <c r="D1088">
        <v>3</v>
      </c>
      <c r="E1088" t="s">
        <v>899</v>
      </c>
      <c r="F1088" t="s">
        <v>907</v>
      </c>
      <c r="G1088" t="s">
        <v>891</v>
      </c>
    </row>
    <row r="1089" spans="1:7" x14ac:dyDescent="0.25">
      <c r="A1089" t="s">
        <v>213</v>
      </c>
      <c r="B1089">
        <v>288</v>
      </c>
      <c r="C1089">
        <v>-180</v>
      </c>
      <c r="D1089">
        <v>4</v>
      </c>
      <c r="E1089" t="s">
        <v>892</v>
      </c>
      <c r="F1089" t="s">
        <v>893</v>
      </c>
      <c r="G1089" t="s">
        <v>891</v>
      </c>
    </row>
    <row r="1090" spans="1:7" x14ac:dyDescent="0.25">
      <c r="A1090" t="s">
        <v>768</v>
      </c>
      <c r="B1090">
        <v>49</v>
      </c>
      <c r="C1090">
        <v>-31</v>
      </c>
      <c r="D1090">
        <v>2</v>
      </c>
      <c r="E1090" t="s">
        <v>899</v>
      </c>
      <c r="F1090" t="s">
        <v>907</v>
      </c>
      <c r="G1090" t="s">
        <v>891</v>
      </c>
    </row>
    <row r="1091" spans="1:7" x14ac:dyDescent="0.25">
      <c r="A1091" t="s">
        <v>313</v>
      </c>
      <c r="B1091">
        <v>43</v>
      </c>
      <c r="C1091">
        <v>-10</v>
      </c>
      <c r="D1091">
        <v>4</v>
      </c>
      <c r="E1091" t="s">
        <v>899</v>
      </c>
      <c r="F1091" t="s">
        <v>905</v>
      </c>
      <c r="G1091" t="s">
        <v>891</v>
      </c>
    </row>
    <row r="1092" spans="1:7" x14ac:dyDescent="0.25">
      <c r="A1092" t="s">
        <v>296</v>
      </c>
      <c r="B1092">
        <v>43</v>
      </c>
      <c r="C1092">
        <v>5</v>
      </c>
      <c r="D1092">
        <v>3</v>
      </c>
      <c r="E1092" t="s">
        <v>899</v>
      </c>
      <c r="F1092" t="s">
        <v>907</v>
      </c>
      <c r="G1092" t="s">
        <v>891</v>
      </c>
    </row>
    <row r="1093" spans="1:7" x14ac:dyDescent="0.25">
      <c r="A1093" t="s">
        <v>87</v>
      </c>
      <c r="B1093">
        <v>68</v>
      </c>
      <c r="C1093">
        <v>-27</v>
      </c>
      <c r="D1093">
        <v>3</v>
      </c>
      <c r="E1093" t="s">
        <v>889</v>
      </c>
      <c r="F1093" t="s">
        <v>909</v>
      </c>
      <c r="G1093" t="s">
        <v>902</v>
      </c>
    </row>
    <row r="1094" spans="1:7" x14ac:dyDescent="0.25">
      <c r="A1094" t="s">
        <v>246</v>
      </c>
      <c r="B1094">
        <v>320</v>
      </c>
      <c r="C1094">
        <v>144</v>
      </c>
      <c r="D1094">
        <v>1</v>
      </c>
      <c r="E1094" t="s">
        <v>889</v>
      </c>
      <c r="F1094" t="s">
        <v>896</v>
      </c>
      <c r="G1094" t="s">
        <v>911</v>
      </c>
    </row>
    <row r="1095" spans="1:7" x14ac:dyDescent="0.25">
      <c r="A1095" t="s">
        <v>187</v>
      </c>
      <c r="B1095">
        <v>67</v>
      </c>
      <c r="C1095">
        <v>2</v>
      </c>
      <c r="D1095">
        <v>4</v>
      </c>
      <c r="E1095" t="s">
        <v>899</v>
      </c>
      <c r="F1095" t="s">
        <v>910</v>
      </c>
      <c r="G1095" t="s">
        <v>902</v>
      </c>
    </row>
    <row r="1096" spans="1:7" x14ac:dyDescent="0.25">
      <c r="A1096" t="s">
        <v>160</v>
      </c>
      <c r="B1096">
        <v>66</v>
      </c>
      <c r="C1096">
        <v>-12</v>
      </c>
      <c r="D1096">
        <v>5</v>
      </c>
      <c r="E1096" t="s">
        <v>899</v>
      </c>
      <c r="F1096" t="s">
        <v>907</v>
      </c>
      <c r="G1096" t="s">
        <v>902</v>
      </c>
    </row>
    <row r="1097" spans="1:7" x14ac:dyDescent="0.25">
      <c r="A1097" t="s">
        <v>486</v>
      </c>
      <c r="B1097">
        <v>321</v>
      </c>
      <c r="C1097">
        <v>26</v>
      </c>
      <c r="D1097">
        <v>3</v>
      </c>
      <c r="E1097" t="s">
        <v>889</v>
      </c>
      <c r="F1097" t="s">
        <v>896</v>
      </c>
      <c r="G1097" t="s">
        <v>911</v>
      </c>
    </row>
    <row r="1098" spans="1:7" x14ac:dyDescent="0.25">
      <c r="A1098" t="s">
        <v>375</v>
      </c>
      <c r="B1098">
        <v>43</v>
      </c>
      <c r="C1098">
        <v>-5</v>
      </c>
      <c r="D1098">
        <v>2</v>
      </c>
      <c r="E1098" t="s">
        <v>899</v>
      </c>
      <c r="F1098" t="s">
        <v>901</v>
      </c>
      <c r="G1098" t="s">
        <v>891</v>
      </c>
    </row>
    <row r="1099" spans="1:7" x14ac:dyDescent="0.25">
      <c r="A1099" t="s">
        <v>643</v>
      </c>
      <c r="B1099">
        <v>114</v>
      </c>
      <c r="C1099">
        <v>-39</v>
      </c>
      <c r="D1099">
        <v>5</v>
      </c>
      <c r="E1099" t="s">
        <v>899</v>
      </c>
      <c r="F1099" t="s">
        <v>904</v>
      </c>
      <c r="G1099" t="s">
        <v>891</v>
      </c>
    </row>
    <row r="1100" spans="1:7" x14ac:dyDescent="0.25">
      <c r="A1100" t="s">
        <v>250</v>
      </c>
      <c r="B1100">
        <v>43</v>
      </c>
      <c r="C1100">
        <v>17</v>
      </c>
      <c r="D1100">
        <v>1</v>
      </c>
      <c r="E1100" t="s">
        <v>899</v>
      </c>
      <c r="F1100" t="s">
        <v>901</v>
      </c>
      <c r="G1100" t="s">
        <v>891</v>
      </c>
    </row>
    <row r="1101" spans="1:7" x14ac:dyDescent="0.25">
      <c r="A1101" t="s">
        <v>375</v>
      </c>
      <c r="B1101">
        <v>43</v>
      </c>
      <c r="C1101">
        <v>21</v>
      </c>
      <c r="D1101">
        <v>3</v>
      </c>
      <c r="E1101" t="s">
        <v>899</v>
      </c>
      <c r="F1101" t="s">
        <v>913</v>
      </c>
      <c r="G1101" t="s">
        <v>891</v>
      </c>
    </row>
    <row r="1102" spans="1:7" x14ac:dyDescent="0.25">
      <c r="A1102" t="s">
        <v>332</v>
      </c>
      <c r="B1102">
        <v>637</v>
      </c>
      <c r="C1102">
        <v>50</v>
      </c>
      <c r="D1102">
        <v>5</v>
      </c>
      <c r="E1102" t="s">
        <v>899</v>
      </c>
      <c r="F1102" t="s">
        <v>901</v>
      </c>
      <c r="G1102" t="s">
        <v>891</v>
      </c>
    </row>
    <row r="1103" spans="1:7" x14ac:dyDescent="0.25">
      <c r="A1103" t="s">
        <v>472</v>
      </c>
      <c r="B1103">
        <v>300</v>
      </c>
      <c r="C1103">
        <v>42</v>
      </c>
      <c r="D1103">
        <v>2</v>
      </c>
      <c r="E1103" t="s">
        <v>889</v>
      </c>
      <c r="F1103" t="s">
        <v>896</v>
      </c>
      <c r="G1103" t="s">
        <v>891</v>
      </c>
    </row>
    <row r="1104" spans="1:7" x14ac:dyDescent="0.25">
      <c r="A1104" t="s">
        <v>466</v>
      </c>
      <c r="B1104">
        <v>341</v>
      </c>
      <c r="C1104">
        <v>44</v>
      </c>
      <c r="D1104">
        <v>7</v>
      </c>
      <c r="E1104" t="s">
        <v>892</v>
      </c>
      <c r="F1104" t="s">
        <v>912</v>
      </c>
      <c r="G1104" t="s">
        <v>902</v>
      </c>
    </row>
    <row r="1105" spans="1:7" x14ac:dyDescent="0.25">
      <c r="A1105" t="s">
        <v>666</v>
      </c>
      <c r="B1105">
        <v>102</v>
      </c>
      <c r="C1105">
        <v>0</v>
      </c>
      <c r="D1105">
        <v>3</v>
      </c>
      <c r="E1105" t="s">
        <v>889</v>
      </c>
      <c r="F1105" t="s">
        <v>898</v>
      </c>
      <c r="G1105" t="s">
        <v>891</v>
      </c>
    </row>
    <row r="1106" spans="1:7" x14ac:dyDescent="0.25">
      <c r="A1106" t="s">
        <v>48</v>
      </c>
      <c r="B1106">
        <v>328</v>
      </c>
      <c r="C1106">
        <v>-15</v>
      </c>
      <c r="D1106">
        <v>3</v>
      </c>
      <c r="E1106" t="s">
        <v>889</v>
      </c>
      <c r="F1106" t="s">
        <v>890</v>
      </c>
      <c r="G1106" t="s">
        <v>911</v>
      </c>
    </row>
    <row r="1107" spans="1:7" x14ac:dyDescent="0.25">
      <c r="A1107" t="s">
        <v>204</v>
      </c>
      <c r="B1107">
        <v>341</v>
      </c>
      <c r="C1107">
        <v>160</v>
      </c>
      <c r="D1107">
        <v>7</v>
      </c>
      <c r="E1107" t="s">
        <v>899</v>
      </c>
      <c r="F1107" t="s">
        <v>907</v>
      </c>
      <c r="G1107" t="s">
        <v>911</v>
      </c>
    </row>
    <row r="1108" spans="1:7" x14ac:dyDescent="0.25">
      <c r="A1108" t="s">
        <v>772</v>
      </c>
      <c r="B1108">
        <v>62</v>
      </c>
      <c r="C1108">
        <v>11</v>
      </c>
      <c r="D1108">
        <v>7</v>
      </c>
      <c r="E1108" t="s">
        <v>899</v>
      </c>
      <c r="F1108" t="s">
        <v>903</v>
      </c>
      <c r="G1108" t="s">
        <v>902</v>
      </c>
    </row>
    <row r="1109" spans="1:7" x14ac:dyDescent="0.25">
      <c r="A1109" t="s">
        <v>248</v>
      </c>
      <c r="B1109">
        <v>42</v>
      </c>
      <c r="C1109">
        <v>13</v>
      </c>
      <c r="D1109">
        <v>3</v>
      </c>
      <c r="E1109" t="s">
        <v>899</v>
      </c>
      <c r="F1109" t="s">
        <v>908</v>
      </c>
      <c r="G1109" t="s">
        <v>891</v>
      </c>
    </row>
    <row r="1110" spans="1:7" x14ac:dyDescent="0.25">
      <c r="A1110" t="s">
        <v>580</v>
      </c>
      <c r="B1110">
        <v>62</v>
      </c>
      <c r="C1110">
        <v>28</v>
      </c>
      <c r="D1110">
        <v>5</v>
      </c>
      <c r="E1110" t="s">
        <v>899</v>
      </c>
      <c r="F1110" t="s">
        <v>903</v>
      </c>
      <c r="G1110" t="s">
        <v>902</v>
      </c>
    </row>
    <row r="1111" spans="1:7" x14ac:dyDescent="0.25">
      <c r="A1111" t="s">
        <v>509</v>
      </c>
      <c r="B1111">
        <v>42</v>
      </c>
      <c r="C1111">
        <v>7</v>
      </c>
      <c r="D1111">
        <v>2</v>
      </c>
      <c r="E1111" t="s">
        <v>899</v>
      </c>
      <c r="F1111" t="s">
        <v>904</v>
      </c>
      <c r="G1111" t="s">
        <v>891</v>
      </c>
    </row>
    <row r="1112" spans="1:7" x14ac:dyDescent="0.25">
      <c r="A1112" t="s">
        <v>813</v>
      </c>
      <c r="B1112">
        <v>42</v>
      </c>
      <c r="C1112">
        <v>-3</v>
      </c>
      <c r="D1112">
        <v>1</v>
      </c>
      <c r="E1112" t="s">
        <v>889</v>
      </c>
      <c r="F1112" t="s">
        <v>890</v>
      </c>
      <c r="G1112" t="s">
        <v>891</v>
      </c>
    </row>
    <row r="1113" spans="1:7" x14ac:dyDescent="0.25">
      <c r="A1113" t="s">
        <v>492</v>
      </c>
      <c r="B1113">
        <v>313</v>
      </c>
      <c r="C1113">
        <v>-13</v>
      </c>
      <c r="D1113">
        <v>5</v>
      </c>
      <c r="E1113" t="s">
        <v>892</v>
      </c>
      <c r="F1113" t="s">
        <v>895</v>
      </c>
      <c r="G1113" t="s">
        <v>902</v>
      </c>
    </row>
    <row r="1114" spans="1:7" x14ac:dyDescent="0.25">
      <c r="A1114" t="s">
        <v>216</v>
      </c>
      <c r="B1114">
        <v>109</v>
      </c>
      <c r="C1114">
        <v>52</v>
      </c>
      <c r="D1114">
        <v>2</v>
      </c>
      <c r="E1114" t="s">
        <v>899</v>
      </c>
      <c r="F1114" t="s">
        <v>907</v>
      </c>
      <c r="G1114" t="s">
        <v>902</v>
      </c>
    </row>
    <row r="1115" spans="1:7" x14ac:dyDescent="0.25">
      <c r="A1115" t="s">
        <v>14</v>
      </c>
      <c r="B1115">
        <v>226</v>
      </c>
      <c r="C1115">
        <v>58</v>
      </c>
      <c r="D1115">
        <v>3</v>
      </c>
      <c r="E1115" t="s">
        <v>889</v>
      </c>
      <c r="F1115" t="s">
        <v>909</v>
      </c>
      <c r="G1115" t="s">
        <v>891</v>
      </c>
    </row>
    <row r="1116" spans="1:7" x14ac:dyDescent="0.25">
      <c r="A1116" t="s">
        <v>191</v>
      </c>
      <c r="B1116">
        <v>62</v>
      </c>
      <c r="C1116">
        <v>-1</v>
      </c>
      <c r="D1116">
        <v>1</v>
      </c>
      <c r="E1116" t="s">
        <v>889</v>
      </c>
      <c r="F1116" t="s">
        <v>898</v>
      </c>
      <c r="G1116" t="s">
        <v>902</v>
      </c>
    </row>
    <row r="1117" spans="1:7" x14ac:dyDescent="0.25">
      <c r="A1117" t="s">
        <v>200</v>
      </c>
      <c r="B1117">
        <v>61</v>
      </c>
      <c r="C1117">
        <v>-25</v>
      </c>
      <c r="D1117">
        <v>4</v>
      </c>
      <c r="E1117" t="s">
        <v>889</v>
      </c>
      <c r="F1117" t="s">
        <v>909</v>
      </c>
      <c r="G1117" t="s">
        <v>902</v>
      </c>
    </row>
    <row r="1118" spans="1:7" x14ac:dyDescent="0.25">
      <c r="A1118" t="s">
        <v>271</v>
      </c>
      <c r="B1118">
        <v>222</v>
      </c>
      <c r="C1118">
        <v>74</v>
      </c>
      <c r="D1118">
        <v>5</v>
      </c>
      <c r="E1118" t="s">
        <v>899</v>
      </c>
      <c r="F1118" t="s">
        <v>903</v>
      </c>
      <c r="G1118" t="s">
        <v>891</v>
      </c>
    </row>
    <row r="1119" spans="1:7" x14ac:dyDescent="0.25">
      <c r="A1119" t="s">
        <v>421</v>
      </c>
      <c r="B1119">
        <v>342</v>
      </c>
      <c r="C1119">
        <v>-154</v>
      </c>
      <c r="D1119">
        <v>7</v>
      </c>
      <c r="E1119" t="s">
        <v>892</v>
      </c>
      <c r="F1119" t="s">
        <v>912</v>
      </c>
      <c r="G1119" t="s">
        <v>911</v>
      </c>
    </row>
    <row r="1120" spans="1:7" x14ac:dyDescent="0.25">
      <c r="A1120" t="s">
        <v>211</v>
      </c>
      <c r="B1120">
        <v>344</v>
      </c>
      <c r="C1120">
        <v>-34</v>
      </c>
      <c r="D1120">
        <v>3</v>
      </c>
      <c r="E1120" t="s">
        <v>899</v>
      </c>
      <c r="F1120" t="s">
        <v>901</v>
      </c>
      <c r="G1120" t="s">
        <v>911</v>
      </c>
    </row>
    <row r="1121" spans="1:7" x14ac:dyDescent="0.25">
      <c r="A1121" t="s">
        <v>464</v>
      </c>
      <c r="B1121">
        <v>345</v>
      </c>
      <c r="C1121">
        <v>38</v>
      </c>
      <c r="D1121">
        <v>7</v>
      </c>
      <c r="E1121" t="s">
        <v>899</v>
      </c>
      <c r="F1121" t="s">
        <v>903</v>
      </c>
      <c r="G1121" t="s">
        <v>911</v>
      </c>
    </row>
    <row r="1122" spans="1:7" x14ac:dyDescent="0.25">
      <c r="A1122" t="s">
        <v>808</v>
      </c>
      <c r="B1122">
        <v>46</v>
      </c>
      <c r="C1122">
        <v>0</v>
      </c>
      <c r="D1122">
        <v>2</v>
      </c>
      <c r="E1122" t="s">
        <v>889</v>
      </c>
      <c r="F1122" t="s">
        <v>890</v>
      </c>
      <c r="G1122" t="s">
        <v>891</v>
      </c>
    </row>
    <row r="1123" spans="1:7" x14ac:dyDescent="0.25">
      <c r="A1123" t="s">
        <v>526</v>
      </c>
      <c r="B1123">
        <v>255</v>
      </c>
      <c r="C1123">
        <v>74</v>
      </c>
      <c r="D1123">
        <v>5</v>
      </c>
      <c r="E1123" t="s">
        <v>899</v>
      </c>
      <c r="F1123" t="s">
        <v>903</v>
      </c>
      <c r="G1123" t="s">
        <v>891</v>
      </c>
    </row>
    <row r="1124" spans="1:7" x14ac:dyDescent="0.25">
      <c r="A1124" t="s">
        <v>457</v>
      </c>
      <c r="B1124">
        <v>360</v>
      </c>
      <c r="C1124">
        <v>32</v>
      </c>
      <c r="D1124">
        <v>3</v>
      </c>
      <c r="E1124" t="s">
        <v>899</v>
      </c>
      <c r="F1124" t="s">
        <v>901</v>
      </c>
      <c r="G1124" t="s">
        <v>902</v>
      </c>
    </row>
    <row r="1125" spans="1:7" x14ac:dyDescent="0.25">
      <c r="A1125" t="s">
        <v>310</v>
      </c>
      <c r="B1125">
        <v>372</v>
      </c>
      <c r="C1125">
        <v>59</v>
      </c>
      <c r="D1125">
        <v>3</v>
      </c>
      <c r="E1125" t="s">
        <v>889</v>
      </c>
      <c r="F1125" t="s">
        <v>896</v>
      </c>
      <c r="G1125" t="s">
        <v>902</v>
      </c>
    </row>
    <row r="1126" spans="1:7" x14ac:dyDescent="0.25">
      <c r="A1126" t="s">
        <v>144</v>
      </c>
      <c r="B1126">
        <v>61</v>
      </c>
      <c r="C1126">
        <v>30</v>
      </c>
      <c r="D1126">
        <v>2</v>
      </c>
      <c r="E1126" t="s">
        <v>899</v>
      </c>
      <c r="F1126" t="s">
        <v>903</v>
      </c>
      <c r="G1126" t="s">
        <v>902</v>
      </c>
    </row>
    <row r="1127" spans="1:7" x14ac:dyDescent="0.25">
      <c r="A1127" t="s">
        <v>691</v>
      </c>
      <c r="B1127">
        <v>42</v>
      </c>
      <c r="C1127">
        <v>12</v>
      </c>
      <c r="D1127">
        <v>5</v>
      </c>
      <c r="E1127" t="s">
        <v>899</v>
      </c>
      <c r="F1127" t="s">
        <v>903</v>
      </c>
      <c r="G1127" t="s">
        <v>891</v>
      </c>
    </row>
    <row r="1128" spans="1:7" x14ac:dyDescent="0.25">
      <c r="A1128" t="s">
        <v>643</v>
      </c>
      <c r="B1128">
        <v>42</v>
      </c>
      <c r="C1128">
        <v>-26</v>
      </c>
      <c r="D1128">
        <v>2</v>
      </c>
      <c r="E1128" t="s">
        <v>899</v>
      </c>
      <c r="F1128" t="s">
        <v>904</v>
      </c>
      <c r="G1128" t="s">
        <v>891</v>
      </c>
    </row>
    <row r="1129" spans="1:7" x14ac:dyDescent="0.25">
      <c r="A1129" t="s">
        <v>773</v>
      </c>
      <c r="B1129">
        <v>61</v>
      </c>
      <c r="C1129">
        <v>25</v>
      </c>
      <c r="D1129">
        <v>4</v>
      </c>
      <c r="E1129" t="s">
        <v>899</v>
      </c>
      <c r="F1129" t="s">
        <v>901</v>
      </c>
      <c r="G1129" t="s">
        <v>902</v>
      </c>
    </row>
    <row r="1130" spans="1:7" x14ac:dyDescent="0.25">
      <c r="A1130" t="s">
        <v>59</v>
      </c>
      <c r="B1130">
        <v>41</v>
      </c>
      <c r="C1130">
        <v>11</v>
      </c>
      <c r="D1130">
        <v>6</v>
      </c>
      <c r="E1130" t="s">
        <v>899</v>
      </c>
      <c r="F1130" t="s">
        <v>903</v>
      </c>
      <c r="G1130" t="s">
        <v>891</v>
      </c>
    </row>
    <row r="1131" spans="1:7" x14ac:dyDescent="0.25">
      <c r="A1131" t="s">
        <v>350</v>
      </c>
      <c r="B1131">
        <v>40</v>
      </c>
      <c r="C1131">
        <v>13</v>
      </c>
      <c r="D1131">
        <v>3</v>
      </c>
      <c r="E1131" t="s">
        <v>899</v>
      </c>
      <c r="F1131" t="s">
        <v>910</v>
      </c>
      <c r="G1131" t="s">
        <v>891</v>
      </c>
    </row>
    <row r="1132" spans="1:7" x14ac:dyDescent="0.25">
      <c r="A1132" t="s">
        <v>550</v>
      </c>
      <c r="B1132">
        <v>59</v>
      </c>
      <c r="C1132">
        <v>21</v>
      </c>
      <c r="D1132">
        <v>2</v>
      </c>
      <c r="E1132" t="s">
        <v>899</v>
      </c>
      <c r="F1132" t="s">
        <v>907</v>
      </c>
      <c r="G1132" t="s">
        <v>902</v>
      </c>
    </row>
    <row r="1133" spans="1:7" x14ac:dyDescent="0.25">
      <c r="A1133" t="s">
        <v>358</v>
      </c>
      <c r="B1133">
        <v>57</v>
      </c>
      <c r="C1133">
        <v>27</v>
      </c>
      <c r="D1133">
        <v>2</v>
      </c>
      <c r="E1133" t="s">
        <v>899</v>
      </c>
      <c r="F1133" t="s">
        <v>913</v>
      </c>
      <c r="G1133" t="s">
        <v>902</v>
      </c>
    </row>
    <row r="1134" spans="1:7" x14ac:dyDescent="0.25">
      <c r="A1134" t="s">
        <v>444</v>
      </c>
      <c r="B1134">
        <v>17</v>
      </c>
      <c r="C1134">
        <v>6</v>
      </c>
      <c r="D1134">
        <v>1</v>
      </c>
      <c r="E1134" t="s">
        <v>899</v>
      </c>
      <c r="F1134" t="s">
        <v>907</v>
      </c>
      <c r="G1134" t="s">
        <v>902</v>
      </c>
    </row>
    <row r="1135" spans="1:7" x14ac:dyDescent="0.25">
      <c r="A1135" t="s">
        <v>495</v>
      </c>
      <c r="B1135">
        <v>40</v>
      </c>
      <c r="C1135">
        <v>10</v>
      </c>
      <c r="D1135">
        <v>2</v>
      </c>
      <c r="E1135" t="s">
        <v>899</v>
      </c>
      <c r="F1135" t="s">
        <v>907</v>
      </c>
      <c r="G1135" t="s">
        <v>891</v>
      </c>
    </row>
    <row r="1136" spans="1:7" x14ac:dyDescent="0.25">
      <c r="A1136" t="s">
        <v>275</v>
      </c>
      <c r="B1136">
        <v>349</v>
      </c>
      <c r="C1136">
        <v>-24</v>
      </c>
      <c r="D1136">
        <v>2</v>
      </c>
      <c r="E1136" t="s">
        <v>899</v>
      </c>
      <c r="F1136" t="s">
        <v>901</v>
      </c>
      <c r="G1136" t="s">
        <v>911</v>
      </c>
    </row>
    <row r="1137" spans="1:7" x14ac:dyDescent="0.25">
      <c r="A1137" t="s">
        <v>474</v>
      </c>
      <c r="B1137">
        <v>335</v>
      </c>
      <c r="C1137">
        <v>-22</v>
      </c>
      <c r="D1137">
        <v>7</v>
      </c>
      <c r="E1137" t="s">
        <v>892</v>
      </c>
      <c r="F1137" t="s">
        <v>893</v>
      </c>
      <c r="G1137" t="s">
        <v>902</v>
      </c>
    </row>
    <row r="1138" spans="1:7" x14ac:dyDescent="0.25">
      <c r="A1138" t="s">
        <v>421</v>
      </c>
      <c r="B1138">
        <v>40</v>
      </c>
      <c r="C1138">
        <v>16</v>
      </c>
      <c r="D1138">
        <v>3</v>
      </c>
      <c r="E1138" t="s">
        <v>899</v>
      </c>
      <c r="F1138" t="s">
        <v>903</v>
      </c>
      <c r="G1138" t="s">
        <v>891</v>
      </c>
    </row>
    <row r="1139" spans="1:7" x14ac:dyDescent="0.25">
      <c r="A1139" t="s">
        <v>121</v>
      </c>
      <c r="B1139">
        <v>40</v>
      </c>
      <c r="C1139">
        <v>17</v>
      </c>
      <c r="D1139">
        <v>2</v>
      </c>
      <c r="E1139" t="s">
        <v>899</v>
      </c>
      <c r="F1139" t="s">
        <v>907</v>
      </c>
      <c r="G1139" t="s">
        <v>891</v>
      </c>
    </row>
    <row r="1140" spans="1:7" x14ac:dyDescent="0.25">
      <c r="A1140" t="s">
        <v>643</v>
      </c>
      <c r="B1140">
        <v>40</v>
      </c>
      <c r="C1140">
        <v>-7</v>
      </c>
      <c r="D1140">
        <v>3</v>
      </c>
      <c r="E1140" t="s">
        <v>899</v>
      </c>
      <c r="F1140" t="s">
        <v>907</v>
      </c>
      <c r="G1140" t="s">
        <v>891</v>
      </c>
    </row>
    <row r="1141" spans="1:7" x14ac:dyDescent="0.25">
      <c r="A1141" t="s">
        <v>271</v>
      </c>
      <c r="B1141">
        <v>352</v>
      </c>
      <c r="C1141">
        <v>74</v>
      </c>
      <c r="D1141">
        <v>8</v>
      </c>
      <c r="E1141" t="s">
        <v>899</v>
      </c>
      <c r="F1141" t="s">
        <v>907</v>
      </c>
      <c r="G1141" t="s">
        <v>911</v>
      </c>
    </row>
    <row r="1142" spans="1:7" x14ac:dyDescent="0.25">
      <c r="A1142" t="s">
        <v>661</v>
      </c>
      <c r="B1142">
        <v>55</v>
      </c>
      <c r="C1142">
        <v>-26</v>
      </c>
      <c r="D1142">
        <v>4</v>
      </c>
      <c r="E1142" t="s">
        <v>899</v>
      </c>
      <c r="F1142" t="s">
        <v>901</v>
      </c>
      <c r="G1142" t="s">
        <v>902</v>
      </c>
    </row>
    <row r="1143" spans="1:7" x14ac:dyDescent="0.25">
      <c r="A1143" t="s">
        <v>221</v>
      </c>
      <c r="B1143">
        <v>352</v>
      </c>
      <c r="C1143">
        <v>18</v>
      </c>
      <c r="D1143">
        <v>5</v>
      </c>
      <c r="E1143" t="s">
        <v>899</v>
      </c>
      <c r="F1143" t="s">
        <v>900</v>
      </c>
      <c r="G1143" t="s">
        <v>911</v>
      </c>
    </row>
    <row r="1144" spans="1:7" x14ac:dyDescent="0.25">
      <c r="A1144" t="s">
        <v>343</v>
      </c>
      <c r="B1144">
        <v>53</v>
      </c>
      <c r="C1144">
        <v>-18</v>
      </c>
      <c r="D1144">
        <v>4</v>
      </c>
      <c r="E1144" t="s">
        <v>899</v>
      </c>
      <c r="F1144" t="s">
        <v>910</v>
      </c>
      <c r="G1144" t="s">
        <v>902</v>
      </c>
    </row>
    <row r="1145" spans="1:7" x14ac:dyDescent="0.25">
      <c r="A1145" t="s">
        <v>377</v>
      </c>
      <c r="B1145">
        <v>51</v>
      </c>
      <c r="C1145">
        <v>7</v>
      </c>
      <c r="D1145">
        <v>2</v>
      </c>
      <c r="E1145" t="s">
        <v>892</v>
      </c>
      <c r="F1145" t="s">
        <v>912</v>
      </c>
      <c r="G1145" t="s">
        <v>902</v>
      </c>
    </row>
    <row r="1146" spans="1:7" x14ac:dyDescent="0.25">
      <c r="A1146" t="s">
        <v>777</v>
      </c>
      <c r="B1146">
        <v>40</v>
      </c>
      <c r="C1146">
        <v>-37</v>
      </c>
      <c r="D1146">
        <v>3</v>
      </c>
      <c r="E1146" t="s">
        <v>899</v>
      </c>
      <c r="F1146" t="s">
        <v>907</v>
      </c>
      <c r="G1146" t="s">
        <v>891</v>
      </c>
    </row>
    <row r="1147" spans="1:7" x14ac:dyDescent="0.25">
      <c r="A1147" t="s">
        <v>12</v>
      </c>
      <c r="B1147">
        <v>39</v>
      </c>
      <c r="C1147">
        <v>14</v>
      </c>
      <c r="D1147">
        <v>5</v>
      </c>
      <c r="E1147" t="s">
        <v>899</v>
      </c>
      <c r="F1147" t="s">
        <v>908</v>
      </c>
      <c r="G1147" t="s">
        <v>891</v>
      </c>
    </row>
    <row r="1148" spans="1:7" x14ac:dyDescent="0.25">
      <c r="A1148" t="s">
        <v>459</v>
      </c>
      <c r="B1148">
        <v>355</v>
      </c>
      <c r="C1148">
        <v>-4</v>
      </c>
      <c r="D1148">
        <v>2</v>
      </c>
      <c r="E1148" t="s">
        <v>899</v>
      </c>
      <c r="F1148" t="s">
        <v>901</v>
      </c>
      <c r="G1148" t="s">
        <v>911</v>
      </c>
    </row>
    <row r="1149" spans="1:7" x14ac:dyDescent="0.25">
      <c r="A1149" t="s">
        <v>444</v>
      </c>
      <c r="B1149">
        <v>357</v>
      </c>
      <c r="C1149">
        <v>139</v>
      </c>
      <c r="D1149">
        <v>2</v>
      </c>
      <c r="E1149" t="s">
        <v>899</v>
      </c>
      <c r="F1149" t="s">
        <v>901</v>
      </c>
      <c r="G1149" t="s">
        <v>911</v>
      </c>
    </row>
    <row r="1150" spans="1:7" x14ac:dyDescent="0.25">
      <c r="A1150" t="s">
        <v>136</v>
      </c>
      <c r="B1150">
        <v>38</v>
      </c>
      <c r="C1150">
        <v>18</v>
      </c>
      <c r="D1150">
        <v>1</v>
      </c>
      <c r="E1150" t="s">
        <v>899</v>
      </c>
      <c r="F1150" t="s">
        <v>904</v>
      </c>
      <c r="G1150" t="s">
        <v>891</v>
      </c>
    </row>
    <row r="1151" spans="1:7" x14ac:dyDescent="0.25">
      <c r="A1151" t="s">
        <v>397</v>
      </c>
      <c r="B1151">
        <v>38</v>
      </c>
      <c r="C1151">
        <v>9</v>
      </c>
      <c r="D1151">
        <v>2</v>
      </c>
      <c r="E1151" t="s">
        <v>899</v>
      </c>
      <c r="F1151" t="s">
        <v>907</v>
      </c>
      <c r="G1151" t="s">
        <v>891</v>
      </c>
    </row>
    <row r="1152" spans="1:7" x14ac:dyDescent="0.25">
      <c r="A1152" t="s">
        <v>543</v>
      </c>
      <c r="B1152">
        <v>141</v>
      </c>
      <c r="C1152">
        <v>10</v>
      </c>
      <c r="D1152">
        <v>4</v>
      </c>
      <c r="E1152" t="s">
        <v>899</v>
      </c>
      <c r="F1152" t="s">
        <v>913</v>
      </c>
      <c r="G1152" t="s">
        <v>902</v>
      </c>
    </row>
    <row r="1153" spans="1:7" x14ac:dyDescent="0.25">
      <c r="A1153" t="s">
        <v>770</v>
      </c>
      <c r="B1153">
        <v>36</v>
      </c>
      <c r="C1153">
        <v>4</v>
      </c>
      <c r="D1153">
        <v>9</v>
      </c>
      <c r="E1153" t="s">
        <v>899</v>
      </c>
      <c r="F1153" t="s">
        <v>903</v>
      </c>
      <c r="G1153" t="s">
        <v>891</v>
      </c>
    </row>
    <row r="1154" spans="1:7" x14ac:dyDescent="0.25">
      <c r="A1154" t="s">
        <v>350</v>
      </c>
      <c r="B1154">
        <v>351</v>
      </c>
      <c r="C1154">
        <v>-94</v>
      </c>
      <c r="D1154">
        <v>5</v>
      </c>
      <c r="E1154" t="s">
        <v>889</v>
      </c>
      <c r="F1154" t="s">
        <v>890</v>
      </c>
      <c r="G1154" t="s">
        <v>891</v>
      </c>
    </row>
    <row r="1155" spans="1:7" x14ac:dyDescent="0.25">
      <c r="A1155" t="s">
        <v>380</v>
      </c>
      <c r="B1155">
        <v>369</v>
      </c>
      <c r="C1155">
        <v>15</v>
      </c>
      <c r="D1155">
        <v>3</v>
      </c>
      <c r="E1155" t="s">
        <v>889</v>
      </c>
      <c r="F1155" t="s">
        <v>890</v>
      </c>
      <c r="G1155" t="s">
        <v>911</v>
      </c>
    </row>
    <row r="1156" spans="1:7" x14ac:dyDescent="0.25">
      <c r="A1156" t="s">
        <v>472</v>
      </c>
      <c r="B1156">
        <v>53</v>
      </c>
      <c r="C1156">
        <v>24</v>
      </c>
      <c r="D1156">
        <v>6</v>
      </c>
      <c r="E1156" t="s">
        <v>899</v>
      </c>
      <c r="F1156" t="s">
        <v>903</v>
      </c>
      <c r="G1156" t="s">
        <v>894</v>
      </c>
    </row>
    <row r="1157" spans="1:7" x14ac:dyDescent="0.25">
      <c r="A1157" t="s">
        <v>410</v>
      </c>
      <c r="B1157">
        <v>371</v>
      </c>
      <c r="C1157">
        <v>115</v>
      </c>
      <c r="D1157">
        <v>1</v>
      </c>
      <c r="E1157" t="s">
        <v>892</v>
      </c>
      <c r="F1157" t="s">
        <v>895</v>
      </c>
      <c r="G1157" t="s">
        <v>911</v>
      </c>
    </row>
    <row r="1158" spans="1:7" x14ac:dyDescent="0.25">
      <c r="A1158" t="s">
        <v>232</v>
      </c>
      <c r="B1158">
        <v>499</v>
      </c>
      <c r="C1158">
        <v>33</v>
      </c>
      <c r="D1158">
        <v>4</v>
      </c>
      <c r="E1158" t="s">
        <v>899</v>
      </c>
      <c r="F1158" t="s">
        <v>901</v>
      </c>
      <c r="G1158" t="s">
        <v>891</v>
      </c>
    </row>
    <row r="1159" spans="1:7" x14ac:dyDescent="0.25">
      <c r="A1159" t="s">
        <v>310</v>
      </c>
      <c r="B1159">
        <v>223</v>
      </c>
      <c r="C1159">
        <v>62</v>
      </c>
      <c r="D1159">
        <v>7</v>
      </c>
      <c r="E1159" t="s">
        <v>899</v>
      </c>
      <c r="F1159" t="s">
        <v>913</v>
      </c>
      <c r="G1159" t="s">
        <v>891</v>
      </c>
    </row>
    <row r="1160" spans="1:7" x14ac:dyDescent="0.25">
      <c r="A1160" t="s">
        <v>356</v>
      </c>
      <c r="B1160">
        <v>50</v>
      </c>
      <c r="C1160">
        <v>-4</v>
      </c>
      <c r="D1160">
        <v>6</v>
      </c>
      <c r="E1160" t="s">
        <v>899</v>
      </c>
      <c r="F1160" t="s">
        <v>910</v>
      </c>
      <c r="G1160" t="s">
        <v>894</v>
      </c>
    </row>
    <row r="1161" spans="1:7" x14ac:dyDescent="0.25">
      <c r="A1161" t="s">
        <v>427</v>
      </c>
      <c r="B1161">
        <v>391</v>
      </c>
      <c r="C1161">
        <v>90</v>
      </c>
      <c r="D1161">
        <v>6</v>
      </c>
      <c r="E1161" t="s">
        <v>889</v>
      </c>
      <c r="F1161" t="s">
        <v>898</v>
      </c>
      <c r="G1161" t="s">
        <v>911</v>
      </c>
    </row>
    <row r="1162" spans="1:7" x14ac:dyDescent="0.25">
      <c r="A1162" t="s">
        <v>430</v>
      </c>
      <c r="B1162">
        <v>416</v>
      </c>
      <c r="C1162">
        <v>137</v>
      </c>
      <c r="D1162">
        <v>3</v>
      </c>
      <c r="E1162" t="s">
        <v>889</v>
      </c>
      <c r="F1162" t="s">
        <v>898</v>
      </c>
      <c r="G1162" t="s">
        <v>911</v>
      </c>
    </row>
    <row r="1163" spans="1:7" x14ac:dyDescent="0.25">
      <c r="A1163" t="s">
        <v>219</v>
      </c>
      <c r="B1163">
        <v>424</v>
      </c>
      <c r="C1163">
        <v>-17</v>
      </c>
      <c r="D1163">
        <v>9</v>
      </c>
      <c r="E1163" t="s">
        <v>892</v>
      </c>
      <c r="F1163" t="s">
        <v>893</v>
      </c>
      <c r="G1163" t="s">
        <v>911</v>
      </c>
    </row>
    <row r="1164" spans="1:7" x14ac:dyDescent="0.25">
      <c r="A1164" t="s">
        <v>456</v>
      </c>
      <c r="B1164">
        <v>362</v>
      </c>
      <c r="C1164">
        <v>127</v>
      </c>
      <c r="D1164">
        <v>1</v>
      </c>
      <c r="E1164" t="s">
        <v>892</v>
      </c>
      <c r="F1164" t="s">
        <v>895</v>
      </c>
      <c r="G1164" t="s">
        <v>891</v>
      </c>
    </row>
    <row r="1165" spans="1:7" x14ac:dyDescent="0.25">
      <c r="A1165" t="s">
        <v>206</v>
      </c>
      <c r="B1165">
        <v>36</v>
      </c>
      <c r="C1165">
        <v>-7</v>
      </c>
      <c r="D1165">
        <v>1</v>
      </c>
      <c r="E1165" t="s">
        <v>889</v>
      </c>
      <c r="F1165" t="s">
        <v>890</v>
      </c>
      <c r="G1165" t="s">
        <v>891</v>
      </c>
    </row>
    <row r="1166" spans="1:7" x14ac:dyDescent="0.25">
      <c r="A1166" t="s">
        <v>419</v>
      </c>
      <c r="B1166">
        <v>34</v>
      </c>
      <c r="C1166">
        <v>-10</v>
      </c>
      <c r="D1166">
        <v>3</v>
      </c>
      <c r="E1166" t="s">
        <v>899</v>
      </c>
      <c r="F1166" t="s">
        <v>905</v>
      </c>
      <c r="G1166" t="s">
        <v>891</v>
      </c>
    </row>
    <row r="1167" spans="1:7" x14ac:dyDescent="0.25">
      <c r="A1167" t="s">
        <v>162</v>
      </c>
      <c r="B1167">
        <v>367</v>
      </c>
      <c r="C1167">
        <v>73</v>
      </c>
      <c r="D1167">
        <v>3</v>
      </c>
      <c r="E1167" t="s">
        <v>889</v>
      </c>
      <c r="F1167" t="s">
        <v>890</v>
      </c>
      <c r="G1167" t="s">
        <v>902</v>
      </c>
    </row>
    <row r="1168" spans="1:7" x14ac:dyDescent="0.25">
      <c r="A1168" t="s">
        <v>352</v>
      </c>
      <c r="B1168">
        <v>425</v>
      </c>
      <c r="C1168">
        <v>208</v>
      </c>
      <c r="D1168">
        <v>7</v>
      </c>
      <c r="E1168" t="s">
        <v>899</v>
      </c>
      <c r="F1168" t="s">
        <v>901</v>
      </c>
      <c r="G1168" t="s">
        <v>911</v>
      </c>
    </row>
    <row r="1169" spans="1:7" x14ac:dyDescent="0.25">
      <c r="A1169" t="s">
        <v>423</v>
      </c>
      <c r="B1169">
        <v>433</v>
      </c>
      <c r="C1169">
        <v>26</v>
      </c>
      <c r="D1169">
        <v>3</v>
      </c>
      <c r="E1169" t="s">
        <v>889</v>
      </c>
      <c r="F1169" t="s">
        <v>896</v>
      </c>
      <c r="G1169" t="s">
        <v>911</v>
      </c>
    </row>
    <row r="1170" spans="1:7" x14ac:dyDescent="0.25">
      <c r="A1170" t="s">
        <v>410</v>
      </c>
      <c r="B1170">
        <v>460</v>
      </c>
      <c r="C1170">
        <v>31</v>
      </c>
      <c r="D1170">
        <v>3</v>
      </c>
      <c r="E1170" t="s">
        <v>892</v>
      </c>
      <c r="F1170" t="s">
        <v>895</v>
      </c>
      <c r="G1170" t="s">
        <v>911</v>
      </c>
    </row>
    <row r="1171" spans="1:7" x14ac:dyDescent="0.25">
      <c r="A1171" t="s">
        <v>214</v>
      </c>
      <c r="B1171">
        <v>62</v>
      </c>
      <c r="C1171">
        <v>-56</v>
      </c>
      <c r="D1171">
        <v>5</v>
      </c>
      <c r="E1171" t="s">
        <v>899</v>
      </c>
      <c r="F1171" t="s">
        <v>904</v>
      </c>
      <c r="G1171" t="s">
        <v>891</v>
      </c>
    </row>
    <row r="1172" spans="1:7" x14ac:dyDescent="0.25">
      <c r="A1172" t="s">
        <v>246</v>
      </c>
      <c r="B1172">
        <v>50</v>
      </c>
      <c r="C1172">
        <v>16</v>
      </c>
      <c r="D1172">
        <v>1</v>
      </c>
      <c r="E1172" t="s">
        <v>899</v>
      </c>
      <c r="F1172" t="s">
        <v>907</v>
      </c>
      <c r="G1172" t="s">
        <v>894</v>
      </c>
    </row>
    <row r="1173" spans="1:7" x14ac:dyDescent="0.25">
      <c r="A1173" t="s">
        <v>411</v>
      </c>
      <c r="B1173">
        <v>460</v>
      </c>
      <c r="C1173">
        <v>-143</v>
      </c>
      <c r="D1173">
        <v>3</v>
      </c>
      <c r="E1173" t="s">
        <v>892</v>
      </c>
      <c r="F1173" t="s">
        <v>893</v>
      </c>
      <c r="G1173" t="s">
        <v>911</v>
      </c>
    </row>
    <row r="1174" spans="1:7" x14ac:dyDescent="0.25">
      <c r="A1174" t="s">
        <v>640</v>
      </c>
      <c r="B1174">
        <v>34</v>
      </c>
      <c r="C1174">
        <v>3</v>
      </c>
      <c r="D1174">
        <v>3</v>
      </c>
      <c r="E1174" t="s">
        <v>899</v>
      </c>
      <c r="F1174" t="s">
        <v>901</v>
      </c>
      <c r="G1174" t="s">
        <v>891</v>
      </c>
    </row>
    <row r="1175" spans="1:7" x14ac:dyDescent="0.25">
      <c r="A1175" t="s">
        <v>347</v>
      </c>
      <c r="B1175">
        <v>227</v>
      </c>
      <c r="C1175">
        <v>59</v>
      </c>
      <c r="D1175">
        <v>2</v>
      </c>
      <c r="E1175" t="s">
        <v>892</v>
      </c>
      <c r="F1175" t="s">
        <v>912</v>
      </c>
      <c r="G1175" t="s">
        <v>902</v>
      </c>
    </row>
    <row r="1176" spans="1:7" x14ac:dyDescent="0.25">
      <c r="A1176" t="s">
        <v>405</v>
      </c>
      <c r="B1176">
        <v>469</v>
      </c>
      <c r="C1176">
        <v>33</v>
      </c>
      <c r="D1176">
        <v>4</v>
      </c>
      <c r="E1176" t="s">
        <v>889</v>
      </c>
      <c r="F1176" t="s">
        <v>890</v>
      </c>
      <c r="G1176" t="s">
        <v>911</v>
      </c>
    </row>
    <row r="1177" spans="1:7" x14ac:dyDescent="0.25">
      <c r="A1177" t="s">
        <v>472</v>
      </c>
      <c r="B1177">
        <v>103</v>
      </c>
      <c r="C1177">
        <v>46</v>
      </c>
      <c r="D1177">
        <v>2</v>
      </c>
      <c r="E1177" t="s">
        <v>899</v>
      </c>
      <c r="F1177" t="s">
        <v>901</v>
      </c>
      <c r="G1177" t="s">
        <v>902</v>
      </c>
    </row>
    <row r="1178" spans="1:7" x14ac:dyDescent="0.25">
      <c r="A1178" t="s">
        <v>718</v>
      </c>
      <c r="B1178">
        <v>34</v>
      </c>
      <c r="C1178">
        <v>-13</v>
      </c>
      <c r="D1178">
        <v>5</v>
      </c>
      <c r="E1178" t="s">
        <v>899</v>
      </c>
      <c r="F1178" t="s">
        <v>908</v>
      </c>
      <c r="G1178" t="s">
        <v>891</v>
      </c>
    </row>
    <row r="1179" spans="1:7" x14ac:dyDescent="0.25">
      <c r="A1179" t="s">
        <v>362</v>
      </c>
      <c r="B1179">
        <v>137</v>
      </c>
      <c r="C1179">
        <v>63</v>
      </c>
      <c r="D1179">
        <v>3</v>
      </c>
      <c r="E1179" t="s">
        <v>899</v>
      </c>
      <c r="F1179" t="s">
        <v>907</v>
      </c>
      <c r="G1179" t="s">
        <v>891</v>
      </c>
    </row>
    <row r="1180" spans="1:7" x14ac:dyDescent="0.25">
      <c r="A1180" t="s">
        <v>826</v>
      </c>
      <c r="B1180">
        <v>34</v>
      </c>
      <c r="C1180">
        <v>12</v>
      </c>
      <c r="D1180">
        <v>2</v>
      </c>
      <c r="E1180" t="s">
        <v>899</v>
      </c>
      <c r="F1180" t="s">
        <v>907</v>
      </c>
      <c r="G1180" t="s">
        <v>891</v>
      </c>
    </row>
    <row r="1181" spans="1:7" x14ac:dyDescent="0.25">
      <c r="A1181" t="s">
        <v>402</v>
      </c>
      <c r="B1181">
        <v>474</v>
      </c>
      <c r="C1181">
        <v>56</v>
      </c>
      <c r="D1181">
        <v>4</v>
      </c>
      <c r="E1181" t="s">
        <v>889</v>
      </c>
      <c r="F1181" t="s">
        <v>898</v>
      </c>
      <c r="G1181" t="s">
        <v>911</v>
      </c>
    </row>
    <row r="1182" spans="1:7" x14ac:dyDescent="0.25">
      <c r="A1182" t="s">
        <v>546</v>
      </c>
      <c r="B1182">
        <v>50</v>
      </c>
      <c r="C1182">
        <v>3</v>
      </c>
      <c r="D1182">
        <v>2</v>
      </c>
      <c r="E1182" t="s">
        <v>899</v>
      </c>
      <c r="F1182" t="s">
        <v>907</v>
      </c>
      <c r="G1182" t="s">
        <v>894</v>
      </c>
    </row>
    <row r="1183" spans="1:7" x14ac:dyDescent="0.25">
      <c r="A1183" t="s">
        <v>200</v>
      </c>
      <c r="B1183">
        <v>69</v>
      </c>
      <c r="C1183">
        <v>-67</v>
      </c>
      <c r="D1183">
        <v>4</v>
      </c>
      <c r="E1183" t="s">
        <v>899</v>
      </c>
      <c r="F1183" t="s">
        <v>904</v>
      </c>
      <c r="G1183" t="s">
        <v>902</v>
      </c>
    </row>
    <row r="1184" spans="1:7" x14ac:dyDescent="0.25">
      <c r="A1184" t="s">
        <v>440</v>
      </c>
      <c r="B1184">
        <v>389</v>
      </c>
      <c r="C1184">
        <v>-83</v>
      </c>
      <c r="D1184">
        <v>3</v>
      </c>
      <c r="E1184" t="s">
        <v>892</v>
      </c>
      <c r="F1184" t="s">
        <v>893</v>
      </c>
      <c r="G1184" t="s">
        <v>902</v>
      </c>
    </row>
    <row r="1185" spans="1:7" x14ac:dyDescent="0.25">
      <c r="A1185" t="s">
        <v>214</v>
      </c>
      <c r="B1185">
        <v>77</v>
      </c>
      <c r="C1185">
        <v>-43</v>
      </c>
      <c r="D1185">
        <v>8</v>
      </c>
      <c r="E1185" t="s">
        <v>899</v>
      </c>
      <c r="F1185" t="s">
        <v>907</v>
      </c>
      <c r="G1185" t="s">
        <v>891</v>
      </c>
    </row>
    <row r="1186" spans="1:7" x14ac:dyDescent="0.25">
      <c r="A1186" t="s">
        <v>444</v>
      </c>
      <c r="B1186">
        <v>51</v>
      </c>
      <c r="C1186">
        <v>21</v>
      </c>
      <c r="D1186">
        <v>3</v>
      </c>
      <c r="E1186" t="s">
        <v>899</v>
      </c>
      <c r="F1186" t="s">
        <v>910</v>
      </c>
      <c r="G1186" t="s">
        <v>891</v>
      </c>
    </row>
    <row r="1187" spans="1:7" x14ac:dyDescent="0.25">
      <c r="A1187" t="s">
        <v>294</v>
      </c>
      <c r="B1187">
        <v>394</v>
      </c>
      <c r="C1187">
        <v>146</v>
      </c>
      <c r="D1187">
        <v>2</v>
      </c>
      <c r="E1187" t="s">
        <v>892</v>
      </c>
      <c r="F1187" t="s">
        <v>895</v>
      </c>
      <c r="G1187" t="s">
        <v>902</v>
      </c>
    </row>
    <row r="1188" spans="1:7" x14ac:dyDescent="0.25">
      <c r="A1188" t="s">
        <v>499</v>
      </c>
      <c r="B1188">
        <v>48</v>
      </c>
      <c r="C1188">
        <v>-22</v>
      </c>
      <c r="D1188">
        <v>2</v>
      </c>
      <c r="E1188" t="s">
        <v>899</v>
      </c>
      <c r="F1188" t="s">
        <v>901</v>
      </c>
      <c r="G1188" t="s">
        <v>894</v>
      </c>
    </row>
    <row r="1189" spans="1:7" x14ac:dyDescent="0.25">
      <c r="A1189" t="s">
        <v>419</v>
      </c>
      <c r="B1189">
        <v>34</v>
      </c>
      <c r="C1189">
        <v>-12</v>
      </c>
      <c r="D1189">
        <v>5</v>
      </c>
      <c r="E1189" t="s">
        <v>899</v>
      </c>
      <c r="F1189" t="s">
        <v>908</v>
      </c>
      <c r="G1189" t="s">
        <v>891</v>
      </c>
    </row>
    <row r="1190" spans="1:7" x14ac:dyDescent="0.25">
      <c r="A1190" t="s">
        <v>14</v>
      </c>
      <c r="B1190">
        <v>484</v>
      </c>
      <c r="C1190">
        <v>28</v>
      </c>
      <c r="D1190">
        <v>3</v>
      </c>
      <c r="E1190" t="s">
        <v>889</v>
      </c>
      <c r="F1190" t="s">
        <v>896</v>
      </c>
      <c r="G1190" t="s">
        <v>911</v>
      </c>
    </row>
    <row r="1191" spans="1:7" x14ac:dyDescent="0.25">
      <c r="A1191" t="s">
        <v>559</v>
      </c>
      <c r="B1191">
        <v>47</v>
      </c>
      <c r="C1191">
        <v>-27</v>
      </c>
      <c r="D1191">
        <v>4</v>
      </c>
      <c r="E1191" t="s">
        <v>899</v>
      </c>
      <c r="F1191" t="s">
        <v>901</v>
      </c>
      <c r="G1191" t="s">
        <v>894</v>
      </c>
    </row>
    <row r="1192" spans="1:7" x14ac:dyDescent="0.25">
      <c r="A1192" t="s">
        <v>25</v>
      </c>
      <c r="B1192">
        <v>45</v>
      </c>
      <c r="C1192">
        <v>8</v>
      </c>
      <c r="D1192">
        <v>4</v>
      </c>
      <c r="E1192" t="s">
        <v>899</v>
      </c>
      <c r="F1192" t="s">
        <v>905</v>
      </c>
      <c r="G1192" t="s">
        <v>894</v>
      </c>
    </row>
    <row r="1193" spans="1:7" x14ac:dyDescent="0.25">
      <c r="A1193" t="s">
        <v>665</v>
      </c>
      <c r="B1193">
        <v>128</v>
      </c>
      <c r="C1193">
        <v>55</v>
      </c>
      <c r="D1193">
        <v>1</v>
      </c>
      <c r="E1193" t="s">
        <v>899</v>
      </c>
      <c r="F1193" t="s">
        <v>901</v>
      </c>
      <c r="G1193" t="s">
        <v>891</v>
      </c>
    </row>
    <row r="1194" spans="1:7" x14ac:dyDescent="0.25">
      <c r="A1194" t="s">
        <v>138</v>
      </c>
      <c r="B1194">
        <v>669</v>
      </c>
      <c r="C1194">
        <v>74</v>
      </c>
      <c r="D1194">
        <v>5</v>
      </c>
      <c r="E1194" t="s">
        <v>892</v>
      </c>
      <c r="F1194" t="s">
        <v>895</v>
      </c>
      <c r="G1194" t="s">
        <v>891</v>
      </c>
    </row>
    <row r="1195" spans="1:7" x14ac:dyDescent="0.25">
      <c r="A1195" t="s">
        <v>824</v>
      </c>
      <c r="B1195">
        <v>34</v>
      </c>
      <c r="C1195">
        <v>13</v>
      </c>
      <c r="D1195">
        <v>2</v>
      </c>
      <c r="E1195" t="s">
        <v>899</v>
      </c>
      <c r="F1195" t="s">
        <v>901</v>
      </c>
      <c r="G1195" t="s">
        <v>891</v>
      </c>
    </row>
    <row r="1196" spans="1:7" x14ac:dyDescent="0.25">
      <c r="A1196" t="s">
        <v>469</v>
      </c>
      <c r="B1196">
        <v>44</v>
      </c>
      <c r="C1196">
        <v>14</v>
      </c>
      <c r="D1196">
        <v>3</v>
      </c>
      <c r="E1196" t="s">
        <v>899</v>
      </c>
      <c r="F1196" t="s">
        <v>903</v>
      </c>
      <c r="G1196" t="s">
        <v>897</v>
      </c>
    </row>
    <row r="1197" spans="1:7" x14ac:dyDescent="0.25">
      <c r="A1197" t="s">
        <v>91</v>
      </c>
      <c r="B1197">
        <v>33</v>
      </c>
      <c r="C1197">
        <v>1</v>
      </c>
      <c r="D1197">
        <v>2</v>
      </c>
      <c r="E1197" t="s">
        <v>899</v>
      </c>
      <c r="F1197" t="s">
        <v>913</v>
      </c>
      <c r="G1197" t="s">
        <v>891</v>
      </c>
    </row>
    <row r="1198" spans="1:7" x14ac:dyDescent="0.25">
      <c r="A1198" t="s">
        <v>402</v>
      </c>
      <c r="B1198">
        <v>33</v>
      </c>
      <c r="C1198">
        <v>10</v>
      </c>
      <c r="D1198">
        <v>3</v>
      </c>
      <c r="E1198" t="s">
        <v>899</v>
      </c>
      <c r="F1198" t="s">
        <v>903</v>
      </c>
      <c r="G1198" t="s">
        <v>891</v>
      </c>
    </row>
    <row r="1199" spans="1:7" x14ac:dyDescent="0.25">
      <c r="A1199" t="s">
        <v>228</v>
      </c>
      <c r="B1199">
        <v>487</v>
      </c>
      <c r="C1199">
        <v>-23</v>
      </c>
      <c r="D1199">
        <v>3</v>
      </c>
      <c r="E1199" t="s">
        <v>889</v>
      </c>
      <c r="F1199" t="s">
        <v>896</v>
      </c>
      <c r="G1199" t="s">
        <v>911</v>
      </c>
    </row>
    <row r="1200" spans="1:7" x14ac:dyDescent="0.25">
      <c r="A1200" t="s">
        <v>392</v>
      </c>
      <c r="B1200">
        <v>497</v>
      </c>
      <c r="C1200">
        <v>179</v>
      </c>
      <c r="D1200">
        <v>3</v>
      </c>
      <c r="E1200" t="s">
        <v>892</v>
      </c>
      <c r="F1200" t="s">
        <v>893</v>
      </c>
      <c r="G1200" t="s">
        <v>911</v>
      </c>
    </row>
    <row r="1201" spans="1:7" x14ac:dyDescent="0.25">
      <c r="A1201" t="s">
        <v>216</v>
      </c>
      <c r="B1201">
        <v>508</v>
      </c>
      <c r="C1201">
        <v>203</v>
      </c>
      <c r="D1201">
        <v>2</v>
      </c>
      <c r="E1201" t="s">
        <v>889</v>
      </c>
      <c r="F1201" t="s">
        <v>909</v>
      </c>
      <c r="G1201" t="s">
        <v>911</v>
      </c>
    </row>
    <row r="1202" spans="1:7" x14ac:dyDescent="0.25">
      <c r="A1202" t="s">
        <v>237</v>
      </c>
      <c r="B1202">
        <v>524</v>
      </c>
      <c r="C1202">
        <v>-25</v>
      </c>
      <c r="D1202">
        <v>2</v>
      </c>
      <c r="E1202" t="s">
        <v>889</v>
      </c>
      <c r="F1202" t="s">
        <v>890</v>
      </c>
      <c r="G1202" t="s">
        <v>911</v>
      </c>
    </row>
    <row r="1203" spans="1:7" x14ac:dyDescent="0.25">
      <c r="A1203" t="s">
        <v>426</v>
      </c>
      <c r="B1203">
        <v>425</v>
      </c>
      <c r="C1203">
        <v>183</v>
      </c>
      <c r="D1203">
        <v>5</v>
      </c>
      <c r="E1203" t="s">
        <v>889</v>
      </c>
      <c r="F1203" t="s">
        <v>909</v>
      </c>
      <c r="G1203" t="s">
        <v>902</v>
      </c>
    </row>
    <row r="1204" spans="1:7" x14ac:dyDescent="0.25">
      <c r="A1204" t="s">
        <v>89</v>
      </c>
      <c r="B1204">
        <v>168</v>
      </c>
      <c r="C1204">
        <v>56</v>
      </c>
      <c r="D1204">
        <v>3</v>
      </c>
      <c r="E1204" t="s">
        <v>899</v>
      </c>
      <c r="F1204" t="s">
        <v>901</v>
      </c>
      <c r="G1204" t="s">
        <v>891</v>
      </c>
    </row>
    <row r="1205" spans="1:7" x14ac:dyDescent="0.25">
      <c r="A1205" t="s">
        <v>646</v>
      </c>
      <c r="B1205">
        <v>141</v>
      </c>
      <c r="C1205">
        <v>28</v>
      </c>
      <c r="D1205">
        <v>7</v>
      </c>
      <c r="E1205" t="s">
        <v>892</v>
      </c>
      <c r="F1205" t="s">
        <v>912</v>
      </c>
      <c r="G1205" t="s">
        <v>902</v>
      </c>
    </row>
    <row r="1206" spans="1:7" x14ac:dyDescent="0.25">
      <c r="A1206" t="s">
        <v>311</v>
      </c>
      <c r="B1206">
        <v>429</v>
      </c>
      <c r="C1206">
        <v>17</v>
      </c>
      <c r="D1206">
        <v>3</v>
      </c>
      <c r="E1206" t="s">
        <v>892</v>
      </c>
      <c r="F1206" t="s">
        <v>893</v>
      </c>
      <c r="G1206" t="s">
        <v>902</v>
      </c>
    </row>
    <row r="1207" spans="1:7" x14ac:dyDescent="0.25">
      <c r="A1207" t="s">
        <v>317</v>
      </c>
      <c r="B1207">
        <v>44</v>
      </c>
      <c r="C1207">
        <v>-8</v>
      </c>
      <c r="D1207">
        <v>3</v>
      </c>
      <c r="E1207" t="s">
        <v>899</v>
      </c>
      <c r="F1207" t="s">
        <v>907</v>
      </c>
      <c r="G1207" t="s">
        <v>897</v>
      </c>
    </row>
    <row r="1208" spans="1:7" x14ac:dyDescent="0.25">
      <c r="A1208" t="s">
        <v>403</v>
      </c>
      <c r="B1208">
        <v>149</v>
      </c>
      <c r="C1208">
        <v>136</v>
      </c>
      <c r="D1208">
        <v>3</v>
      </c>
      <c r="E1208" t="s">
        <v>899</v>
      </c>
      <c r="F1208" t="s">
        <v>907</v>
      </c>
      <c r="G1208" t="s">
        <v>902</v>
      </c>
    </row>
    <row r="1209" spans="1:7" x14ac:dyDescent="0.25">
      <c r="A1209" t="s">
        <v>63</v>
      </c>
      <c r="B1209">
        <v>44</v>
      </c>
      <c r="C1209">
        <v>-34</v>
      </c>
      <c r="D1209">
        <v>3</v>
      </c>
      <c r="E1209" t="s">
        <v>899</v>
      </c>
      <c r="F1209" t="s">
        <v>907</v>
      </c>
      <c r="G1209" t="s">
        <v>897</v>
      </c>
    </row>
    <row r="1210" spans="1:7" x14ac:dyDescent="0.25">
      <c r="A1210" t="s">
        <v>296</v>
      </c>
      <c r="B1210">
        <v>33</v>
      </c>
      <c r="C1210">
        <v>10</v>
      </c>
      <c r="D1210">
        <v>3</v>
      </c>
      <c r="E1210" t="s">
        <v>899</v>
      </c>
      <c r="F1210" t="s">
        <v>903</v>
      </c>
      <c r="G1210" t="s">
        <v>891</v>
      </c>
    </row>
    <row r="1211" spans="1:7" x14ac:dyDescent="0.25">
      <c r="A1211" t="s">
        <v>427</v>
      </c>
      <c r="B1211">
        <v>33</v>
      </c>
      <c r="C1211">
        <v>9</v>
      </c>
      <c r="D1211">
        <v>2</v>
      </c>
      <c r="E1211" t="s">
        <v>899</v>
      </c>
      <c r="F1211" t="s">
        <v>903</v>
      </c>
      <c r="G1211" t="s">
        <v>891</v>
      </c>
    </row>
    <row r="1212" spans="1:7" x14ac:dyDescent="0.25">
      <c r="A1212" t="s">
        <v>144</v>
      </c>
      <c r="B1212">
        <v>442</v>
      </c>
      <c r="C1212">
        <v>31</v>
      </c>
      <c r="D1212">
        <v>2</v>
      </c>
      <c r="E1212" t="s">
        <v>889</v>
      </c>
      <c r="F1212" t="s">
        <v>890</v>
      </c>
      <c r="G1212" t="s">
        <v>902</v>
      </c>
    </row>
    <row r="1213" spans="1:7" x14ac:dyDescent="0.25">
      <c r="A1213" t="s">
        <v>211</v>
      </c>
      <c r="B1213">
        <v>41</v>
      </c>
      <c r="C1213">
        <v>6</v>
      </c>
      <c r="D1213">
        <v>5</v>
      </c>
      <c r="E1213" t="s">
        <v>899</v>
      </c>
      <c r="F1213" t="s">
        <v>905</v>
      </c>
      <c r="G1213" t="s">
        <v>897</v>
      </c>
    </row>
    <row r="1214" spans="1:7" x14ac:dyDescent="0.25">
      <c r="A1214" t="s">
        <v>722</v>
      </c>
      <c r="B1214">
        <v>33</v>
      </c>
      <c r="C1214">
        <v>-12</v>
      </c>
      <c r="D1214">
        <v>5</v>
      </c>
      <c r="E1214" t="s">
        <v>899</v>
      </c>
      <c r="F1214" t="s">
        <v>903</v>
      </c>
      <c r="G1214" t="s">
        <v>891</v>
      </c>
    </row>
    <row r="1215" spans="1:7" x14ac:dyDescent="0.25">
      <c r="A1215" t="s">
        <v>829</v>
      </c>
      <c r="B1215">
        <v>32</v>
      </c>
      <c r="C1215">
        <v>3</v>
      </c>
      <c r="D1215">
        <v>8</v>
      </c>
      <c r="E1215" t="s">
        <v>899</v>
      </c>
      <c r="F1215" t="s">
        <v>903</v>
      </c>
      <c r="G1215" t="s">
        <v>891</v>
      </c>
    </row>
    <row r="1216" spans="1:7" x14ac:dyDescent="0.25">
      <c r="A1216" t="s">
        <v>168</v>
      </c>
      <c r="B1216">
        <v>32</v>
      </c>
      <c r="C1216">
        <v>6</v>
      </c>
      <c r="D1216">
        <v>3</v>
      </c>
      <c r="E1216" t="s">
        <v>899</v>
      </c>
      <c r="F1216" t="s">
        <v>913</v>
      </c>
      <c r="G1216" t="s">
        <v>891</v>
      </c>
    </row>
    <row r="1217" spans="1:7" x14ac:dyDescent="0.25">
      <c r="A1217" t="s">
        <v>451</v>
      </c>
      <c r="B1217">
        <v>179</v>
      </c>
      <c r="C1217">
        <v>77</v>
      </c>
      <c r="D1217">
        <v>1</v>
      </c>
      <c r="E1217" t="s">
        <v>899</v>
      </c>
      <c r="F1217" t="s">
        <v>901</v>
      </c>
      <c r="G1217" t="s">
        <v>902</v>
      </c>
    </row>
    <row r="1218" spans="1:7" x14ac:dyDescent="0.25">
      <c r="A1218" t="s">
        <v>686</v>
      </c>
      <c r="B1218">
        <v>31</v>
      </c>
      <c r="C1218">
        <v>10</v>
      </c>
      <c r="D1218">
        <v>1</v>
      </c>
      <c r="E1218" t="s">
        <v>899</v>
      </c>
      <c r="F1218" t="s">
        <v>904</v>
      </c>
      <c r="G1218" t="s">
        <v>891</v>
      </c>
    </row>
    <row r="1219" spans="1:7" x14ac:dyDescent="0.25">
      <c r="A1219" t="s">
        <v>552</v>
      </c>
      <c r="B1219">
        <v>140</v>
      </c>
      <c r="C1219">
        <v>68</v>
      </c>
      <c r="D1219">
        <v>5</v>
      </c>
      <c r="E1219" t="s">
        <v>899</v>
      </c>
      <c r="F1219" t="s">
        <v>910</v>
      </c>
      <c r="G1219" t="s">
        <v>891</v>
      </c>
    </row>
    <row r="1220" spans="1:7" x14ac:dyDescent="0.25">
      <c r="A1220" t="s">
        <v>377</v>
      </c>
      <c r="B1220">
        <v>529</v>
      </c>
      <c r="C1220">
        <v>137</v>
      </c>
      <c r="D1220">
        <v>3</v>
      </c>
      <c r="E1220" t="s">
        <v>889</v>
      </c>
      <c r="F1220" t="s">
        <v>898</v>
      </c>
      <c r="G1220" t="s">
        <v>911</v>
      </c>
    </row>
    <row r="1221" spans="1:7" x14ac:dyDescent="0.25">
      <c r="A1221" t="s">
        <v>373</v>
      </c>
      <c r="B1221">
        <v>534</v>
      </c>
      <c r="C1221">
        <v>0</v>
      </c>
      <c r="D1221">
        <v>3</v>
      </c>
      <c r="E1221" t="s">
        <v>899</v>
      </c>
      <c r="F1221" t="s">
        <v>901</v>
      </c>
      <c r="G1221" t="s">
        <v>911</v>
      </c>
    </row>
    <row r="1222" spans="1:7" x14ac:dyDescent="0.25">
      <c r="A1222" t="s">
        <v>815</v>
      </c>
      <c r="B1222">
        <v>41</v>
      </c>
      <c r="C1222">
        <v>-6</v>
      </c>
      <c r="D1222">
        <v>1</v>
      </c>
      <c r="E1222" t="s">
        <v>892</v>
      </c>
      <c r="F1222" t="s">
        <v>893</v>
      </c>
      <c r="G1222" t="s">
        <v>897</v>
      </c>
    </row>
    <row r="1223" spans="1:7" x14ac:dyDescent="0.25">
      <c r="A1223" t="s">
        <v>30</v>
      </c>
      <c r="B1223">
        <v>379</v>
      </c>
      <c r="C1223">
        <v>63</v>
      </c>
      <c r="D1223">
        <v>2</v>
      </c>
      <c r="E1223" t="s">
        <v>899</v>
      </c>
      <c r="F1223" t="s">
        <v>901</v>
      </c>
      <c r="G1223" t="s">
        <v>891</v>
      </c>
    </row>
    <row r="1224" spans="1:7" x14ac:dyDescent="0.25">
      <c r="A1224" t="s">
        <v>432</v>
      </c>
      <c r="B1224">
        <v>81</v>
      </c>
      <c r="C1224">
        <v>-44</v>
      </c>
      <c r="D1224">
        <v>3</v>
      </c>
      <c r="E1224" t="s">
        <v>899</v>
      </c>
      <c r="F1224" t="s">
        <v>907</v>
      </c>
      <c r="G1224" t="s">
        <v>891</v>
      </c>
    </row>
    <row r="1225" spans="1:7" x14ac:dyDescent="0.25">
      <c r="A1225" t="s">
        <v>124</v>
      </c>
      <c r="B1225">
        <v>40</v>
      </c>
      <c r="C1225">
        <v>-33</v>
      </c>
      <c r="D1225">
        <v>5</v>
      </c>
      <c r="E1225" t="s">
        <v>899</v>
      </c>
      <c r="F1225" t="s">
        <v>903</v>
      </c>
      <c r="G1225" t="s">
        <v>897</v>
      </c>
    </row>
    <row r="1226" spans="1:7" x14ac:dyDescent="0.25">
      <c r="A1226" t="s">
        <v>286</v>
      </c>
      <c r="B1226">
        <v>40</v>
      </c>
      <c r="C1226">
        <v>18</v>
      </c>
      <c r="D1226">
        <v>1</v>
      </c>
      <c r="E1226" t="s">
        <v>889</v>
      </c>
      <c r="F1226" t="s">
        <v>909</v>
      </c>
      <c r="G1226" t="s">
        <v>897</v>
      </c>
    </row>
    <row r="1227" spans="1:7" x14ac:dyDescent="0.25">
      <c r="A1227" t="s">
        <v>126</v>
      </c>
      <c r="B1227">
        <v>534</v>
      </c>
      <c r="C1227">
        <v>0</v>
      </c>
      <c r="D1227">
        <v>3</v>
      </c>
      <c r="E1227" t="s">
        <v>899</v>
      </c>
      <c r="F1227" t="s">
        <v>901</v>
      </c>
      <c r="G1227" t="s">
        <v>911</v>
      </c>
    </row>
    <row r="1228" spans="1:7" x14ac:dyDescent="0.25">
      <c r="A1228" t="s">
        <v>427</v>
      </c>
      <c r="B1228">
        <v>31</v>
      </c>
      <c r="C1228">
        <v>9</v>
      </c>
      <c r="D1228">
        <v>2</v>
      </c>
      <c r="E1228" t="s">
        <v>899</v>
      </c>
      <c r="F1228" t="s">
        <v>903</v>
      </c>
      <c r="G1228" t="s">
        <v>891</v>
      </c>
    </row>
    <row r="1229" spans="1:7" x14ac:dyDescent="0.25">
      <c r="A1229" t="s">
        <v>252</v>
      </c>
      <c r="B1229">
        <v>473</v>
      </c>
      <c r="C1229">
        <v>-113</v>
      </c>
      <c r="D1229">
        <v>9</v>
      </c>
      <c r="E1229" t="s">
        <v>899</v>
      </c>
      <c r="F1229" t="s">
        <v>903</v>
      </c>
      <c r="G1229" t="s">
        <v>902</v>
      </c>
    </row>
    <row r="1230" spans="1:7" x14ac:dyDescent="0.25">
      <c r="A1230" t="s">
        <v>830</v>
      </c>
      <c r="B1230">
        <v>31</v>
      </c>
      <c r="C1230">
        <v>-10</v>
      </c>
      <c r="D1230">
        <v>3</v>
      </c>
      <c r="E1230" t="s">
        <v>899</v>
      </c>
      <c r="F1230" t="s">
        <v>905</v>
      </c>
      <c r="G1230" t="s">
        <v>891</v>
      </c>
    </row>
    <row r="1231" spans="1:7" x14ac:dyDescent="0.25">
      <c r="A1231" t="s">
        <v>219</v>
      </c>
      <c r="B1231">
        <v>31</v>
      </c>
      <c r="C1231">
        <v>-3</v>
      </c>
      <c r="D1231">
        <v>4</v>
      </c>
      <c r="E1231" t="s">
        <v>899</v>
      </c>
      <c r="F1231" t="s">
        <v>901</v>
      </c>
      <c r="G1231" t="s">
        <v>891</v>
      </c>
    </row>
    <row r="1232" spans="1:7" x14ac:dyDescent="0.25">
      <c r="A1232" t="s">
        <v>132</v>
      </c>
      <c r="B1232">
        <v>91</v>
      </c>
      <c r="C1232">
        <v>15</v>
      </c>
      <c r="D1232">
        <v>6</v>
      </c>
      <c r="E1232" t="s">
        <v>899</v>
      </c>
      <c r="F1232" t="s">
        <v>910</v>
      </c>
      <c r="G1232" t="s">
        <v>902</v>
      </c>
    </row>
    <row r="1233" spans="1:7" x14ac:dyDescent="0.25">
      <c r="A1233" t="s">
        <v>273</v>
      </c>
      <c r="B1233">
        <v>30</v>
      </c>
      <c r="C1233">
        <v>-25</v>
      </c>
      <c r="D1233">
        <v>2</v>
      </c>
      <c r="E1233" t="s">
        <v>899</v>
      </c>
      <c r="F1233" t="s">
        <v>910</v>
      </c>
      <c r="G1233" t="s">
        <v>891</v>
      </c>
    </row>
    <row r="1234" spans="1:7" x14ac:dyDescent="0.25">
      <c r="A1234" t="s">
        <v>662</v>
      </c>
      <c r="B1234">
        <v>30</v>
      </c>
      <c r="C1234">
        <v>6</v>
      </c>
      <c r="D1234">
        <v>1</v>
      </c>
      <c r="E1234" t="s">
        <v>899</v>
      </c>
      <c r="F1234" t="s">
        <v>910</v>
      </c>
      <c r="G1234" t="s">
        <v>891</v>
      </c>
    </row>
    <row r="1235" spans="1:7" x14ac:dyDescent="0.25">
      <c r="A1235" t="s">
        <v>48</v>
      </c>
      <c r="B1235">
        <v>40</v>
      </c>
      <c r="C1235">
        <v>0</v>
      </c>
      <c r="D1235">
        <v>3</v>
      </c>
      <c r="E1235" t="s">
        <v>899</v>
      </c>
      <c r="F1235" t="s">
        <v>901</v>
      </c>
      <c r="G1235" t="s">
        <v>897</v>
      </c>
    </row>
    <row r="1236" spans="1:7" x14ac:dyDescent="0.25">
      <c r="A1236" t="s">
        <v>375</v>
      </c>
      <c r="B1236">
        <v>534</v>
      </c>
      <c r="C1236">
        <v>5</v>
      </c>
      <c r="D1236">
        <v>2</v>
      </c>
      <c r="E1236" t="s">
        <v>889</v>
      </c>
      <c r="F1236" t="s">
        <v>890</v>
      </c>
      <c r="G1236" t="s">
        <v>911</v>
      </c>
    </row>
    <row r="1237" spans="1:7" x14ac:dyDescent="0.25">
      <c r="A1237" t="s">
        <v>369</v>
      </c>
      <c r="B1237">
        <v>539</v>
      </c>
      <c r="C1237">
        <v>-146</v>
      </c>
      <c r="D1237">
        <v>7</v>
      </c>
      <c r="E1237" t="s">
        <v>892</v>
      </c>
      <c r="F1237" t="s">
        <v>912</v>
      </c>
      <c r="G1237" t="s">
        <v>911</v>
      </c>
    </row>
    <row r="1238" spans="1:7" x14ac:dyDescent="0.25">
      <c r="A1238" t="s">
        <v>395</v>
      </c>
      <c r="B1238">
        <v>490</v>
      </c>
      <c r="C1238">
        <v>-128</v>
      </c>
      <c r="D1238">
        <v>8</v>
      </c>
      <c r="E1238" t="s">
        <v>892</v>
      </c>
      <c r="F1238" t="s">
        <v>895</v>
      </c>
      <c r="G1238" t="s">
        <v>902</v>
      </c>
    </row>
    <row r="1239" spans="1:7" x14ac:dyDescent="0.25">
      <c r="A1239" t="s">
        <v>122</v>
      </c>
      <c r="B1239">
        <v>163</v>
      </c>
      <c r="C1239">
        <v>81</v>
      </c>
      <c r="D1239">
        <v>2</v>
      </c>
      <c r="E1239" t="s">
        <v>889</v>
      </c>
      <c r="F1239" t="s">
        <v>909</v>
      </c>
      <c r="G1239" t="s">
        <v>891</v>
      </c>
    </row>
    <row r="1240" spans="1:7" x14ac:dyDescent="0.25">
      <c r="A1240" t="s">
        <v>138</v>
      </c>
      <c r="B1240">
        <v>184</v>
      </c>
      <c r="C1240">
        <v>85</v>
      </c>
      <c r="D1240">
        <v>6</v>
      </c>
      <c r="E1240" t="s">
        <v>899</v>
      </c>
      <c r="F1240" t="s">
        <v>910</v>
      </c>
      <c r="G1240" t="s">
        <v>902</v>
      </c>
    </row>
    <row r="1241" spans="1:7" x14ac:dyDescent="0.25">
      <c r="A1241" t="s">
        <v>393</v>
      </c>
      <c r="B1241">
        <v>494</v>
      </c>
      <c r="C1241">
        <v>54</v>
      </c>
      <c r="D1241">
        <v>4</v>
      </c>
      <c r="E1241" t="s">
        <v>892</v>
      </c>
      <c r="F1241" t="s">
        <v>895</v>
      </c>
      <c r="G1241" t="s">
        <v>891</v>
      </c>
    </row>
    <row r="1242" spans="1:7" x14ac:dyDescent="0.25">
      <c r="A1242" t="s">
        <v>838</v>
      </c>
      <c r="B1242">
        <v>30</v>
      </c>
      <c r="C1242">
        <v>11</v>
      </c>
      <c r="D1242">
        <v>5</v>
      </c>
      <c r="E1242" t="s">
        <v>899</v>
      </c>
      <c r="F1242" t="s">
        <v>903</v>
      </c>
      <c r="G1242" t="s">
        <v>891</v>
      </c>
    </row>
    <row r="1243" spans="1:7" x14ac:dyDescent="0.25">
      <c r="A1243" t="s">
        <v>492</v>
      </c>
      <c r="B1243">
        <v>30</v>
      </c>
      <c r="C1243">
        <v>0</v>
      </c>
      <c r="D1243">
        <v>1</v>
      </c>
      <c r="E1243" t="s">
        <v>899</v>
      </c>
      <c r="F1243" t="s">
        <v>904</v>
      </c>
      <c r="G1243" t="s">
        <v>891</v>
      </c>
    </row>
    <row r="1244" spans="1:7" x14ac:dyDescent="0.25">
      <c r="A1244" t="s">
        <v>315</v>
      </c>
      <c r="B1244">
        <v>39</v>
      </c>
      <c r="C1244">
        <v>-18</v>
      </c>
      <c r="D1244">
        <v>2</v>
      </c>
      <c r="E1244" t="s">
        <v>899</v>
      </c>
      <c r="F1244" t="s">
        <v>908</v>
      </c>
      <c r="G1244" t="s">
        <v>897</v>
      </c>
    </row>
    <row r="1245" spans="1:7" x14ac:dyDescent="0.25">
      <c r="A1245" t="s">
        <v>77</v>
      </c>
      <c r="B1245">
        <v>1700</v>
      </c>
      <c r="C1245">
        <v>85</v>
      </c>
      <c r="D1245">
        <v>3</v>
      </c>
      <c r="E1245" t="s">
        <v>899</v>
      </c>
      <c r="F1245" t="s">
        <v>900</v>
      </c>
      <c r="G1245" t="s">
        <v>891</v>
      </c>
    </row>
    <row r="1246" spans="1:7" x14ac:dyDescent="0.25">
      <c r="A1246" t="s">
        <v>213</v>
      </c>
      <c r="B1246">
        <v>332</v>
      </c>
      <c r="C1246">
        <v>-43</v>
      </c>
      <c r="D1246">
        <v>6</v>
      </c>
      <c r="E1246" t="s">
        <v>889</v>
      </c>
      <c r="F1246" t="s">
        <v>898</v>
      </c>
      <c r="G1246" t="s">
        <v>902</v>
      </c>
    </row>
    <row r="1247" spans="1:7" x14ac:dyDescent="0.25">
      <c r="A1247" t="s">
        <v>421</v>
      </c>
      <c r="B1247">
        <v>436</v>
      </c>
      <c r="C1247">
        <v>131</v>
      </c>
      <c r="D1247">
        <v>9</v>
      </c>
      <c r="E1247" t="s">
        <v>899</v>
      </c>
      <c r="F1247" t="s">
        <v>903</v>
      </c>
      <c r="G1247" t="s">
        <v>902</v>
      </c>
    </row>
    <row r="1248" spans="1:7" x14ac:dyDescent="0.25">
      <c r="A1248" t="s">
        <v>199</v>
      </c>
      <c r="B1248">
        <v>30</v>
      </c>
      <c r="C1248">
        <v>-5</v>
      </c>
      <c r="D1248">
        <v>2</v>
      </c>
      <c r="E1248" t="s">
        <v>892</v>
      </c>
      <c r="F1248" t="s">
        <v>912</v>
      </c>
      <c r="G1248" t="s">
        <v>891</v>
      </c>
    </row>
    <row r="1249" spans="1:7" x14ac:dyDescent="0.25">
      <c r="A1249" t="s">
        <v>810</v>
      </c>
      <c r="B1249">
        <v>30</v>
      </c>
      <c r="C1249">
        <v>-10</v>
      </c>
      <c r="D1249">
        <v>2</v>
      </c>
      <c r="E1249" t="s">
        <v>899</v>
      </c>
      <c r="F1249" t="s">
        <v>907</v>
      </c>
      <c r="G1249" t="s">
        <v>891</v>
      </c>
    </row>
    <row r="1250" spans="1:7" x14ac:dyDescent="0.25">
      <c r="A1250" t="s">
        <v>30</v>
      </c>
      <c r="B1250">
        <v>38</v>
      </c>
      <c r="C1250">
        <v>-13</v>
      </c>
      <c r="D1250">
        <v>3</v>
      </c>
      <c r="E1250" t="s">
        <v>899</v>
      </c>
      <c r="F1250" t="s">
        <v>907</v>
      </c>
      <c r="G1250" t="s">
        <v>897</v>
      </c>
    </row>
    <row r="1251" spans="1:7" x14ac:dyDescent="0.25">
      <c r="A1251" t="s">
        <v>277</v>
      </c>
      <c r="B1251">
        <v>511</v>
      </c>
      <c r="C1251">
        <v>194</v>
      </c>
      <c r="D1251">
        <v>3</v>
      </c>
      <c r="E1251" t="s">
        <v>892</v>
      </c>
      <c r="F1251" t="s">
        <v>893</v>
      </c>
      <c r="G1251" t="s">
        <v>902</v>
      </c>
    </row>
    <row r="1252" spans="1:7" x14ac:dyDescent="0.25">
      <c r="A1252" t="s">
        <v>73</v>
      </c>
      <c r="B1252">
        <v>37</v>
      </c>
      <c r="C1252">
        <v>-53</v>
      </c>
      <c r="D1252">
        <v>3</v>
      </c>
      <c r="E1252" t="s">
        <v>899</v>
      </c>
      <c r="F1252" t="s">
        <v>901</v>
      </c>
      <c r="G1252" t="s">
        <v>897</v>
      </c>
    </row>
    <row r="1253" spans="1:7" x14ac:dyDescent="0.25">
      <c r="A1253" t="s">
        <v>230</v>
      </c>
      <c r="B1253">
        <v>513</v>
      </c>
      <c r="C1253">
        <v>215</v>
      </c>
      <c r="D1253">
        <v>2</v>
      </c>
      <c r="E1253" t="s">
        <v>889</v>
      </c>
      <c r="F1253" t="s">
        <v>909</v>
      </c>
      <c r="G1253" t="s">
        <v>891</v>
      </c>
    </row>
    <row r="1254" spans="1:7" x14ac:dyDescent="0.25">
      <c r="A1254" t="s">
        <v>211</v>
      </c>
      <c r="B1254">
        <v>516</v>
      </c>
      <c r="C1254">
        <v>69</v>
      </c>
      <c r="D1254">
        <v>4</v>
      </c>
      <c r="E1254" t="s">
        <v>892</v>
      </c>
      <c r="F1254" t="s">
        <v>895</v>
      </c>
      <c r="G1254" t="s">
        <v>902</v>
      </c>
    </row>
    <row r="1255" spans="1:7" x14ac:dyDescent="0.25">
      <c r="A1255" t="s">
        <v>339</v>
      </c>
      <c r="B1255">
        <v>559</v>
      </c>
      <c r="C1255">
        <v>-19</v>
      </c>
      <c r="D1255">
        <v>2</v>
      </c>
      <c r="E1255" t="s">
        <v>899</v>
      </c>
      <c r="F1255" t="s">
        <v>900</v>
      </c>
      <c r="G1255" t="s">
        <v>911</v>
      </c>
    </row>
    <row r="1256" spans="1:7" x14ac:dyDescent="0.25">
      <c r="A1256" t="s">
        <v>841</v>
      </c>
      <c r="B1256">
        <v>29</v>
      </c>
      <c r="C1256">
        <v>-10</v>
      </c>
      <c r="D1256">
        <v>3</v>
      </c>
      <c r="E1256" t="s">
        <v>899</v>
      </c>
      <c r="F1256" t="s">
        <v>905</v>
      </c>
      <c r="G1256" t="s">
        <v>891</v>
      </c>
    </row>
    <row r="1257" spans="1:7" x14ac:dyDescent="0.25">
      <c r="A1257" t="s">
        <v>423</v>
      </c>
      <c r="B1257">
        <v>148</v>
      </c>
      <c r="C1257">
        <v>52</v>
      </c>
      <c r="D1257">
        <v>5</v>
      </c>
      <c r="E1257" t="s">
        <v>899</v>
      </c>
      <c r="F1257" t="s">
        <v>907</v>
      </c>
      <c r="G1257" t="s">
        <v>902</v>
      </c>
    </row>
    <row r="1258" spans="1:7" x14ac:dyDescent="0.25">
      <c r="A1258" t="s">
        <v>360</v>
      </c>
      <c r="B1258">
        <v>559</v>
      </c>
      <c r="C1258">
        <v>-174</v>
      </c>
      <c r="D1258">
        <v>2</v>
      </c>
      <c r="E1258" t="s">
        <v>889</v>
      </c>
      <c r="F1258" t="s">
        <v>890</v>
      </c>
      <c r="G1258" t="s">
        <v>911</v>
      </c>
    </row>
    <row r="1259" spans="1:7" x14ac:dyDescent="0.25">
      <c r="A1259" t="s">
        <v>378</v>
      </c>
      <c r="B1259">
        <v>527</v>
      </c>
      <c r="C1259">
        <v>26</v>
      </c>
      <c r="D1259">
        <v>3</v>
      </c>
      <c r="E1259" t="s">
        <v>889</v>
      </c>
      <c r="F1259" t="s">
        <v>890</v>
      </c>
      <c r="G1259" t="s">
        <v>891</v>
      </c>
    </row>
    <row r="1260" spans="1:7" x14ac:dyDescent="0.25">
      <c r="A1260" t="s">
        <v>358</v>
      </c>
      <c r="B1260">
        <v>560</v>
      </c>
      <c r="C1260">
        <v>44</v>
      </c>
      <c r="D1260">
        <v>3</v>
      </c>
      <c r="E1260" t="s">
        <v>899</v>
      </c>
      <c r="F1260" t="s">
        <v>901</v>
      </c>
      <c r="G1260" t="s">
        <v>911</v>
      </c>
    </row>
    <row r="1261" spans="1:7" x14ac:dyDescent="0.25">
      <c r="A1261" t="s">
        <v>12</v>
      </c>
      <c r="B1261">
        <v>571</v>
      </c>
      <c r="C1261">
        <v>108</v>
      </c>
      <c r="D1261">
        <v>12</v>
      </c>
      <c r="E1261" t="s">
        <v>899</v>
      </c>
      <c r="F1261" t="s">
        <v>907</v>
      </c>
      <c r="G1261" t="s">
        <v>911</v>
      </c>
    </row>
    <row r="1262" spans="1:7" x14ac:dyDescent="0.25">
      <c r="A1262" t="s">
        <v>391</v>
      </c>
      <c r="B1262">
        <v>29</v>
      </c>
      <c r="C1262">
        <v>2</v>
      </c>
      <c r="D1262">
        <v>3</v>
      </c>
      <c r="E1262" t="s">
        <v>899</v>
      </c>
      <c r="F1262" t="s">
        <v>905</v>
      </c>
      <c r="G1262" t="s">
        <v>891</v>
      </c>
    </row>
    <row r="1263" spans="1:7" x14ac:dyDescent="0.25">
      <c r="A1263" t="s">
        <v>378</v>
      </c>
      <c r="B1263">
        <v>29</v>
      </c>
      <c r="C1263">
        <v>3</v>
      </c>
      <c r="D1263">
        <v>2</v>
      </c>
      <c r="E1263" t="s">
        <v>899</v>
      </c>
      <c r="F1263" t="s">
        <v>907</v>
      </c>
      <c r="G1263" t="s">
        <v>891</v>
      </c>
    </row>
    <row r="1264" spans="1:7" x14ac:dyDescent="0.25">
      <c r="A1264" t="s">
        <v>499</v>
      </c>
      <c r="B1264">
        <v>29</v>
      </c>
      <c r="C1264">
        <v>-3</v>
      </c>
      <c r="D1264">
        <v>3</v>
      </c>
      <c r="E1264" t="s">
        <v>899</v>
      </c>
      <c r="F1264" t="s">
        <v>901</v>
      </c>
      <c r="G1264" t="s">
        <v>891</v>
      </c>
    </row>
    <row r="1265" spans="1:7" x14ac:dyDescent="0.25">
      <c r="A1265" t="s">
        <v>823</v>
      </c>
      <c r="B1265">
        <v>35</v>
      </c>
      <c r="C1265">
        <v>14</v>
      </c>
      <c r="D1265">
        <v>2</v>
      </c>
      <c r="E1265" t="s">
        <v>899</v>
      </c>
      <c r="F1265" t="s">
        <v>907</v>
      </c>
      <c r="G1265" t="s">
        <v>897</v>
      </c>
    </row>
    <row r="1266" spans="1:7" x14ac:dyDescent="0.25">
      <c r="A1266" t="s">
        <v>52</v>
      </c>
      <c r="B1266">
        <v>579</v>
      </c>
      <c r="C1266">
        <v>139</v>
      </c>
      <c r="D1266">
        <v>3</v>
      </c>
      <c r="E1266" t="s">
        <v>889</v>
      </c>
      <c r="F1266" t="s">
        <v>896</v>
      </c>
      <c r="G1266" t="s">
        <v>911</v>
      </c>
    </row>
    <row r="1267" spans="1:7" x14ac:dyDescent="0.25">
      <c r="A1267" t="s">
        <v>297</v>
      </c>
      <c r="B1267">
        <v>29</v>
      </c>
      <c r="C1267">
        <v>-24</v>
      </c>
      <c r="D1267">
        <v>4</v>
      </c>
      <c r="E1267" t="s">
        <v>899</v>
      </c>
      <c r="F1267" t="s">
        <v>908</v>
      </c>
      <c r="G1267" t="s">
        <v>891</v>
      </c>
    </row>
    <row r="1268" spans="1:7" x14ac:dyDescent="0.25">
      <c r="A1268" t="s">
        <v>73</v>
      </c>
      <c r="B1268">
        <v>593</v>
      </c>
      <c r="C1268">
        <v>213</v>
      </c>
      <c r="D1268">
        <v>4</v>
      </c>
      <c r="E1268" t="s">
        <v>892</v>
      </c>
      <c r="F1268" t="s">
        <v>895</v>
      </c>
      <c r="G1268" t="s">
        <v>911</v>
      </c>
    </row>
    <row r="1269" spans="1:7" x14ac:dyDescent="0.25">
      <c r="A1269" t="s">
        <v>478</v>
      </c>
      <c r="B1269">
        <v>217</v>
      </c>
      <c r="C1269">
        <v>72</v>
      </c>
      <c r="D1269">
        <v>2</v>
      </c>
      <c r="E1269" t="s">
        <v>892</v>
      </c>
      <c r="F1269" t="s">
        <v>912</v>
      </c>
      <c r="G1269" t="s">
        <v>891</v>
      </c>
    </row>
    <row r="1270" spans="1:7" x14ac:dyDescent="0.25">
      <c r="A1270" t="s">
        <v>460</v>
      </c>
      <c r="B1270">
        <v>353</v>
      </c>
      <c r="C1270">
        <v>90</v>
      </c>
      <c r="D1270">
        <v>8</v>
      </c>
      <c r="E1270" t="s">
        <v>899</v>
      </c>
      <c r="F1270" t="s">
        <v>901</v>
      </c>
      <c r="G1270" t="s">
        <v>891</v>
      </c>
    </row>
    <row r="1271" spans="1:7" x14ac:dyDescent="0.25">
      <c r="A1271" t="s">
        <v>397</v>
      </c>
      <c r="B1271">
        <v>382</v>
      </c>
      <c r="C1271">
        <v>92</v>
      </c>
      <c r="D1271">
        <v>2</v>
      </c>
      <c r="E1271" t="s">
        <v>889</v>
      </c>
      <c r="F1271" t="s">
        <v>896</v>
      </c>
      <c r="G1271" t="s">
        <v>891</v>
      </c>
    </row>
    <row r="1272" spans="1:7" x14ac:dyDescent="0.25">
      <c r="A1272" t="s">
        <v>313</v>
      </c>
      <c r="B1272">
        <v>597</v>
      </c>
      <c r="C1272">
        <v>93</v>
      </c>
      <c r="D1272">
        <v>4</v>
      </c>
      <c r="E1272" t="s">
        <v>892</v>
      </c>
      <c r="F1272" t="s">
        <v>893</v>
      </c>
      <c r="G1272" t="s">
        <v>911</v>
      </c>
    </row>
    <row r="1273" spans="1:7" x14ac:dyDescent="0.25">
      <c r="A1273" t="s">
        <v>548</v>
      </c>
      <c r="B1273">
        <v>212</v>
      </c>
      <c r="C1273">
        <v>97</v>
      </c>
      <c r="D1273">
        <v>7</v>
      </c>
      <c r="E1273" t="s">
        <v>899</v>
      </c>
      <c r="F1273" t="s">
        <v>903</v>
      </c>
      <c r="G1273" t="s">
        <v>891</v>
      </c>
    </row>
    <row r="1274" spans="1:7" x14ac:dyDescent="0.25">
      <c r="A1274" t="s">
        <v>309</v>
      </c>
      <c r="B1274">
        <v>689</v>
      </c>
      <c r="C1274">
        <v>90</v>
      </c>
      <c r="D1274">
        <v>5</v>
      </c>
      <c r="E1274" t="s">
        <v>899</v>
      </c>
      <c r="F1274" t="s">
        <v>901</v>
      </c>
      <c r="G1274" t="s">
        <v>891</v>
      </c>
    </row>
    <row r="1275" spans="1:7" x14ac:dyDescent="0.25">
      <c r="A1275" t="s">
        <v>842</v>
      </c>
      <c r="B1275">
        <v>28</v>
      </c>
      <c r="C1275">
        <v>-10</v>
      </c>
      <c r="D1275">
        <v>3</v>
      </c>
      <c r="E1275" t="s">
        <v>899</v>
      </c>
      <c r="F1275" t="s">
        <v>905</v>
      </c>
      <c r="G1275" t="s">
        <v>891</v>
      </c>
    </row>
    <row r="1276" spans="1:7" x14ac:dyDescent="0.25">
      <c r="A1276" t="s">
        <v>416</v>
      </c>
      <c r="B1276">
        <v>34</v>
      </c>
      <c r="C1276">
        <v>12</v>
      </c>
      <c r="D1276">
        <v>3</v>
      </c>
      <c r="E1276" t="s">
        <v>899</v>
      </c>
      <c r="F1276" t="s">
        <v>903</v>
      </c>
      <c r="G1276" t="s">
        <v>897</v>
      </c>
    </row>
    <row r="1277" spans="1:7" x14ac:dyDescent="0.25">
      <c r="A1277" t="s">
        <v>138</v>
      </c>
      <c r="B1277">
        <v>600</v>
      </c>
      <c r="C1277">
        <v>-102</v>
      </c>
      <c r="D1277">
        <v>5</v>
      </c>
      <c r="E1277" t="s">
        <v>889</v>
      </c>
      <c r="F1277" t="s">
        <v>890</v>
      </c>
      <c r="G1277" t="s">
        <v>911</v>
      </c>
    </row>
    <row r="1278" spans="1:7" x14ac:dyDescent="0.25">
      <c r="A1278" t="s">
        <v>328</v>
      </c>
      <c r="B1278">
        <v>637</v>
      </c>
      <c r="C1278">
        <v>113</v>
      </c>
      <c r="D1278">
        <v>5</v>
      </c>
      <c r="E1278" t="s">
        <v>899</v>
      </c>
      <c r="F1278" t="s">
        <v>901</v>
      </c>
      <c r="G1278" t="s">
        <v>902</v>
      </c>
    </row>
    <row r="1279" spans="1:7" x14ac:dyDescent="0.25">
      <c r="A1279" t="s">
        <v>343</v>
      </c>
      <c r="B1279">
        <v>616</v>
      </c>
      <c r="C1279">
        <v>-69</v>
      </c>
      <c r="D1279">
        <v>7</v>
      </c>
      <c r="E1279" t="s">
        <v>892</v>
      </c>
      <c r="F1279" t="s">
        <v>912</v>
      </c>
      <c r="G1279" t="s">
        <v>911</v>
      </c>
    </row>
    <row r="1280" spans="1:7" x14ac:dyDescent="0.25">
      <c r="A1280" t="s">
        <v>126</v>
      </c>
      <c r="B1280">
        <v>624</v>
      </c>
      <c r="C1280">
        <v>37</v>
      </c>
      <c r="D1280">
        <v>2</v>
      </c>
      <c r="E1280" t="s">
        <v>889</v>
      </c>
      <c r="F1280" t="s">
        <v>890</v>
      </c>
      <c r="G1280" t="s">
        <v>911</v>
      </c>
    </row>
    <row r="1281" spans="1:7" x14ac:dyDescent="0.25">
      <c r="A1281" t="s">
        <v>98</v>
      </c>
      <c r="B1281">
        <v>28</v>
      </c>
      <c r="C1281">
        <v>4</v>
      </c>
      <c r="D1281">
        <v>1</v>
      </c>
      <c r="E1281" t="s">
        <v>899</v>
      </c>
      <c r="F1281" t="s">
        <v>910</v>
      </c>
      <c r="G1281" t="s">
        <v>891</v>
      </c>
    </row>
    <row r="1282" spans="1:7" x14ac:dyDescent="0.25">
      <c r="A1282" t="s">
        <v>273</v>
      </c>
      <c r="B1282">
        <v>584</v>
      </c>
      <c r="C1282">
        <v>-444</v>
      </c>
      <c r="D1282">
        <v>7</v>
      </c>
      <c r="E1282" t="s">
        <v>889</v>
      </c>
      <c r="F1282" t="s">
        <v>896</v>
      </c>
      <c r="G1282" t="s">
        <v>902</v>
      </c>
    </row>
    <row r="1283" spans="1:7" x14ac:dyDescent="0.25">
      <c r="A1283" t="s">
        <v>250</v>
      </c>
      <c r="B1283">
        <v>28</v>
      </c>
      <c r="C1283">
        <v>6</v>
      </c>
      <c r="D1283">
        <v>4</v>
      </c>
      <c r="E1283" t="s">
        <v>899</v>
      </c>
      <c r="F1283" t="s">
        <v>905</v>
      </c>
      <c r="G1283" t="s">
        <v>891</v>
      </c>
    </row>
    <row r="1284" spans="1:7" x14ac:dyDescent="0.25">
      <c r="A1284" t="s">
        <v>28</v>
      </c>
      <c r="B1284">
        <v>33</v>
      </c>
      <c r="C1284">
        <v>-1</v>
      </c>
      <c r="D1284">
        <v>1</v>
      </c>
      <c r="E1284" t="s">
        <v>899</v>
      </c>
      <c r="F1284" t="s">
        <v>901</v>
      </c>
      <c r="G1284" t="s">
        <v>897</v>
      </c>
    </row>
    <row r="1285" spans="1:7" x14ac:dyDescent="0.25">
      <c r="A1285" t="s">
        <v>214</v>
      </c>
      <c r="B1285">
        <v>27</v>
      </c>
      <c r="C1285">
        <v>-20</v>
      </c>
      <c r="D1285">
        <v>2</v>
      </c>
      <c r="E1285" t="s">
        <v>899</v>
      </c>
      <c r="F1285" t="s">
        <v>903</v>
      </c>
      <c r="G1285" t="s">
        <v>891</v>
      </c>
    </row>
    <row r="1286" spans="1:7" x14ac:dyDescent="0.25">
      <c r="A1286" t="s">
        <v>36</v>
      </c>
      <c r="B1286">
        <v>27</v>
      </c>
      <c r="C1286">
        <v>5</v>
      </c>
      <c r="D1286">
        <v>2</v>
      </c>
      <c r="E1286" t="s">
        <v>899</v>
      </c>
      <c r="F1286" t="s">
        <v>905</v>
      </c>
      <c r="G1286" t="s">
        <v>891</v>
      </c>
    </row>
    <row r="1287" spans="1:7" x14ac:dyDescent="0.25">
      <c r="A1287" t="s">
        <v>146</v>
      </c>
      <c r="B1287">
        <v>27</v>
      </c>
      <c r="C1287">
        <v>4</v>
      </c>
      <c r="D1287">
        <v>3</v>
      </c>
      <c r="E1287" t="s">
        <v>899</v>
      </c>
      <c r="F1287" t="s">
        <v>905</v>
      </c>
      <c r="G1287" t="s">
        <v>891</v>
      </c>
    </row>
    <row r="1288" spans="1:7" x14ac:dyDescent="0.25">
      <c r="A1288" t="s">
        <v>333</v>
      </c>
      <c r="B1288">
        <v>635</v>
      </c>
      <c r="C1288">
        <v>-349</v>
      </c>
      <c r="D1288">
        <v>5</v>
      </c>
      <c r="E1288" t="s">
        <v>899</v>
      </c>
      <c r="F1288" t="s">
        <v>901</v>
      </c>
      <c r="G1288" t="s">
        <v>911</v>
      </c>
    </row>
    <row r="1289" spans="1:7" x14ac:dyDescent="0.25">
      <c r="A1289" t="s">
        <v>347</v>
      </c>
      <c r="B1289">
        <v>598</v>
      </c>
      <c r="C1289">
        <v>166</v>
      </c>
      <c r="D1289">
        <v>4</v>
      </c>
      <c r="E1289" t="s">
        <v>892</v>
      </c>
      <c r="F1289" t="s">
        <v>895</v>
      </c>
      <c r="G1289" t="s">
        <v>902</v>
      </c>
    </row>
    <row r="1290" spans="1:7" x14ac:dyDescent="0.25">
      <c r="A1290" t="s">
        <v>98</v>
      </c>
      <c r="B1290">
        <v>636</v>
      </c>
      <c r="C1290">
        <v>-204</v>
      </c>
      <c r="D1290">
        <v>2</v>
      </c>
      <c r="E1290" t="s">
        <v>889</v>
      </c>
      <c r="F1290" t="s">
        <v>896</v>
      </c>
      <c r="G1290" t="s">
        <v>911</v>
      </c>
    </row>
    <row r="1291" spans="1:7" x14ac:dyDescent="0.25">
      <c r="A1291" t="s">
        <v>712</v>
      </c>
      <c r="B1291">
        <v>27</v>
      </c>
      <c r="C1291">
        <v>9</v>
      </c>
      <c r="D1291">
        <v>2</v>
      </c>
      <c r="E1291" t="s">
        <v>899</v>
      </c>
      <c r="F1291" t="s">
        <v>903</v>
      </c>
      <c r="G1291" t="s">
        <v>891</v>
      </c>
    </row>
    <row r="1292" spans="1:7" x14ac:dyDescent="0.25">
      <c r="A1292" t="s">
        <v>381</v>
      </c>
      <c r="B1292">
        <v>27</v>
      </c>
      <c r="C1292">
        <v>-6</v>
      </c>
      <c r="D1292">
        <v>4</v>
      </c>
      <c r="E1292" t="s">
        <v>899</v>
      </c>
      <c r="F1292" t="s">
        <v>903</v>
      </c>
      <c r="G1292" t="s">
        <v>891</v>
      </c>
    </row>
    <row r="1293" spans="1:7" x14ac:dyDescent="0.25">
      <c r="A1293" t="s">
        <v>311</v>
      </c>
      <c r="B1293">
        <v>637</v>
      </c>
      <c r="C1293">
        <v>212</v>
      </c>
      <c r="D1293">
        <v>8</v>
      </c>
      <c r="E1293" t="s">
        <v>889</v>
      </c>
      <c r="F1293" t="s">
        <v>898</v>
      </c>
      <c r="G1293" t="s">
        <v>911</v>
      </c>
    </row>
    <row r="1294" spans="1:7" x14ac:dyDescent="0.25">
      <c r="A1294" t="s">
        <v>114</v>
      </c>
      <c r="B1294">
        <v>290</v>
      </c>
      <c r="C1294">
        <v>110</v>
      </c>
      <c r="D1294">
        <v>9</v>
      </c>
      <c r="E1294" t="s">
        <v>899</v>
      </c>
      <c r="F1294" t="s">
        <v>907</v>
      </c>
      <c r="G1294" t="s">
        <v>902</v>
      </c>
    </row>
    <row r="1295" spans="1:7" x14ac:dyDescent="0.25">
      <c r="A1295" t="s">
        <v>843</v>
      </c>
      <c r="B1295">
        <v>27</v>
      </c>
      <c r="C1295">
        <v>-25</v>
      </c>
      <c r="D1295">
        <v>2</v>
      </c>
      <c r="E1295" t="s">
        <v>899</v>
      </c>
      <c r="F1295" t="s">
        <v>907</v>
      </c>
      <c r="G1295" t="s">
        <v>891</v>
      </c>
    </row>
    <row r="1296" spans="1:7" x14ac:dyDescent="0.25">
      <c r="A1296" t="s">
        <v>341</v>
      </c>
      <c r="B1296">
        <v>632</v>
      </c>
      <c r="C1296">
        <v>-114</v>
      </c>
      <c r="D1296">
        <v>4</v>
      </c>
      <c r="E1296" t="s">
        <v>892</v>
      </c>
      <c r="F1296" t="s">
        <v>906</v>
      </c>
      <c r="G1296" t="s">
        <v>902</v>
      </c>
    </row>
    <row r="1297" spans="1:7" x14ac:dyDescent="0.25">
      <c r="A1297" t="s">
        <v>297</v>
      </c>
      <c r="B1297">
        <v>643</v>
      </c>
      <c r="C1297">
        <v>-45</v>
      </c>
      <c r="D1297">
        <v>2</v>
      </c>
      <c r="E1297" t="s">
        <v>889</v>
      </c>
      <c r="F1297" t="s">
        <v>896</v>
      </c>
      <c r="G1297" t="s">
        <v>911</v>
      </c>
    </row>
    <row r="1298" spans="1:7" x14ac:dyDescent="0.25">
      <c r="A1298" t="s">
        <v>70</v>
      </c>
      <c r="B1298">
        <v>652</v>
      </c>
      <c r="C1298">
        <v>13</v>
      </c>
      <c r="D1298">
        <v>6</v>
      </c>
      <c r="E1298" t="s">
        <v>892</v>
      </c>
      <c r="F1298" t="s">
        <v>912</v>
      </c>
      <c r="G1298" t="s">
        <v>911</v>
      </c>
    </row>
    <row r="1299" spans="1:7" x14ac:dyDescent="0.25">
      <c r="A1299" t="s">
        <v>132</v>
      </c>
      <c r="B1299">
        <v>33</v>
      </c>
      <c r="C1299">
        <v>-27</v>
      </c>
      <c r="D1299">
        <v>1</v>
      </c>
      <c r="E1299" t="s">
        <v>892</v>
      </c>
      <c r="F1299" t="s">
        <v>893</v>
      </c>
      <c r="G1299" t="s">
        <v>897</v>
      </c>
    </row>
    <row r="1300" spans="1:7" x14ac:dyDescent="0.25">
      <c r="A1300" t="s">
        <v>828</v>
      </c>
      <c r="B1300">
        <v>26</v>
      </c>
      <c r="C1300">
        <v>2</v>
      </c>
      <c r="D1300">
        <v>2</v>
      </c>
      <c r="E1300" t="s">
        <v>899</v>
      </c>
      <c r="F1300" t="s">
        <v>903</v>
      </c>
      <c r="G1300" t="s">
        <v>891</v>
      </c>
    </row>
    <row r="1301" spans="1:7" x14ac:dyDescent="0.25">
      <c r="A1301" t="s">
        <v>335</v>
      </c>
      <c r="B1301">
        <v>633</v>
      </c>
      <c r="C1301">
        <v>-633</v>
      </c>
      <c r="D1301">
        <v>11</v>
      </c>
      <c r="E1301" t="s">
        <v>889</v>
      </c>
      <c r="F1301" t="s">
        <v>909</v>
      </c>
      <c r="G1301" t="s">
        <v>902</v>
      </c>
    </row>
    <row r="1302" spans="1:7" x14ac:dyDescent="0.25">
      <c r="A1302" t="s">
        <v>46</v>
      </c>
      <c r="B1302">
        <v>26</v>
      </c>
      <c r="C1302">
        <v>9</v>
      </c>
      <c r="D1302">
        <v>2</v>
      </c>
      <c r="E1302" t="s">
        <v>899</v>
      </c>
      <c r="F1302" t="s">
        <v>908</v>
      </c>
      <c r="G1302" t="s">
        <v>891</v>
      </c>
    </row>
    <row r="1303" spans="1:7" x14ac:dyDescent="0.25">
      <c r="A1303" t="s">
        <v>232</v>
      </c>
      <c r="B1303">
        <v>191</v>
      </c>
      <c r="C1303">
        <v>93</v>
      </c>
      <c r="D1303">
        <v>4</v>
      </c>
      <c r="E1303" t="s">
        <v>899</v>
      </c>
      <c r="F1303" t="s">
        <v>913</v>
      </c>
      <c r="G1303" t="s">
        <v>902</v>
      </c>
    </row>
    <row r="1304" spans="1:7" x14ac:dyDescent="0.25">
      <c r="A1304" t="s">
        <v>239</v>
      </c>
      <c r="B1304">
        <v>887</v>
      </c>
      <c r="C1304">
        <v>80</v>
      </c>
      <c r="D1304">
        <v>3</v>
      </c>
      <c r="E1304" t="s">
        <v>889</v>
      </c>
      <c r="F1304" t="s">
        <v>896</v>
      </c>
      <c r="G1304" t="s">
        <v>902</v>
      </c>
    </row>
    <row r="1305" spans="1:7" x14ac:dyDescent="0.25">
      <c r="A1305" t="s">
        <v>330</v>
      </c>
      <c r="B1305">
        <v>637</v>
      </c>
      <c r="C1305">
        <v>261</v>
      </c>
      <c r="D1305">
        <v>2</v>
      </c>
      <c r="E1305" t="s">
        <v>889</v>
      </c>
      <c r="F1305" t="s">
        <v>896</v>
      </c>
      <c r="G1305" t="s">
        <v>891</v>
      </c>
    </row>
    <row r="1306" spans="1:7" x14ac:dyDescent="0.25">
      <c r="A1306" t="s">
        <v>317</v>
      </c>
      <c r="B1306">
        <v>670</v>
      </c>
      <c r="C1306">
        <v>15</v>
      </c>
      <c r="D1306">
        <v>5</v>
      </c>
      <c r="E1306" t="s">
        <v>892</v>
      </c>
      <c r="F1306" t="s">
        <v>895</v>
      </c>
      <c r="G1306" t="s">
        <v>911</v>
      </c>
    </row>
    <row r="1307" spans="1:7" x14ac:dyDescent="0.25">
      <c r="A1307" t="s">
        <v>110</v>
      </c>
      <c r="B1307">
        <v>26</v>
      </c>
      <c r="C1307">
        <v>7</v>
      </c>
      <c r="D1307">
        <v>4</v>
      </c>
      <c r="E1307" t="s">
        <v>899</v>
      </c>
      <c r="F1307" t="s">
        <v>903</v>
      </c>
      <c r="G1307" t="s">
        <v>891</v>
      </c>
    </row>
    <row r="1308" spans="1:7" x14ac:dyDescent="0.25">
      <c r="A1308" t="s">
        <v>138</v>
      </c>
      <c r="B1308">
        <v>676</v>
      </c>
      <c r="C1308">
        <v>195</v>
      </c>
      <c r="D1308">
        <v>5</v>
      </c>
      <c r="E1308" t="s">
        <v>892</v>
      </c>
      <c r="F1308" t="s">
        <v>895</v>
      </c>
      <c r="G1308" t="s">
        <v>911</v>
      </c>
    </row>
    <row r="1309" spans="1:7" x14ac:dyDescent="0.25">
      <c r="A1309" t="s">
        <v>848</v>
      </c>
      <c r="B1309">
        <v>26</v>
      </c>
      <c r="C1309">
        <v>12</v>
      </c>
      <c r="D1309">
        <v>3</v>
      </c>
      <c r="E1309" t="s">
        <v>899</v>
      </c>
      <c r="F1309" t="s">
        <v>903</v>
      </c>
      <c r="G1309" t="s">
        <v>891</v>
      </c>
    </row>
    <row r="1310" spans="1:7" x14ac:dyDescent="0.25">
      <c r="A1310" t="s">
        <v>755</v>
      </c>
      <c r="B1310">
        <v>26</v>
      </c>
      <c r="C1310">
        <v>-24</v>
      </c>
      <c r="D1310">
        <v>1</v>
      </c>
      <c r="E1310" t="s">
        <v>899</v>
      </c>
      <c r="F1310" t="s">
        <v>907</v>
      </c>
      <c r="G1310" t="s">
        <v>891</v>
      </c>
    </row>
    <row r="1311" spans="1:7" x14ac:dyDescent="0.25">
      <c r="A1311" t="s">
        <v>269</v>
      </c>
      <c r="B1311">
        <v>25</v>
      </c>
      <c r="C1311">
        <v>7</v>
      </c>
      <c r="D1311">
        <v>2</v>
      </c>
      <c r="E1311" t="s">
        <v>899</v>
      </c>
      <c r="F1311" t="s">
        <v>907</v>
      </c>
      <c r="G1311" t="s">
        <v>891</v>
      </c>
    </row>
    <row r="1312" spans="1:7" x14ac:dyDescent="0.25">
      <c r="A1312" t="s">
        <v>136</v>
      </c>
      <c r="B1312">
        <v>24</v>
      </c>
      <c r="C1312">
        <v>-30</v>
      </c>
      <c r="D1312">
        <v>1</v>
      </c>
      <c r="E1312" t="s">
        <v>892</v>
      </c>
      <c r="F1312" t="s">
        <v>893</v>
      </c>
      <c r="G1312" t="s">
        <v>891</v>
      </c>
    </row>
    <row r="1313" spans="1:7" x14ac:dyDescent="0.25">
      <c r="A1313" t="s">
        <v>356</v>
      </c>
      <c r="B1313">
        <v>32</v>
      </c>
      <c r="C1313">
        <v>-12</v>
      </c>
      <c r="D1313">
        <v>1</v>
      </c>
      <c r="E1313" t="s">
        <v>892</v>
      </c>
      <c r="F1313" t="s">
        <v>893</v>
      </c>
      <c r="G1313" t="s">
        <v>897</v>
      </c>
    </row>
    <row r="1314" spans="1:7" x14ac:dyDescent="0.25">
      <c r="A1314" t="s">
        <v>226</v>
      </c>
      <c r="B1314">
        <v>31</v>
      </c>
      <c r="C1314">
        <v>-2</v>
      </c>
      <c r="D1314">
        <v>2</v>
      </c>
      <c r="E1314" t="s">
        <v>899</v>
      </c>
      <c r="F1314" t="s">
        <v>901</v>
      </c>
      <c r="G1314" t="s">
        <v>897</v>
      </c>
    </row>
    <row r="1315" spans="1:7" x14ac:dyDescent="0.25">
      <c r="A1315" t="s">
        <v>126</v>
      </c>
      <c r="B1315">
        <v>651</v>
      </c>
      <c r="C1315">
        <v>169</v>
      </c>
      <c r="D1315">
        <v>5</v>
      </c>
      <c r="E1315" t="s">
        <v>889</v>
      </c>
      <c r="F1315" t="s">
        <v>896</v>
      </c>
      <c r="G1315" t="s">
        <v>891</v>
      </c>
    </row>
    <row r="1316" spans="1:7" x14ac:dyDescent="0.25">
      <c r="A1316" t="s">
        <v>484</v>
      </c>
      <c r="B1316">
        <v>326</v>
      </c>
      <c r="C1316">
        <v>107</v>
      </c>
      <c r="D1316">
        <v>3</v>
      </c>
      <c r="E1316" t="s">
        <v>892</v>
      </c>
      <c r="F1316" t="s">
        <v>912</v>
      </c>
      <c r="G1316" t="s">
        <v>902</v>
      </c>
    </row>
    <row r="1317" spans="1:7" x14ac:dyDescent="0.25">
      <c r="A1317" t="s">
        <v>828</v>
      </c>
      <c r="B1317">
        <v>30</v>
      </c>
      <c r="C1317">
        <v>-6</v>
      </c>
      <c r="D1317">
        <v>2</v>
      </c>
      <c r="E1317" t="s">
        <v>899</v>
      </c>
      <c r="F1317" t="s">
        <v>903</v>
      </c>
      <c r="G1317" t="s">
        <v>902</v>
      </c>
    </row>
    <row r="1318" spans="1:7" x14ac:dyDescent="0.25">
      <c r="A1318" t="s">
        <v>286</v>
      </c>
      <c r="B1318">
        <v>30</v>
      </c>
      <c r="C1318">
        <v>5</v>
      </c>
      <c r="D1318">
        <v>2</v>
      </c>
      <c r="E1318" t="s">
        <v>899</v>
      </c>
      <c r="F1318" t="s">
        <v>904</v>
      </c>
      <c r="G1318" t="s">
        <v>902</v>
      </c>
    </row>
    <row r="1319" spans="1:7" x14ac:dyDescent="0.25">
      <c r="A1319" t="s">
        <v>318</v>
      </c>
      <c r="B1319">
        <v>662</v>
      </c>
      <c r="C1319">
        <v>240</v>
      </c>
      <c r="D1319">
        <v>2</v>
      </c>
      <c r="E1319" t="s">
        <v>892</v>
      </c>
      <c r="F1319" t="s">
        <v>895</v>
      </c>
      <c r="G1319" t="s">
        <v>891</v>
      </c>
    </row>
    <row r="1320" spans="1:7" x14ac:dyDescent="0.25">
      <c r="A1320" t="s">
        <v>488</v>
      </c>
      <c r="B1320">
        <v>30</v>
      </c>
      <c r="C1320">
        <v>-23</v>
      </c>
      <c r="D1320">
        <v>2</v>
      </c>
      <c r="E1320" t="s">
        <v>899</v>
      </c>
      <c r="F1320" t="s">
        <v>901</v>
      </c>
      <c r="G1320" t="s">
        <v>902</v>
      </c>
    </row>
    <row r="1321" spans="1:7" x14ac:dyDescent="0.25">
      <c r="A1321" t="s">
        <v>114</v>
      </c>
      <c r="B1321">
        <v>29</v>
      </c>
      <c r="C1321">
        <v>9</v>
      </c>
      <c r="D1321">
        <v>3</v>
      </c>
      <c r="E1321" t="s">
        <v>899</v>
      </c>
      <c r="F1321" t="s">
        <v>901</v>
      </c>
      <c r="G1321" t="s">
        <v>902</v>
      </c>
    </row>
    <row r="1322" spans="1:7" x14ac:dyDescent="0.25">
      <c r="A1322" t="s">
        <v>339</v>
      </c>
      <c r="B1322">
        <v>28</v>
      </c>
      <c r="C1322">
        <v>1</v>
      </c>
      <c r="D1322">
        <v>1</v>
      </c>
      <c r="E1322" t="s">
        <v>889</v>
      </c>
      <c r="F1322" t="s">
        <v>909</v>
      </c>
      <c r="G1322" t="s">
        <v>902</v>
      </c>
    </row>
    <row r="1323" spans="1:7" x14ac:dyDescent="0.25">
      <c r="A1323" t="s">
        <v>142</v>
      </c>
      <c r="B1323">
        <v>28</v>
      </c>
      <c r="C1323">
        <v>-3</v>
      </c>
      <c r="D1323">
        <v>2</v>
      </c>
      <c r="E1323" t="s">
        <v>899</v>
      </c>
      <c r="F1323" t="s">
        <v>901</v>
      </c>
      <c r="G1323" t="s">
        <v>902</v>
      </c>
    </row>
    <row r="1324" spans="1:7" x14ac:dyDescent="0.25">
      <c r="A1324" t="s">
        <v>849</v>
      </c>
      <c r="B1324">
        <v>24</v>
      </c>
      <c r="C1324">
        <v>2</v>
      </c>
      <c r="D1324">
        <v>4</v>
      </c>
      <c r="E1324" t="s">
        <v>899</v>
      </c>
      <c r="F1324" t="s">
        <v>903</v>
      </c>
      <c r="G1324" t="s">
        <v>891</v>
      </c>
    </row>
    <row r="1325" spans="1:7" x14ac:dyDescent="0.25">
      <c r="A1325" t="s">
        <v>226</v>
      </c>
      <c r="B1325">
        <v>28</v>
      </c>
      <c r="C1325">
        <v>-26</v>
      </c>
      <c r="D1325">
        <v>2</v>
      </c>
      <c r="E1325" t="s">
        <v>899</v>
      </c>
      <c r="F1325" t="s">
        <v>907</v>
      </c>
      <c r="G1325" t="s">
        <v>902</v>
      </c>
    </row>
    <row r="1326" spans="1:7" x14ac:dyDescent="0.25">
      <c r="A1326" t="s">
        <v>451</v>
      </c>
      <c r="B1326">
        <v>27</v>
      </c>
      <c r="C1326">
        <v>5</v>
      </c>
      <c r="D1326">
        <v>1</v>
      </c>
      <c r="E1326" t="s">
        <v>899</v>
      </c>
      <c r="F1326" t="s">
        <v>907</v>
      </c>
      <c r="G1326" t="s">
        <v>902</v>
      </c>
    </row>
    <row r="1327" spans="1:7" x14ac:dyDescent="0.25">
      <c r="A1327" t="s">
        <v>846</v>
      </c>
      <c r="B1327">
        <v>27</v>
      </c>
      <c r="C1327">
        <v>-15</v>
      </c>
      <c r="D1327">
        <v>1</v>
      </c>
      <c r="E1327" t="s">
        <v>899</v>
      </c>
      <c r="F1327" t="s">
        <v>907</v>
      </c>
      <c r="G1327" t="s">
        <v>902</v>
      </c>
    </row>
    <row r="1328" spans="1:7" x14ac:dyDescent="0.25">
      <c r="A1328" t="s">
        <v>625</v>
      </c>
      <c r="B1328">
        <v>24</v>
      </c>
      <c r="C1328">
        <v>11</v>
      </c>
      <c r="D1328">
        <v>3</v>
      </c>
      <c r="E1328" t="s">
        <v>899</v>
      </c>
      <c r="F1328" t="s">
        <v>903</v>
      </c>
      <c r="G1328" t="s">
        <v>891</v>
      </c>
    </row>
    <row r="1329" spans="1:7" x14ac:dyDescent="0.25">
      <c r="A1329" t="s">
        <v>810</v>
      </c>
      <c r="B1329">
        <v>23</v>
      </c>
      <c r="C1329">
        <v>-6</v>
      </c>
      <c r="D1329">
        <v>4</v>
      </c>
      <c r="E1329" t="s">
        <v>899</v>
      </c>
      <c r="F1329" t="s">
        <v>903</v>
      </c>
      <c r="G1329" t="s">
        <v>891</v>
      </c>
    </row>
    <row r="1330" spans="1:7" x14ac:dyDescent="0.25">
      <c r="A1330" t="s">
        <v>154</v>
      </c>
      <c r="B1330">
        <v>322</v>
      </c>
      <c r="C1330">
        <v>193</v>
      </c>
      <c r="D1330">
        <v>5</v>
      </c>
      <c r="E1330" t="s">
        <v>889</v>
      </c>
      <c r="F1330" t="s">
        <v>896</v>
      </c>
      <c r="G1330" t="s">
        <v>891</v>
      </c>
    </row>
    <row r="1331" spans="1:7" x14ac:dyDescent="0.25">
      <c r="A1331" t="s">
        <v>310</v>
      </c>
      <c r="B1331">
        <v>688</v>
      </c>
      <c r="C1331">
        <v>-103</v>
      </c>
      <c r="D1331">
        <v>6</v>
      </c>
      <c r="E1331" t="s">
        <v>889</v>
      </c>
      <c r="F1331" t="s">
        <v>909</v>
      </c>
      <c r="G1331" t="s">
        <v>911</v>
      </c>
    </row>
    <row r="1332" spans="1:7" x14ac:dyDescent="0.25">
      <c r="A1332" t="s">
        <v>335</v>
      </c>
      <c r="B1332">
        <v>23</v>
      </c>
      <c r="C1332">
        <v>-3</v>
      </c>
      <c r="D1332">
        <v>1</v>
      </c>
      <c r="E1332" t="s">
        <v>899</v>
      </c>
      <c r="F1332" t="s">
        <v>913</v>
      </c>
      <c r="G1332" t="s">
        <v>891</v>
      </c>
    </row>
    <row r="1333" spans="1:7" x14ac:dyDescent="0.25">
      <c r="A1333" t="s">
        <v>419</v>
      </c>
      <c r="B1333">
        <v>26</v>
      </c>
      <c r="C1333">
        <v>3</v>
      </c>
      <c r="D1333">
        <v>3</v>
      </c>
      <c r="E1333" t="s">
        <v>899</v>
      </c>
      <c r="F1333" t="s">
        <v>905</v>
      </c>
      <c r="G1333" t="s">
        <v>902</v>
      </c>
    </row>
    <row r="1334" spans="1:7" x14ac:dyDescent="0.25">
      <c r="A1334" t="s">
        <v>375</v>
      </c>
      <c r="B1334">
        <v>68</v>
      </c>
      <c r="C1334">
        <v>-56</v>
      </c>
      <c r="D1334">
        <v>2</v>
      </c>
      <c r="E1334" t="s">
        <v>889</v>
      </c>
      <c r="F1334" t="s">
        <v>898</v>
      </c>
      <c r="G1334" t="s">
        <v>891</v>
      </c>
    </row>
    <row r="1335" spans="1:7" x14ac:dyDescent="0.25">
      <c r="A1335" t="s">
        <v>409</v>
      </c>
      <c r="B1335">
        <v>462</v>
      </c>
      <c r="C1335">
        <v>169</v>
      </c>
      <c r="D1335">
        <v>4</v>
      </c>
      <c r="E1335" t="s">
        <v>899</v>
      </c>
      <c r="F1335" t="s">
        <v>901</v>
      </c>
      <c r="G1335" t="s">
        <v>891</v>
      </c>
    </row>
    <row r="1336" spans="1:7" x14ac:dyDescent="0.25">
      <c r="A1336" t="s">
        <v>219</v>
      </c>
      <c r="B1336">
        <v>941</v>
      </c>
      <c r="C1336">
        <v>203</v>
      </c>
      <c r="D1336">
        <v>3</v>
      </c>
      <c r="E1336" t="s">
        <v>892</v>
      </c>
      <c r="F1336" t="s">
        <v>906</v>
      </c>
      <c r="G1336" t="s">
        <v>902</v>
      </c>
    </row>
    <row r="1337" spans="1:7" x14ac:dyDescent="0.25">
      <c r="A1337" t="s">
        <v>509</v>
      </c>
      <c r="B1337">
        <v>23</v>
      </c>
      <c r="C1337">
        <v>4</v>
      </c>
      <c r="D1337">
        <v>2</v>
      </c>
      <c r="E1337" t="s">
        <v>899</v>
      </c>
      <c r="F1337" t="s">
        <v>905</v>
      </c>
      <c r="G1337" t="s">
        <v>891</v>
      </c>
    </row>
    <row r="1338" spans="1:7" x14ac:dyDescent="0.25">
      <c r="A1338" t="s">
        <v>38</v>
      </c>
      <c r="B1338">
        <v>720</v>
      </c>
      <c r="C1338">
        <v>43</v>
      </c>
      <c r="D1338">
        <v>2</v>
      </c>
      <c r="E1338" t="s">
        <v>889</v>
      </c>
      <c r="F1338" t="s">
        <v>896</v>
      </c>
      <c r="G1338" t="s">
        <v>902</v>
      </c>
    </row>
    <row r="1339" spans="1:7" x14ac:dyDescent="0.25">
      <c r="A1339" t="s">
        <v>116</v>
      </c>
      <c r="B1339">
        <v>724</v>
      </c>
      <c r="C1339">
        <v>-447</v>
      </c>
      <c r="D1339">
        <v>4</v>
      </c>
      <c r="E1339" t="s">
        <v>889</v>
      </c>
      <c r="F1339" t="s">
        <v>890</v>
      </c>
      <c r="G1339" t="s">
        <v>902</v>
      </c>
    </row>
    <row r="1340" spans="1:7" x14ac:dyDescent="0.25">
      <c r="A1340" t="s">
        <v>298</v>
      </c>
      <c r="B1340">
        <v>724</v>
      </c>
      <c r="C1340">
        <v>253</v>
      </c>
      <c r="D1340">
        <v>2</v>
      </c>
      <c r="E1340" t="s">
        <v>892</v>
      </c>
      <c r="F1340" t="s">
        <v>895</v>
      </c>
      <c r="G1340" t="s">
        <v>902</v>
      </c>
    </row>
    <row r="1341" spans="1:7" x14ac:dyDescent="0.25">
      <c r="A1341" t="s">
        <v>189</v>
      </c>
      <c r="B1341">
        <v>26</v>
      </c>
      <c r="C1341">
        <v>10</v>
      </c>
      <c r="D1341">
        <v>4</v>
      </c>
      <c r="E1341" t="s">
        <v>899</v>
      </c>
      <c r="F1341" t="s">
        <v>903</v>
      </c>
      <c r="G1341" t="s">
        <v>902</v>
      </c>
    </row>
    <row r="1342" spans="1:7" x14ac:dyDescent="0.25">
      <c r="A1342" t="s">
        <v>691</v>
      </c>
      <c r="B1342">
        <v>22</v>
      </c>
      <c r="C1342">
        <v>-2</v>
      </c>
      <c r="D1342">
        <v>3</v>
      </c>
      <c r="E1342" t="s">
        <v>899</v>
      </c>
      <c r="F1342" t="s">
        <v>903</v>
      </c>
      <c r="G1342" t="s">
        <v>891</v>
      </c>
    </row>
    <row r="1343" spans="1:7" x14ac:dyDescent="0.25">
      <c r="A1343" t="s">
        <v>302</v>
      </c>
      <c r="B1343">
        <v>711</v>
      </c>
      <c r="C1343">
        <v>-8</v>
      </c>
      <c r="D1343">
        <v>4</v>
      </c>
      <c r="E1343" t="s">
        <v>899</v>
      </c>
      <c r="F1343" t="s">
        <v>901</v>
      </c>
      <c r="G1343" t="s">
        <v>911</v>
      </c>
    </row>
    <row r="1344" spans="1:7" x14ac:dyDescent="0.25">
      <c r="A1344" t="s">
        <v>214</v>
      </c>
      <c r="B1344">
        <v>107</v>
      </c>
      <c r="C1344">
        <v>31</v>
      </c>
      <c r="D1344">
        <v>5</v>
      </c>
      <c r="E1344" t="s">
        <v>899</v>
      </c>
      <c r="F1344" t="s">
        <v>910</v>
      </c>
      <c r="G1344" t="s">
        <v>891</v>
      </c>
    </row>
    <row r="1345" spans="1:7" x14ac:dyDescent="0.25">
      <c r="A1345" t="s">
        <v>275</v>
      </c>
      <c r="B1345">
        <v>765</v>
      </c>
      <c r="C1345">
        <v>-153</v>
      </c>
      <c r="D1345">
        <v>2</v>
      </c>
      <c r="E1345" t="s">
        <v>889</v>
      </c>
      <c r="F1345" t="s">
        <v>898</v>
      </c>
      <c r="G1345" t="s">
        <v>911</v>
      </c>
    </row>
    <row r="1346" spans="1:7" x14ac:dyDescent="0.25">
      <c r="A1346" t="s">
        <v>712</v>
      </c>
      <c r="B1346">
        <v>22</v>
      </c>
      <c r="C1346">
        <v>8</v>
      </c>
      <c r="D1346">
        <v>2</v>
      </c>
      <c r="E1346" t="s">
        <v>899</v>
      </c>
      <c r="F1346" t="s">
        <v>908</v>
      </c>
      <c r="G1346" t="s">
        <v>891</v>
      </c>
    </row>
    <row r="1347" spans="1:7" x14ac:dyDescent="0.25">
      <c r="A1347" t="s">
        <v>641</v>
      </c>
      <c r="B1347">
        <v>26</v>
      </c>
      <c r="C1347">
        <v>-5</v>
      </c>
      <c r="D1347">
        <v>2</v>
      </c>
      <c r="E1347" t="s">
        <v>899</v>
      </c>
      <c r="F1347" t="s">
        <v>907</v>
      </c>
      <c r="G1347" t="s">
        <v>902</v>
      </c>
    </row>
    <row r="1348" spans="1:7" x14ac:dyDescent="0.25">
      <c r="A1348" t="s">
        <v>36</v>
      </c>
      <c r="B1348">
        <v>22</v>
      </c>
      <c r="C1348">
        <v>8</v>
      </c>
      <c r="D1348">
        <v>3</v>
      </c>
      <c r="E1348" t="s">
        <v>899</v>
      </c>
      <c r="F1348" t="s">
        <v>903</v>
      </c>
      <c r="G1348" t="s">
        <v>891</v>
      </c>
    </row>
    <row r="1349" spans="1:7" x14ac:dyDescent="0.25">
      <c r="A1349" t="s">
        <v>284</v>
      </c>
      <c r="B1349">
        <v>743</v>
      </c>
      <c r="C1349">
        <v>89</v>
      </c>
      <c r="D1349">
        <v>5</v>
      </c>
      <c r="E1349" t="s">
        <v>889</v>
      </c>
      <c r="F1349" t="s">
        <v>896</v>
      </c>
      <c r="G1349" t="s">
        <v>902</v>
      </c>
    </row>
    <row r="1350" spans="1:7" x14ac:dyDescent="0.25">
      <c r="A1350" t="s">
        <v>539</v>
      </c>
      <c r="B1350">
        <v>22</v>
      </c>
      <c r="C1350">
        <v>-15</v>
      </c>
      <c r="D1350">
        <v>4</v>
      </c>
      <c r="E1350" t="s">
        <v>899</v>
      </c>
      <c r="F1350" t="s">
        <v>904</v>
      </c>
      <c r="G1350" t="s">
        <v>891</v>
      </c>
    </row>
    <row r="1351" spans="1:7" x14ac:dyDescent="0.25">
      <c r="A1351" t="s">
        <v>199</v>
      </c>
      <c r="B1351">
        <v>781</v>
      </c>
      <c r="C1351">
        <v>594</v>
      </c>
      <c r="D1351">
        <v>6</v>
      </c>
      <c r="E1351" t="s">
        <v>889</v>
      </c>
      <c r="F1351" t="s">
        <v>896</v>
      </c>
      <c r="G1351" t="s">
        <v>911</v>
      </c>
    </row>
    <row r="1352" spans="1:7" x14ac:dyDescent="0.25">
      <c r="A1352" t="s">
        <v>555</v>
      </c>
      <c r="B1352">
        <v>25</v>
      </c>
      <c r="C1352">
        <v>-2</v>
      </c>
      <c r="D1352">
        <v>5</v>
      </c>
      <c r="E1352" t="s">
        <v>899</v>
      </c>
      <c r="F1352" t="s">
        <v>903</v>
      </c>
      <c r="G1352" t="s">
        <v>902</v>
      </c>
    </row>
    <row r="1353" spans="1:7" x14ac:dyDescent="0.25">
      <c r="A1353" t="s">
        <v>682</v>
      </c>
      <c r="B1353">
        <v>25</v>
      </c>
      <c r="C1353">
        <v>2</v>
      </c>
      <c r="D1353">
        <v>2</v>
      </c>
      <c r="E1353" t="s">
        <v>899</v>
      </c>
      <c r="F1353" t="s">
        <v>903</v>
      </c>
      <c r="G1353" t="s">
        <v>902</v>
      </c>
    </row>
    <row r="1354" spans="1:7" x14ac:dyDescent="0.25">
      <c r="A1354" t="s">
        <v>275</v>
      </c>
      <c r="B1354">
        <v>119</v>
      </c>
      <c r="C1354">
        <v>43</v>
      </c>
      <c r="D1354">
        <v>5</v>
      </c>
      <c r="E1354" t="s">
        <v>899</v>
      </c>
      <c r="F1354" t="s">
        <v>910</v>
      </c>
      <c r="G1354" t="s">
        <v>891</v>
      </c>
    </row>
    <row r="1355" spans="1:7" x14ac:dyDescent="0.25">
      <c r="A1355" t="s">
        <v>265</v>
      </c>
      <c r="B1355">
        <v>785</v>
      </c>
      <c r="C1355">
        <v>52</v>
      </c>
      <c r="D1355">
        <v>2</v>
      </c>
      <c r="E1355" t="s">
        <v>889</v>
      </c>
      <c r="F1355" t="s">
        <v>898</v>
      </c>
      <c r="G1355" t="s">
        <v>911</v>
      </c>
    </row>
    <row r="1356" spans="1:7" x14ac:dyDescent="0.25">
      <c r="A1356" t="s">
        <v>519</v>
      </c>
      <c r="B1356">
        <v>183</v>
      </c>
      <c r="C1356">
        <v>-66</v>
      </c>
      <c r="D1356">
        <v>5</v>
      </c>
      <c r="E1356" t="s">
        <v>889</v>
      </c>
      <c r="F1356" t="s">
        <v>898</v>
      </c>
      <c r="G1356" t="s">
        <v>902</v>
      </c>
    </row>
    <row r="1357" spans="1:7" x14ac:dyDescent="0.25">
      <c r="A1357" t="s">
        <v>557</v>
      </c>
      <c r="B1357">
        <v>22</v>
      </c>
      <c r="C1357">
        <v>4</v>
      </c>
      <c r="D1357">
        <v>1</v>
      </c>
      <c r="E1357" t="s">
        <v>899</v>
      </c>
      <c r="F1357" t="s">
        <v>907</v>
      </c>
      <c r="G1357" t="s">
        <v>891</v>
      </c>
    </row>
    <row r="1358" spans="1:7" x14ac:dyDescent="0.25">
      <c r="A1358" t="s">
        <v>216</v>
      </c>
      <c r="B1358">
        <v>642</v>
      </c>
      <c r="C1358">
        <v>180</v>
      </c>
      <c r="D1358">
        <v>5</v>
      </c>
      <c r="E1358" t="s">
        <v>899</v>
      </c>
      <c r="F1358" t="s">
        <v>901</v>
      </c>
      <c r="G1358" t="s">
        <v>891</v>
      </c>
    </row>
    <row r="1359" spans="1:7" x14ac:dyDescent="0.25">
      <c r="A1359" t="s">
        <v>273</v>
      </c>
      <c r="B1359">
        <v>767</v>
      </c>
      <c r="C1359">
        <v>-353</v>
      </c>
      <c r="D1359">
        <v>5</v>
      </c>
      <c r="E1359" t="s">
        <v>899</v>
      </c>
      <c r="F1359" t="s">
        <v>900</v>
      </c>
      <c r="G1359" t="s">
        <v>891</v>
      </c>
    </row>
    <row r="1360" spans="1:7" x14ac:dyDescent="0.25">
      <c r="A1360" t="s">
        <v>271</v>
      </c>
      <c r="B1360">
        <v>770</v>
      </c>
      <c r="C1360">
        <v>323</v>
      </c>
      <c r="D1360">
        <v>3</v>
      </c>
      <c r="E1360" t="s">
        <v>889</v>
      </c>
      <c r="F1360" t="s">
        <v>909</v>
      </c>
      <c r="G1360" t="s">
        <v>891</v>
      </c>
    </row>
    <row r="1361" spans="1:7" x14ac:dyDescent="0.25">
      <c r="A1361" t="s">
        <v>828</v>
      </c>
      <c r="B1361">
        <v>21</v>
      </c>
      <c r="C1361">
        <v>-17</v>
      </c>
      <c r="D1361">
        <v>3</v>
      </c>
      <c r="E1361" t="s">
        <v>899</v>
      </c>
      <c r="F1361" t="s">
        <v>913</v>
      </c>
      <c r="G1361" t="s">
        <v>891</v>
      </c>
    </row>
    <row r="1362" spans="1:7" x14ac:dyDescent="0.25">
      <c r="A1362" t="s">
        <v>673</v>
      </c>
      <c r="B1362">
        <v>21</v>
      </c>
      <c r="C1362">
        <v>-6</v>
      </c>
      <c r="D1362">
        <v>3</v>
      </c>
      <c r="E1362" t="s">
        <v>899</v>
      </c>
      <c r="F1362" t="s">
        <v>908</v>
      </c>
      <c r="G1362" t="s">
        <v>891</v>
      </c>
    </row>
    <row r="1363" spans="1:7" x14ac:dyDescent="0.25">
      <c r="A1363" t="s">
        <v>28</v>
      </c>
      <c r="B1363">
        <v>492</v>
      </c>
      <c r="C1363">
        <v>187</v>
      </c>
      <c r="D1363">
        <v>2</v>
      </c>
      <c r="E1363" t="s">
        <v>889</v>
      </c>
      <c r="F1363" t="s">
        <v>909</v>
      </c>
      <c r="G1363" t="s">
        <v>902</v>
      </c>
    </row>
    <row r="1364" spans="1:7" x14ac:dyDescent="0.25">
      <c r="A1364" t="s">
        <v>241</v>
      </c>
      <c r="B1364">
        <v>816</v>
      </c>
      <c r="C1364">
        <v>-96</v>
      </c>
      <c r="D1364">
        <v>3</v>
      </c>
      <c r="E1364" t="s">
        <v>889</v>
      </c>
      <c r="F1364" t="s">
        <v>896</v>
      </c>
      <c r="G1364" t="s">
        <v>911</v>
      </c>
    </row>
    <row r="1365" spans="1:7" x14ac:dyDescent="0.25">
      <c r="A1365" t="s">
        <v>528</v>
      </c>
      <c r="B1365">
        <v>25</v>
      </c>
      <c r="C1365">
        <v>2</v>
      </c>
      <c r="D1365">
        <v>3</v>
      </c>
      <c r="E1365" t="s">
        <v>899</v>
      </c>
      <c r="F1365" t="s">
        <v>904</v>
      </c>
      <c r="G1365" t="s">
        <v>897</v>
      </c>
    </row>
    <row r="1366" spans="1:7" x14ac:dyDescent="0.25">
      <c r="A1366" t="s">
        <v>77</v>
      </c>
      <c r="B1366">
        <v>802</v>
      </c>
      <c r="C1366">
        <v>120</v>
      </c>
      <c r="D1366">
        <v>7</v>
      </c>
      <c r="E1366" t="s">
        <v>889</v>
      </c>
      <c r="F1366" t="s">
        <v>909</v>
      </c>
      <c r="G1366" t="s">
        <v>891</v>
      </c>
    </row>
    <row r="1367" spans="1:7" x14ac:dyDescent="0.25">
      <c r="A1367" t="s">
        <v>261</v>
      </c>
      <c r="B1367">
        <v>811</v>
      </c>
      <c r="C1367">
        <v>154</v>
      </c>
      <c r="D1367">
        <v>7</v>
      </c>
      <c r="E1367" t="s">
        <v>889</v>
      </c>
      <c r="F1367" t="s">
        <v>909</v>
      </c>
      <c r="G1367" t="s">
        <v>902</v>
      </c>
    </row>
    <row r="1368" spans="1:7" x14ac:dyDescent="0.25">
      <c r="A1368" t="s">
        <v>42</v>
      </c>
      <c r="B1368">
        <v>835</v>
      </c>
      <c r="C1368">
        <v>267</v>
      </c>
      <c r="D1368">
        <v>5</v>
      </c>
      <c r="E1368" t="s">
        <v>889</v>
      </c>
      <c r="F1368" t="s">
        <v>898</v>
      </c>
      <c r="G1368" t="s">
        <v>911</v>
      </c>
    </row>
    <row r="1369" spans="1:7" x14ac:dyDescent="0.25">
      <c r="A1369" t="s">
        <v>718</v>
      </c>
      <c r="B1369">
        <v>21</v>
      </c>
      <c r="C1369">
        <v>-5</v>
      </c>
      <c r="D1369">
        <v>1</v>
      </c>
      <c r="E1369" t="s">
        <v>889</v>
      </c>
      <c r="F1369" t="s">
        <v>909</v>
      </c>
      <c r="G1369" t="s">
        <v>891</v>
      </c>
    </row>
    <row r="1370" spans="1:7" x14ac:dyDescent="0.25">
      <c r="A1370" t="s">
        <v>418</v>
      </c>
      <c r="B1370">
        <v>450</v>
      </c>
      <c r="C1370">
        <v>-190</v>
      </c>
      <c r="D1370">
        <v>4</v>
      </c>
      <c r="E1370" t="s">
        <v>892</v>
      </c>
      <c r="F1370" t="s">
        <v>895</v>
      </c>
      <c r="G1370" t="s">
        <v>891</v>
      </c>
    </row>
    <row r="1371" spans="1:7" x14ac:dyDescent="0.25">
      <c r="A1371" t="s">
        <v>124</v>
      </c>
      <c r="B1371">
        <v>24</v>
      </c>
      <c r="C1371">
        <v>-1</v>
      </c>
      <c r="D1371">
        <v>4</v>
      </c>
      <c r="E1371" t="s">
        <v>899</v>
      </c>
      <c r="F1371" t="s">
        <v>905</v>
      </c>
      <c r="G1371" t="s">
        <v>897</v>
      </c>
    </row>
    <row r="1372" spans="1:7" x14ac:dyDescent="0.25">
      <c r="A1372" t="s">
        <v>256</v>
      </c>
      <c r="B1372">
        <v>832</v>
      </c>
      <c r="C1372">
        <v>0</v>
      </c>
      <c r="D1372">
        <v>3</v>
      </c>
      <c r="E1372" t="s">
        <v>899</v>
      </c>
      <c r="F1372" t="s">
        <v>900</v>
      </c>
      <c r="G1372" t="s">
        <v>902</v>
      </c>
    </row>
    <row r="1373" spans="1:7" x14ac:dyDescent="0.25">
      <c r="A1373" t="s">
        <v>254</v>
      </c>
      <c r="B1373">
        <v>833</v>
      </c>
      <c r="C1373">
        <v>93</v>
      </c>
      <c r="D1373">
        <v>3</v>
      </c>
      <c r="E1373" t="s">
        <v>899</v>
      </c>
      <c r="F1373" t="s">
        <v>900</v>
      </c>
      <c r="G1373" t="s">
        <v>902</v>
      </c>
    </row>
    <row r="1374" spans="1:7" x14ac:dyDescent="0.25">
      <c r="A1374" t="s">
        <v>861</v>
      </c>
      <c r="B1374">
        <v>20</v>
      </c>
      <c r="C1374">
        <v>6</v>
      </c>
      <c r="D1374">
        <v>1</v>
      </c>
      <c r="E1374" t="s">
        <v>899</v>
      </c>
      <c r="F1374" t="s">
        <v>910</v>
      </c>
      <c r="G1374" t="s">
        <v>891</v>
      </c>
    </row>
    <row r="1375" spans="1:7" x14ac:dyDescent="0.25">
      <c r="A1375" t="s">
        <v>641</v>
      </c>
      <c r="B1375">
        <v>23</v>
      </c>
      <c r="C1375">
        <v>-5</v>
      </c>
      <c r="D1375">
        <v>7</v>
      </c>
      <c r="E1375" t="s">
        <v>899</v>
      </c>
      <c r="F1375" t="s">
        <v>903</v>
      </c>
      <c r="G1375" t="s">
        <v>897</v>
      </c>
    </row>
    <row r="1376" spans="1:7" x14ac:dyDescent="0.25">
      <c r="A1376" t="s">
        <v>144</v>
      </c>
      <c r="B1376">
        <v>550</v>
      </c>
      <c r="C1376">
        <v>-242</v>
      </c>
      <c r="D1376">
        <v>5</v>
      </c>
      <c r="E1376" t="s">
        <v>892</v>
      </c>
      <c r="F1376" t="s">
        <v>912</v>
      </c>
      <c r="G1376" t="s">
        <v>902</v>
      </c>
    </row>
    <row r="1377" spans="1:7" x14ac:dyDescent="0.25">
      <c r="A1377" t="s">
        <v>202</v>
      </c>
      <c r="B1377">
        <v>148</v>
      </c>
      <c r="C1377">
        <v>-91</v>
      </c>
      <c r="D1377">
        <v>2</v>
      </c>
      <c r="E1377" t="s">
        <v>889</v>
      </c>
      <c r="F1377" t="s">
        <v>898</v>
      </c>
      <c r="G1377" t="s">
        <v>891</v>
      </c>
    </row>
    <row r="1378" spans="1:7" x14ac:dyDescent="0.25">
      <c r="A1378" t="s">
        <v>250</v>
      </c>
      <c r="B1378">
        <v>846</v>
      </c>
      <c r="C1378">
        <v>9</v>
      </c>
      <c r="D1378">
        <v>2</v>
      </c>
      <c r="E1378" t="s">
        <v>892</v>
      </c>
      <c r="F1378" t="s">
        <v>893</v>
      </c>
      <c r="G1378" t="s">
        <v>911</v>
      </c>
    </row>
    <row r="1379" spans="1:7" x14ac:dyDescent="0.25">
      <c r="A1379" t="s">
        <v>128</v>
      </c>
      <c r="B1379">
        <v>856</v>
      </c>
      <c r="C1379">
        <v>385</v>
      </c>
      <c r="D1379">
        <v>6</v>
      </c>
      <c r="E1379" t="s">
        <v>889</v>
      </c>
      <c r="F1379" t="s">
        <v>896</v>
      </c>
      <c r="G1379" t="s">
        <v>891</v>
      </c>
    </row>
    <row r="1380" spans="1:7" x14ac:dyDescent="0.25">
      <c r="A1380" t="s">
        <v>244</v>
      </c>
      <c r="B1380">
        <v>871</v>
      </c>
      <c r="C1380">
        <v>131</v>
      </c>
      <c r="D1380">
        <v>2</v>
      </c>
      <c r="E1380" t="s">
        <v>892</v>
      </c>
      <c r="F1380" t="s">
        <v>895</v>
      </c>
      <c r="G1380" t="s">
        <v>902</v>
      </c>
    </row>
    <row r="1381" spans="1:7" x14ac:dyDescent="0.25">
      <c r="A1381" t="s">
        <v>427</v>
      </c>
      <c r="B1381">
        <v>19</v>
      </c>
      <c r="C1381">
        <v>-18</v>
      </c>
      <c r="D1381">
        <v>4</v>
      </c>
      <c r="E1381" t="s">
        <v>899</v>
      </c>
      <c r="F1381" t="s">
        <v>904</v>
      </c>
      <c r="G1381" t="s">
        <v>891</v>
      </c>
    </row>
    <row r="1382" spans="1:7" x14ac:dyDescent="0.25">
      <c r="A1382" t="s">
        <v>345</v>
      </c>
      <c r="B1382">
        <v>610</v>
      </c>
      <c r="C1382">
        <v>-66</v>
      </c>
      <c r="D1382">
        <v>2</v>
      </c>
      <c r="E1382" t="s">
        <v>892</v>
      </c>
      <c r="F1382" t="s">
        <v>906</v>
      </c>
      <c r="G1382" t="s">
        <v>891</v>
      </c>
    </row>
    <row r="1383" spans="1:7" x14ac:dyDescent="0.25">
      <c r="A1383" t="s">
        <v>241</v>
      </c>
      <c r="B1383">
        <v>880</v>
      </c>
      <c r="C1383">
        <v>97</v>
      </c>
      <c r="D1383">
        <v>8</v>
      </c>
      <c r="E1383" t="s">
        <v>892</v>
      </c>
      <c r="F1383" t="s">
        <v>912</v>
      </c>
      <c r="G1383" t="s">
        <v>911</v>
      </c>
    </row>
    <row r="1384" spans="1:7" x14ac:dyDescent="0.25">
      <c r="A1384" t="s">
        <v>177</v>
      </c>
      <c r="B1384">
        <v>22</v>
      </c>
      <c r="C1384">
        <v>-8</v>
      </c>
      <c r="D1384">
        <v>4</v>
      </c>
      <c r="E1384" t="s">
        <v>899</v>
      </c>
      <c r="F1384" t="s">
        <v>903</v>
      </c>
      <c r="G1384" t="s">
        <v>897</v>
      </c>
    </row>
    <row r="1385" spans="1:7" x14ac:dyDescent="0.25">
      <c r="A1385" t="s">
        <v>852</v>
      </c>
      <c r="B1385">
        <v>22</v>
      </c>
      <c r="C1385">
        <v>11</v>
      </c>
      <c r="D1385">
        <v>2</v>
      </c>
      <c r="E1385" t="s">
        <v>899</v>
      </c>
      <c r="F1385" t="s">
        <v>905</v>
      </c>
      <c r="G1385" t="s">
        <v>897</v>
      </c>
    </row>
    <row r="1386" spans="1:7" x14ac:dyDescent="0.25">
      <c r="A1386" t="s">
        <v>857</v>
      </c>
      <c r="B1386">
        <v>21</v>
      </c>
      <c r="C1386">
        <v>4</v>
      </c>
      <c r="D1386">
        <v>3</v>
      </c>
      <c r="E1386" t="s">
        <v>899</v>
      </c>
      <c r="F1386" t="s">
        <v>903</v>
      </c>
      <c r="G1386" t="s">
        <v>897</v>
      </c>
    </row>
    <row r="1387" spans="1:7" x14ac:dyDescent="0.25">
      <c r="A1387" t="s">
        <v>124</v>
      </c>
      <c r="B1387">
        <v>18</v>
      </c>
      <c r="C1387">
        <v>1</v>
      </c>
      <c r="D1387">
        <v>3</v>
      </c>
      <c r="E1387" t="s">
        <v>899</v>
      </c>
      <c r="F1387" t="s">
        <v>903</v>
      </c>
      <c r="G1387" t="s">
        <v>891</v>
      </c>
    </row>
    <row r="1388" spans="1:7" x14ac:dyDescent="0.25">
      <c r="A1388" t="s">
        <v>233</v>
      </c>
      <c r="B1388">
        <v>911</v>
      </c>
      <c r="C1388">
        <v>202</v>
      </c>
      <c r="D1388">
        <v>7</v>
      </c>
      <c r="E1388" t="s">
        <v>892</v>
      </c>
      <c r="F1388" t="s">
        <v>893</v>
      </c>
      <c r="G1388" t="s">
        <v>891</v>
      </c>
    </row>
    <row r="1389" spans="1:7" x14ac:dyDescent="0.25">
      <c r="A1389" t="s">
        <v>378</v>
      </c>
      <c r="B1389">
        <v>18</v>
      </c>
      <c r="C1389">
        <v>2</v>
      </c>
      <c r="D1389">
        <v>3</v>
      </c>
      <c r="E1389" t="s">
        <v>899</v>
      </c>
      <c r="F1389" t="s">
        <v>903</v>
      </c>
      <c r="G1389" t="s">
        <v>891</v>
      </c>
    </row>
    <row r="1390" spans="1:7" x14ac:dyDescent="0.25">
      <c r="A1390" t="s">
        <v>235</v>
      </c>
      <c r="B1390">
        <v>911</v>
      </c>
      <c r="C1390">
        <v>355</v>
      </c>
      <c r="D1390">
        <v>5</v>
      </c>
      <c r="E1390" t="s">
        <v>889</v>
      </c>
      <c r="F1390" t="s">
        <v>898</v>
      </c>
      <c r="G1390" t="s">
        <v>911</v>
      </c>
    </row>
    <row r="1391" spans="1:7" x14ac:dyDescent="0.25">
      <c r="A1391" t="s">
        <v>643</v>
      </c>
      <c r="B1391">
        <v>143</v>
      </c>
      <c r="C1391">
        <v>-129</v>
      </c>
      <c r="D1391">
        <v>2</v>
      </c>
      <c r="E1391" t="s">
        <v>889</v>
      </c>
      <c r="F1391" t="s">
        <v>898</v>
      </c>
      <c r="G1391" t="s">
        <v>891</v>
      </c>
    </row>
    <row r="1392" spans="1:7" x14ac:dyDescent="0.25">
      <c r="A1392" t="s">
        <v>228</v>
      </c>
      <c r="B1392">
        <v>918</v>
      </c>
      <c r="C1392">
        <v>22</v>
      </c>
      <c r="D1392">
        <v>9</v>
      </c>
      <c r="E1392" t="s">
        <v>889</v>
      </c>
      <c r="F1392" t="s">
        <v>890</v>
      </c>
      <c r="G1392" t="s">
        <v>891</v>
      </c>
    </row>
    <row r="1393" spans="1:7" x14ac:dyDescent="0.25">
      <c r="A1393" t="s">
        <v>226</v>
      </c>
      <c r="B1393">
        <v>925</v>
      </c>
      <c r="C1393">
        <v>-447</v>
      </c>
      <c r="D1393">
        <v>5</v>
      </c>
      <c r="E1393" t="s">
        <v>889</v>
      </c>
      <c r="F1393" t="s">
        <v>890</v>
      </c>
      <c r="G1393" t="s">
        <v>891</v>
      </c>
    </row>
    <row r="1394" spans="1:7" x14ac:dyDescent="0.25">
      <c r="A1394" t="s">
        <v>362</v>
      </c>
      <c r="B1394">
        <v>17</v>
      </c>
      <c r="C1394">
        <v>8</v>
      </c>
      <c r="D1394">
        <v>2</v>
      </c>
      <c r="E1394" t="s">
        <v>899</v>
      </c>
      <c r="F1394" t="s">
        <v>905</v>
      </c>
      <c r="G1394" t="s">
        <v>891</v>
      </c>
    </row>
    <row r="1395" spans="1:7" x14ac:dyDescent="0.25">
      <c r="A1395" t="s">
        <v>407</v>
      </c>
      <c r="B1395">
        <v>465</v>
      </c>
      <c r="C1395">
        <v>207</v>
      </c>
      <c r="D1395">
        <v>9</v>
      </c>
      <c r="E1395" t="s">
        <v>899</v>
      </c>
      <c r="F1395" t="s">
        <v>901</v>
      </c>
      <c r="G1395" t="s">
        <v>891</v>
      </c>
    </row>
    <row r="1396" spans="1:7" x14ac:dyDescent="0.25">
      <c r="A1396" t="s">
        <v>300</v>
      </c>
      <c r="B1396">
        <v>17</v>
      </c>
      <c r="C1396">
        <v>-9</v>
      </c>
      <c r="D1396">
        <v>3</v>
      </c>
      <c r="E1396" t="s">
        <v>899</v>
      </c>
      <c r="F1396" t="s">
        <v>907</v>
      </c>
      <c r="G1396" t="s">
        <v>891</v>
      </c>
    </row>
    <row r="1397" spans="1:7" x14ac:dyDescent="0.25">
      <c r="A1397" t="s">
        <v>221</v>
      </c>
      <c r="B1397">
        <v>935</v>
      </c>
      <c r="C1397">
        <v>114</v>
      </c>
      <c r="D1397">
        <v>4</v>
      </c>
      <c r="E1397" t="s">
        <v>889</v>
      </c>
      <c r="F1397" t="s">
        <v>890</v>
      </c>
      <c r="G1397" t="s">
        <v>902</v>
      </c>
    </row>
    <row r="1398" spans="1:7" x14ac:dyDescent="0.25">
      <c r="A1398" t="s">
        <v>260</v>
      </c>
      <c r="B1398">
        <v>16</v>
      </c>
      <c r="C1398">
        <v>-10</v>
      </c>
      <c r="D1398">
        <v>2</v>
      </c>
      <c r="E1398" t="s">
        <v>899</v>
      </c>
      <c r="F1398" t="s">
        <v>910</v>
      </c>
      <c r="G1398" t="s">
        <v>891</v>
      </c>
    </row>
    <row r="1399" spans="1:7" x14ac:dyDescent="0.25">
      <c r="A1399" t="s">
        <v>25</v>
      </c>
      <c r="B1399">
        <v>954</v>
      </c>
      <c r="C1399">
        <v>95</v>
      </c>
      <c r="D1399">
        <v>3</v>
      </c>
      <c r="E1399" t="s">
        <v>889</v>
      </c>
      <c r="F1399" t="s">
        <v>896</v>
      </c>
      <c r="G1399" t="s">
        <v>902</v>
      </c>
    </row>
    <row r="1400" spans="1:7" x14ac:dyDescent="0.25">
      <c r="A1400" t="s">
        <v>232</v>
      </c>
      <c r="B1400">
        <v>915</v>
      </c>
      <c r="C1400">
        <v>-99</v>
      </c>
      <c r="D1400">
        <v>3</v>
      </c>
      <c r="E1400" t="s">
        <v>892</v>
      </c>
      <c r="F1400" t="s">
        <v>906</v>
      </c>
      <c r="G1400" t="s">
        <v>911</v>
      </c>
    </row>
    <row r="1401" spans="1:7" x14ac:dyDescent="0.25">
      <c r="A1401" t="s">
        <v>218</v>
      </c>
      <c r="B1401">
        <v>955</v>
      </c>
      <c r="C1401">
        <v>305</v>
      </c>
      <c r="D1401">
        <v>3</v>
      </c>
      <c r="E1401" t="s">
        <v>889</v>
      </c>
      <c r="F1401" t="s">
        <v>896</v>
      </c>
      <c r="G1401" t="s">
        <v>911</v>
      </c>
    </row>
    <row r="1402" spans="1:7" x14ac:dyDescent="0.25">
      <c r="A1402" t="s">
        <v>83</v>
      </c>
      <c r="B1402">
        <v>976</v>
      </c>
      <c r="C1402">
        <v>293</v>
      </c>
      <c r="D1402">
        <v>4</v>
      </c>
      <c r="E1402" t="s">
        <v>889</v>
      </c>
      <c r="F1402" t="s">
        <v>909</v>
      </c>
      <c r="G1402" t="s">
        <v>891</v>
      </c>
    </row>
    <row r="1403" spans="1:7" x14ac:dyDescent="0.25">
      <c r="A1403" t="s">
        <v>202</v>
      </c>
      <c r="B1403">
        <v>1069</v>
      </c>
      <c r="C1403">
        <v>0</v>
      </c>
      <c r="D1403">
        <v>6</v>
      </c>
      <c r="E1403" t="s">
        <v>899</v>
      </c>
      <c r="F1403" t="s">
        <v>901</v>
      </c>
      <c r="G1403" t="s">
        <v>894</v>
      </c>
    </row>
    <row r="1404" spans="1:7" x14ac:dyDescent="0.25">
      <c r="A1404" t="s">
        <v>541</v>
      </c>
      <c r="B1404">
        <v>19</v>
      </c>
      <c r="C1404">
        <v>-15</v>
      </c>
      <c r="D1404">
        <v>3</v>
      </c>
      <c r="E1404" t="s">
        <v>899</v>
      </c>
      <c r="F1404" t="s">
        <v>903</v>
      </c>
      <c r="G1404" t="s">
        <v>897</v>
      </c>
    </row>
    <row r="1405" spans="1:7" x14ac:dyDescent="0.25">
      <c r="A1405" t="s">
        <v>44</v>
      </c>
      <c r="B1405">
        <v>16</v>
      </c>
      <c r="C1405">
        <v>6</v>
      </c>
      <c r="D1405">
        <v>3</v>
      </c>
      <c r="E1405" t="s">
        <v>899</v>
      </c>
      <c r="F1405" t="s">
        <v>903</v>
      </c>
      <c r="G1405" t="s">
        <v>891</v>
      </c>
    </row>
    <row r="1406" spans="1:7" x14ac:dyDescent="0.25">
      <c r="A1406" t="s">
        <v>211</v>
      </c>
      <c r="B1406">
        <v>1030</v>
      </c>
      <c r="C1406">
        <v>206</v>
      </c>
      <c r="D1406">
        <v>8</v>
      </c>
      <c r="E1406" t="s">
        <v>889</v>
      </c>
      <c r="F1406" t="s">
        <v>896</v>
      </c>
      <c r="G1406" t="s">
        <v>902</v>
      </c>
    </row>
    <row r="1407" spans="1:7" x14ac:dyDescent="0.25">
      <c r="A1407" t="s">
        <v>214</v>
      </c>
      <c r="B1407">
        <v>620</v>
      </c>
      <c r="C1407">
        <v>82</v>
      </c>
      <c r="D1407">
        <v>6</v>
      </c>
      <c r="E1407" t="s">
        <v>889</v>
      </c>
      <c r="F1407" t="s">
        <v>909</v>
      </c>
      <c r="G1407" t="s">
        <v>891</v>
      </c>
    </row>
    <row r="1408" spans="1:7" x14ac:dyDescent="0.25">
      <c r="A1408" t="s">
        <v>322</v>
      </c>
      <c r="B1408">
        <v>16</v>
      </c>
      <c r="C1408">
        <v>8</v>
      </c>
      <c r="D1408">
        <v>2</v>
      </c>
      <c r="E1408" t="s">
        <v>899</v>
      </c>
      <c r="F1408" t="s">
        <v>903</v>
      </c>
      <c r="G1408" t="s">
        <v>891</v>
      </c>
    </row>
    <row r="1409" spans="1:7" x14ac:dyDescent="0.25">
      <c r="A1409" t="s">
        <v>315</v>
      </c>
      <c r="B1409">
        <v>19</v>
      </c>
      <c r="C1409">
        <v>8</v>
      </c>
      <c r="D1409">
        <v>2</v>
      </c>
      <c r="E1409" t="s">
        <v>899</v>
      </c>
      <c r="F1409" t="s">
        <v>903</v>
      </c>
      <c r="G1409" t="s">
        <v>897</v>
      </c>
    </row>
    <row r="1410" spans="1:7" x14ac:dyDescent="0.25">
      <c r="A1410" t="s">
        <v>302</v>
      </c>
      <c r="B1410">
        <v>249</v>
      </c>
      <c r="C1410">
        <v>-130</v>
      </c>
      <c r="D1410">
        <v>4</v>
      </c>
      <c r="E1410" t="s">
        <v>889</v>
      </c>
      <c r="F1410" t="s">
        <v>898</v>
      </c>
      <c r="G1410" t="s">
        <v>902</v>
      </c>
    </row>
    <row r="1411" spans="1:7" x14ac:dyDescent="0.25">
      <c r="A1411" t="s">
        <v>698</v>
      </c>
      <c r="B1411">
        <v>16</v>
      </c>
      <c r="C1411">
        <v>6</v>
      </c>
      <c r="D1411">
        <v>1</v>
      </c>
      <c r="E1411" t="s">
        <v>899</v>
      </c>
      <c r="F1411" t="s">
        <v>907</v>
      </c>
      <c r="G1411" t="s">
        <v>891</v>
      </c>
    </row>
    <row r="1412" spans="1:7" x14ac:dyDescent="0.25">
      <c r="A1412" t="s">
        <v>132</v>
      </c>
      <c r="B1412">
        <v>1361</v>
      </c>
      <c r="C1412">
        <v>197</v>
      </c>
      <c r="D1412">
        <v>9</v>
      </c>
      <c r="E1412" t="s">
        <v>892</v>
      </c>
      <c r="F1412" t="s">
        <v>895</v>
      </c>
      <c r="G1412" t="s">
        <v>891</v>
      </c>
    </row>
    <row r="1413" spans="1:7" x14ac:dyDescent="0.25">
      <c r="A1413" t="s">
        <v>269</v>
      </c>
      <c r="B1413">
        <v>15</v>
      </c>
      <c r="C1413">
        <v>1</v>
      </c>
      <c r="D1413">
        <v>1</v>
      </c>
      <c r="E1413" t="s">
        <v>899</v>
      </c>
      <c r="F1413" t="s">
        <v>913</v>
      </c>
      <c r="G1413" t="s">
        <v>891</v>
      </c>
    </row>
    <row r="1414" spans="1:7" x14ac:dyDescent="0.25">
      <c r="A1414" t="s">
        <v>199</v>
      </c>
      <c r="B1414">
        <v>1076</v>
      </c>
      <c r="C1414">
        <v>-38</v>
      </c>
      <c r="D1414">
        <v>4</v>
      </c>
      <c r="E1414" t="s">
        <v>889</v>
      </c>
      <c r="F1414" t="s">
        <v>896</v>
      </c>
      <c r="G1414" t="s">
        <v>891</v>
      </c>
    </row>
    <row r="1415" spans="1:7" x14ac:dyDescent="0.25">
      <c r="A1415" t="s">
        <v>323</v>
      </c>
      <c r="B1415">
        <v>18</v>
      </c>
      <c r="C1415">
        <v>2</v>
      </c>
      <c r="D1415">
        <v>3</v>
      </c>
      <c r="E1415" t="s">
        <v>899</v>
      </c>
      <c r="F1415" t="s">
        <v>903</v>
      </c>
      <c r="G1415" t="s">
        <v>897</v>
      </c>
    </row>
    <row r="1416" spans="1:7" x14ac:dyDescent="0.25">
      <c r="A1416" t="s">
        <v>197</v>
      </c>
      <c r="B1416">
        <v>1101</v>
      </c>
      <c r="C1416">
        <v>352</v>
      </c>
      <c r="D1416">
        <v>3</v>
      </c>
      <c r="E1416" t="s">
        <v>892</v>
      </c>
      <c r="F1416" t="s">
        <v>895</v>
      </c>
      <c r="G1416" t="s">
        <v>902</v>
      </c>
    </row>
    <row r="1417" spans="1:7" x14ac:dyDescent="0.25">
      <c r="A1417" t="s">
        <v>371</v>
      </c>
      <c r="B1417">
        <v>15</v>
      </c>
      <c r="C1417">
        <v>2</v>
      </c>
      <c r="D1417">
        <v>1</v>
      </c>
      <c r="E1417" t="s">
        <v>899</v>
      </c>
      <c r="F1417" t="s">
        <v>908</v>
      </c>
      <c r="G1417" t="s">
        <v>891</v>
      </c>
    </row>
    <row r="1418" spans="1:7" x14ac:dyDescent="0.25">
      <c r="A1418" t="s">
        <v>122</v>
      </c>
      <c r="B1418">
        <v>1104</v>
      </c>
      <c r="C1418">
        <v>209</v>
      </c>
      <c r="D1418">
        <v>4</v>
      </c>
      <c r="E1418" t="s">
        <v>899</v>
      </c>
      <c r="F1418" t="s">
        <v>900</v>
      </c>
      <c r="G1418" t="s">
        <v>902</v>
      </c>
    </row>
    <row r="1419" spans="1:7" x14ac:dyDescent="0.25">
      <c r="A1419" t="s">
        <v>320</v>
      </c>
      <c r="B1419">
        <v>14</v>
      </c>
      <c r="C1419">
        <v>2</v>
      </c>
      <c r="D1419">
        <v>1</v>
      </c>
      <c r="E1419" t="s">
        <v>899</v>
      </c>
      <c r="F1419" t="s">
        <v>903</v>
      </c>
      <c r="G1419" t="s">
        <v>891</v>
      </c>
    </row>
    <row r="1420" spans="1:7" x14ac:dyDescent="0.25">
      <c r="A1420" t="s">
        <v>18</v>
      </c>
      <c r="B1420">
        <v>14</v>
      </c>
      <c r="C1420">
        <v>5</v>
      </c>
      <c r="D1420">
        <v>1</v>
      </c>
      <c r="E1420" t="s">
        <v>899</v>
      </c>
      <c r="F1420" t="s">
        <v>903</v>
      </c>
      <c r="G1420" t="s">
        <v>891</v>
      </c>
    </row>
    <row r="1421" spans="1:7" x14ac:dyDescent="0.25">
      <c r="A1421" t="s">
        <v>375</v>
      </c>
      <c r="B1421">
        <v>14</v>
      </c>
      <c r="C1421">
        <v>-3</v>
      </c>
      <c r="D1421">
        <v>2</v>
      </c>
      <c r="E1421" t="s">
        <v>899</v>
      </c>
      <c r="F1421" t="s">
        <v>908</v>
      </c>
      <c r="G1421" t="s">
        <v>891</v>
      </c>
    </row>
    <row r="1422" spans="1:7" x14ac:dyDescent="0.25">
      <c r="A1422" t="s">
        <v>444</v>
      </c>
      <c r="B1422">
        <v>14</v>
      </c>
      <c r="C1422">
        <v>-1</v>
      </c>
      <c r="D1422">
        <v>4</v>
      </c>
      <c r="E1422" t="s">
        <v>899</v>
      </c>
      <c r="F1422" t="s">
        <v>904</v>
      </c>
      <c r="G1422" t="s">
        <v>891</v>
      </c>
    </row>
    <row r="1423" spans="1:7" x14ac:dyDescent="0.25">
      <c r="A1423" t="s">
        <v>343</v>
      </c>
      <c r="B1423">
        <v>13</v>
      </c>
      <c r="C1423">
        <v>-8</v>
      </c>
      <c r="D1423">
        <v>1</v>
      </c>
      <c r="E1423" t="s">
        <v>899</v>
      </c>
      <c r="F1423" t="s">
        <v>910</v>
      </c>
      <c r="G1423" t="s">
        <v>891</v>
      </c>
    </row>
    <row r="1424" spans="1:7" x14ac:dyDescent="0.25">
      <c r="A1424" t="s">
        <v>126</v>
      </c>
      <c r="B1424">
        <v>13</v>
      </c>
      <c r="C1424">
        <v>-1</v>
      </c>
      <c r="D1424">
        <v>3</v>
      </c>
      <c r="E1424" t="s">
        <v>899</v>
      </c>
      <c r="F1424" t="s">
        <v>903</v>
      </c>
      <c r="G1424" t="s">
        <v>891</v>
      </c>
    </row>
    <row r="1425" spans="1:7" x14ac:dyDescent="0.25">
      <c r="A1425" t="s">
        <v>160</v>
      </c>
      <c r="B1425">
        <v>1275</v>
      </c>
      <c r="C1425">
        <v>1148</v>
      </c>
      <c r="D1425">
        <v>7</v>
      </c>
      <c r="E1425" t="s">
        <v>892</v>
      </c>
      <c r="F1425" t="s">
        <v>895</v>
      </c>
      <c r="G1425" t="s">
        <v>894</v>
      </c>
    </row>
    <row r="1426" spans="1:7" x14ac:dyDescent="0.25">
      <c r="A1426" t="s">
        <v>352</v>
      </c>
      <c r="B1426">
        <v>17</v>
      </c>
      <c r="C1426">
        <v>1</v>
      </c>
      <c r="D1426">
        <v>2</v>
      </c>
      <c r="E1426" t="s">
        <v>899</v>
      </c>
      <c r="F1426" t="s">
        <v>905</v>
      </c>
      <c r="G1426" t="s">
        <v>897</v>
      </c>
    </row>
    <row r="1427" spans="1:7" x14ac:dyDescent="0.25">
      <c r="A1427" t="s">
        <v>627</v>
      </c>
      <c r="B1427">
        <v>13</v>
      </c>
      <c r="C1427">
        <v>0</v>
      </c>
      <c r="D1427">
        <v>2</v>
      </c>
      <c r="E1427" t="s">
        <v>899</v>
      </c>
      <c r="F1427" t="s">
        <v>903</v>
      </c>
      <c r="G1427" t="s">
        <v>891</v>
      </c>
    </row>
    <row r="1428" spans="1:7" x14ac:dyDescent="0.25">
      <c r="A1428" t="s">
        <v>166</v>
      </c>
      <c r="B1428">
        <v>1270</v>
      </c>
      <c r="C1428">
        <v>546</v>
      </c>
      <c r="D1428">
        <v>11</v>
      </c>
      <c r="E1428" t="s">
        <v>889</v>
      </c>
      <c r="F1428" t="s">
        <v>890</v>
      </c>
      <c r="G1428" t="s">
        <v>894</v>
      </c>
    </row>
    <row r="1429" spans="1:7" x14ac:dyDescent="0.25">
      <c r="A1429" t="s">
        <v>802</v>
      </c>
      <c r="B1429">
        <v>13</v>
      </c>
      <c r="C1429">
        <v>-2</v>
      </c>
      <c r="D1429">
        <v>1</v>
      </c>
      <c r="E1429" t="s">
        <v>899</v>
      </c>
      <c r="F1429" t="s">
        <v>907</v>
      </c>
      <c r="G1429" t="s">
        <v>891</v>
      </c>
    </row>
    <row r="1430" spans="1:7" x14ac:dyDescent="0.25">
      <c r="A1430" t="s">
        <v>873</v>
      </c>
      <c r="B1430">
        <v>13</v>
      </c>
      <c r="C1430">
        <v>3</v>
      </c>
      <c r="D1430">
        <v>1</v>
      </c>
      <c r="E1430" t="s">
        <v>899</v>
      </c>
      <c r="F1430" t="s">
        <v>908</v>
      </c>
      <c r="G1430" t="s">
        <v>891</v>
      </c>
    </row>
    <row r="1431" spans="1:7" x14ac:dyDescent="0.25">
      <c r="A1431" t="s">
        <v>712</v>
      </c>
      <c r="B1431">
        <v>17</v>
      </c>
      <c r="C1431">
        <v>5</v>
      </c>
      <c r="D1431">
        <v>1</v>
      </c>
      <c r="E1431" t="s">
        <v>899</v>
      </c>
      <c r="F1431" t="s">
        <v>903</v>
      </c>
      <c r="G1431" t="s">
        <v>902</v>
      </c>
    </row>
    <row r="1432" spans="1:7" x14ac:dyDescent="0.25">
      <c r="A1432" t="s">
        <v>337</v>
      </c>
      <c r="B1432">
        <v>13</v>
      </c>
      <c r="C1432">
        <v>-13</v>
      </c>
      <c r="D1432">
        <v>2</v>
      </c>
      <c r="E1432" t="s">
        <v>899</v>
      </c>
      <c r="F1432" t="s">
        <v>905</v>
      </c>
      <c r="G1432" t="s">
        <v>891</v>
      </c>
    </row>
    <row r="1433" spans="1:7" x14ac:dyDescent="0.25">
      <c r="A1433" t="s">
        <v>335</v>
      </c>
      <c r="B1433">
        <v>13</v>
      </c>
      <c r="C1433">
        <v>-9</v>
      </c>
      <c r="D1433">
        <v>2</v>
      </c>
      <c r="E1433" t="s">
        <v>899</v>
      </c>
      <c r="F1433" t="s">
        <v>905</v>
      </c>
      <c r="G1433" t="s">
        <v>891</v>
      </c>
    </row>
    <row r="1434" spans="1:7" x14ac:dyDescent="0.25">
      <c r="A1434" t="s">
        <v>168</v>
      </c>
      <c r="B1434">
        <v>1263</v>
      </c>
      <c r="C1434">
        <v>-56</v>
      </c>
      <c r="D1434">
        <v>5</v>
      </c>
      <c r="E1434" t="s">
        <v>899</v>
      </c>
      <c r="F1434" t="s">
        <v>900</v>
      </c>
      <c r="G1434" t="s">
        <v>894</v>
      </c>
    </row>
    <row r="1435" spans="1:7" x14ac:dyDescent="0.25">
      <c r="A1435" t="s">
        <v>85</v>
      </c>
      <c r="B1435">
        <v>1629</v>
      </c>
      <c r="C1435">
        <v>-153</v>
      </c>
      <c r="D1435">
        <v>3</v>
      </c>
      <c r="E1435" t="s">
        <v>889</v>
      </c>
      <c r="F1435" t="s">
        <v>898</v>
      </c>
      <c r="G1435" t="s">
        <v>891</v>
      </c>
    </row>
    <row r="1436" spans="1:7" x14ac:dyDescent="0.25">
      <c r="A1436" t="s">
        <v>18</v>
      </c>
      <c r="B1436">
        <v>17</v>
      </c>
      <c r="C1436">
        <v>7</v>
      </c>
      <c r="D1436">
        <v>3</v>
      </c>
      <c r="E1436" t="s">
        <v>899</v>
      </c>
      <c r="F1436" t="s">
        <v>903</v>
      </c>
      <c r="G1436" t="s">
        <v>902</v>
      </c>
    </row>
    <row r="1437" spans="1:7" x14ac:dyDescent="0.25">
      <c r="A1437" t="s">
        <v>70</v>
      </c>
      <c r="B1437">
        <v>17</v>
      </c>
      <c r="C1437">
        <v>2</v>
      </c>
      <c r="D1437">
        <v>2</v>
      </c>
      <c r="E1437" t="s">
        <v>899</v>
      </c>
      <c r="F1437" t="s">
        <v>905</v>
      </c>
      <c r="G1437" t="s">
        <v>902</v>
      </c>
    </row>
    <row r="1438" spans="1:7" x14ac:dyDescent="0.25">
      <c r="A1438" t="s">
        <v>5</v>
      </c>
      <c r="B1438">
        <v>1250</v>
      </c>
      <c r="C1438">
        <v>-12</v>
      </c>
      <c r="D1438">
        <v>2</v>
      </c>
      <c r="E1438" t="s">
        <v>889</v>
      </c>
      <c r="F1438" t="s">
        <v>896</v>
      </c>
      <c r="G1438" t="s">
        <v>894</v>
      </c>
    </row>
    <row r="1439" spans="1:7" x14ac:dyDescent="0.25">
      <c r="A1439" t="s">
        <v>63</v>
      </c>
      <c r="B1439">
        <v>17</v>
      </c>
      <c r="C1439">
        <v>-11</v>
      </c>
      <c r="D1439">
        <v>3</v>
      </c>
      <c r="E1439" t="s">
        <v>899</v>
      </c>
      <c r="F1439" t="s">
        <v>905</v>
      </c>
      <c r="G1439" t="s">
        <v>902</v>
      </c>
    </row>
    <row r="1440" spans="1:7" x14ac:dyDescent="0.25">
      <c r="A1440" t="s">
        <v>98</v>
      </c>
      <c r="B1440">
        <v>977</v>
      </c>
      <c r="C1440">
        <v>-244</v>
      </c>
      <c r="D1440">
        <v>7</v>
      </c>
      <c r="E1440" t="s">
        <v>889</v>
      </c>
      <c r="F1440" t="s">
        <v>898</v>
      </c>
      <c r="G1440" t="s">
        <v>891</v>
      </c>
    </row>
    <row r="1441" spans="1:7" x14ac:dyDescent="0.25">
      <c r="A1441" t="s">
        <v>173</v>
      </c>
      <c r="B1441">
        <v>1246</v>
      </c>
      <c r="C1441">
        <v>62</v>
      </c>
      <c r="D1441">
        <v>3</v>
      </c>
      <c r="E1441" t="s">
        <v>892</v>
      </c>
      <c r="F1441" t="s">
        <v>895</v>
      </c>
      <c r="G1441" t="s">
        <v>894</v>
      </c>
    </row>
    <row r="1442" spans="1:7" x14ac:dyDescent="0.25">
      <c r="A1442" t="s">
        <v>358</v>
      </c>
      <c r="B1442">
        <v>12</v>
      </c>
      <c r="C1442">
        <v>1</v>
      </c>
      <c r="D1442">
        <v>2</v>
      </c>
      <c r="E1442" t="s">
        <v>899</v>
      </c>
      <c r="F1442" t="s">
        <v>903</v>
      </c>
      <c r="G1442" t="s">
        <v>891</v>
      </c>
    </row>
    <row r="1443" spans="1:7" x14ac:dyDescent="0.25">
      <c r="A1443" t="s">
        <v>260</v>
      </c>
      <c r="B1443">
        <v>11</v>
      </c>
      <c r="C1443">
        <v>-4</v>
      </c>
      <c r="D1443">
        <v>2</v>
      </c>
      <c r="E1443" t="s">
        <v>899</v>
      </c>
      <c r="F1443" t="s">
        <v>905</v>
      </c>
      <c r="G1443" t="s">
        <v>891</v>
      </c>
    </row>
    <row r="1444" spans="1:7" x14ac:dyDescent="0.25">
      <c r="A1444" t="s">
        <v>142</v>
      </c>
      <c r="B1444">
        <v>1327</v>
      </c>
      <c r="C1444">
        <v>318</v>
      </c>
      <c r="D1444">
        <v>8</v>
      </c>
      <c r="E1444" t="s">
        <v>892</v>
      </c>
      <c r="F1444" t="s">
        <v>893</v>
      </c>
      <c r="G1444" t="s">
        <v>894</v>
      </c>
    </row>
    <row r="1445" spans="1:7" x14ac:dyDescent="0.25">
      <c r="A1445" t="s">
        <v>144</v>
      </c>
      <c r="B1445">
        <v>1319</v>
      </c>
      <c r="C1445">
        <v>567</v>
      </c>
      <c r="D1445">
        <v>5</v>
      </c>
      <c r="E1445" t="s">
        <v>889</v>
      </c>
      <c r="F1445" t="s">
        <v>896</v>
      </c>
      <c r="G1445" t="s">
        <v>891</v>
      </c>
    </row>
    <row r="1446" spans="1:7" x14ac:dyDescent="0.25">
      <c r="A1446" t="s">
        <v>124</v>
      </c>
      <c r="B1446">
        <v>1402</v>
      </c>
      <c r="C1446">
        <v>109</v>
      </c>
      <c r="D1446">
        <v>11</v>
      </c>
      <c r="E1446" t="s">
        <v>899</v>
      </c>
      <c r="F1446" t="s">
        <v>901</v>
      </c>
      <c r="G1446" t="s">
        <v>894</v>
      </c>
    </row>
    <row r="1447" spans="1:7" x14ac:dyDescent="0.25">
      <c r="A1447" t="s">
        <v>114</v>
      </c>
      <c r="B1447">
        <v>1514</v>
      </c>
      <c r="C1447">
        <v>742</v>
      </c>
      <c r="D1447">
        <v>4</v>
      </c>
      <c r="E1447" t="s">
        <v>889</v>
      </c>
      <c r="F1447" t="s">
        <v>896</v>
      </c>
      <c r="G1447" t="s">
        <v>894</v>
      </c>
    </row>
    <row r="1448" spans="1:7" x14ac:dyDescent="0.25">
      <c r="A1448" t="s">
        <v>46</v>
      </c>
      <c r="B1448">
        <v>1351</v>
      </c>
      <c r="C1448">
        <v>111</v>
      </c>
      <c r="D1448">
        <v>6</v>
      </c>
      <c r="E1448" t="s">
        <v>889</v>
      </c>
      <c r="F1448" t="s">
        <v>890</v>
      </c>
      <c r="G1448" t="s">
        <v>891</v>
      </c>
    </row>
    <row r="1449" spans="1:7" x14ac:dyDescent="0.25">
      <c r="A1449" t="s">
        <v>136</v>
      </c>
      <c r="B1449">
        <v>1355</v>
      </c>
      <c r="C1449">
        <v>-60</v>
      </c>
      <c r="D1449">
        <v>5</v>
      </c>
      <c r="E1449" t="s">
        <v>899</v>
      </c>
      <c r="F1449" t="s">
        <v>900</v>
      </c>
      <c r="G1449" t="s">
        <v>891</v>
      </c>
    </row>
    <row r="1450" spans="1:7" x14ac:dyDescent="0.25">
      <c r="A1450" t="s">
        <v>472</v>
      </c>
      <c r="B1450">
        <v>10</v>
      </c>
      <c r="C1450">
        <v>2</v>
      </c>
      <c r="D1450">
        <v>2</v>
      </c>
      <c r="E1450" t="s">
        <v>899</v>
      </c>
      <c r="F1450" t="s">
        <v>903</v>
      </c>
      <c r="G1450" t="s">
        <v>891</v>
      </c>
    </row>
    <row r="1451" spans="1:7" x14ac:dyDescent="0.25">
      <c r="A1451" t="s">
        <v>635</v>
      </c>
      <c r="B1451">
        <v>10</v>
      </c>
      <c r="C1451">
        <v>-2</v>
      </c>
      <c r="D1451">
        <v>2</v>
      </c>
      <c r="E1451" t="s">
        <v>899</v>
      </c>
      <c r="F1451" t="s">
        <v>908</v>
      </c>
      <c r="G1451" t="s">
        <v>891</v>
      </c>
    </row>
    <row r="1452" spans="1:7" x14ac:dyDescent="0.25">
      <c r="A1452" t="s">
        <v>102</v>
      </c>
      <c r="B1452">
        <v>1582</v>
      </c>
      <c r="C1452">
        <v>-443</v>
      </c>
      <c r="D1452">
        <v>6</v>
      </c>
      <c r="E1452" t="s">
        <v>899</v>
      </c>
      <c r="F1452" t="s">
        <v>900</v>
      </c>
      <c r="G1452" t="s">
        <v>894</v>
      </c>
    </row>
    <row r="1453" spans="1:7" x14ac:dyDescent="0.25">
      <c r="A1453" t="s">
        <v>177</v>
      </c>
      <c r="B1453">
        <v>1218</v>
      </c>
      <c r="C1453">
        <v>352</v>
      </c>
      <c r="D1453">
        <v>9</v>
      </c>
      <c r="E1453" t="s">
        <v>892</v>
      </c>
      <c r="F1453" t="s">
        <v>895</v>
      </c>
      <c r="G1453" t="s">
        <v>894</v>
      </c>
    </row>
    <row r="1454" spans="1:7" x14ac:dyDescent="0.25">
      <c r="A1454" t="s">
        <v>73</v>
      </c>
      <c r="B1454">
        <v>321</v>
      </c>
      <c r="C1454">
        <v>315</v>
      </c>
      <c r="D1454">
        <v>5</v>
      </c>
      <c r="E1454" t="s">
        <v>899</v>
      </c>
      <c r="F1454" t="s">
        <v>901</v>
      </c>
      <c r="G1454" t="s">
        <v>902</v>
      </c>
    </row>
    <row r="1455" spans="1:7" x14ac:dyDescent="0.25">
      <c r="A1455" t="s">
        <v>292</v>
      </c>
      <c r="B1455">
        <v>736</v>
      </c>
      <c r="C1455">
        <v>346</v>
      </c>
      <c r="D1455">
        <v>5</v>
      </c>
      <c r="E1455" t="s">
        <v>889</v>
      </c>
      <c r="F1455" t="s">
        <v>896</v>
      </c>
      <c r="G1455" t="s">
        <v>891</v>
      </c>
    </row>
    <row r="1456" spans="1:7" x14ac:dyDescent="0.25">
      <c r="A1456" t="s">
        <v>5</v>
      </c>
      <c r="B1456">
        <v>1218</v>
      </c>
      <c r="C1456">
        <v>-420</v>
      </c>
      <c r="D1456">
        <v>8</v>
      </c>
      <c r="E1456" t="s">
        <v>892</v>
      </c>
      <c r="F1456" t="s">
        <v>895</v>
      </c>
      <c r="G1456" t="s">
        <v>891</v>
      </c>
    </row>
    <row r="1457" spans="1:7" x14ac:dyDescent="0.25">
      <c r="A1457" t="s">
        <v>144</v>
      </c>
      <c r="B1457">
        <v>1027</v>
      </c>
      <c r="C1457">
        <v>441</v>
      </c>
      <c r="D1457">
        <v>8</v>
      </c>
      <c r="E1457" t="s">
        <v>899</v>
      </c>
      <c r="F1457" t="s">
        <v>901</v>
      </c>
      <c r="G1457" t="s">
        <v>891</v>
      </c>
    </row>
    <row r="1458" spans="1:7" x14ac:dyDescent="0.25">
      <c r="A1458" t="s">
        <v>469</v>
      </c>
      <c r="B1458">
        <v>10</v>
      </c>
      <c r="C1458">
        <v>5</v>
      </c>
      <c r="D1458">
        <v>1</v>
      </c>
      <c r="E1458" t="s">
        <v>899</v>
      </c>
      <c r="F1458" t="s">
        <v>907</v>
      </c>
      <c r="G1458" t="s">
        <v>891</v>
      </c>
    </row>
    <row r="1459" spans="1:7" x14ac:dyDescent="0.25">
      <c r="A1459" t="s">
        <v>42</v>
      </c>
      <c r="B1459">
        <v>2366</v>
      </c>
      <c r="C1459">
        <v>552</v>
      </c>
      <c r="D1459">
        <v>5</v>
      </c>
      <c r="E1459" t="s">
        <v>899</v>
      </c>
      <c r="F1459" t="s">
        <v>900</v>
      </c>
      <c r="G1459" t="s">
        <v>902</v>
      </c>
    </row>
    <row r="1460" spans="1:7" x14ac:dyDescent="0.25">
      <c r="A1460" t="s">
        <v>555</v>
      </c>
      <c r="B1460">
        <v>9</v>
      </c>
      <c r="C1460">
        <v>-6</v>
      </c>
      <c r="D1460">
        <v>2</v>
      </c>
      <c r="E1460" t="s">
        <v>899</v>
      </c>
      <c r="F1460" t="s">
        <v>903</v>
      </c>
      <c r="G1460" t="s">
        <v>891</v>
      </c>
    </row>
    <row r="1461" spans="1:7" x14ac:dyDescent="0.25">
      <c r="A1461" t="s">
        <v>755</v>
      </c>
      <c r="B1461">
        <v>16</v>
      </c>
      <c r="C1461">
        <v>-12</v>
      </c>
      <c r="D1461">
        <v>2</v>
      </c>
      <c r="E1461" t="s">
        <v>899</v>
      </c>
      <c r="F1461" t="s">
        <v>907</v>
      </c>
      <c r="G1461" t="s">
        <v>902</v>
      </c>
    </row>
    <row r="1462" spans="1:7" x14ac:dyDescent="0.25">
      <c r="A1462" t="s">
        <v>42</v>
      </c>
      <c r="B1462">
        <v>9</v>
      </c>
      <c r="C1462">
        <v>3</v>
      </c>
      <c r="D1462">
        <v>1</v>
      </c>
      <c r="E1462" t="s">
        <v>899</v>
      </c>
      <c r="F1462" t="s">
        <v>905</v>
      </c>
      <c r="G1462" t="s">
        <v>891</v>
      </c>
    </row>
    <row r="1463" spans="1:7" x14ac:dyDescent="0.25">
      <c r="A1463" t="s">
        <v>106</v>
      </c>
      <c r="B1463">
        <v>1560</v>
      </c>
      <c r="C1463">
        <v>421</v>
      </c>
      <c r="D1463">
        <v>3</v>
      </c>
      <c r="E1463" t="s">
        <v>899</v>
      </c>
      <c r="F1463" t="s">
        <v>900</v>
      </c>
      <c r="G1463" t="s">
        <v>891</v>
      </c>
    </row>
    <row r="1464" spans="1:7" x14ac:dyDescent="0.25">
      <c r="A1464" t="s">
        <v>185</v>
      </c>
      <c r="B1464">
        <v>1137</v>
      </c>
      <c r="C1464">
        <v>568</v>
      </c>
      <c r="D1464">
        <v>2</v>
      </c>
      <c r="E1464" t="s">
        <v>899</v>
      </c>
      <c r="F1464" t="s">
        <v>900</v>
      </c>
      <c r="G1464" t="s">
        <v>894</v>
      </c>
    </row>
    <row r="1465" spans="1:7" x14ac:dyDescent="0.25">
      <c r="A1465" t="s">
        <v>499</v>
      </c>
      <c r="B1465">
        <v>9</v>
      </c>
      <c r="C1465">
        <v>-9</v>
      </c>
      <c r="D1465">
        <v>2</v>
      </c>
      <c r="E1465" t="s">
        <v>899</v>
      </c>
      <c r="F1465" t="s">
        <v>904</v>
      </c>
      <c r="G1465" t="s">
        <v>891</v>
      </c>
    </row>
    <row r="1466" spans="1:7" x14ac:dyDescent="0.25">
      <c r="A1466" t="s">
        <v>720</v>
      </c>
      <c r="B1466">
        <v>15</v>
      </c>
      <c r="C1466">
        <v>-7</v>
      </c>
      <c r="D1466">
        <v>1</v>
      </c>
      <c r="E1466" t="s">
        <v>899</v>
      </c>
      <c r="F1466" t="s">
        <v>903</v>
      </c>
      <c r="G1466" t="s">
        <v>902</v>
      </c>
    </row>
    <row r="1467" spans="1:7" x14ac:dyDescent="0.25">
      <c r="A1467" t="s">
        <v>315</v>
      </c>
      <c r="B1467">
        <v>14</v>
      </c>
      <c r="C1467">
        <v>5</v>
      </c>
      <c r="D1467">
        <v>1</v>
      </c>
      <c r="E1467" t="s">
        <v>899</v>
      </c>
      <c r="F1467" t="s">
        <v>903</v>
      </c>
      <c r="G1467" t="s">
        <v>902</v>
      </c>
    </row>
    <row r="1468" spans="1:7" x14ac:dyDescent="0.25">
      <c r="A1468" t="s">
        <v>353</v>
      </c>
      <c r="B1468">
        <v>14</v>
      </c>
      <c r="C1468">
        <v>7</v>
      </c>
      <c r="D1468">
        <v>2</v>
      </c>
      <c r="E1468" t="s">
        <v>899</v>
      </c>
      <c r="F1468" t="s">
        <v>903</v>
      </c>
      <c r="G1468" t="s">
        <v>902</v>
      </c>
    </row>
    <row r="1469" spans="1:7" x14ac:dyDescent="0.25">
      <c r="A1469" t="s">
        <v>132</v>
      </c>
      <c r="B1469">
        <v>8</v>
      </c>
      <c r="C1469">
        <v>-2</v>
      </c>
      <c r="D1469">
        <v>2</v>
      </c>
      <c r="E1469" t="s">
        <v>899</v>
      </c>
      <c r="F1469" t="s">
        <v>903</v>
      </c>
      <c r="G1469" t="s">
        <v>891</v>
      </c>
    </row>
    <row r="1470" spans="1:7" x14ac:dyDescent="0.25">
      <c r="A1470" t="s">
        <v>126</v>
      </c>
      <c r="B1470">
        <v>1389</v>
      </c>
      <c r="C1470">
        <v>680</v>
      </c>
      <c r="D1470">
        <v>7</v>
      </c>
      <c r="E1470" t="s">
        <v>899</v>
      </c>
      <c r="F1470" t="s">
        <v>901</v>
      </c>
      <c r="G1470" t="s">
        <v>891</v>
      </c>
    </row>
    <row r="1471" spans="1:7" x14ac:dyDescent="0.25">
      <c r="A1471" t="s">
        <v>543</v>
      </c>
      <c r="B1471">
        <v>8</v>
      </c>
      <c r="C1471">
        <v>-1</v>
      </c>
      <c r="D1471">
        <v>2</v>
      </c>
      <c r="E1471" t="s">
        <v>899</v>
      </c>
      <c r="F1471" t="s">
        <v>908</v>
      </c>
      <c r="G1471" t="s">
        <v>891</v>
      </c>
    </row>
    <row r="1472" spans="1:7" x14ac:dyDescent="0.25">
      <c r="A1472" t="s">
        <v>881</v>
      </c>
      <c r="B1472">
        <v>8</v>
      </c>
      <c r="C1472">
        <v>-2</v>
      </c>
      <c r="D1472">
        <v>1</v>
      </c>
      <c r="E1472" t="s">
        <v>899</v>
      </c>
      <c r="F1472" t="s">
        <v>907</v>
      </c>
      <c r="G1472" t="s">
        <v>891</v>
      </c>
    </row>
    <row r="1473" spans="1:7" x14ac:dyDescent="0.25">
      <c r="A1473" t="s">
        <v>93</v>
      </c>
      <c r="B1473">
        <v>13</v>
      </c>
      <c r="C1473">
        <v>4</v>
      </c>
      <c r="D1473">
        <v>1</v>
      </c>
      <c r="E1473" t="s">
        <v>899</v>
      </c>
      <c r="F1473" t="s">
        <v>908</v>
      </c>
      <c r="G1473" t="s">
        <v>902</v>
      </c>
    </row>
    <row r="1474" spans="1:7" x14ac:dyDescent="0.25">
      <c r="A1474" t="s">
        <v>880</v>
      </c>
      <c r="B1474">
        <v>8</v>
      </c>
      <c r="C1474">
        <v>-6</v>
      </c>
      <c r="D1474">
        <v>1</v>
      </c>
      <c r="E1474" t="s">
        <v>899</v>
      </c>
      <c r="F1474" t="s">
        <v>907</v>
      </c>
      <c r="G1474" t="s">
        <v>891</v>
      </c>
    </row>
    <row r="1475" spans="1:7" x14ac:dyDescent="0.25">
      <c r="A1475" t="s">
        <v>89</v>
      </c>
      <c r="B1475">
        <v>12</v>
      </c>
      <c r="C1475">
        <v>2</v>
      </c>
      <c r="D1475">
        <v>2</v>
      </c>
      <c r="E1475" t="s">
        <v>899</v>
      </c>
      <c r="F1475" t="s">
        <v>905</v>
      </c>
      <c r="G1475" t="s">
        <v>897</v>
      </c>
    </row>
    <row r="1476" spans="1:7" x14ac:dyDescent="0.25">
      <c r="A1476" t="s">
        <v>25</v>
      </c>
      <c r="B1476">
        <v>1716</v>
      </c>
      <c r="C1476">
        <v>309</v>
      </c>
      <c r="D1476">
        <v>7</v>
      </c>
      <c r="E1476" t="s">
        <v>889</v>
      </c>
      <c r="F1476" t="s">
        <v>909</v>
      </c>
      <c r="G1476" t="s">
        <v>891</v>
      </c>
    </row>
    <row r="1477" spans="1:7" x14ac:dyDescent="0.25">
      <c r="A1477" t="s">
        <v>194</v>
      </c>
      <c r="B1477">
        <v>1117</v>
      </c>
      <c r="C1477">
        <v>447</v>
      </c>
      <c r="D1477">
        <v>10</v>
      </c>
      <c r="E1477" t="s">
        <v>892</v>
      </c>
      <c r="F1477" t="s">
        <v>895</v>
      </c>
      <c r="G1477" t="s">
        <v>894</v>
      </c>
    </row>
    <row r="1478" spans="1:7" x14ac:dyDescent="0.25">
      <c r="A1478" t="s">
        <v>436</v>
      </c>
      <c r="B1478">
        <v>9</v>
      </c>
      <c r="C1478">
        <v>-6</v>
      </c>
      <c r="D1478">
        <v>2</v>
      </c>
      <c r="E1478" t="s">
        <v>899</v>
      </c>
      <c r="F1478" t="s">
        <v>905</v>
      </c>
      <c r="G1478" t="s">
        <v>897</v>
      </c>
    </row>
    <row r="1479" spans="1:7" x14ac:dyDescent="0.25">
      <c r="A1479" t="s">
        <v>64</v>
      </c>
      <c r="B1479">
        <v>332</v>
      </c>
      <c r="C1479">
        <v>503</v>
      </c>
      <c r="D1479">
        <v>3</v>
      </c>
      <c r="E1479" t="s">
        <v>889</v>
      </c>
      <c r="F1479" t="s">
        <v>896</v>
      </c>
      <c r="G1479" t="s">
        <v>891</v>
      </c>
    </row>
    <row r="1480" spans="1:7" x14ac:dyDescent="0.25">
      <c r="A1480" t="s">
        <v>436</v>
      </c>
      <c r="B1480">
        <v>7</v>
      </c>
      <c r="C1480">
        <v>-4</v>
      </c>
      <c r="D1480">
        <v>3</v>
      </c>
      <c r="E1480" t="s">
        <v>899</v>
      </c>
      <c r="F1480" t="s">
        <v>903</v>
      </c>
      <c r="G1480" t="s">
        <v>891</v>
      </c>
    </row>
    <row r="1481" spans="1:7" x14ac:dyDescent="0.25">
      <c r="A1481" t="s">
        <v>160</v>
      </c>
      <c r="B1481">
        <v>8</v>
      </c>
      <c r="C1481">
        <v>-2</v>
      </c>
      <c r="D1481">
        <v>3</v>
      </c>
      <c r="E1481" t="s">
        <v>899</v>
      </c>
      <c r="F1481" t="s">
        <v>903</v>
      </c>
      <c r="G1481" t="s">
        <v>897</v>
      </c>
    </row>
    <row r="1482" spans="1:7" x14ac:dyDescent="0.25">
      <c r="A1482" t="s">
        <v>55</v>
      </c>
      <c r="B1482">
        <v>2061</v>
      </c>
      <c r="C1482">
        <v>701</v>
      </c>
      <c r="D1482">
        <v>5</v>
      </c>
      <c r="E1482" t="s">
        <v>892</v>
      </c>
      <c r="F1482" t="s">
        <v>895</v>
      </c>
      <c r="G1482" t="s">
        <v>902</v>
      </c>
    </row>
    <row r="1483" spans="1:7" x14ac:dyDescent="0.25">
      <c r="A1483" t="s">
        <v>196</v>
      </c>
      <c r="B1483">
        <v>1103</v>
      </c>
      <c r="C1483">
        <v>276</v>
      </c>
      <c r="D1483">
        <v>3</v>
      </c>
      <c r="E1483" t="s">
        <v>892</v>
      </c>
      <c r="F1483" t="s">
        <v>893</v>
      </c>
      <c r="G1483" t="s">
        <v>894</v>
      </c>
    </row>
    <row r="1484" spans="1:7" x14ac:dyDescent="0.25">
      <c r="A1484" t="s">
        <v>50</v>
      </c>
      <c r="B1484">
        <v>2103</v>
      </c>
      <c r="C1484">
        <v>322</v>
      </c>
      <c r="D1484">
        <v>8</v>
      </c>
      <c r="E1484" t="s">
        <v>889</v>
      </c>
      <c r="F1484" t="s">
        <v>890</v>
      </c>
      <c r="G1484" t="s">
        <v>902</v>
      </c>
    </row>
    <row r="1485" spans="1:7" x14ac:dyDescent="0.25">
      <c r="A1485" t="s">
        <v>46</v>
      </c>
      <c r="B1485">
        <v>2115</v>
      </c>
      <c r="C1485">
        <v>23</v>
      </c>
      <c r="D1485">
        <v>5</v>
      </c>
      <c r="E1485" t="s">
        <v>892</v>
      </c>
      <c r="F1485" t="s">
        <v>893</v>
      </c>
      <c r="G1485" t="s">
        <v>891</v>
      </c>
    </row>
    <row r="1486" spans="1:7" x14ac:dyDescent="0.25">
      <c r="A1486" t="s">
        <v>91</v>
      </c>
      <c r="B1486">
        <v>850</v>
      </c>
      <c r="C1486">
        <v>-289</v>
      </c>
      <c r="D1486">
        <v>5</v>
      </c>
      <c r="E1486" t="s">
        <v>889</v>
      </c>
      <c r="F1486" t="s">
        <v>890</v>
      </c>
      <c r="G1486" t="s">
        <v>891</v>
      </c>
    </row>
    <row r="1487" spans="1:7" x14ac:dyDescent="0.25">
      <c r="A1487" t="s">
        <v>59</v>
      </c>
      <c r="B1487">
        <v>1063</v>
      </c>
      <c r="C1487">
        <v>64</v>
      </c>
      <c r="D1487">
        <v>7</v>
      </c>
      <c r="E1487" t="s">
        <v>889</v>
      </c>
      <c r="F1487" t="s">
        <v>898</v>
      </c>
      <c r="G1487" t="s">
        <v>894</v>
      </c>
    </row>
    <row r="1488" spans="1:7" x14ac:dyDescent="0.25">
      <c r="A1488" t="s">
        <v>204</v>
      </c>
      <c r="B1488">
        <v>1063</v>
      </c>
      <c r="C1488">
        <v>-175</v>
      </c>
      <c r="D1488">
        <v>4</v>
      </c>
      <c r="E1488" t="s">
        <v>889</v>
      </c>
      <c r="F1488" t="s">
        <v>890</v>
      </c>
      <c r="G1488" t="s">
        <v>894</v>
      </c>
    </row>
    <row r="1489" spans="1:7" x14ac:dyDescent="0.25">
      <c r="A1489" t="s">
        <v>44</v>
      </c>
      <c r="B1489">
        <v>2292</v>
      </c>
      <c r="C1489">
        <v>127</v>
      </c>
      <c r="D1489">
        <v>7</v>
      </c>
      <c r="E1489" t="s">
        <v>892</v>
      </c>
      <c r="F1489" t="s">
        <v>895</v>
      </c>
      <c r="G1489" t="s">
        <v>891</v>
      </c>
    </row>
    <row r="1490" spans="1:7" x14ac:dyDescent="0.25">
      <c r="A1490" t="s">
        <v>541</v>
      </c>
      <c r="B1490">
        <v>7</v>
      </c>
      <c r="C1490">
        <v>-1</v>
      </c>
      <c r="D1490">
        <v>2</v>
      </c>
      <c r="E1490" t="s">
        <v>899</v>
      </c>
      <c r="F1490" t="s">
        <v>903</v>
      </c>
      <c r="G1490" t="s">
        <v>897</v>
      </c>
    </row>
    <row r="1491" spans="1:7" x14ac:dyDescent="0.25">
      <c r="A1491" t="s">
        <v>38</v>
      </c>
      <c r="B1491">
        <v>2452</v>
      </c>
      <c r="C1491">
        <v>191</v>
      </c>
      <c r="D1491">
        <v>7</v>
      </c>
      <c r="E1491" t="s">
        <v>892</v>
      </c>
      <c r="F1491" t="s">
        <v>895</v>
      </c>
      <c r="G1491" t="s">
        <v>902</v>
      </c>
    </row>
    <row r="1492" spans="1:7" x14ac:dyDescent="0.25">
      <c r="A1492" t="s">
        <v>36</v>
      </c>
      <c r="B1492">
        <v>2457</v>
      </c>
      <c r="C1492">
        <v>665</v>
      </c>
      <c r="D1492">
        <v>11</v>
      </c>
      <c r="E1492" t="s">
        <v>889</v>
      </c>
      <c r="F1492" t="s">
        <v>890</v>
      </c>
      <c r="G1492" t="s">
        <v>894</v>
      </c>
    </row>
    <row r="1493" spans="1:7" x14ac:dyDescent="0.25">
      <c r="A1493" t="s">
        <v>154</v>
      </c>
      <c r="B1493">
        <v>4</v>
      </c>
      <c r="C1493">
        <v>-3</v>
      </c>
      <c r="D1493">
        <v>1</v>
      </c>
      <c r="E1493" t="s">
        <v>899</v>
      </c>
      <c r="F1493" t="s">
        <v>905</v>
      </c>
      <c r="G1493" t="s">
        <v>897</v>
      </c>
    </row>
    <row r="1494" spans="1:7" x14ac:dyDescent="0.25">
      <c r="A1494" t="s">
        <v>30</v>
      </c>
      <c r="B1494">
        <v>2830</v>
      </c>
      <c r="C1494">
        <v>-1981</v>
      </c>
      <c r="D1494">
        <v>13</v>
      </c>
      <c r="E1494" t="s">
        <v>892</v>
      </c>
      <c r="F1494" t="s">
        <v>895</v>
      </c>
      <c r="G1494" t="s">
        <v>894</v>
      </c>
    </row>
    <row r="1495" spans="1:7" x14ac:dyDescent="0.25">
      <c r="A1495" t="s">
        <v>162</v>
      </c>
      <c r="B1495">
        <v>7</v>
      </c>
      <c r="C1495">
        <v>1</v>
      </c>
      <c r="D1495">
        <v>1</v>
      </c>
      <c r="E1495" t="s">
        <v>899</v>
      </c>
      <c r="F1495" t="s">
        <v>903</v>
      </c>
      <c r="G1495" t="s">
        <v>891</v>
      </c>
    </row>
    <row r="1496" spans="1:7" x14ac:dyDescent="0.25">
      <c r="A1496" t="s">
        <v>777</v>
      </c>
      <c r="B1496">
        <v>7</v>
      </c>
      <c r="C1496">
        <v>0</v>
      </c>
      <c r="D1496">
        <v>2</v>
      </c>
      <c r="E1496" t="s">
        <v>899</v>
      </c>
      <c r="F1496" t="s">
        <v>905</v>
      </c>
      <c r="G1496" t="s">
        <v>891</v>
      </c>
    </row>
    <row r="1497" spans="1:7" x14ac:dyDescent="0.25">
      <c r="A1497" t="s">
        <v>663</v>
      </c>
      <c r="B1497">
        <v>7</v>
      </c>
      <c r="C1497">
        <v>-3</v>
      </c>
      <c r="D1497">
        <v>2</v>
      </c>
      <c r="E1497" t="s">
        <v>899</v>
      </c>
      <c r="F1497" t="s">
        <v>903</v>
      </c>
      <c r="G1497" t="s">
        <v>891</v>
      </c>
    </row>
    <row r="1498" spans="1:7" x14ac:dyDescent="0.25">
      <c r="A1498" t="s">
        <v>18</v>
      </c>
      <c r="B1498">
        <v>3151</v>
      </c>
      <c r="C1498">
        <v>-35</v>
      </c>
      <c r="D1498">
        <v>7</v>
      </c>
      <c r="E1498" t="s">
        <v>899</v>
      </c>
      <c r="F1498" t="s">
        <v>900</v>
      </c>
      <c r="G1498" t="s">
        <v>894</v>
      </c>
    </row>
    <row r="1499" spans="1:7" x14ac:dyDescent="0.25">
      <c r="A1499" t="s">
        <v>12</v>
      </c>
      <c r="B1499">
        <v>4141</v>
      </c>
      <c r="C1499">
        <v>1698</v>
      </c>
      <c r="D1499">
        <v>13</v>
      </c>
      <c r="E1499" t="s">
        <v>889</v>
      </c>
      <c r="F1499" t="s">
        <v>896</v>
      </c>
      <c r="G1499" t="s">
        <v>891</v>
      </c>
    </row>
    <row r="1500" spans="1:7" x14ac:dyDescent="0.25">
      <c r="A1500" t="s">
        <v>381</v>
      </c>
      <c r="B1500">
        <v>7</v>
      </c>
      <c r="C1500">
        <v>-2</v>
      </c>
      <c r="D1500">
        <v>1</v>
      </c>
      <c r="E1500" t="s">
        <v>899</v>
      </c>
      <c r="F1500" t="s">
        <v>903</v>
      </c>
      <c r="G1500" t="s">
        <v>891</v>
      </c>
    </row>
    <row r="1501" spans="1:7" x14ac:dyDescent="0.25">
      <c r="A1501" t="s">
        <v>9</v>
      </c>
      <c r="B1501">
        <v>4363</v>
      </c>
      <c r="C1501">
        <v>305</v>
      </c>
      <c r="D1501">
        <v>5</v>
      </c>
      <c r="E1501" t="s">
        <v>892</v>
      </c>
      <c r="F1501" t="s">
        <v>906</v>
      </c>
      <c r="G1501" t="s">
        <v>894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1501"/>
  <sheetViews>
    <sheetView workbookViewId="0">
      <selection activeCell="O15" sqref="O15"/>
    </sheetView>
  </sheetViews>
  <sheetFormatPr defaultRowHeight="15" x14ac:dyDescent="0.25"/>
  <cols>
    <col min="6" max="6" width="16.28515625" bestFit="1" customWidth="1"/>
    <col min="7" max="7" width="14.140625" bestFit="1" customWidth="1"/>
    <col min="8" max="8" width="13" bestFit="1" customWidth="1"/>
    <col min="9" max="9" width="15" bestFit="1" customWidth="1"/>
    <col min="10" max="10" width="18.85546875" bestFit="1" customWidth="1"/>
  </cols>
  <sheetData>
    <row r="1" spans="1:11" x14ac:dyDescent="0.25">
      <c r="A1" t="s">
        <v>0</v>
      </c>
      <c r="B1" t="s">
        <v>883</v>
      </c>
      <c r="C1" t="s">
        <v>884</v>
      </c>
      <c r="D1" t="s">
        <v>885</v>
      </c>
      <c r="E1" t="s">
        <v>886</v>
      </c>
      <c r="F1" t="s">
        <v>887</v>
      </c>
      <c r="G1" t="s">
        <v>888</v>
      </c>
      <c r="H1" t="s">
        <v>1</v>
      </c>
      <c r="I1" t="s">
        <v>2</v>
      </c>
      <c r="J1" t="s">
        <v>3</v>
      </c>
      <c r="K1" t="s">
        <v>4</v>
      </c>
    </row>
    <row r="2" spans="1:11" x14ac:dyDescent="0.25">
      <c r="A2" t="s">
        <v>87</v>
      </c>
      <c r="B2">
        <v>1096</v>
      </c>
      <c r="C2">
        <v>658</v>
      </c>
      <c r="D2">
        <v>7</v>
      </c>
      <c r="E2" t="s">
        <v>889</v>
      </c>
      <c r="F2" t="s">
        <v>890</v>
      </c>
      <c r="G2" t="s">
        <v>891</v>
      </c>
      <c r="H2" s="2">
        <f>VLOOKUP(A2,Sheet1!A$1:E$501,2,FALSE)</f>
        <v>43255</v>
      </c>
      <c r="I2" t="str">
        <f>VLOOKUP(A2,Sheet1!A$1:E$501,3,FALSE)</f>
        <v>Bhawna</v>
      </c>
      <c r="J2" t="str">
        <f>VLOOKUP(A2,Sheet1!$A$1:$E$501,4,FALSE)</f>
        <v>Madhya Pradesh</v>
      </c>
      <c r="K2" t="str">
        <f>VLOOKUP($A2,Sheet1!$A$1:$E$501,5,FALSE)</f>
        <v>Indore</v>
      </c>
    </row>
    <row r="3" spans="1:11" x14ac:dyDescent="0.25">
      <c r="A3" t="s">
        <v>5</v>
      </c>
      <c r="B3">
        <v>5729</v>
      </c>
      <c r="C3">
        <v>64</v>
      </c>
      <c r="D3">
        <v>14</v>
      </c>
      <c r="E3" t="s">
        <v>892</v>
      </c>
      <c r="F3" t="s">
        <v>893</v>
      </c>
      <c r="G3" t="s">
        <v>894</v>
      </c>
      <c r="H3" s="2">
        <f>VLOOKUP(A3,Sheet1!A$1:E$501,2,FALSE)</f>
        <v>43169</v>
      </c>
      <c r="I3" t="str">
        <f>VLOOKUP(A3,Sheet1!A$1:E$501,3,FALSE)</f>
        <v>Harivansh</v>
      </c>
      <c r="J3" t="str">
        <f>VLOOKUP(A3,Sheet1!$A$1:$E$501,4,FALSE)</f>
        <v>Uttar Pradesh</v>
      </c>
      <c r="K3" t="str">
        <f>VLOOKUP($A3,Sheet1!$A$1:$E$501,5,FALSE)</f>
        <v>Mathura</v>
      </c>
    </row>
    <row r="4" spans="1:11" x14ac:dyDescent="0.25">
      <c r="A4" t="s">
        <v>25</v>
      </c>
      <c r="B4">
        <v>2927</v>
      </c>
      <c r="C4">
        <v>146</v>
      </c>
      <c r="D4">
        <v>8</v>
      </c>
      <c r="E4" t="s">
        <v>892</v>
      </c>
      <c r="F4" t="s">
        <v>895</v>
      </c>
      <c r="G4" t="s">
        <v>894</v>
      </c>
      <c r="H4" s="2">
        <f>VLOOKUP(A4,Sheet1!A$1:E$501,2,FALSE)</f>
        <v>43116</v>
      </c>
      <c r="I4" t="str">
        <f>VLOOKUP(A4,Sheet1!A$1:E$501,3,FALSE)</f>
        <v>Shiva</v>
      </c>
      <c r="J4" t="str">
        <f>VLOOKUP(A4,Sheet1!$A$1:$E$501,4,FALSE)</f>
        <v>Maharashtra</v>
      </c>
      <c r="K4" t="str">
        <f>VLOOKUP($A4,Sheet1!$A$1:$E$501,5,FALSE)</f>
        <v>Pune</v>
      </c>
    </row>
    <row r="5" spans="1:11" x14ac:dyDescent="0.25">
      <c r="A5" t="s">
        <v>28</v>
      </c>
      <c r="B5">
        <v>2847</v>
      </c>
      <c r="C5">
        <v>712</v>
      </c>
      <c r="D5">
        <v>8</v>
      </c>
      <c r="E5" t="s">
        <v>889</v>
      </c>
      <c r="F5" t="s">
        <v>896</v>
      </c>
      <c r="G5" t="s">
        <v>897</v>
      </c>
      <c r="H5" s="2">
        <f>VLOOKUP(A5,Sheet1!A$1:E$501,2,FALSE)</f>
        <v>43186</v>
      </c>
      <c r="I5" t="str">
        <f>VLOOKUP(A5,Sheet1!A$1:E$501,3,FALSE)</f>
        <v>Sarita</v>
      </c>
      <c r="J5" t="str">
        <f>VLOOKUP(A5,Sheet1!$A$1:$E$501,4,FALSE)</f>
        <v>Maharashtra</v>
      </c>
      <c r="K5" t="str">
        <f>VLOOKUP($A5,Sheet1!$A$1:$E$501,5,FALSE)</f>
        <v>Pune</v>
      </c>
    </row>
    <row r="6" spans="1:11" x14ac:dyDescent="0.25">
      <c r="A6" t="s">
        <v>34</v>
      </c>
      <c r="B6">
        <v>2617</v>
      </c>
      <c r="C6">
        <v>1151</v>
      </c>
      <c r="D6">
        <v>4</v>
      </c>
      <c r="E6" t="s">
        <v>889</v>
      </c>
      <c r="F6" t="s">
        <v>898</v>
      </c>
      <c r="G6" t="s">
        <v>897</v>
      </c>
      <c r="H6" s="2">
        <f>VLOOKUP(A6,Sheet1!A$1:E$501,2,FALSE)</f>
        <v>43191</v>
      </c>
      <c r="I6" t="str">
        <f>VLOOKUP(A6,Sheet1!A$1:E$501,3,FALSE)</f>
        <v>Vrinda</v>
      </c>
      <c r="J6" t="str">
        <f>VLOOKUP(A6,Sheet1!$A$1:$E$501,4,FALSE)</f>
        <v>Maharashtra</v>
      </c>
      <c r="K6" t="str">
        <f>VLOOKUP($A6,Sheet1!$A$1:$E$501,5,FALSE)</f>
        <v>Pune</v>
      </c>
    </row>
    <row r="7" spans="1:11" x14ac:dyDescent="0.25">
      <c r="A7" t="s">
        <v>46</v>
      </c>
      <c r="B7">
        <v>2244</v>
      </c>
      <c r="C7">
        <v>247</v>
      </c>
      <c r="D7">
        <v>4</v>
      </c>
      <c r="E7" t="s">
        <v>899</v>
      </c>
      <c r="F7" t="s">
        <v>900</v>
      </c>
      <c r="G7" t="s">
        <v>897</v>
      </c>
      <c r="H7" s="2">
        <f>VLOOKUP(A7,Sheet1!A$1:E$501,2,FALSE)</f>
        <v>43429</v>
      </c>
      <c r="I7" t="str">
        <f>VLOOKUP(A7,Sheet1!A$1:E$501,3,FALSE)</f>
        <v>Lalita</v>
      </c>
      <c r="J7" t="str">
        <f>VLOOKUP(A7,Sheet1!$A$1:$E$501,4,FALSE)</f>
        <v>Uttar Pradesh</v>
      </c>
      <c r="K7" t="str">
        <f>VLOOKUP($A7,Sheet1!$A$1:$E$501,5,FALSE)</f>
        <v>Mathura</v>
      </c>
    </row>
    <row r="8" spans="1:11" x14ac:dyDescent="0.25">
      <c r="A8" t="s">
        <v>239</v>
      </c>
      <c r="B8">
        <v>275</v>
      </c>
      <c r="C8">
        <v>-275</v>
      </c>
      <c r="D8">
        <v>4</v>
      </c>
      <c r="E8" t="s">
        <v>899</v>
      </c>
      <c r="F8" t="s">
        <v>901</v>
      </c>
      <c r="G8" t="s">
        <v>891</v>
      </c>
      <c r="H8" s="2">
        <f>VLOOKUP(A8,Sheet1!A$1:E$501,2,FALSE)</f>
        <v>43272</v>
      </c>
      <c r="I8" t="str">
        <f>VLOOKUP(A8,Sheet1!A$1:E$501,3,FALSE)</f>
        <v>Noopur</v>
      </c>
      <c r="J8" t="str">
        <f>VLOOKUP(A8,Sheet1!$A$1:$E$501,4,FALSE)</f>
        <v>Karnataka</v>
      </c>
      <c r="K8" t="str">
        <f>VLOOKUP($A8,Sheet1!$A$1:$E$501,5,FALSE)</f>
        <v>Bangalore</v>
      </c>
    </row>
    <row r="9" spans="1:11" x14ac:dyDescent="0.25">
      <c r="A9" t="s">
        <v>444</v>
      </c>
      <c r="B9">
        <v>387</v>
      </c>
      <c r="C9">
        <v>-213</v>
      </c>
      <c r="D9">
        <v>5</v>
      </c>
      <c r="E9" t="s">
        <v>899</v>
      </c>
      <c r="F9" t="s">
        <v>901</v>
      </c>
      <c r="G9" t="s">
        <v>902</v>
      </c>
      <c r="H9" s="2">
        <f>VLOOKUP(A9,Sheet1!A$1:E$501,2,FALSE)</f>
        <v>43262</v>
      </c>
      <c r="I9" t="str">
        <f>VLOOKUP(A9,Sheet1!A$1:E$501,3,FALSE)</f>
        <v>Sanjna</v>
      </c>
      <c r="J9" t="str">
        <f>VLOOKUP(A9,Sheet1!$A$1:$E$501,4,FALSE)</f>
        <v>Maharashtra</v>
      </c>
      <c r="K9" t="str">
        <f>VLOOKUP($A9,Sheet1!$A$1:$E$501,5,FALSE)</f>
        <v>Mumbai</v>
      </c>
    </row>
    <row r="10" spans="1:11" x14ac:dyDescent="0.25">
      <c r="A10" t="s">
        <v>206</v>
      </c>
      <c r="B10">
        <v>50</v>
      </c>
      <c r="C10">
        <v>-44</v>
      </c>
      <c r="D10">
        <v>2</v>
      </c>
      <c r="E10" t="s">
        <v>899</v>
      </c>
      <c r="F10" t="s">
        <v>903</v>
      </c>
      <c r="G10" t="s">
        <v>902</v>
      </c>
      <c r="H10" s="2">
        <f>VLOOKUP(A10,Sheet1!A$1:E$501,2,FALSE)</f>
        <v>43219</v>
      </c>
      <c r="I10" t="str">
        <f>VLOOKUP(A10,Sheet1!A$1:E$501,3,FALSE)</f>
        <v>Kirti</v>
      </c>
      <c r="J10" t="str">
        <f>VLOOKUP(A10,Sheet1!$A$1:$E$501,4,FALSE)</f>
        <v>Jammu and Kashmir</v>
      </c>
      <c r="K10" t="str">
        <f>VLOOKUP($A10,Sheet1!$A$1:$E$501,5,FALSE)</f>
        <v>Kashmir</v>
      </c>
    </row>
    <row r="11" spans="1:11" x14ac:dyDescent="0.25">
      <c r="A11" t="s">
        <v>472</v>
      </c>
      <c r="B11">
        <v>135</v>
      </c>
      <c r="C11">
        <v>-54</v>
      </c>
      <c r="D11">
        <v>5</v>
      </c>
      <c r="E11" t="s">
        <v>899</v>
      </c>
      <c r="F11" t="s">
        <v>904</v>
      </c>
      <c r="G11" t="s">
        <v>891</v>
      </c>
      <c r="H11" s="2">
        <f>VLOOKUP(A11,Sheet1!A$1:E$501,2,FALSE)</f>
        <v>43410</v>
      </c>
      <c r="I11" t="str">
        <f>VLOOKUP(A11,Sheet1!A$1:E$501,3,FALSE)</f>
        <v>Kushal</v>
      </c>
      <c r="J11" t="str">
        <f>VLOOKUP(A11,Sheet1!$A$1:$E$501,4,FALSE)</f>
        <v>Nagaland</v>
      </c>
      <c r="K11" t="str">
        <f>VLOOKUP($A11,Sheet1!$A$1:$E$501,5,FALSE)</f>
        <v>Kohima</v>
      </c>
    </row>
    <row r="12" spans="1:11" x14ac:dyDescent="0.25">
      <c r="A12" t="s">
        <v>539</v>
      </c>
      <c r="B12">
        <v>231</v>
      </c>
      <c r="C12">
        <v>-190</v>
      </c>
      <c r="D12">
        <v>9</v>
      </c>
      <c r="E12" t="s">
        <v>899</v>
      </c>
      <c r="F12" t="s">
        <v>903</v>
      </c>
      <c r="G12" t="s">
        <v>891</v>
      </c>
      <c r="H12" s="2">
        <f>VLOOKUP(A12,Sheet1!A$1:E$501,2,FALSE)</f>
        <v>43279</v>
      </c>
      <c r="I12" t="str">
        <f>VLOOKUP(A12,Sheet1!A$1:E$501,3,FALSE)</f>
        <v>Ekta</v>
      </c>
      <c r="J12" t="str">
        <f>VLOOKUP(A12,Sheet1!$A$1:$E$501,4,FALSE)</f>
        <v>Madhya Pradesh</v>
      </c>
      <c r="K12" t="str">
        <f>VLOOKUP($A12,Sheet1!$A$1:$E$501,5,FALSE)</f>
        <v>Indore</v>
      </c>
    </row>
    <row r="13" spans="1:11" x14ac:dyDescent="0.25">
      <c r="A13" t="s">
        <v>49</v>
      </c>
      <c r="B13">
        <v>2125</v>
      </c>
      <c r="C13">
        <v>-234</v>
      </c>
      <c r="D13">
        <v>6</v>
      </c>
      <c r="E13" t="s">
        <v>889</v>
      </c>
      <c r="F13" t="s">
        <v>896</v>
      </c>
      <c r="G13" t="s">
        <v>894</v>
      </c>
      <c r="H13" s="2">
        <f>VLOOKUP(A13,Sheet1!A$1:E$501,2,FALSE)</f>
        <v>43435</v>
      </c>
      <c r="I13" t="str">
        <f>VLOOKUP(A13,Sheet1!A$1:E$501,3,FALSE)</f>
        <v>Vishakha</v>
      </c>
      <c r="J13" t="str">
        <f>VLOOKUP(A13,Sheet1!$A$1:$E$501,4,FALSE)</f>
        <v>Uttar Pradesh</v>
      </c>
      <c r="K13" t="str">
        <f>VLOOKUP($A13,Sheet1!$A$1:$E$501,5,FALSE)</f>
        <v>Prayagraj</v>
      </c>
    </row>
    <row r="14" spans="1:11" x14ac:dyDescent="0.25">
      <c r="A14" t="s">
        <v>14</v>
      </c>
      <c r="B14">
        <v>3873</v>
      </c>
      <c r="C14">
        <v>-891</v>
      </c>
      <c r="D14">
        <v>6</v>
      </c>
      <c r="E14" t="s">
        <v>889</v>
      </c>
      <c r="F14" t="s">
        <v>898</v>
      </c>
      <c r="G14" t="s">
        <v>897</v>
      </c>
      <c r="H14" s="2">
        <f>VLOOKUP(A14,Sheet1!A$1:E$501,2,FALSE)</f>
        <v>43461</v>
      </c>
      <c r="I14" t="str">
        <f>VLOOKUP(A14,Sheet1!A$1:E$501,3,FALSE)</f>
        <v>Gopal</v>
      </c>
      <c r="J14" t="str">
        <f>VLOOKUP(A14,Sheet1!$A$1:$E$501,4,FALSE)</f>
        <v>Maharashtra</v>
      </c>
      <c r="K14" t="str">
        <f>VLOOKUP($A14,Sheet1!$A$1:$E$501,5,FALSE)</f>
        <v>Mumbai</v>
      </c>
    </row>
    <row r="15" spans="1:11" x14ac:dyDescent="0.25">
      <c r="A15" t="s">
        <v>297</v>
      </c>
      <c r="B15">
        <v>729</v>
      </c>
      <c r="C15">
        <v>-492</v>
      </c>
      <c r="D15">
        <v>5</v>
      </c>
      <c r="E15" t="s">
        <v>892</v>
      </c>
      <c r="F15" t="s">
        <v>895</v>
      </c>
      <c r="G15" t="s">
        <v>902</v>
      </c>
      <c r="H15" s="2">
        <f>VLOOKUP(A15,Sheet1!A$1:E$501,2,FALSE)</f>
        <v>43332</v>
      </c>
      <c r="I15" t="str">
        <f>VLOOKUP(A15,Sheet1!A$1:E$501,3,FALSE)</f>
        <v>Mohan</v>
      </c>
      <c r="J15" t="str">
        <f>VLOOKUP(A15,Sheet1!$A$1:$E$501,4,FALSE)</f>
        <v>Maharashtra</v>
      </c>
      <c r="K15" t="str">
        <f>VLOOKUP($A15,Sheet1!$A$1:$E$501,5,FALSE)</f>
        <v>Mumbai</v>
      </c>
    </row>
    <row r="16" spans="1:11" x14ac:dyDescent="0.25">
      <c r="A16" t="s">
        <v>48</v>
      </c>
      <c r="B16">
        <v>2188</v>
      </c>
      <c r="C16">
        <v>1050</v>
      </c>
      <c r="D16">
        <v>5</v>
      </c>
      <c r="E16" t="s">
        <v>892</v>
      </c>
      <c r="F16" t="s">
        <v>895</v>
      </c>
      <c r="G16" t="s">
        <v>897</v>
      </c>
      <c r="H16" s="2">
        <f>VLOOKUP(A16,Sheet1!A$1:E$501,2,FALSE)</f>
        <v>43337</v>
      </c>
      <c r="I16" t="str">
        <f>VLOOKUP(A16,Sheet1!A$1:E$501,3,FALSE)</f>
        <v>Madhav</v>
      </c>
      <c r="J16" t="str">
        <f>VLOOKUP(A16,Sheet1!$A$1:$E$501,4,FALSE)</f>
        <v>Uttar Pradesh</v>
      </c>
      <c r="K16" t="str">
        <f>VLOOKUP($A16,Sheet1!$A$1:$E$501,5,FALSE)</f>
        <v>Mathura</v>
      </c>
    </row>
    <row r="17" spans="1:11" x14ac:dyDescent="0.25">
      <c r="A17" t="s">
        <v>436</v>
      </c>
      <c r="B17">
        <v>6</v>
      </c>
      <c r="C17">
        <v>-3</v>
      </c>
      <c r="D17">
        <v>1</v>
      </c>
      <c r="E17" t="s">
        <v>899</v>
      </c>
      <c r="F17" t="s">
        <v>903</v>
      </c>
      <c r="G17" t="s">
        <v>902</v>
      </c>
      <c r="H17" s="2">
        <f>VLOOKUP(A17,Sheet1!A$1:E$501,2,FALSE)</f>
        <v>43231</v>
      </c>
      <c r="I17" t="str">
        <f>VLOOKUP(A17,Sheet1!A$1:E$501,3,FALSE)</f>
        <v>Nida</v>
      </c>
      <c r="J17" t="str">
        <f>VLOOKUP(A17,Sheet1!$A$1:$E$501,4,FALSE)</f>
        <v>Madhya Pradesh</v>
      </c>
      <c r="K17" t="str">
        <f>VLOOKUP($A17,Sheet1!$A$1:$E$501,5,FALSE)</f>
        <v>Indore</v>
      </c>
    </row>
    <row r="18" spans="1:11" x14ac:dyDescent="0.25">
      <c r="A18" t="s">
        <v>63</v>
      </c>
      <c r="B18">
        <v>1854</v>
      </c>
      <c r="C18">
        <v>433</v>
      </c>
      <c r="D18">
        <v>5</v>
      </c>
      <c r="E18" t="s">
        <v>892</v>
      </c>
      <c r="F18" t="s">
        <v>895</v>
      </c>
      <c r="G18" t="s">
        <v>897</v>
      </c>
      <c r="H18" s="2">
        <f>VLOOKUP(A18,Sheet1!A$1:E$501,2,FALSE)</f>
        <v>43362</v>
      </c>
      <c r="I18" t="str">
        <f>VLOOKUP(A18,Sheet1!A$1:E$501,3,FALSE)</f>
        <v>Madan Mohan</v>
      </c>
      <c r="J18" t="str">
        <f>VLOOKUP(A18,Sheet1!$A$1:$E$501,4,FALSE)</f>
        <v>Uttar Pradesh</v>
      </c>
      <c r="K18" t="str">
        <f>VLOOKUP($A18,Sheet1!$A$1:$E$501,5,FALSE)</f>
        <v>Mathura</v>
      </c>
    </row>
    <row r="19" spans="1:11" x14ac:dyDescent="0.25">
      <c r="A19" t="s">
        <v>882</v>
      </c>
      <c r="B19">
        <v>6</v>
      </c>
      <c r="C19">
        <v>1</v>
      </c>
      <c r="D19">
        <v>1</v>
      </c>
      <c r="E19" t="s">
        <v>899</v>
      </c>
      <c r="F19" t="s">
        <v>904</v>
      </c>
      <c r="G19" t="s">
        <v>902</v>
      </c>
      <c r="H19" s="2">
        <f>VLOOKUP(A19,Sheet1!A$1:E$501,2,FALSE)</f>
        <v>43187</v>
      </c>
      <c r="I19" t="str">
        <f>VLOOKUP(A19,Sheet1!A$1:E$501,3,FALSE)</f>
        <v>Monisha</v>
      </c>
      <c r="J19" t="str">
        <f>VLOOKUP(A19,Sheet1!$A$1:$E$501,4,FALSE)</f>
        <v>Rajasthan</v>
      </c>
      <c r="K19" t="str">
        <f>VLOOKUP($A19,Sheet1!$A$1:$E$501,5,FALSE)</f>
        <v>Jaipur</v>
      </c>
    </row>
    <row r="20" spans="1:11" x14ac:dyDescent="0.25">
      <c r="A20" t="s">
        <v>52</v>
      </c>
      <c r="B20">
        <v>2093</v>
      </c>
      <c r="C20">
        <v>721</v>
      </c>
      <c r="D20">
        <v>5</v>
      </c>
      <c r="E20" t="s">
        <v>892</v>
      </c>
      <c r="F20" t="s">
        <v>893</v>
      </c>
      <c r="G20" t="s">
        <v>897</v>
      </c>
      <c r="H20" s="2">
        <f>VLOOKUP(A20,Sheet1!A$1:E$501,2,FALSE)</f>
        <v>43412</v>
      </c>
      <c r="I20" t="str">
        <f>VLOOKUP(A20,Sheet1!A$1:E$501,3,FALSE)</f>
        <v>Gaurav</v>
      </c>
      <c r="J20" t="str">
        <f>VLOOKUP(A20,Sheet1!$A$1:$E$501,4,FALSE)</f>
        <v>Gujarat</v>
      </c>
      <c r="K20" t="str">
        <f>VLOOKUP($A20,Sheet1!$A$1:$E$501,5,FALSE)</f>
        <v>Ahmedabad</v>
      </c>
    </row>
    <row r="21" spans="1:11" x14ac:dyDescent="0.25">
      <c r="A21" t="s">
        <v>720</v>
      </c>
      <c r="B21">
        <v>7</v>
      </c>
      <c r="C21">
        <v>-1</v>
      </c>
      <c r="D21">
        <v>2</v>
      </c>
      <c r="E21" t="s">
        <v>899</v>
      </c>
      <c r="F21" t="s">
        <v>905</v>
      </c>
      <c r="G21" t="s">
        <v>902</v>
      </c>
      <c r="H21" s="2">
        <f>VLOOKUP(A21,Sheet1!A$1:E$501,2,FALSE)</f>
        <v>43311</v>
      </c>
      <c r="I21" t="str">
        <f>VLOOKUP(A21,Sheet1!A$1:E$501,3,FALSE)</f>
        <v>Arindam</v>
      </c>
      <c r="J21" t="str">
        <f>VLOOKUP(A21,Sheet1!$A$1:$E$501,4,FALSE)</f>
        <v>Uttar Pradesh</v>
      </c>
      <c r="K21" t="str">
        <f>VLOOKUP($A21,Sheet1!$A$1:$E$501,5,FALSE)</f>
        <v>Lucknow</v>
      </c>
    </row>
    <row r="22" spans="1:11" x14ac:dyDescent="0.25">
      <c r="A22" t="s">
        <v>91</v>
      </c>
      <c r="B22">
        <v>1622</v>
      </c>
      <c r="C22">
        <v>-624</v>
      </c>
      <c r="D22">
        <v>5</v>
      </c>
      <c r="E22" t="s">
        <v>892</v>
      </c>
      <c r="F22" t="s">
        <v>906</v>
      </c>
      <c r="G22" t="s">
        <v>897</v>
      </c>
      <c r="H22" s="2">
        <f>VLOOKUP(A22,Sheet1!A$1:E$501,2,FALSE)</f>
        <v>43448</v>
      </c>
      <c r="I22" t="str">
        <f>VLOOKUP(A22,Sheet1!A$1:E$501,3,FALSE)</f>
        <v>Jay</v>
      </c>
      <c r="J22" t="str">
        <f>VLOOKUP(A22,Sheet1!$A$1:$E$501,4,FALSE)</f>
        <v>Delhi</v>
      </c>
      <c r="K22" t="str">
        <f>VLOOKUP($A22,Sheet1!$A$1:$E$501,5,FALSE)</f>
        <v>Delhi</v>
      </c>
    </row>
    <row r="23" spans="1:11" x14ac:dyDescent="0.25">
      <c r="A23" t="s">
        <v>93</v>
      </c>
      <c r="B23">
        <v>1622</v>
      </c>
      <c r="C23">
        <v>95</v>
      </c>
      <c r="D23">
        <v>5</v>
      </c>
      <c r="E23" t="s">
        <v>889</v>
      </c>
      <c r="F23" t="s">
        <v>896</v>
      </c>
      <c r="G23" t="s">
        <v>897</v>
      </c>
      <c r="H23" s="2">
        <f>VLOOKUP(A23,Sheet1!A$1:E$501,2,FALSE)</f>
        <v>43113</v>
      </c>
      <c r="I23" t="str">
        <f>VLOOKUP(A23,Sheet1!A$1:E$501,3,FALSE)</f>
        <v>Shruti</v>
      </c>
      <c r="J23" t="str">
        <f>VLOOKUP(A23,Sheet1!$A$1:$E$501,4,FALSE)</f>
        <v>Madhya Pradesh</v>
      </c>
      <c r="K23" t="str">
        <f>VLOOKUP($A23,Sheet1!$A$1:$E$501,5,FALSE)</f>
        <v>Indore</v>
      </c>
    </row>
    <row r="24" spans="1:11" x14ac:dyDescent="0.25">
      <c r="A24" t="s">
        <v>454</v>
      </c>
      <c r="B24">
        <v>373</v>
      </c>
      <c r="C24">
        <v>254</v>
      </c>
      <c r="D24">
        <v>6</v>
      </c>
      <c r="E24" t="s">
        <v>889</v>
      </c>
      <c r="F24" t="s">
        <v>896</v>
      </c>
      <c r="G24" t="s">
        <v>902</v>
      </c>
      <c r="H24" s="2">
        <f>VLOOKUP(A24,Sheet1!A$1:E$501,2,FALSE)</f>
        <v>43320</v>
      </c>
      <c r="I24" t="str">
        <f>VLOOKUP(A24,Sheet1!A$1:E$501,3,FALSE)</f>
        <v>Devendra</v>
      </c>
      <c r="J24" t="str">
        <f>VLOOKUP(A24,Sheet1!$A$1:$E$501,4,FALSE)</f>
        <v>Andhra Pradesh</v>
      </c>
      <c r="K24" t="str">
        <f>VLOOKUP($A24,Sheet1!$A$1:$E$501,5,FALSE)</f>
        <v>Hyderabad</v>
      </c>
    </row>
    <row r="25" spans="1:11" x14ac:dyDescent="0.25">
      <c r="A25" t="s">
        <v>282</v>
      </c>
      <c r="B25">
        <v>82</v>
      </c>
      <c r="C25">
        <v>-33</v>
      </c>
      <c r="D25">
        <v>4</v>
      </c>
      <c r="E25" t="s">
        <v>899</v>
      </c>
      <c r="F25" t="s">
        <v>904</v>
      </c>
      <c r="G25" t="s">
        <v>891</v>
      </c>
      <c r="H25" s="2">
        <f>VLOOKUP(A25,Sheet1!A$1:E$501,2,FALSE)</f>
        <v>43407</v>
      </c>
      <c r="I25" t="str">
        <f>VLOOKUP(A25,Sheet1!A$1:E$501,3,FALSE)</f>
        <v>Snel</v>
      </c>
      <c r="J25" t="str">
        <f>VLOOKUP(A25,Sheet1!$A$1:$E$501,4,FALSE)</f>
        <v>Kerala</v>
      </c>
      <c r="K25" t="str">
        <f>VLOOKUP($A25,Sheet1!$A$1:$E$501,5,FALSE)</f>
        <v>Thiruvananthapuram</v>
      </c>
    </row>
    <row r="26" spans="1:11" x14ac:dyDescent="0.25">
      <c r="A26" t="s">
        <v>627</v>
      </c>
      <c r="B26">
        <v>8</v>
      </c>
      <c r="C26">
        <v>2</v>
      </c>
      <c r="D26">
        <v>2</v>
      </c>
      <c r="E26" t="s">
        <v>899</v>
      </c>
      <c r="F26" t="s">
        <v>905</v>
      </c>
      <c r="G26" t="s">
        <v>902</v>
      </c>
      <c r="H26" s="2">
        <f>VLOOKUP(A26,Sheet1!A$1:E$501,2,FALSE)</f>
        <v>43138</v>
      </c>
      <c r="I26" t="str">
        <f>VLOOKUP(A26,Sheet1!A$1:E$501,3,FALSE)</f>
        <v>Patil</v>
      </c>
      <c r="J26" t="str">
        <f>VLOOKUP(A26,Sheet1!$A$1:$E$501,4,FALSE)</f>
        <v>Delhi</v>
      </c>
      <c r="K26" t="str">
        <f>VLOOKUP($A26,Sheet1!$A$1:$E$501,5,FALSE)</f>
        <v>Delhi</v>
      </c>
    </row>
    <row r="27" spans="1:11" x14ac:dyDescent="0.25">
      <c r="A27" t="s">
        <v>59</v>
      </c>
      <c r="B27">
        <v>1954</v>
      </c>
      <c r="C27">
        <v>782</v>
      </c>
      <c r="D27">
        <v>3</v>
      </c>
      <c r="E27" t="s">
        <v>889</v>
      </c>
      <c r="F27" t="s">
        <v>898</v>
      </c>
      <c r="G27" t="s">
        <v>897</v>
      </c>
      <c r="H27" s="2">
        <f>VLOOKUP(A27,Sheet1!A$1:E$501,2,FALSE)</f>
        <v>43399</v>
      </c>
      <c r="I27" t="str">
        <f>VLOOKUP(A27,Sheet1!A$1:E$501,3,FALSE)</f>
        <v>Aastha</v>
      </c>
      <c r="J27" t="str">
        <f>VLOOKUP(A27,Sheet1!$A$1:$E$501,4,FALSE)</f>
        <v>Himachal Pradesh</v>
      </c>
      <c r="K27" t="str">
        <f>VLOOKUP($A27,Sheet1!$A$1:$E$501,5,FALSE)</f>
        <v>Simla</v>
      </c>
    </row>
    <row r="28" spans="1:11" x14ac:dyDescent="0.25">
      <c r="A28" t="s">
        <v>112</v>
      </c>
      <c r="B28">
        <v>1543</v>
      </c>
      <c r="C28">
        <v>370</v>
      </c>
      <c r="D28">
        <v>8</v>
      </c>
      <c r="E28" t="s">
        <v>889</v>
      </c>
      <c r="F28" t="s">
        <v>896</v>
      </c>
      <c r="G28" t="s">
        <v>897</v>
      </c>
      <c r="H28" s="2">
        <f>VLOOKUP(A28,Sheet1!A$1:E$501,2,FALSE)</f>
        <v>43406</v>
      </c>
      <c r="I28" t="str">
        <f>VLOOKUP(A28,Sheet1!A$1:E$501,3,FALSE)</f>
        <v>Sheetal</v>
      </c>
      <c r="J28" t="str">
        <f>VLOOKUP(A28,Sheet1!$A$1:$E$501,4,FALSE)</f>
        <v>Maharashtra</v>
      </c>
      <c r="K28" t="str">
        <f>VLOOKUP($A28,Sheet1!$A$1:$E$501,5,FALSE)</f>
        <v>Pune</v>
      </c>
    </row>
    <row r="29" spans="1:11" x14ac:dyDescent="0.25">
      <c r="A29" t="s">
        <v>116</v>
      </c>
      <c r="B29">
        <v>1506</v>
      </c>
      <c r="C29">
        <v>-266</v>
      </c>
      <c r="D29">
        <v>6</v>
      </c>
      <c r="E29" t="s">
        <v>889</v>
      </c>
      <c r="F29" t="s">
        <v>896</v>
      </c>
      <c r="G29" t="s">
        <v>897</v>
      </c>
      <c r="H29" s="2">
        <f>VLOOKUP(A29,Sheet1!A$1:E$501,2,FALSE)</f>
        <v>43354</v>
      </c>
      <c r="I29" t="str">
        <f>VLOOKUP(A29,Sheet1!A$1:E$501,3,FALSE)</f>
        <v>Surabhi</v>
      </c>
      <c r="J29" t="str">
        <f>VLOOKUP(A29,Sheet1!$A$1:$E$501,4,FALSE)</f>
        <v>Maharashtra</v>
      </c>
      <c r="K29" t="str">
        <f>VLOOKUP($A29,Sheet1!$A$1:$E$501,5,FALSE)</f>
        <v>Mumbai</v>
      </c>
    </row>
    <row r="30" spans="1:11" x14ac:dyDescent="0.25">
      <c r="A30" t="s">
        <v>64</v>
      </c>
      <c r="B30">
        <v>1829</v>
      </c>
      <c r="C30">
        <v>-56</v>
      </c>
      <c r="D30">
        <v>6</v>
      </c>
      <c r="E30" t="s">
        <v>892</v>
      </c>
      <c r="F30" t="s">
        <v>906</v>
      </c>
      <c r="G30" t="s">
        <v>897</v>
      </c>
      <c r="H30" s="2">
        <f>VLOOKUP(A30,Sheet1!A$1:E$501,2,FALSE)</f>
        <v>43262</v>
      </c>
      <c r="I30" t="str">
        <f>VLOOKUP(A30,Sheet1!A$1:E$501,3,FALSE)</f>
        <v>Pooja</v>
      </c>
      <c r="J30" t="str">
        <f>VLOOKUP(A30,Sheet1!$A$1:$E$501,4,FALSE)</f>
        <v>Himachal Pradesh</v>
      </c>
      <c r="K30" t="str">
        <f>VLOOKUP($A30,Sheet1!$A$1:$E$501,5,FALSE)</f>
        <v>Simla</v>
      </c>
    </row>
    <row r="31" spans="1:11" x14ac:dyDescent="0.25">
      <c r="A31" t="s">
        <v>488</v>
      </c>
      <c r="B31">
        <v>9</v>
      </c>
      <c r="C31">
        <v>-1</v>
      </c>
      <c r="D31">
        <v>3</v>
      </c>
      <c r="E31" t="s">
        <v>899</v>
      </c>
      <c r="F31" t="s">
        <v>905</v>
      </c>
      <c r="G31" t="s">
        <v>902</v>
      </c>
      <c r="H31" s="2">
        <f>VLOOKUP(A31,Sheet1!A$1:E$501,2,FALSE)</f>
        <v>43330</v>
      </c>
      <c r="I31" t="str">
        <f>VLOOKUP(A31,Sheet1!A$1:E$501,3,FALSE)</f>
        <v>Akshay</v>
      </c>
      <c r="J31" t="str">
        <f>VLOOKUP(A31,Sheet1!$A$1:$E$501,4,FALSE)</f>
        <v>Bihar</v>
      </c>
      <c r="K31" t="str">
        <f>VLOOKUP($A31,Sheet1!$A$1:$E$501,5,FALSE)</f>
        <v>Patna</v>
      </c>
    </row>
    <row r="32" spans="1:11" x14ac:dyDescent="0.25">
      <c r="A32" t="s">
        <v>122</v>
      </c>
      <c r="B32">
        <v>1461</v>
      </c>
      <c r="C32">
        <v>202</v>
      </c>
      <c r="D32">
        <v>5</v>
      </c>
      <c r="E32" t="s">
        <v>892</v>
      </c>
      <c r="F32" t="s">
        <v>906</v>
      </c>
      <c r="G32" t="s">
        <v>894</v>
      </c>
      <c r="H32" s="2">
        <f>VLOOKUP(A32,Sheet1!A$1:E$501,2,FALSE)</f>
        <v>43163</v>
      </c>
      <c r="I32" t="str">
        <f>VLOOKUP(A32,Sheet1!A$1:E$501,3,FALSE)</f>
        <v>Parth</v>
      </c>
      <c r="J32" t="str">
        <f>VLOOKUP(A32,Sheet1!$A$1:$E$501,4,FALSE)</f>
        <v>Maharashtra</v>
      </c>
      <c r="K32" t="str">
        <f>VLOOKUP($A32,Sheet1!$A$1:$E$501,5,FALSE)</f>
        <v>Pune</v>
      </c>
    </row>
    <row r="33" spans="1:11" x14ac:dyDescent="0.25">
      <c r="A33" t="s">
        <v>438</v>
      </c>
      <c r="B33">
        <v>391</v>
      </c>
      <c r="C33">
        <v>113</v>
      </c>
      <c r="D33">
        <v>8</v>
      </c>
      <c r="E33" t="s">
        <v>899</v>
      </c>
      <c r="F33" t="s">
        <v>907</v>
      </c>
      <c r="G33" t="s">
        <v>891</v>
      </c>
      <c r="H33" s="2">
        <f>VLOOKUP(A33,Sheet1!A$1:E$501,2,FALSE)</f>
        <v>43385</v>
      </c>
      <c r="I33" t="str">
        <f>VLOOKUP(A33,Sheet1!A$1:E$501,3,FALSE)</f>
        <v>Mane</v>
      </c>
      <c r="J33" t="str">
        <f>VLOOKUP(A33,Sheet1!$A$1:$E$501,4,FALSE)</f>
        <v>Andhra Pradesh</v>
      </c>
      <c r="K33" t="str">
        <f>VLOOKUP($A33,Sheet1!$A$1:$E$501,5,FALSE)</f>
        <v>Hyderabad</v>
      </c>
    </row>
    <row r="34" spans="1:11" x14ac:dyDescent="0.25">
      <c r="A34" t="s">
        <v>66</v>
      </c>
      <c r="B34">
        <v>1824</v>
      </c>
      <c r="C34">
        <v>1303</v>
      </c>
      <c r="D34">
        <v>8</v>
      </c>
      <c r="E34" t="s">
        <v>889</v>
      </c>
      <c r="F34" t="s">
        <v>898</v>
      </c>
      <c r="G34" t="s">
        <v>897</v>
      </c>
      <c r="H34" s="2">
        <f>VLOOKUP(A34,Sheet1!A$1:E$501,2,FALSE)</f>
        <v>43149</v>
      </c>
      <c r="I34" t="str">
        <f>VLOOKUP(A34,Sheet1!A$1:E$501,3,FALSE)</f>
        <v>Shrichand</v>
      </c>
      <c r="J34" t="str">
        <f>VLOOKUP(A34,Sheet1!$A$1:$E$501,4,FALSE)</f>
        <v>Punjab</v>
      </c>
      <c r="K34" t="str">
        <f>VLOOKUP($A34,Sheet1!$A$1:$E$501,5,FALSE)</f>
        <v>Chandigarh</v>
      </c>
    </row>
    <row r="35" spans="1:11" x14ac:dyDescent="0.25">
      <c r="A35" t="s">
        <v>635</v>
      </c>
      <c r="B35">
        <v>16</v>
      </c>
      <c r="C35">
        <v>-15</v>
      </c>
      <c r="D35">
        <v>4</v>
      </c>
      <c r="E35" t="s">
        <v>899</v>
      </c>
      <c r="F35" t="s">
        <v>903</v>
      </c>
      <c r="G35" t="s">
        <v>902</v>
      </c>
      <c r="H35" s="2">
        <f>VLOOKUP(A35,Sheet1!A$1:E$501,2,FALSE)</f>
        <v>43431</v>
      </c>
      <c r="I35" t="str">
        <f>VLOOKUP(A35,Sheet1!A$1:E$501,3,FALSE)</f>
        <v>Saptadeep</v>
      </c>
      <c r="J35" t="str">
        <f>VLOOKUP(A35,Sheet1!$A$1:$E$501,4,FALSE)</f>
        <v>Gujarat</v>
      </c>
      <c r="K35" t="str">
        <f>VLOOKUP($A35,Sheet1!$A$1:$E$501,5,FALSE)</f>
        <v>Surat</v>
      </c>
    </row>
    <row r="36" spans="1:11" x14ac:dyDescent="0.25">
      <c r="A36" t="s">
        <v>70</v>
      </c>
      <c r="B36">
        <v>1745</v>
      </c>
      <c r="C36">
        <v>122</v>
      </c>
      <c r="D36">
        <v>2</v>
      </c>
      <c r="E36" t="s">
        <v>892</v>
      </c>
      <c r="F36" t="s">
        <v>906</v>
      </c>
      <c r="G36" t="s">
        <v>897</v>
      </c>
      <c r="H36" s="2">
        <f>VLOOKUP(A36,Sheet1!A$1:E$501,2,FALSE)</f>
        <v>43139</v>
      </c>
      <c r="I36" t="str">
        <f>VLOOKUP(A36,Sheet1!A$1:E$501,3,FALSE)</f>
        <v>Hitesh</v>
      </c>
      <c r="J36" t="str">
        <f>VLOOKUP(A36,Sheet1!$A$1:$E$501,4,FALSE)</f>
        <v>Madhya Pradesh</v>
      </c>
      <c r="K36" t="str">
        <f>VLOOKUP($A36,Sheet1!$A$1:$E$501,5,FALSE)</f>
        <v>Bhopal</v>
      </c>
    </row>
    <row r="37" spans="1:11" x14ac:dyDescent="0.25">
      <c r="A37" t="s">
        <v>315</v>
      </c>
      <c r="B37">
        <v>663</v>
      </c>
      <c r="C37">
        <v>-212</v>
      </c>
      <c r="D37">
        <v>5</v>
      </c>
      <c r="E37" t="s">
        <v>889</v>
      </c>
      <c r="F37" t="s">
        <v>896</v>
      </c>
      <c r="G37" t="s">
        <v>902</v>
      </c>
      <c r="H37" s="2">
        <f>VLOOKUP(A37,Sheet1!A$1:E$501,2,FALSE)</f>
        <v>43187</v>
      </c>
      <c r="I37" t="str">
        <f>VLOOKUP(A37,Sheet1!A$1:E$501,3,FALSE)</f>
        <v>Vini</v>
      </c>
      <c r="J37" t="str">
        <f>VLOOKUP(A37,Sheet1!$A$1:$E$501,4,FALSE)</f>
        <v>Karnataka</v>
      </c>
      <c r="K37" t="str">
        <f>VLOOKUP($A37,Sheet1!$A$1:$E$501,5,FALSE)</f>
        <v>Bangalore</v>
      </c>
    </row>
    <row r="38" spans="1:11" x14ac:dyDescent="0.25">
      <c r="A38" t="s">
        <v>343</v>
      </c>
      <c r="B38">
        <v>10</v>
      </c>
      <c r="C38">
        <v>-1</v>
      </c>
      <c r="D38">
        <v>1</v>
      </c>
      <c r="E38" t="s">
        <v>899</v>
      </c>
      <c r="F38" t="s">
        <v>908</v>
      </c>
      <c r="G38" t="s">
        <v>902</v>
      </c>
      <c r="H38" s="2">
        <f>VLOOKUP(A38,Sheet1!A$1:E$501,2,FALSE)</f>
        <v>43286</v>
      </c>
      <c r="I38" t="str">
        <f>VLOOKUP(A38,Sheet1!A$1:E$501,3,FALSE)</f>
        <v>Megha</v>
      </c>
      <c r="J38" t="str">
        <f>VLOOKUP(A38,Sheet1!$A$1:$E$501,4,FALSE)</f>
        <v>Maharashtra</v>
      </c>
      <c r="K38" t="str">
        <f>VLOOKUP($A38,Sheet1!$A$1:$E$501,5,FALSE)</f>
        <v>Pune</v>
      </c>
    </row>
    <row r="39" spans="1:11" x14ac:dyDescent="0.25">
      <c r="A39" t="s">
        <v>83</v>
      </c>
      <c r="B39">
        <v>1630</v>
      </c>
      <c r="C39">
        <v>802</v>
      </c>
      <c r="D39">
        <v>5</v>
      </c>
      <c r="E39" t="s">
        <v>892</v>
      </c>
      <c r="F39" t="s">
        <v>906</v>
      </c>
      <c r="G39" t="s">
        <v>894</v>
      </c>
      <c r="H39" s="2">
        <f>VLOOKUP(A39,Sheet1!A$1:E$501,2,FALSE)</f>
        <v>43373</v>
      </c>
      <c r="I39" t="str">
        <f>VLOOKUP(A39,Sheet1!A$1:E$501,3,FALSE)</f>
        <v>Sauptik</v>
      </c>
      <c r="J39" t="str">
        <f>VLOOKUP(A39,Sheet1!$A$1:$E$501,4,FALSE)</f>
        <v>Madhya Pradesh</v>
      </c>
      <c r="K39" t="str">
        <f>VLOOKUP($A39,Sheet1!$A$1:$E$501,5,FALSE)</f>
        <v>Indore</v>
      </c>
    </row>
    <row r="40" spans="1:11" x14ac:dyDescent="0.25">
      <c r="A40" t="s">
        <v>456</v>
      </c>
      <c r="B40">
        <v>12</v>
      </c>
      <c r="C40">
        <v>0</v>
      </c>
      <c r="D40">
        <v>2</v>
      </c>
      <c r="E40" t="s">
        <v>899</v>
      </c>
      <c r="F40" t="s">
        <v>903</v>
      </c>
      <c r="G40" t="s">
        <v>902</v>
      </c>
      <c r="H40" s="2">
        <f>VLOOKUP(A40,Sheet1!A$1:E$501,2,FALSE)</f>
        <v>43208</v>
      </c>
      <c r="I40" t="str">
        <f>VLOOKUP(A40,Sheet1!A$1:E$501,3,FALSE)</f>
        <v>Manju</v>
      </c>
      <c r="J40" t="str">
        <f>VLOOKUP(A40,Sheet1!$A$1:$E$501,4,FALSE)</f>
        <v>Andhra Pradesh</v>
      </c>
      <c r="K40" t="str">
        <f>VLOOKUP($A40,Sheet1!$A$1:$E$501,5,FALSE)</f>
        <v>Hyderabad</v>
      </c>
    </row>
    <row r="41" spans="1:11" x14ac:dyDescent="0.25">
      <c r="A41" t="s">
        <v>755</v>
      </c>
      <c r="B41">
        <v>12</v>
      </c>
      <c r="C41">
        <v>-7</v>
      </c>
      <c r="D41">
        <v>2</v>
      </c>
      <c r="E41" t="s">
        <v>899</v>
      </c>
      <c r="F41" t="s">
        <v>908</v>
      </c>
      <c r="G41" t="s">
        <v>902</v>
      </c>
      <c r="H41" s="2">
        <f>VLOOKUP(A41,Sheet1!A$1:E$501,2,FALSE)</f>
        <v>43299</v>
      </c>
      <c r="I41" t="str">
        <f>VLOOKUP(A41,Sheet1!A$1:E$501,3,FALSE)</f>
        <v>Wale</v>
      </c>
      <c r="J41" t="str">
        <f>VLOOKUP(A41,Sheet1!$A$1:$E$501,4,FALSE)</f>
        <v>Maharashtra</v>
      </c>
      <c r="K41" t="str">
        <f>VLOOKUP($A41,Sheet1!$A$1:$E$501,5,FALSE)</f>
        <v>Mumbai</v>
      </c>
    </row>
    <row r="42" spans="1:11" x14ac:dyDescent="0.25">
      <c r="A42" t="s">
        <v>73</v>
      </c>
      <c r="B42">
        <v>1709</v>
      </c>
      <c r="C42">
        <v>564</v>
      </c>
      <c r="D42">
        <v>3</v>
      </c>
      <c r="E42" t="s">
        <v>899</v>
      </c>
      <c r="F42" t="s">
        <v>900</v>
      </c>
      <c r="G42" t="s">
        <v>897</v>
      </c>
      <c r="H42" s="2">
        <f>VLOOKUP(A42,Sheet1!A$1:E$501,2,FALSE)</f>
        <v>43331</v>
      </c>
      <c r="I42" t="str">
        <f>VLOOKUP(A42,Sheet1!A$1:E$501,3,FALSE)</f>
        <v>Shourya</v>
      </c>
      <c r="J42" t="str">
        <f>VLOOKUP(A42,Sheet1!$A$1:$E$501,4,FALSE)</f>
        <v>Kerala</v>
      </c>
      <c r="K42" t="str">
        <f>VLOOKUP($A42,Sheet1!$A$1:$E$501,5,FALSE)</f>
        <v>Thiruvananthapuram</v>
      </c>
    </row>
    <row r="43" spans="1:11" x14ac:dyDescent="0.25">
      <c r="A43" t="s">
        <v>875</v>
      </c>
      <c r="B43">
        <v>12</v>
      </c>
      <c r="C43">
        <v>3</v>
      </c>
      <c r="D43">
        <v>1</v>
      </c>
      <c r="E43" t="s">
        <v>899</v>
      </c>
      <c r="F43" t="s">
        <v>907</v>
      </c>
      <c r="G43" t="s">
        <v>902</v>
      </c>
      <c r="H43" s="2">
        <f>VLOOKUP(A43,Sheet1!A$1:E$501,2,FALSE)</f>
        <v>43364</v>
      </c>
      <c r="I43" t="str">
        <f>VLOOKUP(A43,Sheet1!A$1:E$501,3,FALSE)</f>
        <v>Dinesh</v>
      </c>
      <c r="J43" t="str">
        <f>VLOOKUP(A43,Sheet1!$A$1:$E$501,4,FALSE)</f>
        <v>Tamil Nadu</v>
      </c>
      <c r="K43" t="str">
        <f>VLOOKUP($A43,Sheet1!$A$1:$E$501,5,FALSE)</f>
        <v>Chennai</v>
      </c>
    </row>
    <row r="44" spans="1:11" x14ac:dyDescent="0.25">
      <c r="A44" t="s">
        <v>87</v>
      </c>
      <c r="B44">
        <v>1625</v>
      </c>
      <c r="C44">
        <v>-77</v>
      </c>
      <c r="D44">
        <v>3</v>
      </c>
      <c r="E44" t="s">
        <v>889</v>
      </c>
      <c r="F44" t="s">
        <v>898</v>
      </c>
      <c r="G44" t="s">
        <v>894</v>
      </c>
      <c r="H44" s="2">
        <f>VLOOKUP(A44,Sheet1!A$1:E$501,2,FALSE)</f>
        <v>43255</v>
      </c>
      <c r="I44" t="str">
        <f>VLOOKUP(A44,Sheet1!A$1:E$501,3,FALSE)</f>
        <v>Bhawna</v>
      </c>
      <c r="J44" t="str">
        <f>VLOOKUP(A44,Sheet1!$A$1:$E$501,4,FALSE)</f>
        <v>Madhya Pradesh</v>
      </c>
      <c r="K44" t="str">
        <f>VLOOKUP($A44,Sheet1!$A$1:$E$501,5,FALSE)</f>
        <v>Indore</v>
      </c>
    </row>
    <row r="45" spans="1:11" x14ac:dyDescent="0.25">
      <c r="A45" t="s">
        <v>577</v>
      </c>
      <c r="B45">
        <v>13</v>
      </c>
      <c r="C45">
        <v>5</v>
      </c>
      <c r="D45">
        <v>2</v>
      </c>
      <c r="E45" t="s">
        <v>899</v>
      </c>
      <c r="F45" t="s">
        <v>903</v>
      </c>
      <c r="G45" t="s">
        <v>902</v>
      </c>
      <c r="H45" s="2">
        <f>VLOOKUP(A45,Sheet1!A$1:E$501,2,FALSE)</f>
        <v>43134</v>
      </c>
      <c r="I45" t="str">
        <f>VLOOKUP(A45,Sheet1!A$1:E$501,3,FALSE)</f>
        <v>Mansi</v>
      </c>
      <c r="J45" t="str">
        <f>VLOOKUP(A45,Sheet1!$A$1:$E$501,4,FALSE)</f>
        <v>Madhya Pradesh</v>
      </c>
      <c r="K45" t="str">
        <f>VLOOKUP($A45,Sheet1!$A$1:$E$501,5,FALSE)</f>
        <v>Indore</v>
      </c>
    </row>
    <row r="46" spans="1:11" x14ac:dyDescent="0.25">
      <c r="A46" t="s">
        <v>134</v>
      </c>
      <c r="B46">
        <v>1361</v>
      </c>
      <c r="C46">
        <v>980</v>
      </c>
      <c r="D46">
        <v>3</v>
      </c>
      <c r="E46" t="s">
        <v>892</v>
      </c>
      <c r="F46" t="s">
        <v>906</v>
      </c>
      <c r="G46" t="s">
        <v>891</v>
      </c>
      <c r="H46" s="2">
        <f>VLOOKUP(A46,Sheet1!A$1:E$501,2,FALSE)</f>
        <v>43355</v>
      </c>
      <c r="I46" t="str">
        <f>VLOOKUP(A46,Sheet1!A$1:E$501,3,FALSE)</f>
        <v>Savi</v>
      </c>
      <c r="J46" t="str">
        <f>VLOOKUP(A46,Sheet1!$A$1:$E$501,4,FALSE)</f>
        <v>Maharashtra</v>
      </c>
      <c r="K46" t="str">
        <f>VLOOKUP($A46,Sheet1!$A$1:$E$501,5,FALSE)</f>
        <v>Pune</v>
      </c>
    </row>
    <row r="47" spans="1:11" x14ac:dyDescent="0.25">
      <c r="A47" t="s">
        <v>89</v>
      </c>
      <c r="B47">
        <v>1622</v>
      </c>
      <c r="C47">
        <v>-448</v>
      </c>
      <c r="D47">
        <v>3</v>
      </c>
      <c r="E47" t="s">
        <v>889</v>
      </c>
      <c r="F47" t="s">
        <v>898</v>
      </c>
      <c r="G47" t="s">
        <v>894</v>
      </c>
      <c r="H47" s="2">
        <f>VLOOKUP(A47,Sheet1!A$1:E$501,2,FALSE)</f>
        <v>43447</v>
      </c>
      <c r="I47" t="str">
        <f>VLOOKUP(A47,Sheet1!A$1:E$501,3,FALSE)</f>
        <v>Sujay</v>
      </c>
      <c r="J47" t="str">
        <f>VLOOKUP(A47,Sheet1!$A$1:$E$501,4,FALSE)</f>
        <v>Maharashtra</v>
      </c>
      <c r="K47" t="str">
        <f>VLOOKUP($A47,Sheet1!$A$1:$E$501,5,FALSE)</f>
        <v>Pune</v>
      </c>
    </row>
    <row r="48" spans="1:11" x14ac:dyDescent="0.25">
      <c r="A48" t="s">
        <v>110</v>
      </c>
      <c r="B48">
        <v>1547</v>
      </c>
      <c r="C48">
        <v>340</v>
      </c>
      <c r="D48">
        <v>6</v>
      </c>
      <c r="E48" t="s">
        <v>889</v>
      </c>
      <c r="F48" t="s">
        <v>909</v>
      </c>
      <c r="G48" t="s">
        <v>894</v>
      </c>
      <c r="H48" s="2">
        <f>VLOOKUP(A48,Sheet1!A$1:E$501,2,FALSE)</f>
        <v>43109</v>
      </c>
      <c r="I48" t="str">
        <f>VLOOKUP(A48,Sheet1!A$1:E$501,3,FALSE)</f>
        <v>Shardul</v>
      </c>
      <c r="J48" t="str">
        <f>VLOOKUP(A48,Sheet1!$A$1:$E$501,4,FALSE)</f>
        <v>Gujarat</v>
      </c>
      <c r="K48" t="str">
        <f>VLOOKUP($A48,Sheet1!$A$1:$E$501,5,FALSE)</f>
        <v>Ahmedabad</v>
      </c>
    </row>
    <row r="49" spans="1:11" x14ac:dyDescent="0.25">
      <c r="A49" t="s">
        <v>79</v>
      </c>
      <c r="B49">
        <v>1657</v>
      </c>
      <c r="C49">
        <v>460</v>
      </c>
      <c r="D49">
        <v>4</v>
      </c>
      <c r="E49" t="s">
        <v>892</v>
      </c>
      <c r="F49" t="s">
        <v>893</v>
      </c>
      <c r="G49" t="s">
        <v>897</v>
      </c>
      <c r="H49" s="2">
        <f>VLOOKUP(A49,Sheet1!A$1:E$501,2,FALSE)</f>
        <v>43104</v>
      </c>
      <c r="I49" t="str">
        <f>VLOOKUP(A49,Sheet1!A$1:E$501,3,FALSE)</f>
        <v>Sudhir</v>
      </c>
      <c r="J49" t="str">
        <f>VLOOKUP(A49,Sheet1!$A$1:$E$501,4,FALSE)</f>
        <v>Nagaland</v>
      </c>
      <c r="K49" t="str">
        <f>VLOOKUP($A49,Sheet1!$A$1:$E$501,5,FALSE)</f>
        <v>Kohima</v>
      </c>
    </row>
    <row r="50" spans="1:11" x14ac:dyDescent="0.25">
      <c r="A50" t="s">
        <v>95</v>
      </c>
      <c r="B50">
        <v>1603</v>
      </c>
      <c r="C50">
        <v>0</v>
      </c>
      <c r="D50">
        <v>9</v>
      </c>
      <c r="E50" t="s">
        <v>899</v>
      </c>
      <c r="F50" t="s">
        <v>901</v>
      </c>
      <c r="G50" t="s">
        <v>897</v>
      </c>
      <c r="H50" s="2">
        <f>VLOOKUP(A50,Sheet1!A$1:E$501,2,FALSE)</f>
        <v>43202</v>
      </c>
      <c r="I50" t="str">
        <f>VLOOKUP(A50,Sheet1!A$1:E$501,3,FALSE)</f>
        <v>Mohan</v>
      </c>
      <c r="J50" t="str">
        <f>VLOOKUP(A50,Sheet1!$A$1:$E$501,4,FALSE)</f>
        <v>Haryana</v>
      </c>
      <c r="K50" t="str">
        <f>VLOOKUP($A50,Sheet1!$A$1:$E$501,5,FALSE)</f>
        <v>Chandigarh</v>
      </c>
    </row>
    <row r="51" spans="1:11" x14ac:dyDescent="0.25">
      <c r="A51" t="s">
        <v>108</v>
      </c>
      <c r="B51">
        <v>1549</v>
      </c>
      <c r="C51">
        <v>-439</v>
      </c>
      <c r="D51">
        <v>4</v>
      </c>
      <c r="E51" t="s">
        <v>889</v>
      </c>
      <c r="F51" t="s">
        <v>898</v>
      </c>
      <c r="G51" t="s">
        <v>897</v>
      </c>
      <c r="H51" s="2">
        <f>VLOOKUP(A51,Sheet1!A$1:E$501,2,FALSE)</f>
        <v>43303</v>
      </c>
      <c r="I51" t="str">
        <f>VLOOKUP(A51,Sheet1!A$1:E$501,3,FALSE)</f>
        <v>Madhulika</v>
      </c>
      <c r="J51" t="str">
        <f>VLOOKUP(A51,Sheet1!$A$1:$E$501,4,FALSE)</f>
        <v>Madhya Pradesh</v>
      </c>
      <c r="K51" t="str">
        <f>VLOOKUP($A51,Sheet1!$A$1:$E$501,5,FALSE)</f>
        <v>Bhopal</v>
      </c>
    </row>
    <row r="52" spans="1:11" x14ac:dyDescent="0.25">
      <c r="A52" t="s">
        <v>179</v>
      </c>
      <c r="B52">
        <v>1183</v>
      </c>
      <c r="C52">
        <v>106</v>
      </c>
      <c r="D52">
        <v>4</v>
      </c>
      <c r="E52" t="s">
        <v>889</v>
      </c>
      <c r="F52" t="s">
        <v>896</v>
      </c>
      <c r="G52" t="s">
        <v>894</v>
      </c>
      <c r="H52" s="2">
        <f>VLOOKUP(A52,Sheet1!A$1:E$501,2,FALSE)</f>
        <v>43345</v>
      </c>
      <c r="I52" t="str">
        <f>VLOOKUP(A52,Sheet1!A$1:E$501,3,FALSE)</f>
        <v>Sanjana</v>
      </c>
      <c r="J52" t="str">
        <f>VLOOKUP(A52,Sheet1!$A$1:$E$501,4,FALSE)</f>
        <v>Bihar</v>
      </c>
      <c r="K52" t="str">
        <f>VLOOKUP($A52,Sheet1!$A$1:$E$501,5,FALSE)</f>
        <v>Patna</v>
      </c>
    </row>
    <row r="53" spans="1:11" x14ac:dyDescent="0.25">
      <c r="A53" t="s">
        <v>436</v>
      </c>
      <c r="B53">
        <v>74</v>
      </c>
      <c r="C53">
        <v>-123</v>
      </c>
      <c r="D53">
        <v>8</v>
      </c>
      <c r="E53" t="s">
        <v>899</v>
      </c>
      <c r="F53" t="s">
        <v>905</v>
      </c>
      <c r="G53" t="s">
        <v>902</v>
      </c>
      <c r="H53" s="2">
        <f>VLOOKUP(A53,Sheet1!A$1:E$501,2,FALSE)</f>
        <v>43231</v>
      </c>
      <c r="I53" t="str">
        <f>VLOOKUP(A53,Sheet1!A$1:E$501,3,FALSE)</f>
        <v>Nida</v>
      </c>
      <c r="J53" t="str">
        <f>VLOOKUP(A53,Sheet1!$A$1:$E$501,4,FALSE)</f>
        <v>Madhya Pradesh</v>
      </c>
      <c r="K53" t="str">
        <f>VLOOKUP($A53,Sheet1!$A$1:$E$501,5,FALSE)</f>
        <v>Indore</v>
      </c>
    </row>
    <row r="54" spans="1:11" x14ac:dyDescent="0.25">
      <c r="A54" t="s">
        <v>491</v>
      </c>
      <c r="B54">
        <v>1499</v>
      </c>
      <c r="C54">
        <v>239</v>
      </c>
      <c r="D54">
        <v>13</v>
      </c>
      <c r="E54" t="s">
        <v>899</v>
      </c>
      <c r="F54" t="s">
        <v>901</v>
      </c>
      <c r="G54" t="s">
        <v>897</v>
      </c>
      <c r="H54" s="2">
        <f>VLOOKUP(A54,Sheet1!A$1:E$501,2,FALSE)</f>
        <v>43217</v>
      </c>
      <c r="I54" t="str">
        <f>VLOOKUP(A54,Sheet1!A$1:E$501,3,FALSE)</f>
        <v>Paridhi</v>
      </c>
      <c r="J54" t="str">
        <f>VLOOKUP(A54,Sheet1!$A$1:$E$501,4,FALSE)</f>
        <v>Rajasthan</v>
      </c>
      <c r="K54" t="str">
        <f>VLOOKUP($A54,Sheet1!$A$1:$E$501,5,FALSE)</f>
        <v>Jaipur</v>
      </c>
    </row>
    <row r="55" spans="1:11" x14ac:dyDescent="0.25">
      <c r="A55" t="s">
        <v>189</v>
      </c>
      <c r="B55">
        <v>1120</v>
      </c>
      <c r="C55">
        <v>199</v>
      </c>
      <c r="D55">
        <v>6</v>
      </c>
      <c r="E55" t="s">
        <v>899</v>
      </c>
      <c r="F55" t="s">
        <v>901</v>
      </c>
      <c r="G55" t="s">
        <v>894</v>
      </c>
      <c r="H55" s="2">
        <f>VLOOKUP(A55,Sheet1!A$1:E$501,2,FALSE)</f>
        <v>43383</v>
      </c>
      <c r="I55" t="str">
        <f>VLOOKUP(A55,Sheet1!A$1:E$501,3,FALSE)</f>
        <v>Nripraj</v>
      </c>
      <c r="J55" t="str">
        <f>VLOOKUP(A55,Sheet1!$A$1:$E$501,4,FALSE)</f>
        <v>Punjab</v>
      </c>
      <c r="K55" t="str">
        <f>VLOOKUP($A55,Sheet1!$A$1:$E$501,5,FALSE)</f>
        <v>Chandigarh</v>
      </c>
    </row>
    <row r="56" spans="1:11" x14ac:dyDescent="0.25">
      <c r="A56" t="s">
        <v>768</v>
      </c>
      <c r="B56">
        <v>15</v>
      </c>
      <c r="C56">
        <v>-2</v>
      </c>
      <c r="D56">
        <v>1</v>
      </c>
      <c r="E56" t="s">
        <v>899</v>
      </c>
      <c r="F56" t="s">
        <v>910</v>
      </c>
      <c r="G56" t="s">
        <v>911</v>
      </c>
      <c r="H56" s="2">
        <f>VLOOKUP(A56,Sheet1!A$1:E$501,2,FALSE)</f>
        <v>43374</v>
      </c>
      <c r="I56" t="str">
        <f>VLOOKUP(A56,Sheet1!A$1:E$501,3,FALSE)</f>
        <v>Aryan</v>
      </c>
      <c r="J56" t="str">
        <f>VLOOKUP(A56,Sheet1!$A$1:$E$501,4,FALSE)</f>
        <v>Madhya Pradesh</v>
      </c>
      <c r="K56" t="str">
        <f>VLOOKUP($A56,Sheet1!$A$1:$E$501,5,FALSE)</f>
        <v>Bhopal</v>
      </c>
    </row>
    <row r="57" spans="1:11" x14ac:dyDescent="0.25">
      <c r="A57" t="s">
        <v>121</v>
      </c>
      <c r="B57">
        <v>1487</v>
      </c>
      <c r="C57">
        <v>624</v>
      </c>
      <c r="D57">
        <v>3</v>
      </c>
      <c r="E57" t="s">
        <v>899</v>
      </c>
      <c r="F57" t="s">
        <v>900</v>
      </c>
      <c r="G57" t="s">
        <v>897</v>
      </c>
      <c r="H57" s="2">
        <f>VLOOKUP(A57,Sheet1!A$1:E$501,2,FALSE)</f>
        <v>43185</v>
      </c>
      <c r="I57" t="str">
        <f>VLOOKUP(A57,Sheet1!A$1:E$501,3,FALSE)</f>
        <v>Shrichand</v>
      </c>
      <c r="J57" t="str">
        <f>VLOOKUP(A57,Sheet1!$A$1:$E$501,4,FALSE)</f>
        <v>Punjab</v>
      </c>
      <c r="K57" t="str">
        <f>VLOOKUP($A57,Sheet1!$A$1:$E$501,5,FALSE)</f>
        <v>Chandigarh</v>
      </c>
    </row>
    <row r="58" spans="1:11" x14ac:dyDescent="0.25">
      <c r="A58" t="s">
        <v>191</v>
      </c>
      <c r="B58">
        <v>1118</v>
      </c>
      <c r="C58">
        <v>206</v>
      </c>
      <c r="D58">
        <v>2</v>
      </c>
      <c r="E58" t="s">
        <v>892</v>
      </c>
      <c r="F58" t="s">
        <v>906</v>
      </c>
      <c r="G58" t="s">
        <v>897</v>
      </c>
      <c r="H58" s="2">
        <f>VLOOKUP(A58,Sheet1!A$1:E$501,2,FALSE)</f>
        <v>43422</v>
      </c>
      <c r="I58" t="str">
        <f>VLOOKUP(A58,Sheet1!A$1:E$501,3,FALSE)</f>
        <v>Vikash</v>
      </c>
      <c r="J58" t="str">
        <f>VLOOKUP(A58,Sheet1!$A$1:$E$501,4,FALSE)</f>
        <v>Goa</v>
      </c>
      <c r="K58" t="str">
        <f>VLOOKUP($A58,Sheet1!$A$1:$E$501,5,FALSE)</f>
        <v>Goa</v>
      </c>
    </row>
    <row r="59" spans="1:11" x14ac:dyDescent="0.25">
      <c r="A59" t="s">
        <v>467</v>
      </c>
      <c r="B59">
        <v>11</v>
      </c>
      <c r="C59">
        <v>-5</v>
      </c>
      <c r="D59">
        <v>2</v>
      </c>
      <c r="E59" t="s">
        <v>899</v>
      </c>
      <c r="F59" t="s">
        <v>903</v>
      </c>
      <c r="G59" t="s">
        <v>891</v>
      </c>
      <c r="H59" s="2">
        <f>VLOOKUP(A59,Sheet1!A$1:E$501,2,FALSE)</f>
        <v>43290</v>
      </c>
      <c r="I59" t="str">
        <f>VLOOKUP(A59,Sheet1!A$1:E$501,3,FALSE)</f>
        <v>Stuti</v>
      </c>
      <c r="J59" t="str">
        <f>VLOOKUP(A59,Sheet1!$A$1:$E$501,4,FALSE)</f>
        <v>Karnataka</v>
      </c>
      <c r="K59" t="str">
        <f>VLOOKUP($A59,Sheet1!$A$1:$E$501,5,FALSE)</f>
        <v>Bangalore</v>
      </c>
    </row>
    <row r="60" spans="1:11" x14ac:dyDescent="0.25">
      <c r="A60" t="s">
        <v>871</v>
      </c>
      <c r="B60">
        <v>15</v>
      </c>
      <c r="C60">
        <v>4</v>
      </c>
      <c r="D60">
        <v>1</v>
      </c>
      <c r="E60" t="s">
        <v>899</v>
      </c>
      <c r="F60" t="s">
        <v>903</v>
      </c>
      <c r="G60" t="s">
        <v>911</v>
      </c>
      <c r="H60" s="2">
        <f>VLOOKUP(A60,Sheet1!A$1:E$501,2,FALSE)</f>
        <v>43358</v>
      </c>
      <c r="I60" t="str">
        <f>VLOOKUP(A60,Sheet1!A$1:E$501,3,FALSE)</f>
        <v>Rohit</v>
      </c>
      <c r="J60" t="str">
        <f>VLOOKUP(A60,Sheet1!$A$1:$E$501,4,FALSE)</f>
        <v>Rajasthan</v>
      </c>
      <c r="K60" t="str">
        <f>VLOOKUP($A60,Sheet1!$A$1:$E$501,5,FALSE)</f>
        <v>Jaipur</v>
      </c>
    </row>
    <row r="61" spans="1:11" x14ac:dyDescent="0.25">
      <c r="A61" t="s">
        <v>128</v>
      </c>
      <c r="B61">
        <v>1364</v>
      </c>
      <c r="C61">
        <v>1864</v>
      </c>
      <c r="D61">
        <v>5</v>
      </c>
      <c r="E61" t="s">
        <v>892</v>
      </c>
      <c r="F61" t="s">
        <v>906</v>
      </c>
      <c r="G61" t="s">
        <v>897</v>
      </c>
      <c r="H61" s="2">
        <f>VLOOKUP(A61,Sheet1!A$1:E$501,2,FALSE)</f>
        <v>43198</v>
      </c>
      <c r="I61" t="str">
        <f>VLOOKUP(A61,Sheet1!A$1:E$501,3,FALSE)</f>
        <v>Aarushi</v>
      </c>
      <c r="J61" t="str">
        <f>VLOOKUP(A61,Sheet1!$A$1:$E$501,4,FALSE)</f>
        <v>Tamil Nadu</v>
      </c>
      <c r="K61" t="str">
        <f>VLOOKUP($A61,Sheet1!$A$1:$E$501,5,FALSE)</f>
        <v>Chennai</v>
      </c>
    </row>
    <row r="62" spans="1:11" x14ac:dyDescent="0.25">
      <c r="A62" t="s">
        <v>138</v>
      </c>
      <c r="B62">
        <v>1337</v>
      </c>
      <c r="C62">
        <v>147</v>
      </c>
      <c r="D62">
        <v>7</v>
      </c>
      <c r="E62" t="s">
        <v>889</v>
      </c>
      <c r="F62" t="s">
        <v>896</v>
      </c>
      <c r="G62" t="s">
        <v>897</v>
      </c>
      <c r="H62" s="2">
        <f>VLOOKUP(A62,Sheet1!A$1:E$501,2,FALSE)</f>
        <v>43166</v>
      </c>
      <c r="I62" t="str">
        <f>VLOOKUP(A62,Sheet1!A$1:E$501,3,FALSE)</f>
        <v>Parishi</v>
      </c>
      <c r="J62" t="str">
        <f>VLOOKUP(A62,Sheet1!$A$1:$E$501,4,FALSE)</f>
        <v>West Bengal</v>
      </c>
      <c r="K62" t="str">
        <f>VLOOKUP($A62,Sheet1!$A$1:$E$501,5,FALSE)</f>
        <v>Kolkata</v>
      </c>
    </row>
    <row r="63" spans="1:11" x14ac:dyDescent="0.25">
      <c r="A63" t="s">
        <v>552</v>
      </c>
      <c r="B63">
        <v>15</v>
      </c>
      <c r="C63">
        <v>2</v>
      </c>
      <c r="D63">
        <v>1</v>
      </c>
      <c r="E63" t="s">
        <v>899</v>
      </c>
      <c r="F63" t="s">
        <v>908</v>
      </c>
      <c r="G63" t="s">
        <v>911</v>
      </c>
      <c r="H63" s="2">
        <f>VLOOKUP(A63,Sheet1!A$1:E$501,2,FALSE)</f>
        <v>43443</v>
      </c>
      <c r="I63" t="str">
        <f>VLOOKUP(A63,Sheet1!A$1:E$501,3,FALSE)</f>
        <v>Anand</v>
      </c>
      <c r="J63" t="str">
        <f>VLOOKUP(A63,Sheet1!$A$1:$E$501,4,FALSE)</f>
        <v>Punjab</v>
      </c>
      <c r="K63" t="str">
        <f>VLOOKUP($A63,Sheet1!$A$1:$E$501,5,FALSE)</f>
        <v>Amritsar</v>
      </c>
    </row>
    <row r="64" spans="1:11" x14ac:dyDescent="0.25">
      <c r="A64" t="s">
        <v>485</v>
      </c>
      <c r="B64">
        <v>322</v>
      </c>
      <c r="C64">
        <v>-193</v>
      </c>
      <c r="D64">
        <v>5</v>
      </c>
      <c r="E64" t="s">
        <v>889</v>
      </c>
      <c r="F64" t="s">
        <v>896</v>
      </c>
      <c r="G64" t="s">
        <v>902</v>
      </c>
      <c r="H64" s="2">
        <f>VLOOKUP(A64,Sheet1!A$1:E$501,2,FALSE)</f>
        <v>43336</v>
      </c>
      <c r="I64" t="str">
        <f>VLOOKUP(A64,Sheet1!A$1:E$501,3,FALSE)</f>
        <v>Pooja</v>
      </c>
      <c r="J64" t="str">
        <f>VLOOKUP(A64,Sheet1!$A$1:$E$501,4,FALSE)</f>
        <v>Goa</v>
      </c>
      <c r="K64" t="str">
        <f>VLOOKUP($A64,Sheet1!$A$1:$E$501,5,FALSE)</f>
        <v>Goa</v>
      </c>
    </row>
    <row r="65" spans="1:11" x14ac:dyDescent="0.25">
      <c r="A65" t="s">
        <v>146</v>
      </c>
      <c r="B65">
        <v>1316</v>
      </c>
      <c r="C65">
        <v>527</v>
      </c>
      <c r="D65">
        <v>7</v>
      </c>
      <c r="E65" t="s">
        <v>889</v>
      </c>
      <c r="F65" t="s">
        <v>890</v>
      </c>
      <c r="G65" t="s">
        <v>897</v>
      </c>
      <c r="H65" s="2">
        <f>VLOOKUP(A65,Sheet1!A$1:E$501,2,FALSE)</f>
        <v>43338</v>
      </c>
      <c r="I65" t="str">
        <f>VLOOKUP(A65,Sheet1!A$1:E$501,3,FALSE)</f>
        <v>Anudeep</v>
      </c>
      <c r="J65" t="str">
        <f>VLOOKUP(A65,Sheet1!$A$1:$E$501,4,FALSE)</f>
        <v>Madhya Pradesh</v>
      </c>
      <c r="K65" t="str">
        <f>VLOOKUP($A65,Sheet1!$A$1:$E$501,5,FALSE)</f>
        <v>Indore</v>
      </c>
    </row>
    <row r="66" spans="1:11" x14ac:dyDescent="0.25">
      <c r="A66" t="s">
        <v>148</v>
      </c>
      <c r="B66">
        <v>1314</v>
      </c>
      <c r="C66">
        <v>342</v>
      </c>
      <c r="D66">
        <v>3</v>
      </c>
      <c r="E66" t="s">
        <v>892</v>
      </c>
      <c r="F66" t="s">
        <v>895</v>
      </c>
      <c r="G66" t="s">
        <v>897</v>
      </c>
      <c r="H66" s="2">
        <f>VLOOKUP(A66,Sheet1!A$1:E$501,2,FALSE)</f>
        <v>43135</v>
      </c>
      <c r="I66" t="str">
        <f>VLOOKUP(A66,Sheet1!A$1:E$501,3,FALSE)</f>
        <v>Yohann</v>
      </c>
      <c r="J66" t="str">
        <f>VLOOKUP(A66,Sheet1!$A$1:$E$501,4,FALSE)</f>
        <v>Delhi</v>
      </c>
      <c r="K66" t="str">
        <f>VLOOKUP($A66,Sheet1!$A$1:$E$501,5,FALSE)</f>
        <v>Delhi</v>
      </c>
    </row>
    <row r="67" spans="1:11" x14ac:dyDescent="0.25">
      <c r="A67" t="s">
        <v>865</v>
      </c>
      <c r="B67">
        <v>17</v>
      </c>
      <c r="C67">
        <v>7</v>
      </c>
      <c r="D67">
        <v>3</v>
      </c>
      <c r="E67" t="s">
        <v>899</v>
      </c>
      <c r="F67" t="s">
        <v>903</v>
      </c>
      <c r="G67" t="s">
        <v>911</v>
      </c>
      <c r="H67" s="2">
        <f>VLOOKUP(A67,Sheet1!A$1:E$501,2,FALSE)</f>
        <v>43121</v>
      </c>
      <c r="I67" t="str">
        <f>VLOOKUP(A67,Sheet1!A$1:E$501,3,FALSE)</f>
        <v>Saloni</v>
      </c>
      <c r="J67" t="str">
        <f>VLOOKUP(A67,Sheet1!$A$1:$E$501,4,FALSE)</f>
        <v>West Bengal</v>
      </c>
      <c r="K67" t="str">
        <f>VLOOKUP($A67,Sheet1!$A$1:$E$501,5,FALSE)</f>
        <v>Kolkata</v>
      </c>
    </row>
    <row r="68" spans="1:11" x14ac:dyDescent="0.25">
      <c r="A68" t="s">
        <v>22</v>
      </c>
      <c r="B68">
        <v>17</v>
      </c>
      <c r="C68">
        <v>2</v>
      </c>
      <c r="D68">
        <v>2</v>
      </c>
      <c r="E68" t="s">
        <v>899</v>
      </c>
      <c r="F68" t="s">
        <v>905</v>
      </c>
      <c r="G68" t="s">
        <v>911</v>
      </c>
      <c r="H68" s="2">
        <f>VLOOKUP(A68,Sheet1!A$1:E$501,2,FALSE)</f>
        <v>43121</v>
      </c>
      <c r="I68" t="str">
        <f>VLOOKUP(A68,Sheet1!A$1:E$501,3,FALSE)</f>
        <v>Sudevi</v>
      </c>
      <c r="J68" t="str">
        <f>VLOOKUP(A68,Sheet1!$A$1:$E$501,4,FALSE)</f>
        <v>Uttar Pradesh</v>
      </c>
      <c r="K68" t="str">
        <f>VLOOKUP($A68,Sheet1!$A$1:$E$501,5,FALSE)</f>
        <v>Prayagraj</v>
      </c>
    </row>
    <row r="69" spans="1:11" x14ac:dyDescent="0.25">
      <c r="A69" t="s">
        <v>864</v>
      </c>
      <c r="B69">
        <v>17</v>
      </c>
      <c r="C69">
        <v>-12</v>
      </c>
      <c r="D69">
        <v>5</v>
      </c>
      <c r="E69" t="s">
        <v>899</v>
      </c>
      <c r="F69" t="s">
        <v>905</v>
      </c>
      <c r="G69" t="s">
        <v>911</v>
      </c>
      <c r="H69" s="2">
        <f>VLOOKUP(A69,Sheet1!A$1:E$501,2,FALSE)</f>
        <v>43248</v>
      </c>
      <c r="I69" t="str">
        <f>VLOOKUP(A69,Sheet1!A$1:E$501,3,FALSE)</f>
        <v>Mahima</v>
      </c>
      <c r="J69" t="str">
        <f>VLOOKUP(A69,Sheet1!$A$1:$E$501,4,FALSE)</f>
        <v>Maharashtra</v>
      </c>
      <c r="K69" t="str">
        <f>VLOOKUP($A69,Sheet1!$A$1:$E$501,5,FALSE)</f>
        <v>Pune</v>
      </c>
    </row>
    <row r="70" spans="1:11" x14ac:dyDescent="0.25">
      <c r="A70" t="s">
        <v>150</v>
      </c>
      <c r="B70">
        <v>1308</v>
      </c>
      <c r="C70">
        <v>536</v>
      </c>
      <c r="D70">
        <v>3</v>
      </c>
      <c r="E70" t="s">
        <v>892</v>
      </c>
      <c r="F70" t="s">
        <v>895</v>
      </c>
      <c r="G70" t="s">
        <v>897</v>
      </c>
      <c r="H70" s="2">
        <f>VLOOKUP(A70,Sheet1!A$1:E$501,2,FALSE)</f>
        <v>43102</v>
      </c>
      <c r="I70" t="str">
        <f>VLOOKUP(A70,Sheet1!A$1:E$501,3,FALSE)</f>
        <v>Girase</v>
      </c>
      <c r="J70" t="str">
        <f>VLOOKUP(A70,Sheet1!$A$1:$E$501,4,FALSE)</f>
        <v>Kerala</v>
      </c>
      <c r="K70" t="str">
        <f>VLOOKUP($A70,Sheet1!$A$1:$E$501,5,FALSE)</f>
        <v>Thiruvananthapuram</v>
      </c>
    </row>
    <row r="71" spans="1:11" x14ac:dyDescent="0.25">
      <c r="A71" t="s">
        <v>200</v>
      </c>
      <c r="B71">
        <v>1076</v>
      </c>
      <c r="C71">
        <v>-38</v>
      </c>
      <c r="D71">
        <v>4</v>
      </c>
      <c r="E71" t="s">
        <v>889</v>
      </c>
      <c r="F71" t="s">
        <v>896</v>
      </c>
      <c r="G71" t="s">
        <v>897</v>
      </c>
      <c r="H71" s="2">
        <f>VLOOKUP(A71,Sheet1!A$1:E$501,2,FALSE)</f>
        <v>43353</v>
      </c>
      <c r="I71" t="str">
        <f>VLOOKUP(A71,Sheet1!A$1:E$501,3,FALSE)</f>
        <v>Aditi</v>
      </c>
      <c r="J71" t="str">
        <f>VLOOKUP(A71,Sheet1!$A$1:$E$501,4,FALSE)</f>
        <v>Madhya Pradesh</v>
      </c>
      <c r="K71" t="str">
        <f>VLOOKUP($A71,Sheet1!$A$1:$E$501,5,FALSE)</f>
        <v>Indore</v>
      </c>
    </row>
    <row r="72" spans="1:11" x14ac:dyDescent="0.25">
      <c r="A72" t="s">
        <v>152</v>
      </c>
      <c r="B72">
        <v>1301</v>
      </c>
      <c r="C72">
        <v>573</v>
      </c>
      <c r="D72">
        <v>5</v>
      </c>
      <c r="E72" t="s">
        <v>889</v>
      </c>
      <c r="F72" t="s">
        <v>909</v>
      </c>
      <c r="G72" t="s">
        <v>897</v>
      </c>
      <c r="H72" s="2">
        <f>VLOOKUP(A72,Sheet1!A$1:E$501,2,FALSE)</f>
        <v>43140</v>
      </c>
      <c r="I72" t="str">
        <f>VLOOKUP(A72,Sheet1!A$1:E$501,3,FALSE)</f>
        <v>Arpita</v>
      </c>
      <c r="J72" t="str">
        <f>VLOOKUP(A72,Sheet1!$A$1:$E$501,4,FALSE)</f>
        <v>Karnataka</v>
      </c>
      <c r="K72" t="str">
        <f>VLOOKUP($A72,Sheet1!$A$1:$E$501,5,FALSE)</f>
        <v>Bangalore</v>
      </c>
    </row>
    <row r="73" spans="1:11" x14ac:dyDescent="0.25">
      <c r="A73" t="s">
        <v>154</v>
      </c>
      <c r="B73">
        <v>1300</v>
      </c>
      <c r="C73">
        <v>-16</v>
      </c>
      <c r="D73">
        <v>8</v>
      </c>
      <c r="E73" t="s">
        <v>889</v>
      </c>
      <c r="F73" t="s">
        <v>896</v>
      </c>
      <c r="G73" t="s">
        <v>897</v>
      </c>
      <c r="H73" s="2">
        <f>VLOOKUP(A73,Sheet1!A$1:E$501,2,FALSE)</f>
        <v>43273</v>
      </c>
      <c r="I73" t="str">
        <f>VLOOKUP(A73,Sheet1!A$1:E$501,3,FALSE)</f>
        <v>Vijay</v>
      </c>
      <c r="J73" t="str">
        <f>VLOOKUP(A73,Sheet1!$A$1:$E$501,4,FALSE)</f>
        <v>Jammu and Kashmir</v>
      </c>
      <c r="K73" t="str">
        <f>VLOOKUP($A73,Sheet1!$A$1:$E$501,5,FALSE)</f>
        <v>Kashmir</v>
      </c>
    </row>
    <row r="74" spans="1:11" x14ac:dyDescent="0.25">
      <c r="A74" t="s">
        <v>211</v>
      </c>
      <c r="B74">
        <v>11</v>
      </c>
      <c r="C74">
        <v>-2</v>
      </c>
      <c r="D74">
        <v>4</v>
      </c>
      <c r="E74" t="s">
        <v>899</v>
      </c>
      <c r="F74" t="s">
        <v>903</v>
      </c>
      <c r="G74" t="s">
        <v>891</v>
      </c>
      <c r="H74" s="2">
        <f>VLOOKUP(A74,Sheet1!A$1:E$501,2,FALSE)</f>
        <v>43243</v>
      </c>
      <c r="I74" t="str">
        <f>VLOOKUP(A74,Sheet1!A$1:E$501,3,FALSE)</f>
        <v>Anjali</v>
      </c>
      <c r="J74" t="str">
        <f>VLOOKUP(A74,Sheet1!$A$1:$E$501,4,FALSE)</f>
        <v>Haryana</v>
      </c>
      <c r="K74" t="str">
        <f>VLOOKUP($A74,Sheet1!$A$1:$E$501,5,FALSE)</f>
        <v>Chandigarh</v>
      </c>
    </row>
    <row r="75" spans="1:11" x14ac:dyDescent="0.25">
      <c r="A75" t="s">
        <v>158</v>
      </c>
      <c r="B75">
        <v>1298</v>
      </c>
      <c r="C75">
        <v>65</v>
      </c>
      <c r="D75">
        <v>9</v>
      </c>
      <c r="E75" t="s">
        <v>889</v>
      </c>
      <c r="F75" t="s">
        <v>896</v>
      </c>
      <c r="G75" t="s">
        <v>894</v>
      </c>
      <c r="H75" s="2">
        <f>VLOOKUP(A75,Sheet1!A$1:E$501,2,FALSE)</f>
        <v>43402</v>
      </c>
      <c r="I75" t="str">
        <f>VLOOKUP(A75,Sheet1!A$1:E$501,3,FALSE)</f>
        <v>Arti</v>
      </c>
      <c r="J75" t="str">
        <f>VLOOKUP(A75,Sheet1!$A$1:$E$501,4,FALSE)</f>
        <v>Maharashtra</v>
      </c>
      <c r="K75" t="str">
        <f>VLOOKUP($A75,Sheet1!$A$1:$E$501,5,FALSE)</f>
        <v>Pune</v>
      </c>
    </row>
    <row r="76" spans="1:11" x14ac:dyDescent="0.25">
      <c r="A76" t="s">
        <v>498</v>
      </c>
      <c r="B76">
        <v>304</v>
      </c>
      <c r="C76">
        <v>97</v>
      </c>
      <c r="D76">
        <v>6</v>
      </c>
      <c r="E76" t="s">
        <v>899</v>
      </c>
      <c r="F76" t="s">
        <v>907</v>
      </c>
      <c r="G76" t="s">
        <v>902</v>
      </c>
      <c r="H76" s="2">
        <f>VLOOKUP(A76,Sheet1!A$1:E$501,2,FALSE)</f>
        <v>43130</v>
      </c>
      <c r="I76" t="str">
        <f>VLOOKUP(A76,Sheet1!A$1:E$501,3,FALSE)</f>
        <v>Kajal</v>
      </c>
      <c r="J76" t="str">
        <f>VLOOKUP(A76,Sheet1!$A$1:$E$501,4,FALSE)</f>
        <v>Delhi</v>
      </c>
      <c r="K76" t="str">
        <f>VLOOKUP($A76,Sheet1!$A$1:$E$501,5,FALSE)</f>
        <v>Delhi</v>
      </c>
    </row>
    <row r="77" spans="1:11" x14ac:dyDescent="0.25">
      <c r="A77" t="s">
        <v>208</v>
      </c>
      <c r="B77">
        <v>1055</v>
      </c>
      <c r="C77">
        <v>264</v>
      </c>
      <c r="D77">
        <v>4</v>
      </c>
      <c r="E77" t="s">
        <v>889</v>
      </c>
      <c r="F77" t="s">
        <v>896</v>
      </c>
      <c r="G77" t="s">
        <v>894</v>
      </c>
      <c r="H77" s="2">
        <f>VLOOKUP(A77,Sheet1!A$1:E$501,2,FALSE)</f>
        <v>43303</v>
      </c>
      <c r="I77" t="str">
        <f>VLOOKUP(A77,Sheet1!A$1:E$501,3,FALSE)</f>
        <v>Ameesha</v>
      </c>
      <c r="J77" t="str">
        <f>VLOOKUP(A77,Sheet1!$A$1:$E$501,4,FALSE)</f>
        <v>Maharashtra</v>
      </c>
      <c r="K77" t="str">
        <f>VLOOKUP($A77,Sheet1!$A$1:$E$501,5,FALSE)</f>
        <v>Pune</v>
      </c>
    </row>
    <row r="78" spans="1:11" x14ac:dyDescent="0.25">
      <c r="A78" t="s">
        <v>18</v>
      </c>
      <c r="B78">
        <v>17</v>
      </c>
      <c r="C78">
        <v>-13</v>
      </c>
      <c r="D78">
        <v>4</v>
      </c>
      <c r="E78" t="s">
        <v>899</v>
      </c>
      <c r="F78" t="s">
        <v>905</v>
      </c>
      <c r="G78" t="s">
        <v>911</v>
      </c>
      <c r="H78" s="2">
        <f>VLOOKUP(A78,Sheet1!A$1:E$501,2,FALSE)</f>
        <v>43333</v>
      </c>
      <c r="I78" t="str">
        <f>VLOOKUP(A78,Sheet1!A$1:E$501,3,FALSE)</f>
        <v>Vishakha</v>
      </c>
      <c r="J78" t="str">
        <f>VLOOKUP(A78,Sheet1!$A$1:$E$501,4,FALSE)</f>
        <v>Madhya Pradesh</v>
      </c>
      <c r="K78" t="str">
        <f>VLOOKUP($A78,Sheet1!$A$1:$E$501,5,FALSE)</f>
        <v>Indore</v>
      </c>
    </row>
    <row r="79" spans="1:11" x14ac:dyDescent="0.25">
      <c r="A79" t="s">
        <v>181</v>
      </c>
      <c r="B79">
        <v>147</v>
      </c>
      <c r="C79">
        <v>73</v>
      </c>
      <c r="D79">
        <v>3</v>
      </c>
      <c r="E79" t="s">
        <v>899</v>
      </c>
      <c r="F79" t="s">
        <v>907</v>
      </c>
      <c r="G79" t="s">
        <v>891</v>
      </c>
      <c r="H79" s="2">
        <f>VLOOKUP(A79,Sheet1!A$1:E$501,2,FALSE)</f>
        <v>43118</v>
      </c>
      <c r="I79" t="str">
        <f>VLOOKUP(A79,Sheet1!A$1:E$501,3,FALSE)</f>
        <v>Mahima</v>
      </c>
      <c r="J79" t="str">
        <f>VLOOKUP(A79,Sheet1!$A$1:$E$501,4,FALSE)</f>
        <v>Madhya Pradesh</v>
      </c>
      <c r="K79" t="str">
        <f>VLOOKUP($A79,Sheet1!$A$1:$E$501,5,FALSE)</f>
        <v>Indore</v>
      </c>
    </row>
    <row r="80" spans="1:11" x14ac:dyDescent="0.25">
      <c r="A80" t="s">
        <v>216</v>
      </c>
      <c r="B80">
        <v>965</v>
      </c>
      <c r="C80">
        <v>-68</v>
      </c>
      <c r="D80">
        <v>3</v>
      </c>
      <c r="E80" t="s">
        <v>889</v>
      </c>
      <c r="F80" t="s">
        <v>896</v>
      </c>
      <c r="G80" t="s">
        <v>891</v>
      </c>
      <c r="H80" s="2">
        <f>VLOOKUP(A80,Sheet1!A$1:E$501,2,FALSE)</f>
        <v>43173</v>
      </c>
      <c r="I80" t="str">
        <f>VLOOKUP(A80,Sheet1!A$1:E$501,3,FALSE)</f>
        <v>Anurag</v>
      </c>
      <c r="J80" t="str">
        <f>VLOOKUP(A80,Sheet1!$A$1:$E$501,4,FALSE)</f>
        <v>Madhya Pradesh</v>
      </c>
      <c r="K80" t="str">
        <f>VLOOKUP($A80,Sheet1!$A$1:$E$501,5,FALSE)</f>
        <v>Indore</v>
      </c>
    </row>
    <row r="81" spans="1:11" x14ac:dyDescent="0.25">
      <c r="A81" t="s">
        <v>720</v>
      </c>
      <c r="B81">
        <v>12</v>
      </c>
      <c r="C81">
        <v>-2</v>
      </c>
      <c r="D81">
        <v>3</v>
      </c>
      <c r="E81" t="s">
        <v>899</v>
      </c>
      <c r="F81" t="s">
        <v>903</v>
      </c>
      <c r="G81" t="s">
        <v>891</v>
      </c>
      <c r="H81" s="2">
        <f>VLOOKUP(A81,Sheet1!A$1:E$501,2,FALSE)</f>
        <v>43311</v>
      </c>
      <c r="I81" t="str">
        <f>VLOOKUP(A81,Sheet1!A$1:E$501,3,FALSE)</f>
        <v>Arindam</v>
      </c>
      <c r="J81" t="str">
        <f>VLOOKUP(A81,Sheet1!$A$1:$E$501,4,FALSE)</f>
        <v>Uttar Pradesh</v>
      </c>
      <c r="K81" t="str">
        <f>VLOOKUP($A81,Sheet1!$A$1:$E$501,5,FALSE)</f>
        <v>Lucknow</v>
      </c>
    </row>
    <row r="82" spans="1:11" x14ac:dyDescent="0.25">
      <c r="A82" t="s">
        <v>691</v>
      </c>
      <c r="B82">
        <v>14</v>
      </c>
      <c r="C82">
        <v>-2</v>
      </c>
      <c r="D82">
        <v>3</v>
      </c>
      <c r="E82" t="s">
        <v>899</v>
      </c>
      <c r="F82" t="s">
        <v>903</v>
      </c>
      <c r="G82" t="s">
        <v>902</v>
      </c>
      <c r="H82" s="2">
        <f>VLOOKUP(A82,Sheet1!A$1:E$501,2,FALSE)</f>
        <v>43205</v>
      </c>
      <c r="I82" t="str">
        <f>VLOOKUP(A82,Sheet1!A$1:E$501,3,FALSE)</f>
        <v>Kanak</v>
      </c>
      <c r="J82" t="str">
        <f>VLOOKUP(A82,Sheet1!$A$1:$E$501,4,FALSE)</f>
        <v>Goa</v>
      </c>
      <c r="K82" t="str">
        <f>VLOOKUP($A82,Sheet1!$A$1:$E$501,5,FALSE)</f>
        <v>Goa</v>
      </c>
    </row>
    <row r="83" spans="1:11" x14ac:dyDescent="0.25">
      <c r="A83" t="s">
        <v>222</v>
      </c>
      <c r="B83">
        <v>934</v>
      </c>
      <c r="C83">
        <v>-916</v>
      </c>
      <c r="D83">
        <v>7</v>
      </c>
      <c r="E83" t="s">
        <v>889</v>
      </c>
      <c r="F83" t="s">
        <v>890</v>
      </c>
      <c r="G83" t="s">
        <v>891</v>
      </c>
      <c r="H83" s="2">
        <f>VLOOKUP(A83,Sheet1!A$1:E$501,2,FALSE)</f>
        <v>43242</v>
      </c>
      <c r="I83" t="str">
        <f>VLOOKUP(A83,Sheet1!A$1:E$501,3,FALSE)</f>
        <v>Tanvi</v>
      </c>
      <c r="J83" t="str">
        <f>VLOOKUP(A83,Sheet1!$A$1:$E$501,4,FALSE)</f>
        <v>Punjab</v>
      </c>
      <c r="K83" t="str">
        <f>VLOOKUP($A83,Sheet1!$A$1:$E$501,5,FALSE)</f>
        <v>Chandigarh</v>
      </c>
    </row>
    <row r="84" spans="1:11" x14ac:dyDescent="0.25">
      <c r="A84" t="s">
        <v>224</v>
      </c>
      <c r="B84">
        <v>929</v>
      </c>
      <c r="C84">
        <v>-93</v>
      </c>
      <c r="D84">
        <v>9</v>
      </c>
      <c r="E84" t="s">
        <v>899</v>
      </c>
      <c r="F84" t="s">
        <v>901</v>
      </c>
      <c r="G84" t="s">
        <v>891</v>
      </c>
      <c r="H84" s="2">
        <f>VLOOKUP(A84,Sheet1!A$1:E$501,2,FALSE)</f>
        <v>43251</v>
      </c>
      <c r="I84" t="str">
        <f>VLOOKUP(A84,Sheet1!A$1:E$501,3,FALSE)</f>
        <v>Shreya</v>
      </c>
      <c r="J84" t="str">
        <f>VLOOKUP(A84,Sheet1!$A$1:$E$501,4,FALSE)</f>
        <v>Madhya Pradesh</v>
      </c>
      <c r="K84" t="str">
        <f>VLOOKUP($A84,Sheet1!$A$1:$E$501,5,FALSE)</f>
        <v>Bhopal</v>
      </c>
    </row>
    <row r="85" spans="1:11" x14ac:dyDescent="0.25">
      <c r="A85" t="s">
        <v>863</v>
      </c>
      <c r="B85">
        <v>18</v>
      </c>
      <c r="C85">
        <v>3</v>
      </c>
      <c r="D85">
        <v>2</v>
      </c>
      <c r="E85" t="s">
        <v>899</v>
      </c>
      <c r="F85" t="s">
        <v>903</v>
      </c>
      <c r="G85" t="s">
        <v>911</v>
      </c>
      <c r="H85" s="2">
        <f>VLOOKUP(A85,Sheet1!A$1:E$501,2,FALSE)</f>
        <v>43181</v>
      </c>
      <c r="I85" t="str">
        <f>VLOOKUP(A85,Sheet1!A$1:E$501,3,FALSE)</f>
        <v>Hazel</v>
      </c>
      <c r="J85" t="str">
        <f>VLOOKUP(A85,Sheet1!$A$1:$E$501,4,FALSE)</f>
        <v>Karnataka</v>
      </c>
      <c r="K85" t="str">
        <f>VLOOKUP($A85,Sheet1!$A$1:$E$501,5,FALSE)</f>
        <v>Bangalore</v>
      </c>
    </row>
    <row r="86" spans="1:11" x14ac:dyDescent="0.25">
      <c r="A86" t="s">
        <v>230</v>
      </c>
      <c r="B86">
        <v>916</v>
      </c>
      <c r="C86">
        <v>192</v>
      </c>
      <c r="D86">
        <v>11</v>
      </c>
      <c r="E86" t="s">
        <v>889</v>
      </c>
      <c r="F86" t="s">
        <v>898</v>
      </c>
      <c r="G86" t="s">
        <v>891</v>
      </c>
      <c r="H86" s="2">
        <f>VLOOKUP(A86,Sheet1!A$1:E$501,2,FALSE)</f>
        <v>43409</v>
      </c>
      <c r="I86" t="str">
        <f>VLOOKUP(A86,Sheet1!A$1:E$501,3,FALSE)</f>
        <v>Abhishek</v>
      </c>
      <c r="J86" t="str">
        <f>VLOOKUP(A86,Sheet1!$A$1:$E$501,4,FALSE)</f>
        <v>Goa</v>
      </c>
      <c r="K86" t="str">
        <f>VLOOKUP($A86,Sheet1!$A$1:$E$501,5,FALSE)</f>
        <v>Goa</v>
      </c>
    </row>
    <row r="87" spans="1:11" x14ac:dyDescent="0.25">
      <c r="A87" t="s">
        <v>337</v>
      </c>
      <c r="B87">
        <v>76</v>
      </c>
      <c r="C87">
        <v>-72</v>
      </c>
      <c r="D87">
        <v>9</v>
      </c>
      <c r="E87" t="s">
        <v>899</v>
      </c>
      <c r="F87" t="s">
        <v>903</v>
      </c>
      <c r="G87" t="s">
        <v>891</v>
      </c>
      <c r="H87" s="2">
        <f>VLOOKUP(A87,Sheet1!A$1:E$501,2,FALSE)</f>
        <v>43269</v>
      </c>
      <c r="I87" t="str">
        <f>VLOOKUP(A87,Sheet1!A$1:E$501,3,FALSE)</f>
        <v>Parna</v>
      </c>
      <c r="J87" t="str">
        <f>VLOOKUP(A87,Sheet1!$A$1:$E$501,4,FALSE)</f>
        <v>Madhya Pradesh</v>
      </c>
      <c r="K87" t="str">
        <f>VLOOKUP($A87,Sheet1!$A$1:$E$501,5,FALSE)</f>
        <v>Bhopal</v>
      </c>
    </row>
    <row r="88" spans="1:11" x14ac:dyDescent="0.25">
      <c r="A88" t="s">
        <v>246</v>
      </c>
      <c r="B88">
        <v>869</v>
      </c>
      <c r="C88">
        <v>67</v>
      </c>
      <c r="D88">
        <v>4</v>
      </c>
      <c r="E88" t="s">
        <v>892</v>
      </c>
      <c r="F88" t="s">
        <v>906</v>
      </c>
      <c r="G88" t="s">
        <v>891</v>
      </c>
      <c r="H88" s="2">
        <f>VLOOKUP(A88,Sheet1!A$1:E$501,2,FALSE)</f>
        <v>43411</v>
      </c>
      <c r="I88" t="str">
        <f>VLOOKUP(A88,Sheet1!A$1:E$501,3,FALSE)</f>
        <v>Soumyabrata</v>
      </c>
      <c r="J88" t="str">
        <f>VLOOKUP(A88,Sheet1!$A$1:$E$501,4,FALSE)</f>
        <v>Andhra Pradesh</v>
      </c>
      <c r="K88" t="str">
        <f>VLOOKUP($A88,Sheet1!$A$1:$E$501,5,FALSE)</f>
        <v>Hyderabad</v>
      </c>
    </row>
    <row r="89" spans="1:11" x14ac:dyDescent="0.25">
      <c r="A89" t="s">
        <v>695</v>
      </c>
      <c r="B89">
        <v>112</v>
      </c>
      <c r="C89">
        <v>24</v>
      </c>
      <c r="D89">
        <v>3</v>
      </c>
      <c r="E89" t="s">
        <v>899</v>
      </c>
      <c r="F89" t="s">
        <v>904</v>
      </c>
      <c r="G89" t="s">
        <v>891</v>
      </c>
      <c r="H89" s="2">
        <f>VLOOKUP(A89,Sheet1!A$1:E$501,2,FALSE)</f>
        <v>43419</v>
      </c>
      <c r="I89" t="str">
        <f>VLOOKUP(A89,Sheet1!A$1:E$501,3,FALSE)</f>
        <v>Akshay</v>
      </c>
      <c r="J89" t="str">
        <f>VLOOKUP(A89,Sheet1!$A$1:$E$501,4,FALSE)</f>
        <v>Tamil Nadu</v>
      </c>
      <c r="K89" t="str">
        <f>VLOOKUP($A89,Sheet1!$A$1:$E$501,5,FALSE)</f>
        <v>Chennai</v>
      </c>
    </row>
    <row r="90" spans="1:11" x14ac:dyDescent="0.25">
      <c r="A90" t="s">
        <v>52</v>
      </c>
      <c r="B90">
        <v>39</v>
      </c>
      <c r="C90">
        <v>16</v>
      </c>
      <c r="D90">
        <v>6</v>
      </c>
      <c r="E90" t="s">
        <v>899</v>
      </c>
      <c r="F90" t="s">
        <v>905</v>
      </c>
      <c r="G90" t="s">
        <v>902</v>
      </c>
      <c r="H90" s="2">
        <f>VLOOKUP(A90,Sheet1!A$1:E$501,2,FALSE)</f>
        <v>43412</v>
      </c>
      <c r="I90" t="str">
        <f>VLOOKUP(A90,Sheet1!A$1:E$501,3,FALSE)</f>
        <v>Gaurav</v>
      </c>
      <c r="J90" t="str">
        <f>VLOOKUP(A90,Sheet1!$A$1:$E$501,4,FALSE)</f>
        <v>Gujarat</v>
      </c>
      <c r="K90" t="str">
        <f>VLOOKUP($A90,Sheet1!$A$1:$E$501,5,FALSE)</f>
        <v>Ahmedabad</v>
      </c>
    </row>
    <row r="91" spans="1:11" x14ac:dyDescent="0.25">
      <c r="A91" t="s">
        <v>232</v>
      </c>
      <c r="B91">
        <v>857</v>
      </c>
      <c r="C91">
        <v>-274</v>
      </c>
      <c r="D91">
        <v>2</v>
      </c>
      <c r="E91" t="s">
        <v>892</v>
      </c>
      <c r="F91" t="s">
        <v>906</v>
      </c>
      <c r="G91" t="s">
        <v>891</v>
      </c>
      <c r="H91" s="2">
        <f>VLOOKUP(A91,Sheet1!A$1:E$501,2,FALSE)</f>
        <v>43441</v>
      </c>
      <c r="I91" t="str">
        <f>VLOOKUP(A91,Sheet1!A$1:E$501,3,FALSE)</f>
        <v>Abhishek</v>
      </c>
      <c r="J91" t="str">
        <f>VLOOKUP(A91,Sheet1!$A$1:$E$501,4,FALSE)</f>
        <v>Rajasthan</v>
      </c>
      <c r="K91" t="str">
        <f>VLOOKUP($A91,Sheet1!$A$1:$E$501,5,FALSE)</f>
        <v>Udaipur</v>
      </c>
    </row>
    <row r="92" spans="1:11" x14ac:dyDescent="0.25">
      <c r="A92" t="s">
        <v>258</v>
      </c>
      <c r="B92">
        <v>828</v>
      </c>
      <c r="C92">
        <v>230</v>
      </c>
      <c r="D92">
        <v>2</v>
      </c>
      <c r="E92" t="s">
        <v>892</v>
      </c>
      <c r="F92" t="s">
        <v>893</v>
      </c>
      <c r="G92" t="s">
        <v>891</v>
      </c>
      <c r="H92" s="2">
        <f>VLOOKUP(A92,Sheet1!A$1:E$501,2,FALSE)</f>
        <v>43190</v>
      </c>
      <c r="I92" t="str">
        <f>VLOOKUP(A92,Sheet1!A$1:E$501,3,FALSE)</f>
        <v>Hitika</v>
      </c>
      <c r="J92" t="str">
        <f>VLOOKUP(A92,Sheet1!$A$1:$E$501,4,FALSE)</f>
        <v>Madhya Pradesh</v>
      </c>
      <c r="K92" t="str">
        <f>VLOOKUP($A92,Sheet1!$A$1:$E$501,5,FALSE)</f>
        <v>Indore</v>
      </c>
    </row>
    <row r="93" spans="1:11" x14ac:dyDescent="0.25">
      <c r="A93" t="s">
        <v>142</v>
      </c>
      <c r="B93">
        <v>1279</v>
      </c>
      <c r="C93">
        <v>-640</v>
      </c>
      <c r="D93">
        <v>8</v>
      </c>
      <c r="E93" t="s">
        <v>889</v>
      </c>
      <c r="F93" t="s">
        <v>896</v>
      </c>
      <c r="G93" t="s">
        <v>894</v>
      </c>
      <c r="H93" s="2">
        <f>VLOOKUP(A93,Sheet1!A$1:E$501,2,FALSE)</f>
        <v>43228</v>
      </c>
      <c r="I93" t="str">
        <f>VLOOKUP(A93,Sheet1!A$1:E$501,3,FALSE)</f>
        <v>Farah</v>
      </c>
      <c r="J93" t="str">
        <f>VLOOKUP(A93,Sheet1!$A$1:$E$501,4,FALSE)</f>
        <v>Nagaland</v>
      </c>
      <c r="K93" t="str">
        <f>VLOOKUP($A93,Sheet1!$A$1:$E$501,5,FALSE)</f>
        <v>Kohima</v>
      </c>
    </row>
    <row r="94" spans="1:11" x14ac:dyDescent="0.25">
      <c r="A94" t="s">
        <v>171</v>
      </c>
      <c r="B94">
        <v>1250</v>
      </c>
      <c r="C94">
        <v>486</v>
      </c>
      <c r="D94">
        <v>7</v>
      </c>
      <c r="E94" t="s">
        <v>899</v>
      </c>
      <c r="F94" t="s">
        <v>901</v>
      </c>
      <c r="G94" t="s">
        <v>894</v>
      </c>
      <c r="H94" s="2">
        <f>VLOOKUP(A94,Sheet1!A$1:E$501,2,FALSE)</f>
        <v>43403</v>
      </c>
      <c r="I94" t="str">
        <f>VLOOKUP(A94,Sheet1!A$1:E$501,3,FALSE)</f>
        <v>Pranjali</v>
      </c>
      <c r="J94" t="str">
        <f>VLOOKUP(A94,Sheet1!$A$1:$E$501,4,FALSE)</f>
        <v>West Bengal</v>
      </c>
      <c r="K94" t="str">
        <f>VLOOKUP($A94,Sheet1!$A$1:$E$501,5,FALSE)</f>
        <v>Kolkata</v>
      </c>
    </row>
    <row r="95" spans="1:11" x14ac:dyDescent="0.25">
      <c r="A95" t="s">
        <v>260</v>
      </c>
      <c r="B95">
        <v>823</v>
      </c>
      <c r="C95">
        <v>-18</v>
      </c>
      <c r="D95">
        <v>7</v>
      </c>
      <c r="E95" t="s">
        <v>892</v>
      </c>
      <c r="F95" t="s">
        <v>893</v>
      </c>
      <c r="G95" t="s">
        <v>891</v>
      </c>
      <c r="H95" s="2">
        <f>VLOOKUP(A95,Sheet1!A$1:E$501,2,FALSE)</f>
        <v>43227</v>
      </c>
      <c r="I95" t="str">
        <f>VLOOKUP(A95,Sheet1!A$1:E$501,3,FALSE)</f>
        <v>Anurag</v>
      </c>
      <c r="J95" t="str">
        <f>VLOOKUP(A95,Sheet1!$A$1:$E$501,4,FALSE)</f>
        <v>Madhya Pradesh</v>
      </c>
      <c r="K95" t="str">
        <f>VLOOKUP($A95,Sheet1!$A$1:$E$501,5,FALSE)</f>
        <v>Indore</v>
      </c>
    </row>
    <row r="96" spans="1:11" x14ac:dyDescent="0.25">
      <c r="A96" t="s">
        <v>181</v>
      </c>
      <c r="B96">
        <v>1157</v>
      </c>
      <c r="C96">
        <v>-13</v>
      </c>
      <c r="D96">
        <v>9</v>
      </c>
      <c r="E96" t="s">
        <v>892</v>
      </c>
      <c r="F96" t="s">
        <v>895</v>
      </c>
      <c r="G96" t="s">
        <v>897</v>
      </c>
      <c r="H96" s="2">
        <f>VLOOKUP(A96,Sheet1!A$1:E$501,2,FALSE)</f>
        <v>43118</v>
      </c>
      <c r="I96" t="str">
        <f>VLOOKUP(A96,Sheet1!A$1:E$501,3,FALSE)</f>
        <v>Mahima</v>
      </c>
      <c r="J96" t="str">
        <f>VLOOKUP(A96,Sheet1!$A$1:$E$501,4,FALSE)</f>
        <v>Madhya Pradesh</v>
      </c>
      <c r="K96" t="str">
        <f>VLOOKUP($A96,Sheet1!$A$1:$E$501,5,FALSE)</f>
        <v>Indore</v>
      </c>
    </row>
    <row r="97" spans="1:11" x14ac:dyDescent="0.25">
      <c r="A97" t="s">
        <v>666</v>
      </c>
      <c r="B97">
        <v>126</v>
      </c>
      <c r="C97">
        <v>-63</v>
      </c>
      <c r="D97">
        <v>3</v>
      </c>
      <c r="E97" t="s">
        <v>889</v>
      </c>
      <c r="F97" t="s">
        <v>909</v>
      </c>
      <c r="G97" t="s">
        <v>902</v>
      </c>
      <c r="H97" s="2">
        <f>VLOOKUP(A97,Sheet1!A$1:E$501,2,FALSE)</f>
        <v>43280</v>
      </c>
      <c r="I97" t="str">
        <f>VLOOKUP(A97,Sheet1!A$1:E$501,3,FALSE)</f>
        <v>Riya</v>
      </c>
      <c r="J97" t="str">
        <f>VLOOKUP(A97,Sheet1!$A$1:$E$501,4,FALSE)</f>
        <v>Maharashtra</v>
      </c>
      <c r="K97" t="str">
        <f>VLOOKUP($A97,Sheet1!$A$1:$E$501,5,FALSE)</f>
        <v>Mumbai</v>
      </c>
    </row>
    <row r="98" spans="1:11" x14ac:dyDescent="0.25">
      <c r="A98" t="s">
        <v>183</v>
      </c>
      <c r="B98">
        <v>1145</v>
      </c>
      <c r="C98">
        <v>-706</v>
      </c>
      <c r="D98">
        <v>3</v>
      </c>
      <c r="E98" t="s">
        <v>889</v>
      </c>
      <c r="F98" t="s">
        <v>898</v>
      </c>
      <c r="G98" t="s">
        <v>897</v>
      </c>
      <c r="H98" s="2">
        <f>VLOOKUP(A98,Sheet1!A$1:E$501,2,FALSE)</f>
        <v>43303</v>
      </c>
      <c r="I98" t="str">
        <f>VLOOKUP(A98,Sheet1!A$1:E$501,3,FALSE)</f>
        <v>Rishabh</v>
      </c>
      <c r="J98" t="str">
        <f>VLOOKUP(A98,Sheet1!$A$1:$E$501,4,FALSE)</f>
        <v>Rajasthan</v>
      </c>
      <c r="K98" t="str">
        <f>VLOOKUP($A98,Sheet1!$A$1:$E$501,5,FALSE)</f>
        <v>Jaipur</v>
      </c>
    </row>
    <row r="99" spans="1:11" x14ac:dyDescent="0.25">
      <c r="A99" t="s">
        <v>269</v>
      </c>
      <c r="B99">
        <v>774</v>
      </c>
      <c r="C99">
        <v>170</v>
      </c>
      <c r="D99">
        <v>3</v>
      </c>
      <c r="E99" t="s">
        <v>889</v>
      </c>
      <c r="F99" t="s">
        <v>909</v>
      </c>
      <c r="G99" t="s">
        <v>891</v>
      </c>
      <c r="H99" s="2">
        <f>VLOOKUP(A99,Sheet1!A$1:E$501,2,FALSE)</f>
        <v>43167</v>
      </c>
      <c r="I99" t="str">
        <f>VLOOKUP(A99,Sheet1!A$1:E$501,3,FALSE)</f>
        <v>Ajay</v>
      </c>
      <c r="J99" t="str">
        <f>VLOOKUP(A99,Sheet1!$A$1:$E$501,4,FALSE)</f>
        <v>Karnataka</v>
      </c>
      <c r="K99" t="str">
        <f>VLOOKUP($A99,Sheet1!$A$1:$E$501,5,FALSE)</f>
        <v>Bangalore</v>
      </c>
    </row>
    <row r="100" spans="1:11" x14ac:dyDescent="0.25">
      <c r="A100" t="s">
        <v>126</v>
      </c>
      <c r="B100">
        <v>24</v>
      </c>
      <c r="C100">
        <v>-1</v>
      </c>
      <c r="D100">
        <v>2</v>
      </c>
      <c r="E100" t="s">
        <v>899</v>
      </c>
      <c r="F100" t="s">
        <v>903</v>
      </c>
      <c r="G100" t="s">
        <v>891</v>
      </c>
      <c r="H100" s="2">
        <f>VLOOKUP(A100,Sheet1!A$1:E$501,2,FALSE)</f>
        <v>43231</v>
      </c>
      <c r="I100" t="str">
        <f>VLOOKUP(A100,Sheet1!A$1:E$501,3,FALSE)</f>
        <v>Priyanka</v>
      </c>
      <c r="J100" t="str">
        <f>VLOOKUP(A100,Sheet1!$A$1:$E$501,4,FALSE)</f>
        <v>Maharashtra</v>
      </c>
      <c r="K100" t="str">
        <f>VLOOKUP($A100,Sheet1!$A$1:$E$501,5,FALSE)</f>
        <v>Pune</v>
      </c>
    </row>
    <row r="101" spans="1:11" x14ac:dyDescent="0.25">
      <c r="A101" t="s">
        <v>267</v>
      </c>
      <c r="B101">
        <v>774</v>
      </c>
      <c r="C101">
        <v>170</v>
      </c>
      <c r="D101">
        <v>3</v>
      </c>
      <c r="E101" t="s">
        <v>889</v>
      </c>
      <c r="F101" t="s">
        <v>909</v>
      </c>
      <c r="G101" t="s">
        <v>891</v>
      </c>
      <c r="H101" s="2">
        <f>VLOOKUP(A101,Sheet1!A$1:E$501,2,FALSE)</f>
        <v>43153</v>
      </c>
      <c r="I101" t="str">
        <f>VLOOKUP(A101,Sheet1!A$1:E$501,3,FALSE)</f>
        <v>Atharv</v>
      </c>
      <c r="J101" t="str">
        <f>VLOOKUP(A101,Sheet1!$A$1:$E$501,4,FALSE)</f>
        <v>West Bengal</v>
      </c>
      <c r="K101" t="str">
        <f>VLOOKUP($A101,Sheet1!$A$1:$E$501,5,FALSE)</f>
        <v>Kolkata</v>
      </c>
    </row>
    <row r="102" spans="1:11" x14ac:dyDescent="0.25">
      <c r="A102" t="s">
        <v>230</v>
      </c>
      <c r="B102">
        <v>93</v>
      </c>
      <c r="C102">
        <v>-1</v>
      </c>
      <c r="D102">
        <v>2</v>
      </c>
      <c r="E102" t="s">
        <v>899</v>
      </c>
      <c r="F102" t="s">
        <v>903</v>
      </c>
      <c r="G102" t="s">
        <v>891</v>
      </c>
      <c r="H102" s="2">
        <f>VLOOKUP(A102,Sheet1!A$1:E$501,2,FALSE)</f>
        <v>43409</v>
      </c>
      <c r="I102" t="str">
        <f>VLOOKUP(A102,Sheet1!A$1:E$501,3,FALSE)</f>
        <v>Abhishek</v>
      </c>
      <c r="J102" t="str">
        <f>VLOOKUP(A102,Sheet1!$A$1:$E$501,4,FALSE)</f>
        <v>Goa</v>
      </c>
      <c r="K102" t="str">
        <f>VLOOKUP($A102,Sheet1!$A$1:$E$501,5,FALSE)</f>
        <v>Goa</v>
      </c>
    </row>
    <row r="103" spans="1:11" x14ac:dyDescent="0.25">
      <c r="A103" t="s">
        <v>279</v>
      </c>
      <c r="B103">
        <v>765</v>
      </c>
      <c r="C103">
        <v>-36</v>
      </c>
      <c r="D103">
        <v>3</v>
      </c>
      <c r="E103" t="s">
        <v>889</v>
      </c>
      <c r="F103" t="s">
        <v>890</v>
      </c>
      <c r="G103" t="s">
        <v>891</v>
      </c>
      <c r="H103" s="2">
        <f>VLOOKUP(A103,Sheet1!A$1:E$501,2,FALSE)</f>
        <v>43111</v>
      </c>
      <c r="I103" t="str">
        <f>VLOOKUP(A103,Sheet1!A$1:E$501,3,FALSE)</f>
        <v>Mhatre</v>
      </c>
      <c r="J103" t="str">
        <f>VLOOKUP(A103,Sheet1!$A$1:$E$501,4,FALSE)</f>
        <v>Madhya Pradesh</v>
      </c>
      <c r="K103" t="str">
        <f>VLOOKUP($A103,Sheet1!$A$1:$E$501,5,FALSE)</f>
        <v>Indore</v>
      </c>
    </row>
    <row r="104" spans="1:11" x14ac:dyDescent="0.25">
      <c r="A104" t="s">
        <v>281</v>
      </c>
      <c r="B104">
        <v>762</v>
      </c>
      <c r="C104">
        <v>101</v>
      </c>
      <c r="D104">
        <v>6</v>
      </c>
      <c r="E104" t="s">
        <v>889</v>
      </c>
      <c r="F104" t="s">
        <v>896</v>
      </c>
      <c r="G104" t="s">
        <v>891</v>
      </c>
      <c r="H104" s="2">
        <f>VLOOKUP(A104,Sheet1!A$1:E$501,2,FALSE)</f>
        <v>43185</v>
      </c>
      <c r="I104" t="str">
        <f>VLOOKUP(A104,Sheet1!A$1:E$501,3,FALSE)</f>
        <v>Mukesh</v>
      </c>
      <c r="J104" t="str">
        <f>VLOOKUP(A104,Sheet1!$A$1:$E$501,4,FALSE)</f>
        <v>Haryana</v>
      </c>
      <c r="K104" t="str">
        <f>VLOOKUP($A104,Sheet1!$A$1:$E$501,5,FALSE)</f>
        <v>Chandigarh</v>
      </c>
    </row>
    <row r="105" spans="1:11" x14ac:dyDescent="0.25">
      <c r="A105" t="s">
        <v>132</v>
      </c>
      <c r="B105">
        <v>761</v>
      </c>
      <c r="C105">
        <v>266</v>
      </c>
      <c r="D105">
        <v>9</v>
      </c>
      <c r="E105" t="s">
        <v>889</v>
      </c>
      <c r="F105" t="s">
        <v>890</v>
      </c>
      <c r="G105" t="s">
        <v>891</v>
      </c>
      <c r="H105" s="2">
        <f>VLOOKUP(A105,Sheet1!A$1:E$501,2,FALSE)</f>
        <v>43326</v>
      </c>
      <c r="I105" t="str">
        <f>VLOOKUP(A105,Sheet1!A$1:E$501,3,FALSE)</f>
        <v>Vaibhav</v>
      </c>
      <c r="J105" t="str">
        <f>VLOOKUP(A105,Sheet1!$A$1:$E$501,4,FALSE)</f>
        <v>Madhya Pradesh</v>
      </c>
      <c r="K105" t="str">
        <f>VLOOKUP($A105,Sheet1!$A$1:$E$501,5,FALSE)</f>
        <v>Indore</v>
      </c>
    </row>
    <row r="106" spans="1:11" x14ac:dyDescent="0.25">
      <c r="A106" t="s">
        <v>392</v>
      </c>
      <c r="B106">
        <v>96</v>
      </c>
      <c r="C106">
        <v>-48</v>
      </c>
      <c r="D106">
        <v>5</v>
      </c>
      <c r="E106" t="s">
        <v>899</v>
      </c>
      <c r="F106" t="s">
        <v>908</v>
      </c>
      <c r="G106" t="s">
        <v>902</v>
      </c>
      <c r="H106" s="2">
        <f>VLOOKUP(A106,Sheet1!A$1:E$501,2,FALSE)</f>
        <v>43188</v>
      </c>
      <c r="I106" t="str">
        <f>VLOOKUP(A106,Sheet1!A$1:E$501,3,FALSE)</f>
        <v>Pinky</v>
      </c>
      <c r="J106" t="str">
        <f>VLOOKUP(A106,Sheet1!$A$1:$E$501,4,FALSE)</f>
        <v>Jammu and Kashmir</v>
      </c>
      <c r="K106" t="str">
        <f>VLOOKUP($A106,Sheet1!$A$1:$E$501,5,FALSE)</f>
        <v>Kashmir</v>
      </c>
    </row>
    <row r="107" spans="1:11" x14ac:dyDescent="0.25">
      <c r="A107" t="s">
        <v>187</v>
      </c>
      <c r="B107">
        <v>1137</v>
      </c>
      <c r="C107">
        <v>-14</v>
      </c>
      <c r="D107">
        <v>7</v>
      </c>
      <c r="E107" t="s">
        <v>889</v>
      </c>
      <c r="F107" t="s">
        <v>896</v>
      </c>
      <c r="G107" t="s">
        <v>894</v>
      </c>
      <c r="H107" s="2">
        <f>VLOOKUP(A107,Sheet1!A$1:E$501,2,FALSE)</f>
        <v>43175</v>
      </c>
      <c r="I107" t="str">
        <f>VLOOKUP(A107,Sheet1!A$1:E$501,3,FALSE)</f>
        <v>Tulika</v>
      </c>
      <c r="J107" t="str">
        <f>VLOOKUP(A107,Sheet1!$A$1:$E$501,4,FALSE)</f>
        <v>Madhya Pradesh</v>
      </c>
      <c r="K107" t="str">
        <f>VLOOKUP($A107,Sheet1!$A$1:$E$501,5,FALSE)</f>
        <v>Bhopal</v>
      </c>
    </row>
    <row r="108" spans="1:11" x14ac:dyDescent="0.25">
      <c r="A108" t="s">
        <v>183</v>
      </c>
      <c r="B108">
        <v>18</v>
      </c>
      <c r="C108">
        <v>8</v>
      </c>
      <c r="D108">
        <v>2</v>
      </c>
      <c r="E108" t="s">
        <v>899</v>
      </c>
      <c r="F108" t="s">
        <v>903</v>
      </c>
      <c r="G108" t="s">
        <v>911</v>
      </c>
      <c r="H108" s="2">
        <f>VLOOKUP(A108,Sheet1!A$1:E$501,2,FALSE)</f>
        <v>43303</v>
      </c>
      <c r="I108" t="str">
        <f>VLOOKUP(A108,Sheet1!A$1:E$501,3,FALSE)</f>
        <v>Rishabh</v>
      </c>
      <c r="J108" t="str">
        <f>VLOOKUP(A108,Sheet1!$A$1:$E$501,4,FALSE)</f>
        <v>Rajasthan</v>
      </c>
      <c r="K108" t="str">
        <f>VLOOKUP($A108,Sheet1!$A$1:$E$501,5,FALSE)</f>
        <v>Jaipur</v>
      </c>
    </row>
    <row r="109" spans="1:11" x14ac:dyDescent="0.25">
      <c r="A109" t="s">
        <v>228</v>
      </c>
      <c r="B109">
        <v>749</v>
      </c>
      <c r="C109">
        <v>-307</v>
      </c>
      <c r="D109">
        <v>7</v>
      </c>
      <c r="E109" t="s">
        <v>892</v>
      </c>
      <c r="F109" t="s">
        <v>912</v>
      </c>
      <c r="G109" t="s">
        <v>891</v>
      </c>
      <c r="H109" s="2">
        <f>VLOOKUP(A109,Sheet1!A$1:E$501,2,FALSE)</f>
        <v>43131</v>
      </c>
      <c r="I109" t="str">
        <f>VLOOKUP(A109,Sheet1!A$1:E$501,3,FALSE)</f>
        <v>Shweta</v>
      </c>
      <c r="J109" t="str">
        <f>VLOOKUP(A109,Sheet1!$A$1:$E$501,4,FALSE)</f>
        <v>Rajasthan</v>
      </c>
      <c r="K109" t="str">
        <f>VLOOKUP($A109,Sheet1!$A$1:$E$501,5,FALSE)</f>
        <v>Udaipur</v>
      </c>
    </row>
    <row r="110" spans="1:11" x14ac:dyDescent="0.25">
      <c r="A110" t="s">
        <v>187</v>
      </c>
      <c r="B110">
        <v>1120</v>
      </c>
      <c r="C110">
        <v>199</v>
      </c>
      <c r="D110">
        <v>6</v>
      </c>
      <c r="E110" t="s">
        <v>899</v>
      </c>
      <c r="F110" t="s">
        <v>901</v>
      </c>
      <c r="G110" t="s">
        <v>894</v>
      </c>
      <c r="H110" s="2">
        <f>VLOOKUP(A110,Sheet1!A$1:E$501,2,FALSE)</f>
        <v>43175</v>
      </c>
      <c r="I110" t="str">
        <f>VLOOKUP(A110,Sheet1!A$1:E$501,3,FALSE)</f>
        <v>Tulika</v>
      </c>
      <c r="J110" t="str">
        <f>VLOOKUP(A110,Sheet1!$A$1:$E$501,4,FALSE)</f>
        <v>Madhya Pradesh</v>
      </c>
      <c r="K110" t="str">
        <f>VLOOKUP($A110,Sheet1!$A$1:$E$501,5,FALSE)</f>
        <v>Bhopal</v>
      </c>
    </row>
    <row r="111" spans="1:11" x14ac:dyDescent="0.25">
      <c r="A111" t="s">
        <v>177</v>
      </c>
      <c r="B111">
        <v>744</v>
      </c>
      <c r="C111">
        <v>119</v>
      </c>
      <c r="D111">
        <v>6</v>
      </c>
      <c r="E111" t="s">
        <v>889</v>
      </c>
      <c r="F111" t="s">
        <v>896</v>
      </c>
      <c r="G111" t="s">
        <v>891</v>
      </c>
      <c r="H111" s="2">
        <f>VLOOKUP(A111,Sheet1!A$1:E$501,2,FALSE)</f>
        <v>43114</v>
      </c>
      <c r="I111" t="str">
        <f>VLOOKUP(A111,Sheet1!A$1:E$501,3,FALSE)</f>
        <v>Krutika</v>
      </c>
      <c r="J111" t="str">
        <f>VLOOKUP(A111,Sheet1!$A$1:$E$501,4,FALSE)</f>
        <v>Andhra Pradesh</v>
      </c>
      <c r="K111" t="str">
        <f>VLOOKUP($A111,Sheet1!$A$1:$E$501,5,FALSE)</f>
        <v>Hyderabad</v>
      </c>
    </row>
    <row r="112" spans="1:11" x14ac:dyDescent="0.25">
      <c r="A112" t="s">
        <v>221</v>
      </c>
      <c r="B112">
        <v>14</v>
      </c>
      <c r="C112">
        <v>0</v>
      </c>
      <c r="D112">
        <v>4</v>
      </c>
      <c r="E112" t="s">
        <v>899</v>
      </c>
      <c r="F112" t="s">
        <v>903</v>
      </c>
      <c r="G112" t="s">
        <v>902</v>
      </c>
      <c r="H112" s="2">
        <f>VLOOKUP(A112,Sheet1!A$1:E$501,2,FALSE)</f>
        <v>43113</v>
      </c>
      <c r="I112" t="str">
        <f>VLOOKUP(A112,Sheet1!A$1:E$501,3,FALSE)</f>
        <v>Priyanka</v>
      </c>
      <c r="J112" t="str">
        <f>VLOOKUP(A112,Sheet1!$A$1:$E$501,4,FALSE)</f>
        <v>Madhya Pradesh</v>
      </c>
      <c r="K112" t="str">
        <f>VLOOKUP($A112,Sheet1!$A$1:$E$501,5,FALSE)</f>
        <v>Indore</v>
      </c>
    </row>
    <row r="113" spans="1:11" x14ac:dyDescent="0.25">
      <c r="A113" t="s">
        <v>413</v>
      </c>
      <c r="B113">
        <v>19</v>
      </c>
      <c r="C113">
        <v>8</v>
      </c>
      <c r="D113">
        <v>2</v>
      </c>
      <c r="E113" t="s">
        <v>899</v>
      </c>
      <c r="F113" t="s">
        <v>903</v>
      </c>
      <c r="G113" t="s">
        <v>911</v>
      </c>
      <c r="H113" s="2">
        <f>VLOOKUP(A113,Sheet1!A$1:E$501,2,FALSE)</f>
        <v>43444</v>
      </c>
      <c r="I113" t="str">
        <f>VLOOKUP(A113,Sheet1!A$1:E$501,3,FALSE)</f>
        <v>Amlan</v>
      </c>
      <c r="J113" t="str">
        <f>VLOOKUP(A113,Sheet1!$A$1:$E$501,4,FALSE)</f>
        <v>Madhya Pradesh</v>
      </c>
      <c r="K113" t="str">
        <f>VLOOKUP($A113,Sheet1!$A$1:$E$501,5,FALSE)</f>
        <v>Indore</v>
      </c>
    </row>
    <row r="114" spans="1:11" x14ac:dyDescent="0.25">
      <c r="A114" t="s">
        <v>226</v>
      </c>
      <c r="B114">
        <v>512</v>
      </c>
      <c r="C114">
        <v>-225</v>
      </c>
      <c r="D114">
        <v>5</v>
      </c>
      <c r="E114" t="s">
        <v>899</v>
      </c>
      <c r="F114" t="s">
        <v>901</v>
      </c>
      <c r="G114" t="s">
        <v>891</v>
      </c>
      <c r="H114" s="2">
        <f>VLOOKUP(A114,Sheet1!A$1:E$501,2,FALSE)</f>
        <v>43226</v>
      </c>
      <c r="I114" t="str">
        <f>VLOOKUP(A114,Sheet1!A$1:E$501,3,FALSE)</f>
        <v>Chirag</v>
      </c>
      <c r="J114" t="str">
        <f>VLOOKUP(A114,Sheet1!$A$1:$E$501,4,FALSE)</f>
        <v>Maharashtra</v>
      </c>
      <c r="K114" t="str">
        <f>VLOOKUP($A114,Sheet1!$A$1:$E$501,5,FALSE)</f>
        <v>Mumbai</v>
      </c>
    </row>
    <row r="115" spans="1:11" x14ac:dyDescent="0.25">
      <c r="A115" t="s">
        <v>288</v>
      </c>
      <c r="B115">
        <v>742</v>
      </c>
      <c r="C115">
        <v>198</v>
      </c>
      <c r="D115">
        <v>2</v>
      </c>
      <c r="E115" t="s">
        <v>892</v>
      </c>
      <c r="F115" t="s">
        <v>895</v>
      </c>
      <c r="G115" t="s">
        <v>891</v>
      </c>
      <c r="H115" s="2">
        <f>VLOOKUP(A115,Sheet1!A$1:E$501,2,FALSE)</f>
        <v>43122</v>
      </c>
      <c r="I115" t="str">
        <f>VLOOKUP(A115,Sheet1!A$1:E$501,3,FALSE)</f>
        <v>Rhea</v>
      </c>
      <c r="J115" t="str">
        <f>VLOOKUP(A115,Sheet1!$A$1:$E$501,4,FALSE)</f>
        <v>Maharashtra</v>
      </c>
      <c r="K115" t="str">
        <f>VLOOKUP($A115,Sheet1!$A$1:$E$501,5,FALSE)</f>
        <v>Mumbai</v>
      </c>
    </row>
    <row r="116" spans="1:11" x14ac:dyDescent="0.25">
      <c r="A116" t="s">
        <v>802</v>
      </c>
      <c r="B116">
        <v>44</v>
      </c>
      <c r="C116">
        <v>-40</v>
      </c>
      <c r="D116">
        <v>3</v>
      </c>
      <c r="E116" t="s">
        <v>899</v>
      </c>
      <c r="F116" t="s">
        <v>907</v>
      </c>
      <c r="G116" t="s">
        <v>891</v>
      </c>
      <c r="H116" s="2">
        <f>VLOOKUP(A116,Sheet1!A$1:E$501,2,FALSE)</f>
        <v>43174</v>
      </c>
      <c r="I116" t="str">
        <f>VLOOKUP(A116,Sheet1!A$1:E$501,3,FALSE)</f>
        <v>Tushina</v>
      </c>
      <c r="J116" t="str">
        <f>VLOOKUP(A116,Sheet1!$A$1:$E$501,4,FALSE)</f>
        <v>Goa</v>
      </c>
      <c r="K116" t="str">
        <f>VLOOKUP($A116,Sheet1!$A$1:$E$501,5,FALSE)</f>
        <v>Goa</v>
      </c>
    </row>
    <row r="117" spans="1:11" x14ac:dyDescent="0.25">
      <c r="A117" t="s">
        <v>206</v>
      </c>
      <c r="B117">
        <v>1061</v>
      </c>
      <c r="C117">
        <v>-36</v>
      </c>
      <c r="D117">
        <v>8</v>
      </c>
      <c r="E117" t="s">
        <v>892</v>
      </c>
      <c r="F117" t="s">
        <v>895</v>
      </c>
      <c r="G117" t="s">
        <v>894</v>
      </c>
      <c r="H117" s="2">
        <f>VLOOKUP(A117,Sheet1!A$1:E$501,2,FALSE)</f>
        <v>43219</v>
      </c>
      <c r="I117" t="str">
        <f>VLOOKUP(A117,Sheet1!A$1:E$501,3,FALSE)</f>
        <v>Kirti</v>
      </c>
      <c r="J117" t="str">
        <f>VLOOKUP(A117,Sheet1!$A$1:$E$501,4,FALSE)</f>
        <v>Jammu and Kashmir</v>
      </c>
      <c r="K117" t="str">
        <f>VLOOKUP($A117,Sheet1!$A$1:$E$501,5,FALSE)</f>
        <v>Kashmir</v>
      </c>
    </row>
    <row r="118" spans="1:11" x14ac:dyDescent="0.25">
      <c r="A118" t="s">
        <v>862</v>
      </c>
      <c r="B118">
        <v>19</v>
      </c>
      <c r="C118">
        <v>-2</v>
      </c>
      <c r="D118">
        <v>2</v>
      </c>
      <c r="E118" t="s">
        <v>899</v>
      </c>
      <c r="F118" t="s">
        <v>908</v>
      </c>
      <c r="G118" t="s">
        <v>911</v>
      </c>
      <c r="H118" s="2">
        <f>VLOOKUP(A118,Sheet1!A$1:E$501,2,FALSE)</f>
        <v>43215</v>
      </c>
      <c r="I118" t="str">
        <f>VLOOKUP(A118,Sheet1!A$1:E$501,3,FALSE)</f>
        <v>Manish</v>
      </c>
      <c r="J118" t="str">
        <f>VLOOKUP(A118,Sheet1!$A$1:$E$501,4,FALSE)</f>
        <v>Himachal Pradesh</v>
      </c>
      <c r="K118" t="str">
        <f>VLOOKUP($A118,Sheet1!$A$1:$E$501,5,FALSE)</f>
        <v>Simla</v>
      </c>
    </row>
    <row r="119" spans="1:11" x14ac:dyDescent="0.25">
      <c r="A119" t="s">
        <v>670</v>
      </c>
      <c r="B119">
        <v>17</v>
      </c>
      <c r="C119">
        <v>0</v>
      </c>
      <c r="D119">
        <v>1</v>
      </c>
      <c r="E119" t="s">
        <v>899</v>
      </c>
      <c r="F119" t="s">
        <v>903</v>
      </c>
      <c r="G119" t="s">
        <v>891</v>
      </c>
      <c r="H119" s="2">
        <f>VLOOKUP(A119,Sheet1!A$1:E$501,2,FALSE)</f>
        <v>43389</v>
      </c>
      <c r="I119" t="str">
        <f>VLOOKUP(A119,Sheet1!A$1:E$501,3,FALSE)</f>
        <v>Ajay</v>
      </c>
      <c r="J119" t="str">
        <f>VLOOKUP(A119,Sheet1!$A$1:$E$501,4,FALSE)</f>
        <v>West Bengal</v>
      </c>
      <c r="K119" t="str">
        <f>VLOOKUP($A119,Sheet1!$A$1:$E$501,5,FALSE)</f>
        <v>Kolkata</v>
      </c>
    </row>
    <row r="120" spans="1:11" x14ac:dyDescent="0.25">
      <c r="A120" t="s">
        <v>290</v>
      </c>
      <c r="B120">
        <v>741</v>
      </c>
      <c r="C120">
        <v>267</v>
      </c>
      <c r="D120">
        <v>5</v>
      </c>
      <c r="E120" t="s">
        <v>892</v>
      </c>
      <c r="F120" t="s">
        <v>895</v>
      </c>
      <c r="G120" t="s">
        <v>891</v>
      </c>
      <c r="H120" s="2">
        <f>VLOOKUP(A120,Sheet1!A$1:E$501,2,FALSE)</f>
        <v>43428</v>
      </c>
      <c r="I120" t="str">
        <f>VLOOKUP(A120,Sheet1!A$1:E$501,3,FALSE)</f>
        <v>Mrinal</v>
      </c>
      <c r="J120" t="str">
        <f>VLOOKUP(A120,Sheet1!$A$1:$E$501,4,FALSE)</f>
        <v>Maharashtra</v>
      </c>
      <c r="K120" t="str">
        <f>VLOOKUP($A120,Sheet1!$A$1:$E$501,5,FALSE)</f>
        <v>Mumbai</v>
      </c>
    </row>
    <row r="121" spans="1:11" x14ac:dyDescent="0.25">
      <c r="A121" t="s">
        <v>132</v>
      </c>
      <c r="B121">
        <v>735</v>
      </c>
      <c r="C121">
        <v>-235</v>
      </c>
      <c r="D121">
        <v>6</v>
      </c>
      <c r="E121" t="s">
        <v>889</v>
      </c>
      <c r="F121" t="s">
        <v>896</v>
      </c>
      <c r="G121" t="s">
        <v>891</v>
      </c>
      <c r="H121" s="2">
        <f>VLOOKUP(A121,Sheet1!A$1:E$501,2,FALSE)</f>
        <v>43326</v>
      </c>
      <c r="I121" t="str">
        <f>VLOOKUP(A121,Sheet1!A$1:E$501,3,FALSE)</f>
        <v>Vaibhav</v>
      </c>
      <c r="J121" t="str">
        <f>VLOOKUP(A121,Sheet1!$A$1:$E$501,4,FALSE)</f>
        <v>Madhya Pradesh</v>
      </c>
      <c r="K121" t="str">
        <f>VLOOKUP($A121,Sheet1!$A$1:$E$501,5,FALSE)</f>
        <v>Indore</v>
      </c>
    </row>
    <row r="122" spans="1:11" x14ac:dyDescent="0.25">
      <c r="A122" t="s">
        <v>369</v>
      </c>
      <c r="B122">
        <v>19</v>
      </c>
      <c r="C122">
        <v>-1</v>
      </c>
      <c r="D122">
        <v>1</v>
      </c>
      <c r="E122" t="s">
        <v>899</v>
      </c>
      <c r="F122" t="s">
        <v>913</v>
      </c>
      <c r="G122" t="s">
        <v>911</v>
      </c>
      <c r="H122" s="2">
        <f>VLOOKUP(A122,Sheet1!A$1:E$501,2,FALSE)</f>
        <v>43326</v>
      </c>
      <c r="I122" t="str">
        <f>VLOOKUP(A122,Sheet1!A$1:E$501,3,FALSE)</f>
        <v>Priyanshu</v>
      </c>
      <c r="J122" t="str">
        <f>VLOOKUP(A122,Sheet1!$A$1:$E$501,4,FALSE)</f>
        <v>Madhya Pradesh</v>
      </c>
      <c r="K122" t="str">
        <f>VLOOKUP($A122,Sheet1!$A$1:$E$501,5,FALSE)</f>
        <v>Indore</v>
      </c>
    </row>
    <row r="123" spans="1:11" x14ac:dyDescent="0.25">
      <c r="A123" t="s">
        <v>213</v>
      </c>
      <c r="B123">
        <v>1021</v>
      </c>
      <c r="C123">
        <v>-48</v>
      </c>
      <c r="D123">
        <v>4</v>
      </c>
      <c r="E123" t="s">
        <v>889</v>
      </c>
      <c r="F123" t="s">
        <v>890</v>
      </c>
      <c r="G123" t="s">
        <v>894</v>
      </c>
      <c r="H123" s="2">
        <f>VLOOKUP(A123,Sheet1!A$1:E$501,2,FALSE)</f>
        <v>43233</v>
      </c>
      <c r="I123" t="str">
        <f>VLOOKUP(A123,Sheet1!A$1:E$501,3,FALSE)</f>
        <v>Tulika</v>
      </c>
      <c r="J123" t="str">
        <f>VLOOKUP(A123,Sheet1!$A$1:$E$501,4,FALSE)</f>
        <v>Madhya Pradesh</v>
      </c>
      <c r="K123" t="str">
        <f>VLOOKUP($A123,Sheet1!$A$1:$E$501,5,FALSE)</f>
        <v>Bhopal</v>
      </c>
    </row>
    <row r="124" spans="1:11" x14ac:dyDescent="0.25">
      <c r="A124" t="s">
        <v>364</v>
      </c>
      <c r="B124">
        <v>556</v>
      </c>
      <c r="C124">
        <v>-209</v>
      </c>
      <c r="D124">
        <v>7</v>
      </c>
      <c r="E124" t="s">
        <v>899</v>
      </c>
      <c r="F124" t="s">
        <v>901</v>
      </c>
      <c r="G124" t="s">
        <v>891</v>
      </c>
      <c r="H124" s="2">
        <f>VLOOKUP(A124,Sheet1!A$1:E$501,2,FALSE)</f>
        <v>43363</v>
      </c>
      <c r="I124" t="str">
        <f>VLOOKUP(A124,Sheet1!A$1:E$501,3,FALSE)</f>
        <v>Asish</v>
      </c>
      <c r="J124" t="str">
        <f>VLOOKUP(A124,Sheet1!$A$1:$E$501,4,FALSE)</f>
        <v>Jammu and Kashmir</v>
      </c>
      <c r="K124" t="str">
        <f>VLOOKUP($A124,Sheet1!$A$1:$E$501,5,FALSE)</f>
        <v>Kashmir</v>
      </c>
    </row>
    <row r="125" spans="1:11" x14ac:dyDescent="0.25">
      <c r="A125" t="s">
        <v>550</v>
      </c>
      <c r="B125">
        <v>63</v>
      </c>
      <c r="C125">
        <v>-17</v>
      </c>
      <c r="D125">
        <v>6</v>
      </c>
      <c r="E125" t="s">
        <v>899</v>
      </c>
      <c r="F125" t="s">
        <v>908</v>
      </c>
      <c r="G125" t="s">
        <v>891</v>
      </c>
      <c r="H125" s="2">
        <f>VLOOKUP(A125,Sheet1!A$1:E$501,2,FALSE)</f>
        <v>43381</v>
      </c>
      <c r="I125" t="str">
        <f>VLOOKUP(A125,Sheet1!A$1:E$501,3,FALSE)</f>
        <v>Apsingekar</v>
      </c>
      <c r="J125" t="str">
        <f>VLOOKUP(A125,Sheet1!$A$1:$E$501,4,FALSE)</f>
        <v>Bihar</v>
      </c>
      <c r="K125" t="str">
        <f>VLOOKUP($A125,Sheet1!$A$1:$E$501,5,FALSE)</f>
        <v>Patna</v>
      </c>
    </row>
    <row r="126" spans="1:11" x14ac:dyDescent="0.25">
      <c r="A126" t="s">
        <v>294</v>
      </c>
      <c r="B126">
        <v>734</v>
      </c>
      <c r="C126">
        <v>248</v>
      </c>
      <c r="D126">
        <v>2</v>
      </c>
      <c r="E126" t="s">
        <v>892</v>
      </c>
      <c r="F126" t="s">
        <v>893</v>
      </c>
      <c r="G126" t="s">
        <v>891</v>
      </c>
      <c r="H126" s="2">
        <f>VLOOKUP(A126,Sheet1!A$1:E$501,2,FALSE)</f>
        <v>43432</v>
      </c>
      <c r="I126" t="str">
        <f>VLOOKUP(A126,Sheet1!A$1:E$501,3,FALSE)</f>
        <v>Shatayu</v>
      </c>
      <c r="J126" t="str">
        <f>VLOOKUP(A126,Sheet1!$A$1:$E$501,4,FALSE)</f>
        <v>Madhya Pradesh</v>
      </c>
      <c r="K126" t="str">
        <f>VLOOKUP($A126,Sheet1!$A$1:$E$501,5,FALSE)</f>
        <v>Indore</v>
      </c>
    </row>
    <row r="127" spans="1:11" x14ac:dyDescent="0.25">
      <c r="A127" t="s">
        <v>116</v>
      </c>
      <c r="B127">
        <v>933</v>
      </c>
      <c r="C127">
        <v>166</v>
      </c>
      <c r="D127">
        <v>5</v>
      </c>
      <c r="E127" t="s">
        <v>899</v>
      </c>
      <c r="F127" t="s">
        <v>901</v>
      </c>
      <c r="G127" t="s">
        <v>897</v>
      </c>
      <c r="H127" s="2">
        <f>VLOOKUP(A127,Sheet1!A$1:E$501,2,FALSE)</f>
        <v>43354</v>
      </c>
      <c r="I127" t="str">
        <f>VLOOKUP(A127,Sheet1!A$1:E$501,3,FALSE)</f>
        <v>Surabhi</v>
      </c>
      <c r="J127" t="str">
        <f>VLOOKUP(A127,Sheet1!$A$1:$E$501,4,FALSE)</f>
        <v>Maharashtra</v>
      </c>
      <c r="K127" t="str">
        <f>VLOOKUP($A127,Sheet1!$A$1:$E$501,5,FALSE)</f>
        <v>Mumbai</v>
      </c>
    </row>
    <row r="128" spans="1:11" x14ac:dyDescent="0.25">
      <c r="A128" t="s">
        <v>860</v>
      </c>
      <c r="B128">
        <v>20</v>
      </c>
      <c r="C128">
        <v>-9</v>
      </c>
      <c r="D128">
        <v>6</v>
      </c>
      <c r="E128" t="s">
        <v>899</v>
      </c>
      <c r="F128" t="s">
        <v>903</v>
      </c>
      <c r="G128" t="s">
        <v>911</v>
      </c>
      <c r="H128" s="2">
        <f>VLOOKUP(A128,Sheet1!A$1:E$501,2,FALSE)</f>
        <v>43335</v>
      </c>
      <c r="I128" t="str">
        <f>VLOOKUP(A128,Sheet1!A$1:E$501,3,FALSE)</f>
        <v>Soumya</v>
      </c>
      <c r="J128" t="str">
        <f>VLOOKUP(A128,Sheet1!$A$1:$E$501,4,FALSE)</f>
        <v>Sikkim</v>
      </c>
      <c r="K128" t="str">
        <f>VLOOKUP($A128,Sheet1!$A$1:$E$501,5,FALSE)</f>
        <v>Gangtok</v>
      </c>
    </row>
    <row r="129" spans="1:11" x14ac:dyDescent="0.25">
      <c r="A129" t="s">
        <v>242</v>
      </c>
      <c r="B129">
        <v>877</v>
      </c>
      <c r="C129">
        <v>395</v>
      </c>
      <c r="D129">
        <v>2</v>
      </c>
      <c r="E129" t="s">
        <v>892</v>
      </c>
      <c r="F129" t="s">
        <v>895</v>
      </c>
      <c r="G129" t="s">
        <v>897</v>
      </c>
      <c r="H129" s="2">
        <f>VLOOKUP(A129,Sheet1!A$1:E$501,2,FALSE)</f>
        <v>43323</v>
      </c>
      <c r="I129" t="str">
        <f>VLOOKUP(A129,Sheet1!A$1:E$501,3,FALSE)</f>
        <v>Harsh</v>
      </c>
      <c r="J129" t="str">
        <f>VLOOKUP(A129,Sheet1!$A$1:$E$501,4,FALSE)</f>
        <v>Madhya Pradesh</v>
      </c>
      <c r="K129" t="str">
        <f>VLOOKUP($A129,Sheet1!$A$1:$E$501,5,FALSE)</f>
        <v>Bhopal</v>
      </c>
    </row>
    <row r="130" spans="1:11" x14ac:dyDescent="0.25">
      <c r="A130" t="s">
        <v>290</v>
      </c>
      <c r="B130">
        <v>719</v>
      </c>
      <c r="C130">
        <v>303</v>
      </c>
      <c r="D130">
        <v>6</v>
      </c>
      <c r="E130" t="s">
        <v>892</v>
      </c>
      <c r="F130" t="s">
        <v>893</v>
      </c>
      <c r="G130" t="s">
        <v>891</v>
      </c>
      <c r="H130" s="2">
        <f>VLOOKUP(A130,Sheet1!A$1:E$501,2,FALSE)</f>
        <v>43428</v>
      </c>
      <c r="I130" t="str">
        <f>VLOOKUP(A130,Sheet1!A$1:E$501,3,FALSE)</f>
        <v>Mrinal</v>
      </c>
      <c r="J130" t="str">
        <f>VLOOKUP(A130,Sheet1!$A$1:$E$501,4,FALSE)</f>
        <v>Maharashtra</v>
      </c>
      <c r="K130" t="str">
        <f>VLOOKUP($A130,Sheet1!$A$1:$E$501,5,FALSE)</f>
        <v>Mumbai</v>
      </c>
    </row>
    <row r="131" spans="1:11" x14ac:dyDescent="0.25">
      <c r="A131" t="s">
        <v>136</v>
      </c>
      <c r="B131">
        <v>12</v>
      </c>
      <c r="C131">
        <v>1</v>
      </c>
      <c r="D131">
        <v>2</v>
      </c>
      <c r="E131" t="s">
        <v>899</v>
      </c>
      <c r="F131" t="s">
        <v>903</v>
      </c>
      <c r="G131" t="s">
        <v>891</v>
      </c>
      <c r="H131" s="2">
        <f>VLOOKUP(A131,Sheet1!A$1:E$501,2,FALSE)</f>
        <v>43193</v>
      </c>
      <c r="I131" t="str">
        <f>VLOOKUP(A131,Sheet1!A$1:E$501,3,FALSE)</f>
        <v>Jahan</v>
      </c>
      <c r="J131" t="str">
        <f>VLOOKUP(A131,Sheet1!$A$1:$E$501,4,FALSE)</f>
        <v>Madhya Pradesh</v>
      </c>
      <c r="K131" t="str">
        <f>VLOOKUP($A131,Sheet1!$A$1:$E$501,5,FALSE)</f>
        <v>Bhopal</v>
      </c>
    </row>
    <row r="132" spans="1:11" x14ac:dyDescent="0.25">
      <c r="A132" t="s">
        <v>300</v>
      </c>
      <c r="B132">
        <v>714</v>
      </c>
      <c r="C132">
        <v>56</v>
      </c>
      <c r="D132">
        <v>4</v>
      </c>
      <c r="E132" t="s">
        <v>899</v>
      </c>
      <c r="F132" t="s">
        <v>901</v>
      </c>
      <c r="G132" t="s">
        <v>891</v>
      </c>
      <c r="H132" s="2">
        <f>VLOOKUP(A132,Sheet1!A$1:E$501,2,FALSE)</f>
        <v>43267</v>
      </c>
      <c r="I132" t="str">
        <f>VLOOKUP(A132,Sheet1!A$1:E$501,3,FALSE)</f>
        <v>Akancha</v>
      </c>
      <c r="J132" t="str">
        <f>VLOOKUP(A132,Sheet1!$A$1:$E$501,4,FALSE)</f>
        <v>Maharashtra</v>
      </c>
      <c r="K132" t="str">
        <f>VLOOKUP($A132,Sheet1!$A$1:$E$501,5,FALSE)</f>
        <v>Mumbai</v>
      </c>
    </row>
    <row r="133" spans="1:11" x14ac:dyDescent="0.25">
      <c r="A133" t="s">
        <v>797</v>
      </c>
      <c r="B133">
        <v>50</v>
      </c>
      <c r="C133">
        <v>-15</v>
      </c>
      <c r="D133">
        <v>4</v>
      </c>
      <c r="E133" t="s">
        <v>899</v>
      </c>
      <c r="F133" t="s">
        <v>908</v>
      </c>
      <c r="G133" t="s">
        <v>891</v>
      </c>
      <c r="H133" s="2">
        <f>VLOOKUP(A133,Sheet1!A$1:E$501,2,FALSE)</f>
        <v>43196</v>
      </c>
      <c r="I133" t="str">
        <f>VLOOKUP(A133,Sheet1!A$1:E$501,3,FALSE)</f>
        <v>Sonakshi</v>
      </c>
      <c r="J133" t="str">
        <f>VLOOKUP(A133,Sheet1!$A$1:$E$501,4,FALSE)</f>
        <v>Jammu and Kashmir</v>
      </c>
      <c r="K133" t="str">
        <f>VLOOKUP($A133,Sheet1!$A$1:$E$501,5,FALSE)</f>
        <v>Kashmir</v>
      </c>
    </row>
    <row r="134" spans="1:11" x14ac:dyDescent="0.25">
      <c r="A134" t="s">
        <v>306</v>
      </c>
      <c r="B134">
        <v>709</v>
      </c>
      <c r="C134">
        <v>-100</v>
      </c>
      <c r="D134">
        <v>5</v>
      </c>
      <c r="E134" t="s">
        <v>889</v>
      </c>
      <c r="F134" t="s">
        <v>898</v>
      </c>
      <c r="G134" t="s">
        <v>891</v>
      </c>
      <c r="H134" s="2">
        <f>VLOOKUP(A134,Sheet1!A$1:E$501,2,FALSE)</f>
        <v>43282</v>
      </c>
      <c r="I134" t="str">
        <f>VLOOKUP(A134,Sheet1!A$1:E$501,3,FALSE)</f>
        <v>Kishwar</v>
      </c>
      <c r="J134" t="str">
        <f>VLOOKUP(A134,Sheet1!$A$1:$E$501,4,FALSE)</f>
        <v>Madhya Pradesh</v>
      </c>
      <c r="K134" t="str">
        <f>VLOOKUP($A134,Sheet1!$A$1:$E$501,5,FALSE)</f>
        <v>Indore</v>
      </c>
    </row>
    <row r="135" spans="1:11" x14ac:dyDescent="0.25">
      <c r="A135" t="s">
        <v>677</v>
      </c>
      <c r="B135">
        <v>21</v>
      </c>
      <c r="C135">
        <v>-12</v>
      </c>
      <c r="D135">
        <v>3</v>
      </c>
      <c r="E135" t="s">
        <v>899</v>
      </c>
      <c r="F135" t="s">
        <v>903</v>
      </c>
      <c r="G135" t="s">
        <v>911</v>
      </c>
      <c r="H135" s="2">
        <f>VLOOKUP(A135,Sheet1!A$1:E$501,2,FALSE)</f>
        <v>43148</v>
      </c>
      <c r="I135" t="str">
        <f>VLOOKUP(A135,Sheet1!A$1:E$501,3,FALSE)</f>
        <v>Anita</v>
      </c>
      <c r="J135" t="str">
        <f>VLOOKUP(A135,Sheet1!$A$1:$E$501,4,FALSE)</f>
        <v>Kerala</v>
      </c>
      <c r="K135" t="str">
        <f>VLOOKUP($A135,Sheet1!$A$1:$E$501,5,FALSE)</f>
        <v>Thiruvananthapuram</v>
      </c>
    </row>
    <row r="136" spans="1:11" x14ac:dyDescent="0.25">
      <c r="A136" t="s">
        <v>308</v>
      </c>
      <c r="B136">
        <v>693</v>
      </c>
      <c r="C136">
        <v>254</v>
      </c>
      <c r="D136">
        <v>6</v>
      </c>
      <c r="E136" t="s">
        <v>899</v>
      </c>
      <c r="F136" t="s">
        <v>901</v>
      </c>
      <c r="G136" t="s">
        <v>891</v>
      </c>
      <c r="H136" s="2">
        <f>VLOOKUP(A136,Sheet1!A$1:E$501,2,FALSE)</f>
        <v>43400</v>
      </c>
      <c r="I136" t="str">
        <f>VLOOKUP(A136,Sheet1!A$1:E$501,3,FALSE)</f>
        <v>Mahima</v>
      </c>
      <c r="J136" t="str">
        <f>VLOOKUP(A136,Sheet1!$A$1:$E$501,4,FALSE)</f>
        <v>Sikkim</v>
      </c>
      <c r="K136" t="str">
        <f>VLOOKUP($A136,Sheet1!$A$1:$E$501,5,FALSE)</f>
        <v>Gangtok</v>
      </c>
    </row>
    <row r="137" spans="1:11" x14ac:dyDescent="0.25">
      <c r="A137" t="s">
        <v>230</v>
      </c>
      <c r="B137">
        <v>24</v>
      </c>
      <c r="C137">
        <v>1</v>
      </c>
      <c r="D137">
        <v>4</v>
      </c>
      <c r="E137" t="s">
        <v>899</v>
      </c>
      <c r="F137" t="s">
        <v>903</v>
      </c>
      <c r="G137" t="s">
        <v>891</v>
      </c>
      <c r="H137" s="2">
        <f>VLOOKUP(A137,Sheet1!A$1:E$501,2,FALSE)</f>
        <v>43409</v>
      </c>
      <c r="I137" t="str">
        <f>VLOOKUP(A137,Sheet1!A$1:E$501,3,FALSE)</f>
        <v>Abhishek</v>
      </c>
      <c r="J137" t="str">
        <f>VLOOKUP(A137,Sheet1!$A$1:$E$501,4,FALSE)</f>
        <v>Goa</v>
      </c>
      <c r="K137" t="str">
        <f>VLOOKUP($A137,Sheet1!$A$1:$E$501,5,FALSE)</f>
        <v>Goa</v>
      </c>
    </row>
    <row r="138" spans="1:11" x14ac:dyDescent="0.25">
      <c r="A138" t="s">
        <v>320</v>
      </c>
      <c r="B138">
        <v>24</v>
      </c>
      <c r="C138">
        <v>1</v>
      </c>
      <c r="D138">
        <v>2</v>
      </c>
      <c r="E138" t="s">
        <v>899</v>
      </c>
      <c r="F138" t="s">
        <v>903</v>
      </c>
      <c r="G138" t="s">
        <v>902</v>
      </c>
      <c r="H138" s="2">
        <f>VLOOKUP(A138,Sheet1!A$1:E$501,2,FALSE)</f>
        <v>43245</v>
      </c>
      <c r="I138" t="str">
        <f>VLOOKUP(A138,Sheet1!A$1:E$501,3,FALSE)</f>
        <v>Charika</v>
      </c>
      <c r="J138" t="str">
        <f>VLOOKUP(A138,Sheet1!$A$1:$E$501,4,FALSE)</f>
        <v>Goa</v>
      </c>
      <c r="K138" t="str">
        <f>VLOOKUP($A138,Sheet1!$A$1:$E$501,5,FALSE)</f>
        <v>Goa</v>
      </c>
    </row>
    <row r="139" spans="1:11" x14ac:dyDescent="0.25">
      <c r="A139" t="s">
        <v>246</v>
      </c>
      <c r="B139">
        <v>24</v>
      </c>
      <c r="C139">
        <v>1</v>
      </c>
      <c r="D139">
        <v>2</v>
      </c>
      <c r="E139" t="s">
        <v>899</v>
      </c>
      <c r="F139" t="s">
        <v>903</v>
      </c>
      <c r="G139" t="s">
        <v>891</v>
      </c>
      <c r="H139" s="2">
        <f>VLOOKUP(A139,Sheet1!A$1:E$501,2,FALSE)</f>
        <v>43411</v>
      </c>
      <c r="I139" t="str">
        <f>VLOOKUP(A139,Sheet1!A$1:E$501,3,FALSE)</f>
        <v>Soumyabrata</v>
      </c>
      <c r="J139" t="str">
        <f>VLOOKUP(A139,Sheet1!$A$1:$E$501,4,FALSE)</f>
        <v>Andhra Pradesh</v>
      </c>
      <c r="K139" t="str">
        <f>VLOOKUP($A139,Sheet1!$A$1:$E$501,5,FALSE)</f>
        <v>Hyderabad</v>
      </c>
    </row>
    <row r="140" spans="1:11" x14ac:dyDescent="0.25">
      <c r="A140" t="s">
        <v>856</v>
      </c>
      <c r="B140">
        <v>21</v>
      </c>
      <c r="C140">
        <v>10</v>
      </c>
      <c r="D140">
        <v>1</v>
      </c>
      <c r="E140" t="s">
        <v>899</v>
      </c>
      <c r="F140" t="s">
        <v>910</v>
      </c>
      <c r="G140" t="s">
        <v>911</v>
      </c>
      <c r="H140" s="2">
        <f>VLOOKUP(A140,Sheet1!A$1:E$501,2,FALSE)</f>
        <v>43151</v>
      </c>
      <c r="I140" t="str">
        <f>VLOOKUP(A140,Sheet1!A$1:E$501,3,FALSE)</f>
        <v>Ramesh</v>
      </c>
      <c r="J140" t="str">
        <f>VLOOKUP(A140,Sheet1!$A$1:$E$501,4,FALSE)</f>
        <v>Gujarat</v>
      </c>
      <c r="K140" t="str">
        <f>VLOOKUP($A140,Sheet1!$A$1:$E$501,5,FALSE)</f>
        <v>Ahmedabad</v>
      </c>
    </row>
    <row r="141" spans="1:11" x14ac:dyDescent="0.25">
      <c r="A141" t="s">
        <v>311</v>
      </c>
      <c r="B141">
        <v>681</v>
      </c>
      <c r="C141">
        <v>259</v>
      </c>
      <c r="D141">
        <v>4</v>
      </c>
      <c r="E141" t="s">
        <v>892</v>
      </c>
      <c r="F141" t="s">
        <v>893</v>
      </c>
      <c r="G141" t="s">
        <v>891</v>
      </c>
      <c r="H141" s="2">
        <f>VLOOKUP(A141,Sheet1!A$1:E$501,2,FALSE)</f>
        <v>43118</v>
      </c>
      <c r="I141" t="str">
        <f>VLOOKUP(A141,Sheet1!A$1:E$501,3,FALSE)</f>
        <v>Muskan</v>
      </c>
      <c r="J141" t="str">
        <f>VLOOKUP(A141,Sheet1!$A$1:$E$501,4,FALSE)</f>
        <v>Madhya Pradesh</v>
      </c>
      <c r="K141" t="str">
        <f>VLOOKUP($A141,Sheet1!$A$1:$E$501,5,FALSE)</f>
        <v>Indore</v>
      </c>
    </row>
    <row r="142" spans="1:11" x14ac:dyDescent="0.25">
      <c r="A142" t="s">
        <v>168</v>
      </c>
      <c r="B142">
        <v>674</v>
      </c>
      <c r="C142">
        <v>-187</v>
      </c>
      <c r="D142">
        <v>2</v>
      </c>
      <c r="E142" t="s">
        <v>892</v>
      </c>
      <c r="F142" t="s">
        <v>906</v>
      </c>
      <c r="G142" t="s">
        <v>891</v>
      </c>
      <c r="H142" s="2">
        <f>VLOOKUP(A142,Sheet1!A$1:E$501,2,FALSE)</f>
        <v>43252</v>
      </c>
      <c r="I142" t="str">
        <f>VLOOKUP(A142,Sheet1!A$1:E$501,3,FALSE)</f>
        <v>Chandni</v>
      </c>
      <c r="J142" t="str">
        <f>VLOOKUP(A142,Sheet1!$A$1:$E$501,4,FALSE)</f>
        <v>Rajasthan</v>
      </c>
      <c r="K142" t="str">
        <f>VLOOKUP($A142,Sheet1!$A$1:$E$501,5,FALSE)</f>
        <v>Jaipur</v>
      </c>
    </row>
    <row r="143" spans="1:11" x14ac:dyDescent="0.25">
      <c r="A143" t="s">
        <v>315</v>
      </c>
      <c r="B143">
        <v>671</v>
      </c>
      <c r="C143">
        <v>-309</v>
      </c>
      <c r="D143">
        <v>5</v>
      </c>
      <c r="E143" t="s">
        <v>889</v>
      </c>
      <c r="F143" t="s">
        <v>890</v>
      </c>
      <c r="G143" t="s">
        <v>891</v>
      </c>
      <c r="H143" s="2">
        <f>VLOOKUP(A143,Sheet1!A$1:E$501,2,FALSE)</f>
        <v>43187</v>
      </c>
      <c r="I143" t="str">
        <f>VLOOKUP(A143,Sheet1!A$1:E$501,3,FALSE)</f>
        <v>Vini</v>
      </c>
      <c r="J143" t="str">
        <f>VLOOKUP(A143,Sheet1!$A$1:$E$501,4,FALSE)</f>
        <v>Karnataka</v>
      </c>
      <c r="K143" t="str">
        <f>VLOOKUP($A143,Sheet1!$A$1:$E$501,5,FALSE)</f>
        <v>Bangalore</v>
      </c>
    </row>
    <row r="144" spans="1:11" x14ac:dyDescent="0.25">
      <c r="A144" t="s">
        <v>323</v>
      </c>
      <c r="B144">
        <v>646</v>
      </c>
      <c r="C144">
        <v>-213</v>
      </c>
      <c r="D144">
        <v>3</v>
      </c>
      <c r="E144" t="s">
        <v>889</v>
      </c>
      <c r="F144" t="s">
        <v>890</v>
      </c>
      <c r="G144" t="s">
        <v>891</v>
      </c>
      <c r="H144" s="2">
        <f>VLOOKUP(A144,Sheet1!A$1:E$501,2,FALSE)</f>
        <v>43436</v>
      </c>
      <c r="I144" t="str">
        <f>VLOOKUP(A144,Sheet1!A$1:E$501,3,FALSE)</f>
        <v>Rohan</v>
      </c>
      <c r="J144" t="str">
        <f>VLOOKUP(A144,Sheet1!$A$1:$E$501,4,FALSE)</f>
        <v>Punjab</v>
      </c>
      <c r="K144" t="str">
        <f>VLOOKUP($A144,Sheet1!$A$1:$E$501,5,FALSE)</f>
        <v>Amritsar</v>
      </c>
    </row>
    <row r="145" spans="1:11" x14ac:dyDescent="0.25">
      <c r="A145" t="s">
        <v>817</v>
      </c>
      <c r="B145">
        <v>40</v>
      </c>
      <c r="C145">
        <v>15</v>
      </c>
      <c r="D145">
        <v>1</v>
      </c>
      <c r="E145" t="s">
        <v>899</v>
      </c>
      <c r="F145" t="s">
        <v>904</v>
      </c>
      <c r="G145" t="s">
        <v>891</v>
      </c>
      <c r="H145" s="2">
        <f>VLOOKUP(A145,Sheet1!A$1:E$501,2,FALSE)</f>
        <v>43449</v>
      </c>
      <c r="I145" t="str">
        <f>VLOOKUP(A145,Sheet1!A$1:E$501,3,FALSE)</f>
        <v>Phalguni</v>
      </c>
      <c r="J145" t="str">
        <f>VLOOKUP(A145,Sheet1!$A$1:$E$501,4,FALSE)</f>
        <v>Madhya Pradesh</v>
      </c>
      <c r="K145" t="str">
        <f>VLOOKUP($A145,Sheet1!$A$1:$E$501,5,FALSE)</f>
        <v>Bhopal</v>
      </c>
    </row>
    <row r="146" spans="1:11" x14ac:dyDescent="0.25">
      <c r="A146" t="s">
        <v>446</v>
      </c>
      <c r="B146">
        <v>24</v>
      </c>
      <c r="C146">
        <v>-2</v>
      </c>
      <c r="D146">
        <v>2</v>
      </c>
      <c r="E146" t="s">
        <v>899</v>
      </c>
      <c r="F146" t="s">
        <v>910</v>
      </c>
      <c r="G146" t="s">
        <v>891</v>
      </c>
      <c r="H146" s="2">
        <f>VLOOKUP(A146,Sheet1!A$1:E$501,2,FALSE)</f>
        <v>43237</v>
      </c>
      <c r="I146" t="str">
        <f>VLOOKUP(A146,Sheet1!A$1:E$501,3,FALSE)</f>
        <v>Sweta</v>
      </c>
      <c r="J146" t="str">
        <f>VLOOKUP(A146,Sheet1!$A$1:$E$501,4,FALSE)</f>
        <v>Maharashtra</v>
      </c>
      <c r="K146" t="str">
        <f>VLOOKUP($A146,Sheet1!$A$1:$E$501,5,FALSE)</f>
        <v>Mumbai</v>
      </c>
    </row>
    <row r="147" spans="1:11" x14ac:dyDescent="0.25">
      <c r="A147" t="s">
        <v>93</v>
      </c>
      <c r="B147">
        <v>644</v>
      </c>
      <c r="C147">
        <v>167</v>
      </c>
      <c r="D147">
        <v>2</v>
      </c>
      <c r="E147" t="s">
        <v>889</v>
      </c>
      <c r="F147" t="s">
        <v>896</v>
      </c>
      <c r="G147" t="s">
        <v>891</v>
      </c>
      <c r="H147" s="2">
        <f>VLOOKUP(A147,Sheet1!A$1:E$501,2,FALSE)</f>
        <v>43113</v>
      </c>
      <c r="I147" t="str">
        <f>VLOOKUP(A147,Sheet1!A$1:E$501,3,FALSE)</f>
        <v>Shruti</v>
      </c>
      <c r="J147" t="str">
        <f>VLOOKUP(A147,Sheet1!$A$1:$E$501,4,FALSE)</f>
        <v>Madhya Pradesh</v>
      </c>
      <c r="K147" t="str">
        <f>VLOOKUP($A147,Sheet1!$A$1:$E$501,5,FALSE)</f>
        <v>Indore</v>
      </c>
    </row>
    <row r="148" spans="1:11" x14ac:dyDescent="0.25">
      <c r="A148" t="s">
        <v>326</v>
      </c>
      <c r="B148">
        <v>643</v>
      </c>
      <c r="C148">
        <v>225</v>
      </c>
      <c r="D148">
        <v>2</v>
      </c>
      <c r="E148" t="s">
        <v>889</v>
      </c>
      <c r="F148" t="s">
        <v>896</v>
      </c>
      <c r="G148" t="s">
        <v>891</v>
      </c>
      <c r="H148" s="2">
        <f>VLOOKUP(A148,Sheet1!A$1:E$501,2,FALSE)</f>
        <v>43407</v>
      </c>
      <c r="I148" t="str">
        <f>VLOOKUP(A148,Sheet1!A$1:E$501,3,FALSE)</f>
        <v>Aniket</v>
      </c>
      <c r="J148" t="str">
        <f>VLOOKUP(A148,Sheet1!$A$1:$E$501,4,FALSE)</f>
        <v>Haryana</v>
      </c>
      <c r="K148" t="str">
        <f>VLOOKUP($A148,Sheet1!$A$1:$E$501,5,FALSE)</f>
        <v>Chandigarh</v>
      </c>
    </row>
    <row r="149" spans="1:11" x14ac:dyDescent="0.25">
      <c r="A149" t="s">
        <v>339</v>
      </c>
      <c r="B149">
        <v>632</v>
      </c>
      <c r="C149">
        <v>-316</v>
      </c>
      <c r="D149">
        <v>6</v>
      </c>
      <c r="E149" t="s">
        <v>899</v>
      </c>
      <c r="F149" t="s">
        <v>901</v>
      </c>
      <c r="G149" t="s">
        <v>891</v>
      </c>
      <c r="H149" s="2">
        <f>VLOOKUP(A149,Sheet1!A$1:E$501,2,FALSE)</f>
        <v>43367</v>
      </c>
      <c r="I149" t="str">
        <f>VLOOKUP(A149,Sheet1!A$1:E$501,3,FALSE)</f>
        <v>Sukrith</v>
      </c>
      <c r="J149" t="str">
        <f>VLOOKUP(A149,Sheet1!$A$1:$E$501,4,FALSE)</f>
        <v>Maharashtra</v>
      </c>
      <c r="K149" t="str">
        <f>VLOOKUP($A149,Sheet1!$A$1:$E$501,5,FALSE)</f>
        <v>Mumbai</v>
      </c>
    </row>
    <row r="150" spans="1:11" x14ac:dyDescent="0.25">
      <c r="A150" t="s">
        <v>337</v>
      </c>
      <c r="B150">
        <v>632</v>
      </c>
      <c r="C150">
        <v>316</v>
      </c>
      <c r="D150">
        <v>6</v>
      </c>
      <c r="E150" t="s">
        <v>899</v>
      </c>
      <c r="F150" t="s">
        <v>901</v>
      </c>
      <c r="G150" t="s">
        <v>891</v>
      </c>
      <c r="H150" s="2">
        <f>VLOOKUP(A150,Sheet1!A$1:E$501,2,FALSE)</f>
        <v>43269</v>
      </c>
      <c r="I150" t="str">
        <f>VLOOKUP(A150,Sheet1!A$1:E$501,3,FALSE)</f>
        <v>Parna</v>
      </c>
      <c r="J150" t="str">
        <f>VLOOKUP(A150,Sheet1!$A$1:$E$501,4,FALSE)</f>
        <v>Madhya Pradesh</v>
      </c>
      <c r="K150" t="str">
        <f>VLOOKUP($A150,Sheet1!$A$1:$E$501,5,FALSE)</f>
        <v>Bhopal</v>
      </c>
    </row>
    <row r="151" spans="1:11" x14ac:dyDescent="0.25">
      <c r="A151" t="s">
        <v>9</v>
      </c>
      <c r="B151">
        <v>610</v>
      </c>
      <c r="C151">
        <v>208</v>
      </c>
      <c r="D151">
        <v>3</v>
      </c>
      <c r="E151" t="s">
        <v>889</v>
      </c>
      <c r="F151" t="s">
        <v>896</v>
      </c>
      <c r="G151" t="s">
        <v>891</v>
      </c>
      <c r="H151" s="2">
        <f>VLOOKUP(A151,Sheet1!A$1:E$501,2,FALSE)</f>
        <v>43134</v>
      </c>
      <c r="I151" t="str">
        <f>VLOOKUP(A151,Sheet1!A$1:E$501,3,FALSE)</f>
        <v>Madhav</v>
      </c>
      <c r="J151" t="str">
        <f>VLOOKUP(A151,Sheet1!$A$1:$E$501,4,FALSE)</f>
        <v>Delhi</v>
      </c>
      <c r="K151" t="str">
        <f>VLOOKUP($A151,Sheet1!$A$1:$E$501,5,FALSE)</f>
        <v>Delhi</v>
      </c>
    </row>
    <row r="152" spans="1:11" x14ac:dyDescent="0.25">
      <c r="A152" t="s">
        <v>269</v>
      </c>
      <c r="B152">
        <v>78</v>
      </c>
      <c r="C152">
        <v>-28</v>
      </c>
      <c r="D152">
        <v>6</v>
      </c>
      <c r="E152" t="s">
        <v>899</v>
      </c>
      <c r="F152" t="s">
        <v>904</v>
      </c>
      <c r="G152" t="s">
        <v>902</v>
      </c>
      <c r="H152" s="2">
        <f>VLOOKUP(A152,Sheet1!A$1:E$501,2,FALSE)</f>
        <v>43167</v>
      </c>
      <c r="I152" t="str">
        <f>VLOOKUP(A152,Sheet1!A$1:E$501,3,FALSE)</f>
        <v>Ajay</v>
      </c>
      <c r="J152" t="str">
        <f>VLOOKUP(A152,Sheet1!$A$1:$E$501,4,FALSE)</f>
        <v>Karnataka</v>
      </c>
      <c r="K152" t="str">
        <f>VLOOKUP($A152,Sheet1!$A$1:$E$501,5,FALSE)</f>
        <v>Bangalore</v>
      </c>
    </row>
    <row r="153" spans="1:11" x14ac:dyDescent="0.25">
      <c r="A153" t="s">
        <v>350</v>
      </c>
      <c r="B153">
        <v>595</v>
      </c>
      <c r="C153">
        <v>119</v>
      </c>
      <c r="D153">
        <v>4</v>
      </c>
      <c r="E153" t="s">
        <v>892</v>
      </c>
      <c r="F153" t="s">
        <v>895</v>
      </c>
      <c r="G153" t="s">
        <v>891</v>
      </c>
      <c r="H153" s="2">
        <f>VLOOKUP(A153,Sheet1!A$1:E$501,2,FALSE)</f>
        <v>43103</v>
      </c>
      <c r="I153" t="str">
        <f>VLOOKUP(A153,Sheet1!A$1:E$501,3,FALSE)</f>
        <v>Monica</v>
      </c>
      <c r="J153" t="str">
        <f>VLOOKUP(A153,Sheet1!$A$1:$E$501,4,FALSE)</f>
        <v>Punjab</v>
      </c>
      <c r="K153" t="str">
        <f>VLOOKUP($A153,Sheet1!$A$1:$E$501,5,FALSE)</f>
        <v>Chandigarh</v>
      </c>
    </row>
    <row r="154" spans="1:11" x14ac:dyDescent="0.25">
      <c r="A154" t="s">
        <v>349</v>
      </c>
      <c r="B154">
        <v>595</v>
      </c>
      <c r="C154">
        <v>292</v>
      </c>
      <c r="D154">
        <v>3</v>
      </c>
      <c r="E154" t="s">
        <v>899</v>
      </c>
      <c r="F154" t="s">
        <v>901</v>
      </c>
      <c r="G154" t="s">
        <v>891</v>
      </c>
      <c r="H154" s="2">
        <f>VLOOKUP(A154,Sheet1!A$1:E$501,2,FALSE)</f>
        <v>43358</v>
      </c>
      <c r="I154" t="str">
        <f>VLOOKUP(A154,Sheet1!A$1:E$501,3,FALSE)</f>
        <v>Ayush</v>
      </c>
      <c r="J154" t="str">
        <f>VLOOKUP(A154,Sheet1!$A$1:$E$501,4,FALSE)</f>
        <v>West Bengal</v>
      </c>
      <c r="K154" t="str">
        <f>VLOOKUP($A154,Sheet1!$A$1:$E$501,5,FALSE)</f>
        <v>Kolkata</v>
      </c>
    </row>
    <row r="155" spans="1:11" x14ac:dyDescent="0.25">
      <c r="A155" t="s">
        <v>28</v>
      </c>
      <c r="B155">
        <v>852</v>
      </c>
      <c r="C155">
        <v>51</v>
      </c>
      <c r="D155">
        <v>5</v>
      </c>
      <c r="E155" t="s">
        <v>892</v>
      </c>
      <c r="F155" t="s">
        <v>895</v>
      </c>
      <c r="G155" t="s">
        <v>897</v>
      </c>
      <c r="H155" s="2">
        <f>VLOOKUP(A155,Sheet1!A$1:E$501,2,FALSE)</f>
        <v>43186</v>
      </c>
      <c r="I155" t="str">
        <f>VLOOKUP(A155,Sheet1!A$1:E$501,3,FALSE)</f>
        <v>Sarita</v>
      </c>
      <c r="J155" t="str">
        <f>VLOOKUP(A155,Sheet1!$A$1:$E$501,4,FALSE)</f>
        <v>Maharashtra</v>
      </c>
      <c r="K155" t="str">
        <f>VLOOKUP($A155,Sheet1!$A$1:$E$501,5,FALSE)</f>
        <v>Pune</v>
      </c>
    </row>
    <row r="156" spans="1:11" x14ac:dyDescent="0.25">
      <c r="A156" t="s">
        <v>352</v>
      </c>
      <c r="B156">
        <v>594</v>
      </c>
      <c r="C156">
        <v>89</v>
      </c>
      <c r="D156">
        <v>3</v>
      </c>
      <c r="E156" t="s">
        <v>892</v>
      </c>
      <c r="F156" t="s">
        <v>895</v>
      </c>
      <c r="G156" t="s">
        <v>891</v>
      </c>
      <c r="H156" s="2">
        <f>VLOOKUP(A156,Sheet1!A$1:E$501,2,FALSE)</f>
        <v>43168</v>
      </c>
      <c r="I156" t="str">
        <f>VLOOKUP(A156,Sheet1!A$1:E$501,3,FALSE)</f>
        <v>Kirti</v>
      </c>
      <c r="J156" t="str">
        <f>VLOOKUP(A156,Sheet1!$A$1:$E$501,4,FALSE)</f>
        <v>Jammu and Kashmir</v>
      </c>
      <c r="K156" t="str">
        <f>VLOOKUP($A156,Sheet1!$A$1:$E$501,5,FALSE)</f>
        <v>Kashmir</v>
      </c>
    </row>
    <row r="157" spans="1:11" x14ac:dyDescent="0.25">
      <c r="A157" t="s">
        <v>263</v>
      </c>
      <c r="B157">
        <v>585</v>
      </c>
      <c r="C157">
        <v>175</v>
      </c>
      <c r="D157">
        <v>13</v>
      </c>
      <c r="E157" t="s">
        <v>899</v>
      </c>
      <c r="F157" t="s">
        <v>910</v>
      </c>
      <c r="G157" t="s">
        <v>891</v>
      </c>
      <c r="H157" s="2">
        <f>VLOOKUP(A157,Sheet1!A$1:E$501,2,FALSE)</f>
        <v>43146</v>
      </c>
      <c r="I157" t="str">
        <f>VLOOKUP(A157,Sheet1!A$1:E$501,3,FALSE)</f>
        <v>Jitesh</v>
      </c>
      <c r="J157" t="str">
        <f>VLOOKUP(A157,Sheet1!$A$1:$E$501,4,FALSE)</f>
        <v>Uttar Pradesh</v>
      </c>
      <c r="K157" t="str">
        <f>VLOOKUP($A157,Sheet1!$A$1:$E$501,5,FALSE)</f>
        <v>Lucknow</v>
      </c>
    </row>
    <row r="158" spans="1:11" x14ac:dyDescent="0.25">
      <c r="A158" t="s">
        <v>353</v>
      </c>
      <c r="B158">
        <v>582</v>
      </c>
      <c r="C158">
        <v>262</v>
      </c>
      <c r="D158">
        <v>5</v>
      </c>
      <c r="E158" t="s">
        <v>892</v>
      </c>
      <c r="F158" t="s">
        <v>912</v>
      </c>
      <c r="G158" t="s">
        <v>891</v>
      </c>
      <c r="H158" s="2">
        <f>VLOOKUP(A158,Sheet1!A$1:E$501,2,FALSE)</f>
        <v>43177</v>
      </c>
      <c r="I158" t="str">
        <f>VLOOKUP(A158,Sheet1!A$1:E$501,3,FALSE)</f>
        <v>Shruti</v>
      </c>
      <c r="J158" t="str">
        <f>VLOOKUP(A158,Sheet1!$A$1:$E$501,4,FALSE)</f>
        <v>Karnataka</v>
      </c>
      <c r="K158" t="str">
        <f>VLOOKUP($A158,Sheet1!$A$1:$E$501,5,FALSE)</f>
        <v>Bangalore</v>
      </c>
    </row>
    <row r="159" spans="1:11" x14ac:dyDescent="0.25">
      <c r="A159" t="s">
        <v>252</v>
      </c>
      <c r="B159">
        <v>845</v>
      </c>
      <c r="C159">
        <v>84</v>
      </c>
      <c r="D159">
        <v>7</v>
      </c>
      <c r="E159" t="s">
        <v>899</v>
      </c>
      <c r="F159" t="s">
        <v>901</v>
      </c>
      <c r="G159" t="s">
        <v>897</v>
      </c>
      <c r="H159" s="2">
        <f>VLOOKUP(A159,Sheet1!A$1:E$501,2,FALSE)</f>
        <v>43424</v>
      </c>
      <c r="I159" t="str">
        <f>VLOOKUP(A159,Sheet1!A$1:E$501,3,FALSE)</f>
        <v>Pranav</v>
      </c>
      <c r="J159" t="str">
        <f>VLOOKUP(A159,Sheet1!$A$1:$E$501,4,FALSE)</f>
        <v>Andhra Pradesh</v>
      </c>
      <c r="K159" t="str">
        <f>VLOOKUP($A159,Sheet1!$A$1:$E$501,5,FALSE)</f>
        <v>Hyderabad</v>
      </c>
    </row>
    <row r="160" spans="1:11" x14ac:dyDescent="0.25">
      <c r="A160" t="s">
        <v>144</v>
      </c>
      <c r="B160">
        <v>829</v>
      </c>
      <c r="C160">
        <v>19</v>
      </c>
      <c r="D160">
        <v>4</v>
      </c>
      <c r="E160" t="s">
        <v>889</v>
      </c>
      <c r="F160" t="s">
        <v>896</v>
      </c>
      <c r="G160" t="s">
        <v>897</v>
      </c>
      <c r="H160" s="2">
        <f>VLOOKUP(A160,Sheet1!A$1:E$501,2,FALSE)</f>
        <v>43412</v>
      </c>
      <c r="I160" t="str">
        <f>VLOOKUP(A160,Sheet1!A$1:E$501,3,FALSE)</f>
        <v>Abhijeet</v>
      </c>
      <c r="J160" t="str">
        <f>VLOOKUP(A160,Sheet1!$A$1:$E$501,4,FALSE)</f>
        <v>Madhya Pradesh</v>
      </c>
      <c r="K160" t="str">
        <f>VLOOKUP($A160,Sheet1!$A$1:$E$501,5,FALSE)</f>
        <v>Bhopal</v>
      </c>
    </row>
    <row r="161" spans="1:11" x14ac:dyDescent="0.25">
      <c r="A161" t="s">
        <v>34</v>
      </c>
      <c r="B161">
        <v>561</v>
      </c>
      <c r="C161">
        <v>212</v>
      </c>
      <c r="D161">
        <v>3</v>
      </c>
      <c r="E161" t="s">
        <v>899</v>
      </c>
      <c r="F161" t="s">
        <v>901</v>
      </c>
      <c r="G161" t="s">
        <v>891</v>
      </c>
      <c r="H161" s="2">
        <f>VLOOKUP(A161,Sheet1!A$1:E$501,2,FALSE)</f>
        <v>43191</v>
      </c>
      <c r="I161" t="str">
        <f>VLOOKUP(A161,Sheet1!A$1:E$501,3,FALSE)</f>
        <v>Vrinda</v>
      </c>
      <c r="J161" t="str">
        <f>VLOOKUP(A161,Sheet1!$A$1:$E$501,4,FALSE)</f>
        <v>Maharashtra</v>
      </c>
      <c r="K161" t="str">
        <f>VLOOKUP($A161,Sheet1!$A$1:$E$501,5,FALSE)</f>
        <v>Pune</v>
      </c>
    </row>
    <row r="162" spans="1:11" x14ac:dyDescent="0.25">
      <c r="A162" t="s">
        <v>208</v>
      </c>
      <c r="B162">
        <v>771</v>
      </c>
      <c r="C162">
        <v>-424</v>
      </c>
      <c r="D162">
        <v>2</v>
      </c>
      <c r="E162" t="s">
        <v>889</v>
      </c>
      <c r="F162" t="s">
        <v>898</v>
      </c>
      <c r="G162" t="s">
        <v>897</v>
      </c>
      <c r="H162" s="2">
        <f>VLOOKUP(A162,Sheet1!A$1:E$501,2,FALSE)</f>
        <v>43303</v>
      </c>
      <c r="I162" t="str">
        <f>VLOOKUP(A162,Sheet1!A$1:E$501,3,FALSE)</f>
        <v>Ameesha</v>
      </c>
      <c r="J162" t="str">
        <f>VLOOKUP(A162,Sheet1!$A$1:$E$501,4,FALSE)</f>
        <v>Maharashtra</v>
      </c>
      <c r="K162" t="str">
        <f>VLOOKUP($A162,Sheet1!$A$1:$E$501,5,FALSE)</f>
        <v>Pune</v>
      </c>
    </row>
    <row r="163" spans="1:11" x14ac:dyDescent="0.25">
      <c r="A163" t="s">
        <v>277</v>
      </c>
      <c r="B163">
        <v>765</v>
      </c>
      <c r="C163">
        <v>8</v>
      </c>
      <c r="D163">
        <v>6</v>
      </c>
      <c r="E163" t="s">
        <v>899</v>
      </c>
      <c r="F163" t="s">
        <v>901</v>
      </c>
      <c r="G163" t="s">
        <v>894</v>
      </c>
      <c r="H163" s="2">
        <f>VLOOKUP(A163,Sheet1!A$1:E$501,2,FALSE)</f>
        <v>43378</v>
      </c>
      <c r="I163" t="str">
        <f>VLOOKUP(A163,Sheet1!A$1:E$501,3,FALSE)</f>
        <v>Shivanshu</v>
      </c>
      <c r="J163" t="str">
        <f>VLOOKUP(A163,Sheet1!$A$1:$E$501,4,FALSE)</f>
        <v>Madhya Pradesh</v>
      </c>
      <c r="K163" t="str">
        <f>VLOOKUP($A163,Sheet1!$A$1:$E$501,5,FALSE)</f>
        <v>Indore</v>
      </c>
    </row>
    <row r="164" spans="1:11" x14ac:dyDescent="0.25">
      <c r="A164" t="s">
        <v>478</v>
      </c>
      <c r="B164">
        <v>31</v>
      </c>
      <c r="C164">
        <v>2</v>
      </c>
      <c r="D164">
        <v>2</v>
      </c>
      <c r="E164" t="s">
        <v>899</v>
      </c>
      <c r="F164" t="s">
        <v>903</v>
      </c>
      <c r="G164" t="s">
        <v>891</v>
      </c>
      <c r="H164" s="2">
        <f>VLOOKUP(A164,Sheet1!A$1:E$501,2,FALSE)</f>
        <v>43135</v>
      </c>
      <c r="I164" t="str">
        <f>VLOOKUP(A164,Sheet1!A$1:E$501,3,FALSE)</f>
        <v>Prashant</v>
      </c>
      <c r="J164" t="str">
        <f>VLOOKUP(A164,Sheet1!$A$1:$E$501,4,FALSE)</f>
        <v>Delhi</v>
      </c>
      <c r="K164" t="str">
        <f>VLOOKUP($A164,Sheet1!$A$1:$E$501,5,FALSE)</f>
        <v>Delhi</v>
      </c>
    </row>
    <row r="165" spans="1:11" x14ac:dyDescent="0.25">
      <c r="A165" t="s">
        <v>362</v>
      </c>
      <c r="B165">
        <v>557</v>
      </c>
      <c r="C165">
        <v>-111</v>
      </c>
      <c r="D165">
        <v>2</v>
      </c>
      <c r="E165" t="s">
        <v>889</v>
      </c>
      <c r="F165" t="s">
        <v>890</v>
      </c>
      <c r="G165" t="s">
        <v>891</v>
      </c>
      <c r="H165" s="2">
        <f>VLOOKUP(A165,Sheet1!A$1:E$501,2,FALSE)</f>
        <v>43181</v>
      </c>
      <c r="I165" t="str">
        <f>VLOOKUP(A165,Sheet1!A$1:E$501,3,FALSE)</f>
        <v>Kasheen</v>
      </c>
      <c r="J165" t="str">
        <f>VLOOKUP(A165,Sheet1!$A$1:$E$501,4,FALSE)</f>
        <v>West Bengal</v>
      </c>
      <c r="K165" t="str">
        <f>VLOOKUP($A165,Sheet1!$A$1:$E$501,5,FALSE)</f>
        <v>Kolkata</v>
      </c>
    </row>
    <row r="166" spans="1:11" x14ac:dyDescent="0.25">
      <c r="A166" t="s">
        <v>277</v>
      </c>
      <c r="B166">
        <v>757</v>
      </c>
      <c r="C166">
        <v>371</v>
      </c>
      <c r="D166">
        <v>2</v>
      </c>
      <c r="E166" t="s">
        <v>889</v>
      </c>
      <c r="F166" t="s">
        <v>896</v>
      </c>
      <c r="G166" t="s">
        <v>897</v>
      </c>
      <c r="H166" s="2">
        <f>VLOOKUP(A166,Sheet1!A$1:E$501,2,FALSE)</f>
        <v>43378</v>
      </c>
      <c r="I166" t="str">
        <f>VLOOKUP(A166,Sheet1!A$1:E$501,3,FALSE)</f>
        <v>Shivanshu</v>
      </c>
      <c r="J166" t="str">
        <f>VLOOKUP(A166,Sheet1!$A$1:$E$501,4,FALSE)</f>
        <v>Madhya Pradesh</v>
      </c>
      <c r="K166" t="str">
        <f>VLOOKUP($A166,Sheet1!$A$1:$E$501,5,FALSE)</f>
        <v>Indore</v>
      </c>
    </row>
    <row r="167" spans="1:11" x14ac:dyDescent="0.25">
      <c r="A167" t="s">
        <v>366</v>
      </c>
      <c r="B167">
        <v>545</v>
      </c>
      <c r="C167">
        <v>-73</v>
      </c>
      <c r="D167">
        <v>11</v>
      </c>
      <c r="E167" t="s">
        <v>889</v>
      </c>
      <c r="F167" t="s">
        <v>898</v>
      </c>
      <c r="G167" t="s">
        <v>891</v>
      </c>
      <c r="H167" s="2">
        <f>VLOOKUP(A167,Sheet1!A$1:E$501,2,FALSE)</f>
        <v>43258</v>
      </c>
      <c r="I167" t="str">
        <f>VLOOKUP(A167,Sheet1!A$1:E$501,3,FALSE)</f>
        <v>Krutika</v>
      </c>
      <c r="J167" t="str">
        <f>VLOOKUP(A167,Sheet1!$A$1:$E$501,4,FALSE)</f>
        <v>Bihar</v>
      </c>
      <c r="K167" t="str">
        <f>VLOOKUP($A167,Sheet1!$A$1:$E$501,5,FALSE)</f>
        <v>Patna</v>
      </c>
    </row>
    <row r="168" spans="1:11" x14ac:dyDescent="0.25">
      <c r="A168" t="s">
        <v>210</v>
      </c>
      <c r="B168">
        <v>1052</v>
      </c>
      <c r="C168">
        <v>-82</v>
      </c>
      <c r="D168">
        <v>3</v>
      </c>
      <c r="E168" t="s">
        <v>892</v>
      </c>
      <c r="F168" t="s">
        <v>895</v>
      </c>
      <c r="G168" t="s">
        <v>902</v>
      </c>
      <c r="H168" s="2">
        <f>VLOOKUP(A168,Sheet1!A$1:E$501,2,FALSE)</f>
        <v>43325</v>
      </c>
      <c r="I168" t="str">
        <f>VLOOKUP(A168,Sheet1!A$1:E$501,3,FALSE)</f>
        <v>Ayush</v>
      </c>
      <c r="J168" t="str">
        <f>VLOOKUP(A168,Sheet1!$A$1:$E$501,4,FALSE)</f>
        <v>Maharashtra</v>
      </c>
      <c r="K168" t="str">
        <f>VLOOKUP($A168,Sheet1!$A$1:$E$501,5,FALSE)</f>
        <v>Mumbai</v>
      </c>
    </row>
    <row r="169" spans="1:11" x14ac:dyDescent="0.25">
      <c r="A169" t="s">
        <v>367</v>
      </c>
      <c r="B169">
        <v>544</v>
      </c>
      <c r="C169">
        <v>-152</v>
      </c>
      <c r="D169">
        <v>3</v>
      </c>
      <c r="E169" t="s">
        <v>892</v>
      </c>
      <c r="F169" t="s">
        <v>895</v>
      </c>
      <c r="G169" t="s">
        <v>891</v>
      </c>
      <c r="H169" s="2">
        <f>VLOOKUP(A169,Sheet1!A$1:E$501,2,FALSE)</f>
        <v>43119</v>
      </c>
      <c r="I169" t="str">
        <f>VLOOKUP(A169,Sheet1!A$1:E$501,3,FALSE)</f>
        <v>Tejeswini</v>
      </c>
      <c r="J169" t="str">
        <f>VLOOKUP(A169,Sheet1!$A$1:$E$501,4,FALSE)</f>
        <v>Maharashtra</v>
      </c>
      <c r="K169" t="str">
        <f>VLOOKUP($A169,Sheet1!$A$1:$E$501,5,FALSE)</f>
        <v>Pune</v>
      </c>
    </row>
    <row r="170" spans="1:11" x14ac:dyDescent="0.25">
      <c r="A170" t="s">
        <v>250</v>
      </c>
      <c r="B170">
        <v>22</v>
      </c>
      <c r="C170">
        <v>9</v>
      </c>
      <c r="D170">
        <v>2</v>
      </c>
      <c r="E170" t="s">
        <v>899</v>
      </c>
      <c r="F170" t="s">
        <v>908</v>
      </c>
      <c r="G170" t="s">
        <v>911</v>
      </c>
      <c r="H170" s="2">
        <f>VLOOKUP(A170,Sheet1!A$1:E$501,2,FALSE)</f>
        <v>43442</v>
      </c>
      <c r="I170" t="str">
        <f>VLOOKUP(A170,Sheet1!A$1:E$501,3,FALSE)</f>
        <v>Aishwarya</v>
      </c>
      <c r="J170" t="str">
        <f>VLOOKUP(A170,Sheet1!$A$1:$E$501,4,FALSE)</f>
        <v>Uttar Pradesh</v>
      </c>
      <c r="K170" t="str">
        <f>VLOOKUP($A170,Sheet1!$A$1:$E$501,5,FALSE)</f>
        <v>Prayagraj</v>
      </c>
    </row>
    <row r="171" spans="1:11" x14ac:dyDescent="0.25">
      <c r="A171" t="s">
        <v>282</v>
      </c>
      <c r="B171">
        <v>757</v>
      </c>
      <c r="C171">
        <v>371</v>
      </c>
      <c r="D171">
        <v>2</v>
      </c>
      <c r="E171" t="s">
        <v>889</v>
      </c>
      <c r="F171" t="s">
        <v>896</v>
      </c>
      <c r="G171" t="s">
        <v>897</v>
      </c>
      <c r="H171" s="2">
        <f>VLOOKUP(A171,Sheet1!A$1:E$501,2,FALSE)</f>
        <v>43407</v>
      </c>
      <c r="I171" t="str">
        <f>VLOOKUP(A171,Sheet1!A$1:E$501,3,FALSE)</f>
        <v>Snel</v>
      </c>
      <c r="J171" t="str">
        <f>VLOOKUP(A171,Sheet1!$A$1:$E$501,4,FALSE)</f>
        <v>Kerala</v>
      </c>
      <c r="K171" t="str">
        <f>VLOOKUP($A171,Sheet1!$A$1:$E$501,5,FALSE)</f>
        <v>Thiruvananthapuram</v>
      </c>
    </row>
    <row r="172" spans="1:11" x14ac:dyDescent="0.25">
      <c r="A172" t="s">
        <v>286</v>
      </c>
      <c r="B172">
        <v>742</v>
      </c>
      <c r="C172">
        <v>198</v>
      </c>
      <c r="D172">
        <v>2</v>
      </c>
      <c r="E172" t="s">
        <v>892</v>
      </c>
      <c r="F172" t="s">
        <v>895</v>
      </c>
      <c r="G172" t="s">
        <v>897</v>
      </c>
      <c r="H172" s="2">
        <f>VLOOKUP(A172,Sheet1!A$1:E$501,2,FALSE)</f>
        <v>43113</v>
      </c>
      <c r="I172" t="str">
        <f>VLOOKUP(A172,Sheet1!A$1:E$501,3,FALSE)</f>
        <v>Jesal</v>
      </c>
      <c r="J172" t="str">
        <f>VLOOKUP(A172,Sheet1!$A$1:$E$501,4,FALSE)</f>
        <v>West Bengal</v>
      </c>
      <c r="K172" t="str">
        <f>VLOOKUP($A172,Sheet1!$A$1:$E$501,5,FALSE)</f>
        <v>Kolkata</v>
      </c>
    </row>
    <row r="173" spans="1:11" x14ac:dyDescent="0.25">
      <c r="A173" t="s">
        <v>371</v>
      </c>
      <c r="B173">
        <v>537</v>
      </c>
      <c r="C173">
        <v>107</v>
      </c>
      <c r="D173">
        <v>3</v>
      </c>
      <c r="E173" t="s">
        <v>899</v>
      </c>
      <c r="F173" t="s">
        <v>901</v>
      </c>
      <c r="G173" t="s">
        <v>891</v>
      </c>
      <c r="H173" s="2">
        <f>VLOOKUP(A173,Sheet1!A$1:E$501,2,FALSE)</f>
        <v>43397</v>
      </c>
      <c r="I173" t="str">
        <f>VLOOKUP(A173,Sheet1!A$1:E$501,3,FALSE)</f>
        <v>Nikita</v>
      </c>
      <c r="J173" t="str">
        <f>VLOOKUP(A173,Sheet1!$A$1:$E$501,4,FALSE)</f>
        <v>Punjab</v>
      </c>
      <c r="K173" t="str">
        <f>VLOOKUP($A173,Sheet1!$A$1:$E$501,5,FALSE)</f>
        <v>Chandigarh</v>
      </c>
    </row>
    <row r="174" spans="1:11" x14ac:dyDescent="0.25">
      <c r="A174" t="s">
        <v>277</v>
      </c>
      <c r="B174">
        <v>536</v>
      </c>
      <c r="C174">
        <v>91</v>
      </c>
      <c r="D174">
        <v>1</v>
      </c>
      <c r="E174" t="s">
        <v>899</v>
      </c>
      <c r="F174" t="s">
        <v>900</v>
      </c>
      <c r="G174" t="s">
        <v>891</v>
      </c>
      <c r="H174" s="2">
        <f>VLOOKUP(A174,Sheet1!A$1:E$501,2,FALSE)</f>
        <v>43378</v>
      </c>
      <c r="I174" t="str">
        <f>VLOOKUP(A174,Sheet1!A$1:E$501,3,FALSE)</f>
        <v>Shivanshu</v>
      </c>
      <c r="J174" t="str">
        <f>VLOOKUP(A174,Sheet1!$A$1:$E$501,4,FALSE)</f>
        <v>Madhya Pradesh</v>
      </c>
      <c r="K174" t="str">
        <f>VLOOKUP($A174,Sheet1!$A$1:$E$501,5,FALSE)</f>
        <v>Indore</v>
      </c>
    </row>
    <row r="175" spans="1:11" x14ac:dyDescent="0.25">
      <c r="A175" t="s">
        <v>126</v>
      </c>
      <c r="B175">
        <v>6</v>
      </c>
      <c r="C175">
        <v>3</v>
      </c>
      <c r="D175">
        <v>1</v>
      </c>
      <c r="E175" t="s">
        <v>899</v>
      </c>
      <c r="F175" t="s">
        <v>903</v>
      </c>
      <c r="G175" t="s">
        <v>891</v>
      </c>
      <c r="H175" s="2">
        <f>VLOOKUP(A175,Sheet1!A$1:E$501,2,FALSE)</f>
        <v>43231</v>
      </c>
      <c r="I175" t="str">
        <f>VLOOKUP(A175,Sheet1!A$1:E$501,3,FALSE)</f>
        <v>Priyanka</v>
      </c>
      <c r="J175" t="str">
        <f>VLOOKUP(A175,Sheet1!$A$1:$E$501,4,FALSE)</f>
        <v>Maharashtra</v>
      </c>
      <c r="K175" t="str">
        <f>VLOOKUP($A175,Sheet1!$A$1:$E$501,5,FALSE)</f>
        <v>Pune</v>
      </c>
    </row>
    <row r="176" spans="1:11" x14ac:dyDescent="0.25">
      <c r="A176" t="s">
        <v>87</v>
      </c>
      <c r="B176">
        <v>523</v>
      </c>
      <c r="C176">
        <v>204</v>
      </c>
      <c r="D176">
        <v>7</v>
      </c>
      <c r="E176" t="s">
        <v>899</v>
      </c>
      <c r="F176" t="s">
        <v>900</v>
      </c>
      <c r="G176" t="s">
        <v>891</v>
      </c>
      <c r="H176" s="2">
        <f>VLOOKUP(A176,Sheet1!A$1:E$501,2,FALSE)</f>
        <v>43255</v>
      </c>
      <c r="I176" t="str">
        <f>VLOOKUP(A176,Sheet1!A$1:E$501,3,FALSE)</f>
        <v>Bhawna</v>
      </c>
      <c r="J176" t="str">
        <f>VLOOKUP(A176,Sheet1!$A$1:$E$501,4,FALSE)</f>
        <v>Madhya Pradesh</v>
      </c>
      <c r="K176" t="str">
        <f>VLOOKUP($A176,Sheet1!$A$1:$E$501,5,FALSE)</f>
        <v>Indore</v>
      </c>
    </row>
    <row r="177" spans="1:11" x14ac:dyDescent="0.25">
      <c r="A177" t="s">
        <v>845</v>
      </c>
      <c r="B177">
        <v>27</v>
      </c>
      <c r="C177">
        <v>9</v>
      </c>
      <c r="D177">
        <v>2</v>
      </c>
      <c r="E177" t="s">
        <v>899</v>
      </c>
      <c r="F177" t="s">
        <v>910</v>
      </c>
      <c r="G177" t="s">
        <v>902</v>
      </c>
      <c r="H177" s="2">
        <f>VLOOKUP(A177,Sheet1!A$1:E$501,2,FALSE)</f>
        <v>43234</v>
      </c>
      <c r="I177" t="str">
        <f>VLOOKUP(A177,Sheet1!A$1:E$501,3,FALSE)</f>
        <v>Shefali</v>
      </c>
      <c r="J177" t="str">
        <f>VLOOKUP(A177,Sheet1!$A$1:$E$501,4,FALSE)</f>
        <v>Rajasthan</v>
      </c>
      <c r="K177" t="str">
        <f>VLOOKUP($A177,Sheet1!$A$1:$E$501,5,FALSE)</f>
        <v>Jaipur</v>
      </c>
    </row>
    <row r="178" spans="1:11" x14ac:dyDescent="0.25">
      <c r="A178" t="s">
        <v>381</v>
      </c>
      <c r="B178">
        <v>516</v>
      </c>
      <c r="C178">
        <v>392</v>
      </c>
      <c r="D178">
        <v>8</v>
      </c>
      <c r="E178" t="s">
        <v>892</v>
      </c>
      <c r="F178" t="s">
        <v>893</v>
      </c>
      <c r="G178" t="s">
        <v>891</v>
      </c>
      <c r="H178" s="2">
        <f>VLOOKUP(A178,Sheet1!A$1:E$501,2,FALSE)</f>
        <v>43274</v>
      </c>
      <c r="I178" t="str">
        <f>VLOOKUP(A178,Sheet1!A$1:E$501,3,FALSE)</f>
        <v>Amisha</v>
      </c>
      <c r="J178" t="str">
        <f>VLOOKUP(A178,Sheet1!$A$1:$E$501,4,FALSE)</f>
        <v>Tamil Nadu</v>
      </c>
      <c r="K178" t="str">
        <f>VLOOKUP($A178,Sheet1!$A$1:$E$501,5,FALSE)</f>
        <v>Chennai</v>
      </c>
    </row>
    <row r="179" spans="1:11" x14ac:dyDescent="0.25">
      <c r="A179" t="s">
        <v>385</v>
      </c>
      <c r="B179">
        <v>504</v>
      </c>
      <c r="C179">
        <v>116</v>
      </c>
      <c r="D179">
        <v>3</v>
      </c>
      <c r="E179" t="s">
        <v>892</v>
      </c>
      <c r="F179" t="s">
        <v>895</v>
      </c>
      <c r="G179" t="s">
        <v>891</v>
      </c>
      <c r="H179" s="2">
        <f>VLOOKUP(A179,Sheet1!A$1:E$501,2,FALSE)</f>
        <v>43401</v>
      </c>
      <c r="I179" t="str">
        <f>VLOOKUP(A179,Sheet1!A$1:E$501,3,FALSE)</f>
        <v>Harshita</v>
      </c>
      <c r="J179" t="str">
        <f>VLOOKUP(A179,Sheet1!$A$1:$E$501,4,FALSE)</f>
        <v>Maharashtra</v>
      </c>
      <c r="K179" t="str">
        <f>VLOOKUP($A179,Sheet1!$A$1:$E$501,5,FALSE)</f>
        <v>Mumbai</v>
      </c>
    </row>
    <row r="180" spans="1:11" x14ac:dyDescent="0.25">
      <c r="A180" t="s">
        <v>389</v>
      </c>
      <c r="B180">
        <v>502</v>
      </c>
      <c r="C180">
        <v>84</v>
      </c>
      <c r="D180">
        <v>4</v>
      </c>
      <c r="E180" t="s">
        <v>889</v>
      </c>
      <c r="F180" t="s">
        <v>898</v>
      </c>
      <c r="G180" t="s">
        <v>891</v>
      </c>
      <c r="H180" s="2">
        <f>VLOOKUP(A180,Sheet1!A$1:E$501,2,FALSE)</f>
        <v>43432</v>
      </c>
      <c r="I180" t="str">
        <f>VLOOKUP(A180,Sheet1!A$1:E$501,3,FALSE)</f>
        <v>Brijesh</v>
      </c>
      <c r="J180" t="str">
        <f>VLOOKUP(A180,Sheet1!$A$1:$E$501,4,FALSE)</f>
        <v>Rajasthan</v>
      </c>
      <c r="K180" t="str">
        <f>VLOOKUP($A180,Sheet1!$A$1:$E$501,5,FALSE)</f>
        <v>Udaipur</v>
      </c>
    </row>
    <row r="181" spans="1:11" x14ac:dyDescent="0.25">
      <c r="A181" t="s">
        <v>296</v>
      </c>
      <c r="B181">
        <v>734</v>
      </c>
      <c r="C181">
        <v>213</v>
      </c>
      <c r="D181">
        <v>6</v>
      </c>
      <c r="E181" t="s">
        <v>889</v>
      </c>
      <c r="F181" t="s">
        <v>890</v>
      </c>
      <c r="G181" t="s">
        <v>897</v>
      </c>
      <c r="H181" s="2">
        <f>VLOOKUP(A181,Sheet1!A$1:E$501,2,FALSE)</f>
        <v>43440</v>
      </c>
      <c r="I181" t="str">
        <f>VLOOKUP(A181,Sheet1!A$1:E$501,3,FALSE)</f>
        <v>Rohan</v>
      </c>
      <c r="J181" t="str">
        <f>VLOOKUP(A181,Sheet1!$A$1:$E$501,4,FALSE)</f>
        <v>Madhya Pradesh</v>
      </c>
      <c r="K181" t="str">
        <f>VLOOKUP($A181,Sheet1!$A$1:$E$501,5,FALSE)</f>
        <v>Indore</v>
      </c>
    </row>
    <row r="182" spans="1:11" x14ac:dyDescent="0.25">
      <c r="A182" t="s">
        <v>162</v>
      </c>
      <c r="B182">
        <v>42</v>
      </c>
      <c r="C182">
        <v>12</v>
      </c>
      <c r="D182">
        <v>2</v>
      </c>
      <c r="E182" t="s">
        <v>899</v>
      </c>
      <c r="F182" t="s">
        <v>904</v>
      </c>
      <c r="G182" t="s">
        <v>891</v>
      </c>
      <c r="H182" s="2">
        <f>VLOOKUP(A182,Sheet1!A$1:E$501,2,FALSE)</f>
        <v>43427</v>
      </c>
      <c r="I182" t="str">
        <f>VLOOKUP(A182,Sheet1!A$1:E$501,3,FALSE)</f>
        <v>Divyeta</v>
      </c>
      <c r="J182" t="str">
        <f>VLOOKUP(A182,Sheet1!$A$1:$E$501,4,FALSE)</f>
        <v>Madhya Pradesh</v>
      </c>
      <c r="K182" t="str">
        <f>VLOOKUP($A182,Sheet1!$A$1:$E$501,5,FALSE)</f>
        <v>Indore</v>
      </c>
    </row>
    <row r="183" spans="1:11" x14ac:dyDescent="0.25">
      <c r="A183" t="s">
        <v>36</v>
      </c>
      <c r="B183">
        <v>29</v>
      </c>
      <c r="C183">
        <v>11</v>
      </c>
      <c r="D183">
        <v>4</v>
      </c>
      <c r="E183" t="s">
        <v>899</v>
      </c>
      <c r="F183" t="s">
        <v>905</v>
      </c>
      <c r="G183" t="s">
        <v>891</v>
      </c>
      <c r="H183" s="2">
        <f>VLOOKUP(A183,Sheet1!A$1:E$501,2,FALSE)</f>
        <v>43417</v>
      </c>
      <c r="I183" t="str">
        <f>VLOOKUP(A183,Sheet1!A$1:E$501,3,FALSE)</f>
        <v>Uudhav</v>
      </c>
      <c r="J183" t="str">
        <f>VLOOKUP(A183,Sheet1!$A$1:$E$501,4,FALSE)</f>
        <v>Maharashtra</v>
      </c>
      <c r="K183" t="str">
        <f>VLOOKUP($A183,Sheet1!$A$1:$E$501,5,FALSE)</f>
        <v>Mumbai</v>
      </c>
    </row>
    <row r="184" spans="1:11" x14ac:dyDescent="0.25">
      <c r="A184" t="s">
        <v>538</v>
      </c>
      <c r="B184">
        <v>240</v>
      </c>
      <c r="C184">
        <v>12</v>
      </c>
      <c r="D184">
        <v>6</v>
      </c>
      <c r="E184" t="s">
        <v>899</v>
      </c>
      <c r="F184" t="s">
        <v>904</v>
      </c>
      <c r="G184" t="s">
        <v>902</v>
      </c>
      <c r="H184" s="2">
        <f>VLOOKUP(A184,Sheet1!A$1:E$501,2,FALSE)</f>
        <v>43421</v>
      </c>
      <c r="I184" t="str">
        <f>VLOOKUP(A184,Sheet1!A$1:E$501,3,FALSE)</f>
        <v>Ankit</v>
      </c>
      <c r="J184" t="str">
        <f>VLOOKUP(A184,Sheet1!$A$1:$E$501,4,FALSE)</f>
        <v>Sikkim</v>
      </c>
      <c r="K184" t="str">
        <f>VLOOKUP($A184,Sheet1!$A$1:$E$501,5,FALSE)</f>
        <v>Gangtok</v>
      </c>
    </row>
    <row r="185" spans="1:11" x14ac:dyDescent="0.25">
      <c r="A185" t="s">
        <v>302</v>
      </c>
      <c r="B185">
        <v>496</v>
      </c>
      <c r="C185">
        <v>-79</v>
      </c>
      <c r="D185">
        <v>2</v>
      </c>
      <c r="E185" t="s">
        <v>899</v>
      </c>
      <c r="F185" t="s">
        <v>900</v>
      </c>
      <c r="G185" t="s">
        <v>891</v>
      </c>
      <c r="H185" s="2">
        <f>VLOOKUP(A185,Sheet1!A$1:E$501,2,FALSE)</f>
        <v>43216</v>
      </c>
      <c r="I185" t="str">
        <f>VLOOKUP(A185,Sheet1!A$1:E$501,3,FALSE)</f>
        <v>Amit</v>
      </c>
      <c r="J185" t="str">
        <f>VLOOKUP(A185,Sheet1!$A$1:$E$501,4,FALSE)</f>
        <v>Sikkim</v>
      </c>
      <c r="K185" t="str">
        <f>VLOOKUP($A185,Sheet1!$A$1:$E$501,5,FALSE)</f>
        <v>Gangtok</v>
      </c>
    </row>
    <row r="186" spans="1:11" x14ac:dyDescent="0.25">
      <c r="A186" t="s">
        <v>399</v>
      </c>
      <c r="B186">
        <v>485</v>
      </c>
      <c r="C186">
        <v>29</v>
      </c>
      <c r="D186">
        <v>4</v>
      </c>
      <c r="E186" t="s">
        <v>889</v>
      </c>
      <c r="F186" t="s">
        <v>890</v>
      </c>
      <c r="G186" t="s">
        <v>891</v>
      </c>
      <c r="H186" s="2">
        <f>VLOOKUP(A186,Sheet1!A$1:E$501,2,FALSE)</f>
        <v>43199</v>
      </c>
      <c r="I186" t="str">
        <f>VLOOKUP(A186,Sheet1!A$1:E$501,3,FALSE)</f>
        <v>Jitesh</v>
      </c>
      <c r="J186" t="str">
        <f>VLOOKUP(A186,Sheet1!$A$1:$E$501,4,FALSE)</f>
        <v>Uttar Pradesh</v>
      </c>
      <c r="K186" t="str">
        <f>VLOOKUP($A186,Sheet1!$A$1:$E$501,5,FALSE)</f>
        <v>Lucknow</v>
      </c>
    </row>
    <row r="187" spans="1:11" x14ac:dyDescent="0.25">
      <c r="A187" t="s">
        <v>509</v>
      </c>
      <c r="B187">
        <v>31</v>
      </c>
      <c r="C187">
        <v>-11</v>
      </c>
      <c r="D187">
        <v>3</v>
      </c>
      <c r="E187" t="s">
        <v>899</v>
      </c>
      <c r="F187" t="s">
        <v>905</v>
      </c>
      <c r="G187" t="s">
        <v>902</v>
      </c>
      <c r="H187" s="2">
        <f>VLOOKUP(A187,Sheet1!A$1:E$501,2,FALSE)</f>
        <v>43439</v>
      </c>
      <c r="I187" t="str">
        <f>VLOOKUP(A187,Sheet1!A$1:E$501,3,FALSE)</f>
        <v>Aman</v>
      </c>
      <c r="J187" t="str">
        <f>VLOOKUP(A187,Sheet1!$A$1:$E$501,4,FALSE)</f>
        <v>Maharashtra</v>
      </c>
      <c r="K187" t="str">
        <f>VLOOKUP($A187,Sheet1!$A$1:$E$501,5,FALSE)</f>
        <v>Mumbai</v>
      </c>
    </row>
    <row r="188" spans="1:11" x14ac:dyDescent="0.25">
      <c r="A188" t="s">
        <v>313</v>
      </c>
      <c r="B188">
        <v>676</v>
      </c>
      <c r="C188">
        <v>151</v>
      </c>
      <c r="D188">
        <v>3</v>
      </c>
      <c r="E188" t="s">
        <v>889</v>
      </c>
      <c r="F188" t="s">
        <v>896</v>
      </c>
      <c r="G188" t="s">
        <v>897</v>
      </c>
      <c r="H188" s="2">
        <f>VLOOKUP(A188,Sheet1!A$1:E$501,2,FALSE)</f>
        <v>43137</v>
      </c>
      <c r="I188" t="str">
        <f>VLOOKUP(A188,Sheet1!A$1:E$501,3,FALSE)</f>
        <v>Shubham</v>
      </c>
      <c r="J188" t="str">
        <f>VLOOKUP(A188,Sheet1!$A$1:$E$501,4,FALSE)</f>
        <v>Delhi</v>
      </c>
      <c r="K188" t="str">
        <f>VLOOKUP($A188,Sheet1!$A$1:$E$501,5,FALSE)</f>
        <v>Delhi</v>
      </c>
    </row>
    <row r="189" spans="1:11" x14ac:dyDescent="0.25">
      <c r="A189" t="s">
        <v>311</v>
      </c>
      <c r="B189">
        <v>23</v>
      </c>
      <c r="C189">
        <v>8</v>
      </c>
      <c r="D189">
        <v>2</v>
      </c>
      <c r="E189" t="s">
        <v>899</v>
      </c>
      <c r="F189" t="s">
        <v>903</v>
      </c>
      <c r="G189" t="s">
        <v>911</v>
      </c>
      <c r="H189" s="2">
        <f>VLOOKUP(A189,Sheet1!A$1:E$501,2,FALSE)</f>
        <v>43118</v>
      </c>
      <c r="I189" t="str">
        <f>VLOOKUP(A189,Sheet1!A$1:E$501,3,FALSE)</f>
        <v>Muskan</v>
      </c>
      <c r="J189" t="str">
        <f>VLOOKUP(A189,Sheet1!$A$1:$E$501,4,FALSE)</f>
        <v>Madhya Pradesh</v>
      </c>
      <c r="K189" t="str">
        <f>VLOOKUP($A189,Sheet1!$A$1:$E$501,5,FALSE)</f>
        <v>Indore</v>
      </c>
    </row>
    <row r="190" spans="1:11" x14ac:dyDescent="0.25">
      <c r="A190" t="s">
        <v>787</v>
      </c>
      <c r="B190">
        <v>13</v>
      </c>
      <c r="C190">
        <v>3</v>
      </c>
      <c r="D190">
        <v>2</v>
      </c>
      <c r="E190" t="s">
        <v>899</v>
      </c>
      <c r="F190" t="s">
        <v>903</v>
      </c>
      <c r="G190" t="s">
        <v>891</v>
      </c>
      <c r="H190" s="2">
        <f>VLOOKUP(A190,Sheet1!A$1:E$501,2,FALSE)</f>
        <v>43106</v>
      </c>
      <c r="I190" t="str">
        <f>VLOOKUP(A190,Sheet1!A$1:E$501,3,FALSE)</f>
        <v>Vivek</v>
      </c>
      <c r="J190" t="str">
        <f>VLOOKUP(A190,Sheet1!$A$1:$E$501,4,FALSE)</f>
        <v>Goa</v>
      </c>
      <c r="K190" t="str">
        <f>VLOOKUP($A190,Sheet1!$A$1:$E$501,5,FALSE)</f>
        <v>Goa</v>
      </c>
    </row>
    <row r="191" spans="1:11" x14ac:dyDescent="0.25">
      <c r="A191" t="s">
        <v>495</v>
      </c>
      <c r="B191">
        <v>180</v>
      </c>
      <c r="C191">
        <v>0</v>
      </c>
      <c r="D191">
        <v>8</v>
      </c>
      <c r="E191" t="s">
        <v>899</v>
      </c>
      <c r="F191" t="s">
        <v>907</v>
      </c>
      <c r="G191" t="s">
        <v>891</v>
      </c>
      <c r="H191" s="2">
        <f>VLOOKUP(A191,Sheet1!A$1:E$501,2,FALSE)</f>
        <v>43185</v>
      </c>
      <c r="I191" t="str">
        <f>VLOOKUP(A191,Sheet1!A$1:E$501,3,FALSE)</f>
        <v>Vandana</v>
      </c>
      <c r="J191" t="str">
        <f>VLOOKUP(A191,Sheet1!$A$1:$E$501,4,FALSE)</f>
        <v>Himachal Pradesh</v>
      </c>
      <c r="K191" t="str">
        <f>VLOOKUP($A191,Sheet1!$A$1:$E$501,5,FALSE)</f>
        <v>Simla</v>
      </c>
    </row>
    <row r="192" spans="1:11" x14ac:dyDescent="0.25">
      <c r="A192" t="s">
        <v>5</v>
      </c>
      <c r="B192">
        <v>671</v>
      </c>
      <c r="C192">
        <v>114</v>
      </c>
      <c r="D192">
        <v>9</v>
      </c>
      <c r="E192" t="s">
        <v>889</v>
      </c>
      <c r="F192" t="s">
        <v>898</v>
      </c>
      <c r="G192" t="s">
        <v>897</v>
      </c>
      <c r="H192" s="2">
        <f>VLOOKUP(A192,Sheet1!A$1:E$501,2,FALSE)</f>
        <v>43169</v>
      </c>
      <c r="I192" t="str">
        <f>VLOOKUP(A192,Sheet1!A$1:E$501,3,FALSE)</f>
        <v>Harivansh</v>
      </c>
      <c r="J192" t="str">
        <f>VLOOKUP(A192,Sheet1!$A$1:$E$501,4,FALSE)</f>
        <v>Uttar Pradesh</v>
      </c>
      <c r="K192" t="str">
        <f>VLOOKUP($A192,Sheet1!$A$1:$E$501,5,FALSE)</f>
        <v>Mathura</v>
      </c>
    </row>
    <row r="193" spans="1:11" x14ac:dyDescent="0.25">
      <c r="A193" t="s">
        <v>854</v>
      </c>
      <c r="B193">
        <v>22</v>
      </c>
      <c r="C193">
        <v>11</v>
      </c>
      <c r="D193">
        <v>3</v>
      </c>
      <c r="E193" t="s">
        <v>899</v>
      </c>
      <c r="F193" t="s">
        <v>904</v>
      </c>
      <c r="G193" t="s">
        <v>891</v>
      </c>
      <c r="H193" s="2">
        <f>VLOOKUP(A193,Sheet1!A$1:E$501,2,FALSE)</f>
        <v>43127</v>
      </c>
      <c r="I193" t="str">
        <f>VLOOKUP(A193,Sheet1!A$1:E$501,3,FALSE)</f>
        <v>Shweta</v>
      </c>
      <c r="J193" t="str">
        <f>VLOOKUP(A193,Sheet1!$A$1:$E$501,4,FALSE)</f>
        <v>Rajasthan</v>
      </c>
      <c r="K193" t="str">
        <f>VLOOKUP($A193,Sheet1!$A$1:$E$501,5,FALSE)</f>
        <v>Udaipur</v>
      </c>
    </row>
    <row r="194" spans="1:11" x14ac:dyDescent="0.25">
      <c r="A194" t="s">
        <v>142</v>
      </c>
      <c r="B194">
        <v>668</v>
      </c>
      <c r="C194">
        <v>-31</v>
      </c>
      <c r="D194">
        <v>3</v>
      </c>
      <c r="E194" t="s">
        <v>889</v>
      </c>
      <c r="F194" t="s">
        <v>896</v>
      </c>
      <c r="G194" t="s">
        <v>897</v>
      </c>
      <c r="H194" s="2">
        <f>VLOOKUP(A194,Sheet1!A$1:E$501,2,FALSE)</f>
        <v>43228</v>
      </c>
      <c r="I194" t="str">
        <f>VLOOKUP(A194,Sheet1!A$1:E$501,3,FALSE)</f>
        <v>Farah</v>
      </c>
      <c r="J194" t="str">
        <f>VLOOKUP(A194,Sheet1!$A$1:$E$501,4,FALSE)</f>
        <v>Nagaland</v>
      </c>
      <c r="K194" t="str">
        <f>VLOOKUP($A194,Sheet1!$A$1:$E$501,5,FALSE)</f>
        <v>Kohima</v>
      </c>
    </row>
    <row r="195" spans="1:11" x14ac:dyDescent="0.25">
      <c r="A195" t="s">
        <v>269</v>
      </c>
      <c r="B195">
        <v>145</v>
      </c>
      <c r="C195">
        <v>0</v>
      </c>
      <c r="D195">
        <v>3</v>
      </c>
      <c r="E195" t="s">
        <v>899</v>
      </c>
      <c r="F195" t="s">
        <v>901</v>
      </c>
      <c r="G195" t="s">
        <v>902</v>
      </c>
      <c r="H195" s="2">
        <f>VLOOKUP(A195,Sheet1!A$1:E$501,2,FALSE)</f>
        <v>43167</v>
      </c>
      <c r="I195" t="str">
        <f>VLOOKUP(A195,Sheet1!A$1:E$501,3,FALSE)</f>
        <v>Ajay</v>
      </c>
      <c r="J195" t="str">
        <f>VLOOKUP(A195,Sheet1!$A$1:$E$501,4,FALSE)</f>
        <v>Karnataka</v>
      </c>
      <c r="K195" t="str">
        <f>VLOOKUP($A195,Sheet1!$A$1:$E$501,5,FALSE)</f>
        <v>Bangalore</v>
      </c>
    </row>
    <row r="196" spans="1:11" x14ac:dyDescent="0.25">
      <c r="A196" t="s">
        <v>185</v>
      </c>
      <c r="B196">
        <v>24</v>
      </c>
      <c r="C196">
        <v>8</v>
      </c>
      <c r="D196">
        <v>2</v>
      </c>
      <c r="E196" t="s">
        <v>899</v>
      </c>
      <c r="F196" t="s">
        <v>905</v>
      </c>
      <c r="G196" t="s">
        <v>911</v>
      </c>
      <c r="H196" s="2">
        <f>VLOOKUP(A196,Sheet1!A$1:E$501,2,FALSE)</f>
        <v>43428</v>
      </c>
      <c r="I196" t="str">
        <f>VLOOKUP(A196,Sheet1!A$1:E$501,3,FALSE)</f>
        <v>Dashyam</v>
      </c>
      <c r="J196" t="str">
        <f>VLOOKUP(A196,Sheet1!$A$1:$E$501,4,FALSE)</f>
        <v>Gujarat</v>
      </c>
      <c r="K196" t="str">
        <f>VLOOKUP($A196,Sheet1!$A$1:$E$501,5,FALSE)</f>
        <v>Surat</v>
      </c>
    </row>
    <row r="197" spans="1:11" x14ac:dyDescent="0.25">
      <c r="A197" t="s">
        <v>128</v>
      </c>
      <c r="B197">
        <v>476</v>
      </c>
      <c r="C197">
        <v>0</v>
      </c>
      <c r="D197">
        <v>3</v>
      </c>
      <c r="E197" t="s">
        <v>892</v>
      </c>
      <c r="F197" t="s">
        <v>893</v>
      </c>
      <c r="G197" t="s">
        <v>891</v>
      </c>
      <c r="H197" s="2">
        <f>VLOOKUP(A197,Sheet1!A$1:E$501,2,FALSE)</f>
        <v>43198</v>
      </c>
      <c r="I197" t="str">
        <f>VLOOKUP(A197,Sheet1!A$1:E$501,3,FALSE)</f>
        <v>Aarushi</v>
      </c>
      <c r="J197" t="str">
        <f>VLOOKUP(A197,Sheet1!$A$1:$E$501,4,FALSE)</f>
        <v>Tamil Nadu</v>
      </c>
      <c r="K197" t="str">
        <f>VLOOKUP($A197,Sheet1!$A$1:$E$501,5,FALSE)</f>
        <v>Chennai</v>
      </c>
    </row>
    <row r="198" spans="1:11" x14ac:dyDescent="0.25">
      <c r="A198" t="s">
        <v>296</v>
      </c>
      <c r="B198">
        <v>24</v>
      </c>
      <c r="C198">
        <v>11</v>
      </c>
      <c r="D198">
        <v>5</v>
      </c>
      <c r="E198" t="s">
        <v>899</v>
      </c>
      <c r="F198" t="s">
        <v>903</v>
      </c>
      <c r="G198" t="s">
        <v>911</v>
      </c>
      <c r="H198" s="2">
        <f>VLOOKUP(A198,Sheet1!A$1:E$501,2,FALSE)</f>
        <v>43440</v>
      </c>
      <c r="I198" t="str">
        <f>VLOOKUP(A198,Sheet1!A$1:E$501,3,FALSE)</f>
        <v>Rohan</v>
      </c>
      <c r="J198" t="str">
        <f>VLOOKUP(A198,Sheet1!$A$1:$E$501,4,FALSE)</f>
        <v>Madhya Pradesh</v>
      </c>
      <c r="K198" t="str">
        <f>VLOOKUP($A198,Sheet1!$A$1:$E$501,5,FALSE)</f>
        <v>Indore</v>
      </c>
    </row>
    <row r="199" spans="1:11" x14ac:dyDescent="0.25">
      <c r="A199" t="s">
        <v>46</v>
      </c>
      <c r="B199">
        <v>37</v>
      </c>
      <c r="C199">
        <v>3</v>
      </c>
      <c r="D199">
        <v>3</v>
      </c>
      <c r="E199" t="s">
        <v>899</v>
      </c>
      <c r="F199" t="s">
        <v>903</v>
      </c>
      <c r="G199" t="s">
        <v>891</v>
      </c>
      <c r="H199" s="2">
        <f>VLOOKUP(A199,Sheet1!A$1:E$501,2,FALSE)</f>
        <v>43429</v>
      </c>
      <c r="I199" t="str">
        <f>VLOOKUP(A199,Sheet1!A$1:E$501,3,FALSE)</f>
        <v>Lalita</v>
      </c>
      <c r="J199" t="str">
        <f>VLOOKUP(A199,Sheet1!$A$1:$E$501,4,FALSE)</f>
        <v>Uttar Pradesh</v>
      </c>
      <c r="K199" t="str">
        <f>VLOOKUP($A199,Sheet1!$A$1:$E$501,5,FALSE)</f>
        <v>Mathura</v>
      </c>
    </row>
    <row r="200" spans="1:11" x14ac:dyDescent="0.25">
      <c r="A200" t="s">
        <v>620</v>
      </c>
      <c r="B200">
        <v>152</v>
      </c>
      <c r="C200">
        <v>50</v>
      </c>
      <c r="D200">
        <v>6</v>
      </c>
      <c r="E200" t="s">
        <v>899</v>
      </c>
      <c r="F200" t="s">
        <v>907</v>
      </c>
      <c r="G200" t="s">
        <v>902</v>
      </c>
      <c r="H200" s="2">
        <f>VLOOKUP(A200,Sheet1!A$1:E$501,2,FALSE)</f>
        <v>43445</v>
      </c>
      <c r="I200" t="str">
        <f>VLOOKUP(A200,Sheet1!A$1:E$501,3,FALSE)</f>
        <v>Bhargav</v>
      </c>
      <c r="J200" t="str">
        <f>VLOOKUP(A200,Sheet1!$A$1:$E$501,4,FALSE)</f>
        <v>Delhi</v>
      </c>
      <c r="K200" t="str">
        <f>VLOOKUP($A200,Sheet1!$A$1:$E$501,5,FALSE)</f>
        <v>Delhi</v>
      </c>
    </row>
    <row r="201" spans="1:11" x14ac:dyDescent="0.25">
      <c r="A201" t="s">
        <v>726</v>
      </c>
      <c r="B201">
        <v>32</v>
      </c>
      <c r="C201">
        <v>11</v>
      </c>
      <c r="D201">
        <v>2</v>
      </c>
      <c r="E201" t="s">
        <v>899</v>
      </c>
      <c r="F201" t="s">
        <v>908</v>
      </c>
      <c r="G201" t="s">
        <v>902</v>
      </c>
      <c r="H201" s="2">
        <f>VLOOKUP(A201,Sheet1!A$1:E$501,2,FALSE)</f>
        <v>43387</v>
      </c>
      <c r="I201" t="str">
        <f>VLOOKUP(A201,Sheet1!A$1:E$501,3,FALSE)</f>
        <v>Sandeep</v>
      </c>
      <c r="J201" t="str">
        <f>VLOOKUP(A201,Sheet1!$A$1:$E$501,4,FALSE)</f>
        <v>Madhya Pradesh</v>
      </c>
      <c r="K201" t="str">
        <f>VLOOKUP($A201,Sheet1!$A$1:$E$501,5,FALSE)</f>
        <v>Indore</v>
      </c>
    </row>
    <row r="202" spans="1:11" x14ac:dyDescent="0.25">
      <c r="A202" t="s">
        <v>614</v>
      </c>
      <c r="B202">
        <v>52</v>
      </c>
      <c r="C202">
        <v>11</v>
      </c>
      <c r="D202">
        <v>5</v>
      </c>
      <c r="E202" t="s">
        <v>899</v>
      </c>
      <c r="F202" t="s">
        <v>908</v>
      </c>
      <c r="G202" t="s">
        <v>891</v>
      </c>
      <c r="H202" s="2">
        <f>VLOOKUP(A202,Sheet1!A$1:E$501,2,FALSE)</f>
        <v>43402</v>
      </c>
      <c r="I202" t="str">
        <f>VLOOKUP(A202,Sheet1!A$1:E$501,3,FALSE)</f>
        <v>Moumita</v>
      </c>
      <c r="J202" t="str">
        <f>VLOOKUP(A202,Sheet1!$A$1:$E$501,4,FALSE)</f>
        <v>Gujarat</v>
      </c>
      <c r="K202" t="str">
        <f>VLOOKUP($A202,Sheet1!$A$1:$E$501,5,FALSE)</f>
        <v>Ahmedabad</v>
      </c>
    </row>
    <row r="203" spans="1:11" x14ac:dyDescent="0.25">
      <c r="A203" t="s">
        <v>332</v>
      </c>
      <c r="B203">
        <v>24</v>
      </c>
      <c r="C203">
        <v>11</v>
      </c>
      <c r="D203">
        <v>3</v>
      </c>
      <c r="E203" t="s">
        <v>899</v>
      </c>
      <c r="F203" t="s">
        <v>903</v>
      </c>
      <c r="G203" t="s">
        <v>911</v>
      </c>
      <c r="H203" s="2">
        <f>VLOOKUP(A203,Sheet1!A$1:E$501,2,FALSE)</f>
        <v>43181</v>
      </c>
      <c r="I203" t="str">
        <f>VLOOKUP(A203,Sheet1!A$1:E$501,3,FALSE)</f>
        <v>Aarushi</v>
      </c>
      <c r="J203" t="str">
        <f>VLOOKUP(A203,Sheet1!$A$1:$E$501,4,FALSE)</f>
        <v>Tamil Nadu</v>
      </c>
      <c r="K203" t="str">
        <f>VLOOKUP($A203,Sheet1!$A$1:$E$501,5,FALSE)</f>
        <v>Chennai</v>
      </c>
    </row>
    <row r="204" spans="1:11" x14ac:dyDescent="0.25">
      <c r="A204" t="s">
        <v>183</v>
      </c>
      <c r="B204">
        <v>473</v>
      </c>
      <c r="C204">
        <v>42</v>
      </c>
      <c r="D204">
        <v>4</v>
      </c>
      <c r="E204" t="s">
        <v>892</v>
      </c>
      <c r="F204" t="s">
        <v>893</v>
      </c>
      <c r="G204" t="s">
        <v>891</v>
      </c>
      <c r="H204" s="2">
        <f>VLOOKUP(A204,Sheet1!A$1:E$501,2,FALSE)</f>
        <v>43303</v>
      </c>
      <c r="I204" t="str">
        <f>VLOOKUP(A204,Sheet1!A$1:E$501,3,FALSE)</f>
        <v>Rishabh</v>
      </c>
      <c r="J204" t="str">
        <f>VLOOKUP(A204,Sheet1!$A$1:$E$501,4,FALSE)</f>
        <v>Rajasthan</v>
      </c>
      <c r="K204" t="str">
        <f>VLOOKUP($A204,Sheet1!$A$1:$E$501,5,FALSE)</f>
        <v>Jaipur</v>
      </c>
    </row>
    <row r="205" spans="1:11" x14ac:dyDescent="0.25">
      <c r="A205" t="s">
        <v>521</v>
      </c>
      <c r="B205">
        <v>263</v>
      </c>
      <c r="C205">
        <v>50</v>
      </c>
      <c r="D205">
        <v>5</v>
      </c>
      <c r="E205" t="s">
        <v>899</v>
      </c>
      <c r="F205" t="s">
        <v>907</v>
      </c>
      <c r="G205" t="s">
        <v>891</v>
      </c>
      <c r="H205" s="2">
        <f>VLOOKUP(A205,Sheet1!A$1:E$501,2,FALSE)</f>
        <v>43402</v>
      </c>
      <c r="I205" t="str">
        <f>VLOOKUP(A205,Sheet1!A$1:E$501,3,FALSE)</f>
        <v>Palak</v>
      </c>
      <c r="J205" t="str">
        <f>VLOOKUP(A205,Sheet1!$A$1:$E$501,4,FALSE)</f>
        <v>Maharashtra</v>
      </c>
      <c r="K205" t="str">
        <f>VLOOKUP($A205,Sheet1!$A$1:$E$501,5,FALSE)</f>
        <v>Mumbai</v>
      </c>
    </row>
    <row r="206" spans="1:11" x14ac:dyDescent="0.25">
      <c r="A206" t="s">
        <v>310</v>
      </c>
      <c r="B206">
        <v>61</v>
      </c>
      <c r="C206">
        <v>11</v>
      </c>
      <c r="D206">
        <v>3</v>
      </c>
      <c r="E206" t="s">
        <v>899</v>
      </c>
      <c r="F206" t="s">
        <v>904</v>
      </c>
      <c r="G206" t="s">
        <v>891</v>
      </c>
      <c r="H206" s="2">
        <f>VLOOKUP(A206,Sheet1!A$1:E$501,2,FALSE)</f>
        <v>43438</v>
      </c>
      <c r="I206" t="str">
        <f>VLOOKUP(A206,Sheet1!A$1:E$501,3,FALSE)</f>
        <v>Vrinda</v>
      </c>
      <c r="J206" t="str">
        <f>VLOOKUP(A206,Sheet1!$A$1:$E$501,4,FALSE)</f>
        <v>Uttar Pradesh</v>
      </c>
      <c r="K206" t="str">
        <f>VLOOKUP($A206,Sheet1!$A$1:$E$501,5,FALSE)</f>
        <v>Mathura</v>
      </c>
    </row>
    <row r="207" spans="1:11" x14ac:dyDescent="0.25">
      <c r="A207" t="s">
        <v>403</v>
      </c>
      <c r="B207">
        <v>469</v>
      </c>
      <c r="C207">
        <v>-459</v>
      </c>
      <c r="D207">
        <v>3</v>
      </c>
      <c r="E207" t="s">
        <v>889</v>
      </c>
      <c r="F207" t="s">
        <v>890</v>
      </c>
      <c r="G207" t="s">
        <v>891</v>
      </c>
      <c r="H207" s="2">
        <f>VLOOKUP(A207,Sheet1!A$1:E$501,2,FALSE)</f>
        <v>43265</v>
      </c>
      <c r="I207" t="str">
        <f>VLOOKUP(A207,Sheet1!A$1:E$501,3,FALSE)</f>
        <v>Bhaggyasree</v>
      </c>
      <c r="J207" t="str">
        <f>VLOOKUP(A207,Sheet1!$A$1:$E$501,4,FALSE)</f>
        <v>Maharashtra</v>
      </c>
      <c r="K207" t="str">
        <f>VLOOKUP($A207,Sheet1!$A$1:$E$501,5,FALSE)</f>
        <v>Mumbai</v>
      </c>
    </row>
    <row r="208" spans="1:11" x14ac:dyDescent="0.25">
      <c r="A208" t="s">
        <v>164</v>
      </c>
      <c r="B208">
        <v>1272</v>
      </c>
      <c r="C208">
        <v>547</v>
      </c>
      <c r="D208">
        <v>2</v>
      </c>
      <c r="E208" t="s">
        <v>889</v>
      </c>
      <c r="F208" t="s">
        <v>898</v>
      </c>
      <c r="G208" t="s">
        <v>891</v>
      </c>
      <c r="H208" s="2">
        <f>VLOOKUP(A208,Sheet1!A$1:E$501,2,FALSE)</f>
        <v>43151</v>
      </c>
      <c r="I208" t="str">
        <f>VLOOKUP(A208,Sheet1!A$1:E$501,3,FALSE)</f>
        <v>Manju</v>
      </c>
      <c r="J208" t="str">
        <f>VLOOKUP(A208,Sheet1!$A$1:$E$501,4,FALSE)</f>
        <v>Andhra Pradesh</v>
      </c>
      <c r="K208" t="str">
        <f>VLOOKUP($A208,Sheet1!$A$1:$E$501,5,FALSE)</f>
        <v>Hyderabad</v>
      </c>
    </row>
    <row r="209" spans="1:11" x14ac:dyDescent="0.25">
      <c r="A209" t="s">
        <v>332</v>
      </c>
      <c r="B209">
        <v>169</v>
      </c>
      <c r="C209">
        <v>0</v>
      </c>
      <c r="D209">
        <v>3</v>
      </c>
      <c r="E209" t="s">
        <v>889</v>
      </c>
      <c r="F209" t="s">
        <v>909</v>
      </c>
      <c r="G209" t="s">
        <v>891</v>
      </c>
      <c r="H209" s="2">
        <f>VLOOKUP(A209,Sheet1!A$1:E$501,2,FALSE)</f>
        <v>43181</v>
      </c>
      <c r="I209" t="str">
        <f>VLOOKUP(A209,Sheet1!A$1:E$501,3,FALSE)</f>
        <v>Aarushi</v>
      </c>
      <c r="J209" t="str">
        <f>VLOOKUP(A209,Sheet1!$A$1:$E$501,4,FALSE)</f>
        <v>Tamil Nadu</v>
      </c>
      <c r="K209" t="str">
        <f>VLOOKUP($A209,Sheet1!$A$1:$E$501,5,FALSE)</f>
        <v>Chennai</v>
      </c>
    </row>
    <row r="210" spans="1:11" x14ac:dyDescent="0.25">
      <c r="A210" t="s">
        <v>413</v>
      </c>
      <c r="B210">
        <v>25</v>
      </c>
      <c r="C210">
        <v>11</v>
      </c>
      <c r="D210">
        <v>3</v>
      </c>
      <c r="E210" t="s">
        <v>899</v>
      </c>
      <c r="F210" t="s">
        <v>908</v>
      </c>
      <c r="G210" t="s">
        <v>911</v>
      </c>
      <c r="H210" s="2">
        <f>VLOOKUP(A210,Sheet1!A$1:E$501,2,FALSE)</f>
        <v>43444</v>
      </c>
      <c r="I210" t="str">
        <f>VLOOKUP(A210,Sheet1!A$1:E$501,3,FALSE)</f>
        <v>Amlan</v>
      </c>
      <c r="J210" t="str">
        <f>VLOOKUP(A210,Sheet1!$A$1:$E$501,4,FALSE)</f>
        <v>Madhya Pradesh</v>
      </c>
      <c r="K210" t="str">
        <f>VLOOKUP($A210,Sheet1!$A$1:$E$501,5,FALSE)</f>
        <v>Indore</v>
      </c>
    </row>
    <row r="211" spans="1:11" x14ac:dyDescent="0.25">
      <c r="A211" t="s">
        <v>260</v>
      </c>
      <c r="B211">
        <v>457</v>
      </c>
      <c r="C211">
        <v>-41</v>
      </c>
      <c r="D211">
        <v>4</v>
      </c>
      <c r="E211" t="s">
        <v>899</v>
      </c>
      <c r="F211" t="s">
        <v>901</v>
      </c>
      <c r="G211" t="s">
        <v>891</v>
      </c>
      <c r="H211" s="2">
        <f>VLOOKUP(A211,Sheet1!A$1:E$501,2,FALSE)</f>
        <v>43227</v>
      </c>
      <c r="I211" t="str">
        <f>VLOOKUP(A211,Sheet1!A$1:E$501,3,FALSE)</f>
        <v>Anurag</v>
      </c>
      <c r="J211" t="str">
        <f>VLOOKUP(A211,Sheet1!$A$1:$E$501,4,FALSE)</f>
        <v>Madhya Pradesh</v>
      </c>
      <c r="K211" t="str">
        <f>VLOOKUP($A211,Sheet1!$A$1:$E$501,5,FALSE)</f>
        <v>Indore</v>
      </c>
    </row>
    <row r="212" spans="1:11" x14ac:dyDescent="0.25">
      <c r="A212" t="s">
        <v>413</v>
      </c>
      <c r="B212">
        <v>455</v>
      </c>
      <c r="C212">
        <v>77</v>
      </c>
      <c r="D212">
        <v>8</v>
      </c>
      <c r="E212" t="s">
        <v>889</v>
      </c>
      <c r="F212" t="s">
        <v>909</v>
      </c>
      <c r="G212" t="s">
        <v>891</v>
      </c>
      <c r="H212" s="2">
        <f>VLOOKUP(A212,Sheet1!A$1:E$501,2,FALSE)</f>
        <v>43444</v>
      </c>
      <c r="I212" t="str">
        <f>VLOOKUP(A212,Sheet1!A$1:E$501,3,FALSE)</f>
        <v>Amlan</v>
      </c>
      <c r="J212" t="str">
        <f>VLOOKUP(A212,Sheet1!$A$1:$E$501,4,FALSE)</f>
        <v>Madhya Pradesh</v>
      </c>
      <c r="K212" t="str">
        <f>VLOOKUP($A212,Sheet1!$A$1:$E$501,5,FALSE)</f>
        <v>Indore</v>
      </c>
    </row>
    <row r="213" spans="1:11" x14ac:dyDescent="0.25">
      <c r="A213" t="s">
        <v>281</v>
      </c>
      <c r="B213">
        <v>25</v>
      </c>
      <c r="C213">
        <v>2</v>
      </c>
      <c r="D213">
        <v>2</v>
      </c>
      <c r="E213" t="s">
        <v>899</v>
      </c>
      <c r="F213" t="s">
        <v>903</v>
      </c>
      <c r="G213" t="s">
        <v>911</v>
      </c>
      <c r="H213" s="2">
        <f>VLOOKUP(A213,Sheet1!A$1:E$501,2,FALSE)</f>
        <v>43185</v>
      </c>
      <c r="I213" t="str">
        <f>VLOOKUP(A213,Sheet1!A$1:E$501,3,FALSE)</f>
        <v>Mukesh</v>
      </c>
      <c r="J213" t="str">
        <f>VLOOKUP(A213,Sheet1!$A$1:$E$501,4,FALSE)</f>
        <v>Haryana</v>
      </c>
      <c r="K213" t="str">
        <f>VLOOKUP($A213,Sheet1!$A$1:$E$501,5,FALSE)</f>
        <v>Chandigarh</v>
      </c>
    </row>
    <row r="214" spans="1:11" x14ac:dyDescent="0.25">
      <c r="A214" t="s">
        <v>416</v>
      </c>
      <c r="B214">
        <v>450</v>
      </c>
      <c r="C214">
        <v>-90</v>
      </c>
      <c r="D214">
        <v>3</v>
      </c>
      <c r="E214" t="s">
        <v>889</v>
      </c>
      <c r="F214" t="s">
        <v>896</v>
      </c>
      <c r="G214" t="s">
        <v>891</v>
      </c>
      <c r="H214" s="2">
        <f>VLOOKUP(A214,Sheet1!A$1:E$501,2,FALSE)</f>
        <v>43230</v>
      </c>
      <c r="I214" t="str">
        <f>VLOOKUP(A214,Sheet1!A$1:E$501,3,FALSE)</f>
        <v>Sabah</v>
      </c>
      <c r="J214" t="str">
        <f>VLOOKUP(A214,Sheet1!$A$1:$E$501,4,FALSE)</f>
        <v>Maharashtra</v>
      </c>
      <c r="K214" t="str">
        <f>VLOOKUP($A214,Sheet1!$A$1:$E$501,5,FALSE)</f>
        <v>Mumbai</v>
      </c>
    </row>
    <row r="215" spans="1:11" x14ac:dyDescent="0.25">
      <c r="A215" t="s">
        <v>836</v>
      </c>
      <c r="B215">
        <v>30</v>
      </c>
      <c r="C215">
        <v>-35</v>
      </c>
      <c r="D215">
        <v>1</v>
      </c>
      <c r="E215" t="s">
        <v>892</v>
      </c>
      <c r="F215" t="s">
        <v>893</v>
      </c>
      <c r="G215" t="s">
        <v>891</v>
      </c>
      <c r="H215" s="2">
        <f>VLOOKUP(A215,Sheet1!A$1:E$501,2,FALSE)</f>
        <v>43296</v>
      </c>
      <c r="I215" t="str">
        <f>VLOOKUP(A215,Sheet1!A$1:E$501,3,FALSE)</f>
        <v>Namrata</v>
      </c>
      <c r="J215" t="str">
        <f>VLOOKUP(A215,Sheet1!$A$1:$E$501,4,FALSE)</f>
        <v>Punjab</v>
      </c>
      <c r="K215" t="str">
        <f>VLOOKUP($A215,Sheet1!$A$1:$E$501,5,FALSE)</f>
        <v>Chandigarh</v>
      </c>
    </row>
    <row r="216" spans="1:11" x14ac:dyDescent="0.25">
      <c r="A216" t="s">
        <v>292</v>
      </c>
      <c r="B216">
        <v>659</v>
      </c>
      <c r="C216">
        <v>-37</v>
      </c>
      <c r="D216">
        <v>2</v>
      </c>
      <c r="E216" t="s">
        <v>892</v>
      </c>
      <c r="F216" t="s">
        <v>895</v>
      </c>
      <c r="G216" t="s">
        <v>897</v>
      </c>
      <c r="H216" s="2">
        <f>VLOOKUP(A216,Sheet1!A$1:E$501,2,FALSE)</f>
        <v>43169</v>
      </c>
      <c r="I216" t="str">
        <f>VLOOKUP(A216,Sheet1!A$1:E$501,3,FALSE)</f>
        <v>Sharda</v>
      </c>
      <c r="J216" t="str">
        <f>VLOOKUP(A216,Sheet1!$A$1:$E$501,4,FALSE)</f>
        <v>Kerala</v>
      </c>
      <c r="K216" t="str">
        <f>VLOOKUP($A216,Sheet1!$A$1:$E$501,5,FALSE)</f>
        <v>Thiruvananthapuram</v>
      </c>
    </row>
    <row r="217" spans="1:11" x14ac:dyDescent="0.25">
      <c r="A217" t="s">
        <v>30</v>
      </c>
      <c r="B217">
        <v>448</v>
      </c>
      <c r="C217">
        <v>148</v>
      </c>
      <c r="D217">
        <v>2</v>
      </c>
      <c r="E217" t="s">
        <v>889</v>
      </c>
      <c r="F217" t="s">
        <v>896</v>
      </c>
      <c r="G217" t="s">
        <v>891</v>
      </c>
      <c r="H217" s="2">
        <f>VLOOKUP(A217,Sheet1!A$1:E$501,2,FALSE)</f>
        <v>43374</v>
      </c>
      <c r="I217" t="str">
        <f>VLOOKUP(A217,Sheet1!A$1:E$501,3,FALSE)</f>
        <v>Shishu</v>
      </c>
      <c r="J217" t="str">
        <f>VLOOKUP(A217,Sheet1!$A$1:$E$501,4,FALSE)</f>
        <v>Andhra Pradesh</v>
      </c>
      <c r="K217" t="str">
        <f>VLOOKUP($A217,Sheet1!$A$1:$E$501,5,FALSE)</f>
        <v>Hyderabad</v>
      </c>
    </row>
    <row r="218" spans="1:11" x14ac:dyDescent="0.25">
      <c r="A218" t="s">
        <v>419</v>
      </c>
      <c r="B218">
        <v>446</v>
      </c>
      <c r="C218">
        <v>53</v>
      </c>
      <c r="D218">
        <v>3</v>
      </c>
      <c r="E218" t="s">
        <v>889</v>
      </c>
      <c r="F218" t="s">
        <v>896</v>
      </c>
      <c r="G218" t="s">
        <v>891</v>
      </c>
      <c r="H218" s="2">
        <f>VLOOKUP(A218,Sheet1!A$1:E$501,2,FALSE)</f>
        <v>43118</v>
      </c>
      <c r="I218" t="str">
        <f>VLOOKUP(A218,Sheet1!A$1:E$501,3,FALSE)</f>
        <v>Surbhi</v>
      </c>
      <c r="J218" t="str">
        <f>VLOOKUP(A218,Sheet1!$A$1:$E$501,4,FALSE)</f>
        <v>Gujarat</v>
      </c>
      <c r="K218" t="str">
        <f>VLOOKUP($A218,Sheet1!$A$1:$E$501,5,FALSE)</f>
        <v>Ahmedabad</v>
      </c>
    </row>
    <row r="219" spans="1:11" x14ac:dyDescent="0.25">
      <c r="A219" t="s">
        <v>722</v>
      </c>
      <c r="B219">
        <v>98</v>
      </c>
      <c r="C219">
        <v>-45</v>
      </c>
      <c r="D219">
        <v>2</v>
      </c>
      <c r="E219" t="s">
        <v>892</v>
      </c>
      <c r="F219" t="s">
        <v>893</v>
      </c>
      <c r="G219" t="s">
        <v>902</v>
      </c>
      <c r="H219" s="2">
        <f>VLOOKUP(A219,Sheet1!A$1:E$501,2,FALSE)</f>
        <v>43277</v>
      </c>
      <c r="I219" t="str">
        <f>VLOOKUP(A219,Sheet1!A$1:E$501,3,FALSE)</f>
        <v>Maithilee</v>
      </c>
      <c r="J219" t="str">
        <f>VLOOKUP(A219,Sheet1!$A$1:$E$501,4,FALSE)</f>
        <v>Madhya Pradesh</v>
      </c>
      <c r="K219" t="str">
        <f>VLOOKUP($A219,Sheet1!$A$1:$E$501,5,FALSE)</f>
        <v>Indore</v>
      </c>
    </row>
    <row r="220" spans="1:11" x14ac:dyDescent="0.25">
      <c r="A220" t="s">
        <v>5</v>
      </c>
      <c r="B220">
        <v>443</v>
      </c>
      <c r="C220">
        <v>11</v>
      </c>
      <c r="D220">
        <v>1</v>
      </c>
      <c r="E220" t="s">
        <v>899</v>
      </c>
      <c r="F220" t="s">
        <v>901</v>
      </c>
      <c r="G220" t="s">
        <v>891</v>
      </c>
      <c r="H220" s="2">
        <f>VLOOKUP(A220,Sheet1!A$1:E$501,2,FALSE)</f>
        <v>43169</v>
      </c>
      <c r="I220" t="str">
        <f>VLOOKUP(A220,Sheet1!A$1:E$501,3,FALSE)</f>
        <v>Harivansh</v>
      </c>
      <c r="J220" t="str">
        <f>VLOOKUP(A220,Sheet1!$A$1:$E$501,4,FALSE)</f>
        <v>Uttar Pradesh</v>
      </c>
      <c r="K220" t="str">
        <f>VLOOKUP($A220,Sheet1!$A$1:$E$501,5,FALSE)</f>
        <v>Mathura</v>
      </c>
    </row>
    <row r="221" spans="1:11" x14ac:dyDescent="0.25">
      <c r="A221" t="s">
        <v>142</v>
      </c>
      <c r="B221">
        <v>427</v>
      </c>
      <c r="C221">
        <v>-50</v>
      </c>
      <c r="D221">
        <v>7</v>
      </c>
      <c r="E221" t="s">
        <v>889</v>
      </c>
      <c r="F221" t="s">
        <v>898</v>
      </c>
      <c r="G221" t="s">
        <v>891</v>
      </c>
      <c r="H221" s="2">
        <f>VLOOKUP(A221,Sheet1!A$1:E$501,2,FALSE)</f>
        <v>43228</v>
      </c>
      <c r="I221" t="str">
        <f>VLOOKUP(A221,Sheet1!A$1:E$501,3,FALSE)</f>
        <v>Farah</v>
      </c>
      <c r="J221" t="str">
        <f>VLOOKUP(A221,Sheet1!$A$1:$E$501,4,FALSE)</f>
        <v>Nagaland</v>
      </c>
      <c r="K221" t="str">
        <f>VLOOKUP($A221,Sheet1!$A$1:$E$501,5,FALSE)</f>
        <v>Kohima</v>
      </c>
    </row>
    <row r="222" spans="1:11" x14ac:dyDescent="0.25">
      <c r="A222" t="s">
        <v>320</v>
      </c>
      <c r="B222">
        <v>656</v>
      </c>
      <c r="C222">
        <v>-36</v>
      </c>
      <c r="D222">
        <v>2</v>
      </c>
      <c r="E222" t="s">
        <v>892</v>
      </c>
      <c r="F222" t="s">
        <v>895</v>
      </c>
      <c r="G222" t="s">
        <v>897</v>
      </c>
      <c r="H222" s="2">
        <f>VLOOKUP(A222,Sheet1!A$1:E$501,2,FALSE)</f>
        <v>43245</v>
      </c>
      <c r="I222" t="str">
        <f>VLOOKUP(A222,Sheet1!A$1:E$501,3,FALSE)</f>
        <v>Charika</v>
      </c>
      <c r="J222" t="str">
        <f>VLOOKUP(A222,Sheet1!$A$1:$E$501,4,FALSE)</f>
        <v>Goa</v>
      </c>
      <c r="K222" t="str">
        <f>VLOOKUP($A222,Sheet1!$A$1:$E$501,5,FALSE)</f>
        <v>Goa</v>
      </c>
    </row>
    <row r="223" spans="1:11" x14ac:dyDescent="0.25">
      <c r="A223" t="s">
        <v>427</v>
      </c>
      <c r="B223">
        <v>424</v>
      </c>
      <c r="C223">
        <v>161</v>
      </c>
      <c r="D223">
        <v>2</v>
      </c>
      <c r="E223" t="s">
        <v>899</v>
      </c>
      <c r="F223" t="s">
        <v>901</v>
      </c>
      <c r="G223" t="s">
        <v>891</v>
      </c>
      <c r="H223" s="2">
        <f>VLOOKUP(A223,Sheet1!A$1:E$501,2,FALSE)</f>
        <v>43169</v>
      </c>
      <c r="I223" t="str">
        <f>VLOOKUP(A223,Sheet1!A$1:E$501,3,FALSE)</f>
        <v>Sonal</v>
      </c>
      <c r="J223" t="str">
        <f>VLOOKUP(A223,Sheet1!$A$1:$E$501,4,FALSE)</f>
        <v>Bihar</v>
      </c>
      <c r="K223" t="str">
        <f>VLOOKUP($A223,Sheet1!$A$1:$E$501,5,FALSE)</f>
        <v>Patna</v>
      </c>
    </row>
    <row r="224" spans="1:11" x14ac:dyDescent="0.25">
      <c r="A224" t="s">
        <v>216</v>
      </c>
      <c r="B224">
        <v>27</v>
      </c>
      <c r="C224">
        <v>8</v>
      </c>
      <c r="D224">
        <v>2</v>
      </c>
      <c r="E224" t="s">
        <v>899</v>
      </c>
      <c r="F224" t="s">
        <v>910</v>
      </c>
      <c r="G224" t="s">
        <v>911</v>
      </c>
      <c r="H224" s="2">
        <f>VLOOKUP(A224,Sheet1!A$1:E$501,2,FALSE)</f>
        <v>43173</v>
      </c>
      <c r="I224" t="str">
        <f>VLOOKUP(A224,Sheet1!A$1:E$501,3,FALSE)</f>
        <v>Anurag</v>
      </c>
      <c r="J224" t="str">
        <f>VLOOKUP(A224,Sheet1!$A$1:$E$501,4,FALSE)</f>
        <v>Madhya Pradesh</v>
      </c>
      <c r="K224" t="str">
        <f>VLOOKUP($A224,Sheet1!$A$1:$E$501,5,FALSE)</f>
        <v>Indore</v>
      </c>
    </row>
    <row r="225" spans="1:11" x14ac:dyDescent="0.25">
      <c r="A225" t="s">
        <v>34</v>
      </c>
      <c r="B225">
        <v>424</v>
      </c>
      <c r="C225">
        <v>-272</v>
      </c>
      <c r="D225">
        <v>5</v>
      </c>
      <c r="E225" t="s">
        <v>889</v>
      </c>
      <c r="F225" t="s">
        <v>898</v>
      </c>
      <c r="G225" t="s">
        <v>891</v>
      </c>
      <c r="H225" s="2">
        <f>VLOOKUP(A225,Sheet1!A$1:E$501,2,FALSE)</f>
        <v>43191</v>
      </c>
      <c r="I225" t="str">
        <f>VLOOKUP(A225,Sheet1!A$1:E$501,3,FALSE)</f>
        <v>Vrinda</v>
      </c>
      <c r="J225" t="str">
        <f>VLOOKUP(A225,Sheet1!$A$1:$E$501,4,FALSE)</f>
        <v>Maharashtra</v>
      </c>
      <c r="K225" t="str">
        <f>VLOOKUP($A225,Sheet1!$A$1:$E$501,5,FALSE)</f>
        <v>Pune</v>
      </c>
    </row>
    <row r="226" spans="1:11" x14ac:dyDescent="0.25">
      <c r="A226" t="s">
        <v>424</v>
      </c>
      <c r="B226">
        <v>202</v>
      </c>
      <c r="C226">
        <v>4</v>
      </c>
      <c r="D226">
        <v>4</v>
      </c>
      <c r="E226" t="s">
        <v>899</v>
      </c>
      <c r="F226" t="s">
        <v>903</v>
      </c>
      <c r="G226" t="s">
        <v>891</v>
      </c>
      <c r="H226" s="2">
        <f>VLOOKUP(A226,Sheet1!A$1:E$501,2,FALSE)</f>
        <v>43145</v>
      </c>
      <c r="I226" t="str">
        <f>VLOOKUP(A226,Sheet1!A$1:E$501,3,FALSE)</f>
        <v>Hazel</v>
      </c>
      <c r="J226" t="str">
        <f>VLOOKUP(A226,Sheet1!$A$1:$E$501,4,FALSE)</f>
        <v>Karnataka</v>
      </c>
      <c r="K226" t="str">
        <f>VLOOKUP($A226,Sheet1!$A$1:$E$501,5,FALSE)</f>
        <v>Bangalore</v>
      </c>
    </row>
    <row r="227" spans="1:11" x14ac:dyDescent="0.25">
      <c r="A227" t="s">
        <v>162</v>
      </c>
      <c r="B227">
        <v>1275</v>
      </c>
      <c r="C227">
        <v>357</v>
      </c>
      <c r="D227">
        <v>2</v>
      </c>
      <c r="E227" t="s">
        <v>889</v>
      </c>
      <c r="F227" t="s">
        <v>898</v>
      </c>
      <c r="G227" t="s">
        <v>902</v>
      </c>
      <c r="H227" s="2">
        <f>VLOOKUP(A227,Sheet1!A$1:E$501,2,FALSE)</f>
        <v>43427</v>
      </c>
      <c r="I227" t="str">
        <f>VLOOKUP(A227,Sheet1!A$1:E$501,3,FALSE)</f>
        <v>Divyeta</v>
      </c>
      <c r="J227" t="str">
        <f>VLOOKUP(A227,Sheet1!$A$1:$E$501,4,FALSE)</f>
        <v>Madhya Pradesh</v>
      </c>
      <c r="K227" t="str">
        <f>VLOOKUP($A227,Sheet1!$A$1:$E$501,5,FALSE)</f>
        <v>Indore</v>
      </c>
    </row>
    <row r="228" spans="1:11" x14ac:dyDescent="0.25">
      <c r="A228" t="s">
        <v>48</v>
      </c>
      <c r="B228">
        <v>418</v>
      </c>
      <c r="C228">
        <v>70</v>
      </c>
      <c r="D228">
        <v>7</v>
      </c>
      <c r="E228" t="s">
        <v>889</v>
      </c>
      <c r="F228" t="s">
        <v>898</v>
      </c>
      <c r="G228" t="s">
        <v>891</v>
      </c>
      <c r="H228" s="2">
        <f>VLOOKUP(A228,Sheet1!A$1:E$501,2,FALSE)</f>
        <v>43337</v>
      </c>
      <c r="I228" t="str">
        <f>VLOOKUP(A228,Sheet1!A$1:E$501,3,FALSE)</f>
        <v>Madhav</v>
      </c>
      <c r="J228" t="str">
        <f>VLOOKUP(A228,Sheet1!$A$1:$E$501,4,FALSE)</f>
        <v>Uttar Pradesh</v>
      </c>
      <c r="K228" t="str">
        <f>VLOOKUP($A228,Sheet1!$A$1:$E$501,5,FALSE)</f>
        <v>Mathura</v>
      </c>
    </row>
    <row r="229" spans="1:11" x14ac:dyDescent="0.25">
      <c r="A229" t="s">
        <v>429</v>
      </c>
      <c r="B229">
        <v>417</v>
      </c>
      <c r="C229">
        <v>49</v>
      </c>
      <c r="D229">
        <v>3</v>
      </c>
      <c r="E229" t="s">
        <v>889</v>
      </c>
      <c r="F229" t="s">
        <v>890</v>
      </c>
      <c r="G229" t="s">
        <v>891</v>
      </c>
      <c r="H229" s="2">
        <f>VLOOKUP(A229,Sheet1!A$1:E$501,2,FALSE)</f>
        <v>43388</v>
      </c>
      <c r="I229" t="str">
        <f>VLOOKUP(A229,Sheet1!A$1:E$501,3,FALSE)</f>
        <v>Ankur</v>
      </c>
      <c r="J229" t="str">
        <f>VLOOKUP(A229,Sheet1!$A$1:$E$501,4,FALSE)</f>
        <v>Madhya Pradesh</v>
      </c>
      <c r="K229" t="str">
        <f>VLOOKUP($A229,Sheet1!$A$1:$E$501,5,FALSE)</f>
        <v>Bhopal</v>
      </c>
    </row>
    <row r="230" spans="1:11" x14ac:dyDescent="0.25">
      <c r="A230" t="s">
        <v>52</v>
      </c>
      <c r="B230">
        <v>199</v>
      </c>
      <c r="C230">
        <v>48</v>
      </c>
      <c r="D230">
        <v>4</v>
      </c>
      <c r="E230" t="s">
        <v>899</v>
      </c>
      <c r="F230" t="s">
        <v>907</v>
      </c>
      <c r="G230" t="s">
        <v>902</v>
      </c>
      <c r="H230" s="2">
        <f>VLOOKUP(A230,Sheet1!A$1:E$501,2,FALSE)</f>
        <v>43412</v>
      </c>
      <c r="I230" t="str">
        <f>VLOOKUP(A230,Sheet1!A$1:E$501,3,FALSE)</f>
        <v>Gaurav</v>
      </c>
      <c r="J230" t="str">
        <f>VLOOKUP(A230,Sheet1!$A$1:$E$501,4,FALSE)</f>
        <v>Gujarat</v>
      </c>
      <c r="K230" t="str">
        <f>VLOOKUP($A230,Sheet1!$A$1:$E$501,5,FALSE)</f>
        <v>Ahmedabad</v>
      </c>
    </row>
    <row r="231" spans="1:11" x14ac:dyDescent="0.25">
      <c r="A231" t="s">
        <v>446</v>
      </c>
      <c r="B231">
        <v>385</v>
      </c>
      <c r="C231">
        <v>-77</v>
      </c>
      <c r="D231">
        <v>11</v>
      </c>
      <c r="E231" t="s">
        <v>892</v>
      </c>
      <c r="F231" t="s">
        <v>912</v>
      </c>
      <c r="G231" t="s">
        <v>902</v>
      </c>
      <c r="H231" s="2">
        <f>VLOOKUP(A231,Sheet1!A$1:E$501,2,FALSE)</f>
        <v>43237</v>
      </c>
      <c r="I231" t="str">
        <f>VLOOKUP(A231,Sheet1!A$1:E$501,3,FALSE)</f>
        <v>Sweta</v>
      </c>
      <c r="J231" t="str">
        <f>VLOOKUP(A231,Sheet1!$A$1:$E$501,4,FALSE)</f>
        <v>Maharashtra</v>
      </c>
      <c r="K231" t="str">
        <f>VLOOKUP($A231,Sheet1!$A$1:$E$501,5,FALSE)</f>
        <v>Mumbai</v>
      </c>
    </row>
    <row r="232" spans="1:11" x14ac:dyDescent="0.25">
      <c r="A232" t="s">
        <v>9</v>
      </c>
      <c r="B232">
        <v>414</v>
      </c>
      <c r="C232">
        <v>199</v>
      </c>
      <c r="D232">
        <v>3</v>
      </c>
      <c r="E232" t="s">
        <v>889</v>
      </c>
      <c r="F232" t="s">
        <v>898</v>
      </c>
      <c r="G232" t="s">
        <v>891</v>
      </c>
      <c r="H232" s="2">
        <f>VLOOKUP(A232,Sheet1!A$1:E$501,2,FALSE)</f>
        <v>43134</v>
      </c>
      <c r="I232" t="str">
        <f>VLOOKUP(A232,Sheet1!A$1:E$501,3,FALSE)</f>
        <v>Madhav</v>
      </c>
      <c r="J232" t="str">
        <f>VLOOKUP(A232,Sheet1!$A$1:$E$501,4,FALSE)</f>
        <v>Delhi</v>
      </c>
      <c r="K232" t="str">
        <f>VLOOKUP($A232,Sheet1!$A$1:$E$501,5,FALSE)</f>
        <v>Delhi</v>
      </c>
    </row>
    <row r="233" spans="1:11" x14ac:dyDescent="0.25">
      <c r="A233" t="s">
        <v>539</v>
      </c>
      <c r="B233">
        <v>97</v>
      </c>
      <c r="C233">
        <v>-45</v>
      </c>
      <c r="D233">
        <v>4</v>
      </c>
      <c r="E233" t="s">
        <v>899</v>
      </c>
      <c r="F233" t="s">
        <v>901</v>
      </c>
      <c r="G233" t="s">
        <v>891</v>
      </c>
      <c r="H233" s="2">
        <f>VLOOKUP(A233,Sheet1!A$1:E$501,2,FALSE)</f>
        <v>43279</v>
      </c>
      <c r="I233" t="str">
        <f>VLOOKUP(A233,Sheet1!A$1:E$501,3,FALSE)</f>
        <v>Ekta</v>
      </c>
      <c r="J233" t="str">
        <f>VLOOKUP(A233,Sheet1!$A$1:$E$501,4,FALSE)</f>
        <v>Madhya Pradesh</v>
      </c>
      <c r="K233" t="str">
        <f>VLOOKUP($A233,Sheet1!$A$1:$E$501,5,FALSE)</f>
        <v>Indore</v>
      </c>
    </row>
    <row r="234" spans="1:11" x14ac:dyDescent="0.25">
      <c r="A234" t="s">
        <v>322</v>
      </c>
      <c r="B234">
        <v>648</v>
      </c>
      <c r="C234">
        <v>50</v>
      </c>
      <c r="D234">
        <v>6</v>
      </c>
      <c r="E234" t="s">
        <v>889</v>
      </c>
      <c r="F234" t="s">
        <v>890</v>
      </c>
      <c r="G234" t="s">
        <v>897</v>
      </c>
      <c r="H234" s="2">
        <f>VLOOKUP(A234,Sheet1!A$1:E$501,2,FALSE)</f>
        <v>43407</v>
      </c>
      <c r="I234" t="str">
        <f>VLOOKUP(A234,Sheet1!A$1:E$501,3,FALSE)</f>
        <v>Rohan</v>
      </c>
      <c r="J234" t="str">
        <f>VLOOKUP(A234,Sheet1!$A$1:$E$501,4,FALSE)</f>
        <v>Himachal Pradesh</v>
      </c>
      <c r="K234" t="str">
        <f>VLOOKUP($A234,Sheet1!$A$1:$E$501,5,FALSE)</f>
        <v>Simla</v>
      </c>
    </row>
    <row r="235" spans="1:11" x14ac:dyDescent="0.25">
      <c r="A235" t="s">
        <v>480</v>
      </c>
      <c r="B235">
        <v>27</v>
      </c>
      <c r="C235">
        <v>-25</v>
      </c>
      <c r="D235">
        <v>2</v>
      </c>
      <c r="E235" t="s">
        <v>899</v>
      </c>
      <c r="F235" t="s">
        <v>913</v>
      </c>
      <c r="G235" t="s">
        <v>911</v>
      </c>
      <c r="H235" s="2">
        <f>VLOOKUP(A235,Sheet1!A$1:E$501,2,FALSE)</f>
        <v>43254</v>
      </c>
      <c r="I235" t="str">
        <f>VLOOKUP(A235,Sheet1!A$1:E$501,3,FALSE)</f>
        <v>Bathina</v>
      </c>
      <c r="J235" t="str">
        <f>VLOOKUP(A235,Sheet1!$A$1:$E$501,4,FALSE)</f>
        <v>Karnataka</v>
      </c>
      <c r="K235" t="str">
        <f>VLOOKUP($A235,Sheet1!$A$1:$E$501,5,FALSE)</f>
        <v>Bangalore</v>
      </c>
    </row>
    <row r="236" spans="1:11" x14ac:dyDescent="0.25">
      <c r="A236" t="s">
        <v>176</v>
      </c>
      <c r="B236">
        <v>27</v>
      </c>
      <c r="C236">
        <v>12</v>
      </c>
      <c r="D236">
        <v>1</v>
      </c>
      <c r="E236" t="s">
        <v>899</v>
      </c>
      <c r="F236" t="s">
        <v>907</v>
      </c>
      <c r="G236" t="s">
        <v>911</v>
      </c>
      <c r="H236" s="2">
        <f>VLOOKUP(A236,Sheet1!A$1:E$501,2,FALSE)</f>
        <v>43463</v>
      </c>
      <c r="I236" t="str">
        <f>VLOOKUP(A236,Sheet1!A$1:E$501,3,FALSE)</f>
        <v>Shruti</v>
      </c>
      <c r="J236" t="str">
        <f>VLOOKUP(A236,Sheet1!$A$1:$E$501,4,FALSE)</f>
        <v>Maharashtra</v>
      </c>
      <c r="K236" t="str">
        <f>VLOOKUP($A236,Sheet1!$A$1:$E$501,5,FALSE)</f>
        <v>Mumbai</v>
      </c>
    </row>
    <row r="237" spans="1:11" x14ac:dyDescent="0.25">
      <c r="A237" t="s">
        <v>581</v>
      </c>
      <c r="B237">
        <v>27</v>
      </c>
      <c r="C237">
        <v>1</v>
      </c>
      <c r="D237">
        <v>1</v>
      </c>
      <c r="E237" t="s">
        <v>899</v>
      </c>
      <c r="F237" t="s">
        <v>907</v>
      </c>
      <c r="G237" t="s">
        <v>902</v>
      </c>
      <c r="H237" s="2">
        <f>VLOOKUP(A237,Sheet1!A$1:E$501,2,FALSE)</f>
        <v>43127</v>
      </c>
      <c r="I237" t="str">
        <f>VLOOKUP(A237,Sheet1!A$1:E$501,3,FALSE)</f>
        <v>Aayushi</v>
      </c>
      <c r="J237" t="str">
        <f>VLOOKUP(A237,Sheet1!$A$1:$E$501,4,FALSE)</f>
        <v>Gujarat</v>
      </c>
      <c r="K237" t="str">
        <f>VLOOKUP($A237,Sheet1!$A$1:$E$501,5,FALSE)</f>
        <v>Surat</v>
      </c>
    </row>
    <row r="238" spans="1:11" x14ac:dyDescent="0.25">
      <c r="A238" t="s">
        <v>83</v>
      </c>
      <c r="B238">
        <v>413</v>
      </c>
      <c r="C238">
        <v>-314</v>
      </c>
      <c r="D238">
        <v>9</v>
      </c>
      <c r="E238" t="s">
        <v>892</v>
      </c>
      <c r="F238" t="s">
        <v>893</v>
      </c>
      <c r="G238" t="s">
        <v>891</v>
      </c>
      <c r="H238" s="2">
        <f>VLOOKUP(A238,Sheet1!A$1:E$501,2,FALSE)</f>
        <v>43373</v>
      </c>
      <c r="I238" t="str">
        <f>VLOOKUP(A238,Sheet1!A$1:E$501,3,FALSE)</f>
        <v>Sauptik</v>
      </c>
      <c r="J238" t="str">
        <f>VLOOKUP(A238,Sheet1!$A$1:$E$501,4,FALSE)</f>
        <v>Madhya Pradesh</v>
      </c>
      <c r="K238" t="str">
        <f>VLOOKUP($A238,Sheet1!$A$1:$E$501,5,FALSE)</f>
        <v>Indore</v>
      </c>
    </row>
    <row r="239" spans="1:11" x14ac:dyDescent="0.25">
      <c r="A239" t="s">
        <v>187</v>
      </c>
      <c r="B239">
        <v>53</v>
      </c>
      <c r="C239">
        <v>2</v>
      </c>
      <c r="D239">
        <v>4</v>
      </c>
      <c r="E239" t="s">
        <v>899</v>
      </c>
      <c r="F239" t="s">
        <v>903</v>
      </c>
      <c r="G239" t="s">
        <v>891</v>
      </c>
      <c r="H239" s="2">
        <f>VLOOKUP(A239,Sheet1!A$1:E$501,2,FALSE)</f>
        <v>43175</v>
      </c>
      <c r="I239" t="str">
        <f>VLOOKUP(A239,Sheet1!A$1:E$501,3,FALSE)</f>
        <v>Tulika</v>
      </c>
      <c r="J239" t="str">
        <f>VLOOKUP(A239,Sheet1!$A$1:$E$501,4,FALSE)</f>
        <v>Madhya Pradesh</v>
      </c>
      <c r="K239" t="str">
        <f>VLOOKUP($A239,Sheet1!$A$1:$E$501,5,FALSE)</f>
        <v>Bhopal</v>
      </c>
    </row>
    <row r="240" spans="1:11" x14ac:dyDescent="0.25">
      <c r="A240" t="s">
        <v>189</v>
      </c>
      <c r="B240">
        <v>29</v>
      </c>
      <c r="C240">
        <v>8</v>
      </c>
      <c r="D240">
        <v>5</v>
      </c>
      <c r="E240" t="s">
        <v>899</v>
      </c>
      <c r="F240" t="s">
        <v>903</v>
      </c>
      <c r="G240" t="s">
        <v>902</v>
      </c>
      <c r="H240" s="2">
        <f>VLOOKUP(A240,Sheet1!A$1:E$501,2,FALSE)</f>
        <v>43383</v>
      </c>
      <c r="I240" t="str">
        <f>VLOOKUP(A240,Sheet1!A$1:E$501,3,FALSE)</f>
        <v>Nripraj</v>
      </c>
      <c r="J240" t="str">
        <f>VLOOKUP(A240,Sheet1!$A$1:$E$501,4,FALSE)</f>
        <v>Punjab</v>
      </c>
      <c r="K240" t="str">
        <f>VLOOKUP($A240,Sheet1!$A$1:$E$501,5,FALSE)</f>
        <v>Chandigarh</v>
      </c>
    </row>
    <row r="241" spans="1:11" x14ac:dyDescent="0.25">
      <c r="A241" t="s">
        <v>661</v>
      </c>
      <c r="B241">
        <v>30</v>
      </c>
      <c r="C241">
        <v>13</v>
      </c>
      <c r="D241">
        <v>1</v>
      </c>
      <c r="E241" t="s">
        <v>899</v>
      </c>
      <c r="F241" t="s">
        <v>910</v>
      </c>
      <c r="G241" t="s">
        <v>902</v>
      </c>
      <c r="H241" s="2">
        <f>VLOOKUP(A241,Sheet1!A$1:E$501,2,FALSE)</f>
        <v>43224</v>
      </c>
      <c r="I241" t="str">
        <f>VLOOKUP(A241,Sheet1!A$1:E$501,3,FALSE)</f>
        <v>Aditya</v>
      </c>
      <c r="J241" t="str">
        <f>VLOOKUP(A241,Sheet1!$A$1:$E$501,4,FALSE)</f>
        <v>Punjab</v>
      </c>
      <c r="K241" t="str">
        <f>VLOOKUP($A241,Sheet1!$A$1:$E$501,5,FALSE)</f>
        <v>Chandigarh</v>
      </c>
    </row>
    <row r="242" spans="1:11" x14ac:dyDescent="0.25">
      <c r="A242" t="s">
        <v>432</v>
      </c>
      <c r="B242">
        <v>412</v>
      </c>
      <c r="C242">
        <v>412</v>
      </c>
      <c r="D242">
        <v>6</v>
      </c>
      <c r="E242" t="s">
        <v>899</v>
      </c>
      <c r="F242" t="s">
        <v>901</v>
      </c>
      <c r="G242" t="s">
        <v>891</v>
      </c>
      <c r="H242" s="2">
        <f>VLOOKUP(A242,Sheet1!A$1:E$501,2,FALSE)</f>
        <v>43104</v>
      </c>
      <c r="I242" t="str">
        <f>VLOOKUP(A242,Sheet1!A$1:E$501,3,FALSE)</f>
        <v>Shikhar</v>
      </c>
      <c r="J242" t="str">
        <f>VLOOKUP(A242,Sheet1!$A$1:$E$501,4,FALSE)</f>
        <v>Maharashtra</v>
      </c>
      <c r="K242" t="str">
        <f>VLOOKUP($A242,Sheet1!$A$1:$E$501,5,FALSE)</f>
        <v>Mumbai</v>
      </c>
    </row>
    <row r="243" spans="1:11" x14ac:dyDescent="0.25">
      <c r="A243" t="s">
        <v>324</v>
      </c>
      <c r="B243">
        <v>646</v>
      </c>
      <c r="C243">
        <v>-23</v>
      </c>
      <c r="D243">
        <v>2</v>
      </c>
      <c r="E243" t="s">
        <v>889</v>
      </c>
      <c r="F243" t="s">
        <v>896</v>
      </c>
      <c r="G243" t="s">
        <v>897</v>
      </c>
      <c r="H243" s="2">
        <f>VLOOKUP(A243,Sheet1!A$1:E$501,2,FALSE)</f>
        <v>43108</v>
      </c>
      <c r="I243" t="str">
        <f>VLOOKUP(A243,Sheet1!A$1:E$501,3,FALSE)</f>
        <v>Ankur</v>
      </c>
      <c r="J243" t="str">
        <f>VLOOKUP(A243,Sheet1!$A$1:$E$501,4,FALSE)</f>
        <v>Andhra Pradesh</v>
      </c>
      <c r="K243" t="str">
        <f>VLOOKUP($A243,Sheet1!$A$1:$E$501,5,FALSE)</f>
        <v>Hyderabad</v>
      </c>
    </row>
    <row r="244" spans="1:11" x14ac:dyDescent="0.25">
      <c r="A244" t="s">
        <v>126</v>
      </c>
      <c r="B244">
        <v>30</v>
      </c>
      <c r="C244">
        <v>-5</v>
      </c>
      <c r="D244">
        <v>5</v>
      </c>
      <c r="E244" t="s">
        <v>899</v>
      </c>
      <c r="F244" t="s">
        <v>907</v>
      </c>
      <c r="G244" t="s">
        <v>902</v>
      </c>
      <c r="H244" s="2">
        <f>VLOOKUP(A244,Sheet1!A$1:E$501,2,FALSE)</f>
        <v>43231</v>
      </c>
      <c r="I244" t="str">
        <f>VLOOKUP(A244,Sheet1!A$1:E$501,3,FALSE)</f>
        <v>Priyanka</v>
      </c>
      <c r="J244" t="str">
        <f>VLOOKUP(A244,Sheet1!$A$1:$E$501,4,FALSE)</f>
        <v>Maharashtra</v>
      </c>
      <c r="K244" t="str">
        <f>VLOOKUP($A244,Sheet1!$A$1:$E$501,5,FALSE)</f>
        <v>Pune</v>
      </c>
    </row>
    <row r="245" spans="1:11" x14ac:dyDescent="0.25">
      <c r="A245" t="s">
        <v>187</v>
      </c>
      <c r="B245">
        <v>618</v>
      </c>
      <c r="C245">
        <v>27</v>
      </c>
      <c r="D245">
        <v>4</v>
      </c>
      <c r="E245" t="s">
        <v>892</v>
      </c>
      <c r="F245" t="s">
        <v>895</v>
      </c>
      <c r="G245" t="s">
        <v>897</v>
      </c>
      <c r="H245" s="2">
        <f>VLOOKUP(A245,Sheet1!A$1:E$501,2,FALSE)</f>
        <v>43175</v>
      </c>
      <c r="I245" t="str">
        <f>VLOOKUP(A245,Sheet1!A$1:E$501,3,FALSE)</f>
        <v>Tulika</v>
      </c>
      <c r="J245" t="str">
        <f>VLOOKUP(A245,Sheet1!$A$1:$E$501,4,FALSE)</f>
        <v>Madhya Pradesh</v>
      </c>
      <c r="K245" t="str">
        <f>VLOOKUP($A245,Sheet1!$A$1:$E$501,5,FALSE)</f>
        <v>Bhopal</v>
      </c>
    </row>
    <row r="246" spans="1:11" x14ac:dyDescent="0.25">
      <c r="A246" t="s">
        <v>644</v>
      </c>
      <c r="B246">
        <v>143</v>
      </c>
      <c r="C246">
        <v>-124</v>
      </c>
      <c r="D246">
        <v>5</v>
      </c>
      <c r="E246" t="s">
        <v>899</v>
      </c>
      <c r="F246" t="s">
        <v>901</v>
      </c>
      <c r="G246" t="s">
        <v>902</v>
      </c>
      <c r="H246" s="2">
        <f>VLOOKUP(A246,Sheet1!A$1:E$501,2,FALSE)</f>
        <v>43248</v>
      </c>
      <c r="I246" t="str">
        <f>VLOOKUP(A246,Sheet1!A$1:E$501,3,FALSE)</f>
        <v>Arsheen</v>
      </c>
      <c r="J246" t="str">
        <f>VLOOKUP(A246,Sheet1!$A$1:$E$501,4,FALSE)</f>
        <v>Gujarat</v>
      </c>
      <c r="K246" t="str">
        <f>VLOOKUP($A246,Sheet1!$A$1:$E$501,5,FALSE)</f>
        <v>Ahmedabad</v>
      </c>
    </row>
    <row r="247" spans="1:11" x14ac:dyDescent="0.25">
      <c r="A247" t="s">
        <v>83</v>
      </c>
      <c r="B247">
        <v>31</v>
      </c>
      <c r="C247">
        <v>1</v>
      </c>
      <c r="D247">
        <v>2</v>
      </c>
      <c r="E247" t="s">
        <v>899</v>
      </c>
      <c r="F247" t="s">
        <v>903</v>
      </c>
      <c r="G247" t="s">
        <v>902</v>
      </c>
      <c r="H247" s="2">
        <f>VLOOKUP(A247,Sheet1!A$1:E$501,2,FALSE)</f>
        <v>43373</v>
      </c>
      <c r="I247" t="str">
        <f>VLOOKUP(A247,Sheet1!A$1:E$501,3,FALSE)</f>
        <v>Sauptik</v>
      </c>
      <c r="J247" t="str">
        <f>VLOOKUP(A247,Sheet1!$A$1:$E$501,4,FALSE)</f>
        <v>Madhya Pradesh</v>
      </c>
      <c r="K247" t="str">
        <f>VLOOKUP($A247,Sheet1!$A$1:$E$501,5,FALSE)</f>
        <v>Indore</v>
      </c>
    </row>
    <row r="248" spans="1:11" x14ac:dyDescent="0.25">
      <c r="A248" t="s">
        <v>392</v>
      </c>
      <c r="B248">
        <v>409</v>
      </c>
      <c r="C248">
        <v>86</v>
      </c>
      <c r="D248">
        <v>3</v>
      </c>
      <c r="E248" t="s">
        <v>899</v>
      </c>
      <c r="F248" t="s">
        <v>901</v>
      </c>
      <c r="G248" t="s">
        <v>891</v>
      </c>
      <c r="H248" s="2">
        <f>VLOOKUP(A248,Sheet1!A$1:E$501,2,FALSE)</f>
        <v>43188</v>
      </c>
      <c r="I248" t="str">
        <f>VLOOKUP(A248,Sheet1!A$1:E$501,3,FALSE)</f>
        <v>Pinky</v>
      </c>
      <c r="J248" t="str">
        <f>VLOOKUP(A248,Sheet1!$A$1:$E$501,4,FALSE)</f>
        <v>Jammu and Kashmir</v>
      </c>
      <c r="K248" t="str">
        <f>VLOOKUP($A248,Sheet1!$A$1:$E$501,5,FALSE)</f>
        <v>Kashmir</v>
      </c>
    </row>
    <row r="249" spans="1:11" x14ac:dyDescent="0.25">
      <c r="A249" t="s">
        <v>126</v>
      </c>
      <c r="B249">
        <v>406</v>
      </c>
      <c r="C249">
        <v>126</v>
      </c>
      <c r="D249">
        <v>2</v>
      </c>
      <c r="E249" t="s">
        <v>899</v>
      </c>
      <c r="F249" t="s">
        <v>901</v>
      </c>
      <c r="G249" t="s">
        <v>891</v>
      </c>
      <c r="H249" s="2">
        <f>VLOOKUP(A249,Sheet1!A$1:E$501,2,FALSE)</f>
        <v>43231</v>
      </c>
      <c r="I249" t="str">
        <f>VLOOKUP(A249,Sheet1!A$1:E$501,3,FALSE)</f>
        <v>Priyanka</v>
      </c>
      <c r="J249" t="str">
        <f>VLOOKUP(A249,Sheet1!$A$1:$E$501,4,FALSE)</f>
        <v>Maharashtra</v>
      </c>
      <c r="K249" t="str">
        <f>VLOOKUP($A249,Sheet1!$A$1:$E$501,5,FALSE)</f>
        <v>Pune</v>
      </c>
    </row>
    <row r="250" spans="1:11" x14ac:dyDescent="0.25">
      <c r="A250" t="s">
        <v>354</v>
      </c>
      <c r="B250">
        <v>565</v>
      </c>
      <c r="C250">
        <v>66</v>
      </c>
      <c r="D250">
        <v>7</v>
      </c>
      <c r="E250" t="s">
        <v>899</v>
      </c>
      <c r="F250" t="s">
        <v>901</v>
      </c>
      <c r="G250" t="s">
        <v>897</v>
      </c>
      <c r="H250" s="2">
        <f>VLOOKUP(A250,Sheet1!A$1:E$501,2,FALSE)</f>
        <v>43367</v>
      </c>
      <c r="I250" t="str">
        <f>VLOOKUP(A250,Sheet1!A$1:E$501,3,FALSE)</f>
        <v>Avish</v>
      </c>
      <c r="J250" t="str">
        <f>VLOOKUP(A250,Sheet1!$A$1:$E$501,4,FALSE)</f>
        <v>Kerala</v>
      </c>
      <c r="K250" t="str">
        <f>VLOOKUP($A250,Sheet1!$A$1:$E$501,5,FALSE)</f>
        <v>Thiruvananthapuram</v>
      </c>
    </row>
    <row r="251" spans="1:11" x14ac:dyDescent="0.25">
      <c r="A251" t="s">
        <v>352</v>
      </c>
      <c r="B251">
        <v>85</v>
      </c>
      <c r="C251">
        <v>2</v>
      </c>
      <c r="D251">
        <v>6</v>
      </c>
      <c r="E251" t="s">
        <v>899</v>
      </c>
      <c r="F251" t="s">
        <v>907</v>
      </c>
      <c r="G251" t="s">
        <v>891</v>
      </c>
      <c r="H251" s="2">
        <f>VLOOKUP(A251,Sheet1!A$1:E$501,2,FALSE)</f>
        <v>43168</v>
      </c>
      <c r="I251" t="str">
        <f>VLOOKUP(A251,Sheet1!A$1:E$501,3,FALSE)</f>
        <v>Kirti</v>
      </c>
      <c r="J251" t="str">
        <f>VLOOKUP(A251,Sheet1!$A$1:$E$501,4,FALSE)</f>
        <v>Jammu and Kashmir</v>
      </c>
      <c r="K251" t="str">
        <f>VLOOKUP($A251,Sheet1!$A$1:$E$501,5,FALSE)</f>
        <v>Kashmir</v>
      </c>
    </row>
    <row r="252" spans="1:11" x14ac:dyDescent="0.25">
      <c r="A252" t="s">
        <v>356</v>
      </c>
      <c r="B252">
        <v>561</v>
      </c>
      <c r="C252">
        <v>118</v>
      </c>
      <c r="D252">
        <v>5</v>
      </c>
      <c r="E252" t="s">
        <v>892</v>
      </c>
      <c r="F252" t="s">
        <v>895</v>
      </c>
      <c r="G252" t="s">
        <v>897</v>
      </c>
      <c r="H252" s="2">
        <f>VLOOKUP(A252,Sheet1!A$1:E$501,2,FALSE)</f>
        <v>43130</v>
      </c>
      <c r="I252" t="str">
        <f>VLOOKUP(A252,Sheet1!A$1:E$501,3,FALSE)</f>
        <v>Atul</v>
      </c>
      <c r="J252" t="str">
        <f>VLOOKUP(A252,Sheet1!$A$1:$E$501,4,FALSE)</f>
        <v>Delhi</v>
      </c>
      <c r="K252" t="str">
        <f>VLOOKUP($A252,Sheet1!$A$1:$E$501,5,FALSE)</f>
        <v>Delhi</v>
      </c>
    </row>
    <row r="253" spans="1:11" x14ac:dyDescent="0.25">
      <c r="A253" t="s">
        <v>387</v>
      </c>
      <c r="B253">
        <v>503</v>
      </c>
      <c r="C253">
        <v>-56</v>
      </c>
      <c r="D253">
        <v>2</v>
      </c>
      <c r="E253" t="s">
        <v>899</v>
      </c>
      <c r="F253" t="s">
        <v>900</v>
      </c>
      <c r="G253" t="s">
        <v>891</v>
      </c>
      <c r="H253" s="2">
        <f>VLOOKUP(A253,Sheet1!A$1:E$501,2,FALSE)</f>
        <v>43319</v>
      </c>
      <c r="I253" t="str">
        <f>VLOOKUP(A253,Sheet1!A$1:E$501,3,FALSE)</f>
        <v>Aman</v>
      </c>
      <c r="J253" t="str">
        <f>VLOOKUP(A253,Sheet1!$A$1:$E$501,4,FALSE)</f>
        <v>Nagaland</v>
      </c>
      <c r="K253" t="str">
        <f>VLOOKUP($A253,Sheet1!$A$1:$E$501,5,FALSE)</f>
        <v>Kohima</v>
      </c>
    </row>
    <row r="254" spans="1:11" x14ac:dyDescent="0.25">
      <c r="A254" t="s">
        <v>538</v>
      </c>
      <c r="B254">
        <v>31</v>
      </c>
      <c r="C254">
        <v>14</v>
      </c>
      <c r="D254">
        <v>3</v>
      </c>
      <c r="E254" t="s">
        <v>899</v>
      </c>
      <c r="F254" t="s">
        <v>907</v>
      </c>
      <c r="G254" t="s">
        <v>902</v>
      </c>
      <c r="H254" s="2">
        <f>VLOOKUP(A254,Sheet1!A$1:E$501,2,FALSE)</f>
        <v>43421</v>
      </c>
      <c r="I254" t="str">
        <f>VLOOKUP(A254,Sheet1!A$1:E$501,3,FALSE)</f>
        <v>Ankit</v>
      </c>
      <c r="J254" t="str">
        <f>VLOOKUP(A254,Sheet1!$A$1:$E$501,4,FALSE)</f>
        <v>Sikkim</v>
      </c>
      <c r="K254" t="str">
        <f>VLOOKUP($A254,Sheet1!$A$1:$E$501,5,FALSE)</f>
        <v>Gangtok</v>
      </c>
    </row>
    <row r="255" spans="1:11" x14ac:dyDescent="0.25">
      <c r="A255" t="s">
        <v>12</v>
      </c>
      <c r="B255">
        <v>398</v>
      </c>
      <c r="C255">
        <v>111</v>
      </c>
      <c r="D255">
        <v>8</v>
      </c>
      <c r="E255" t="s">
        <v>899</v>
      </c>
      <c r="F255" t="s">
        <v>903</v>
      </c>
      <c r="G255" t="s">
        <v>891</v>
      </c>
      <c r="H255" s="2">
        <f>VLOOKUP(A255,Sheet1!A$1:E$501,2,FALSE)</f>
        <v>43124</v>
      </c>
      <c r="I255" t="str">
        <f>VLOOKUP(A255,Sheet1!A$1:E$501,3,FALSE)</f>
        <v>Madan Mohan</v>
      </c>
      <c r="J255" t="str">
        <f>VLOOKUP(A255,Sheet1!$A$1:$E$501,4,FALSE)</f>
        <v>Uttar Pradesh</v>
      </c>
      <c r="K255" t="str">
        <f>VLOOKUP($A255,Sheet1!$A$1:$E$501,5,FALSE)</f>
        <v>Mathura</v>
      </c>
    </row>
    <row r="256" spans="1:11" x14ac:dyDescent="0.25">
      <c r="A256" t="s">
        <v>442</v>
      </c>
      <c r="B256">
        <v>388</v>
      </c>
      <c r="C256">
        <v>93</v>
      </c>
      <c r="D256">
        <v>2</v>
      </c>
      <c r="E256" t="s">
        <v>892</v>
      </c>
      <c r="F256" t="s">
        <v>895</v>
      </c>
      <c r="G256" t="s">
        <v>891</v>
      </c>
      <c r="H256" s="2">
        <f>VLOOKUP(A256,Sheet1!A$1:E$501,2,FALSE)</f>
        <v>43438</v>
      </c>
      <c r="I256" t="str">
        <f>VLOOKUP(A256,Sheet1!A$1:E$501,3,FALSE)</f>
        <v>Sathya</v>
      </c>
      <c r="J256" t="str">
        <f>VLOOKUP(A256,Sheet1!$A$1:$E$501,4,FALSE)</f>
        <v>Gujarat</v>
      </c>
      <c r="K256" t="str">
        <f>VLOOKUP($A256,Sheet1!$A$1:$E$501,5,FALSE)</f>
        <v>Surat</v>
      </c>
    </row>
    <row r="257" spans="1:11" x14ac:dyDescent="0.25">
      <c r="A257" t="s">
        <v>70</v>
      </c>
      <c r="B257">
        <v>498</v>
      </c>
      <c r="C257">
        <v>-116</v>
      </c>
      <c r="D257">
        <v>4</v>
      </c>
      <c r="E257" t="s">
        <v>899</v>
      </c>
      <c r="F257" t="s">
        <v>901</v>
      </c>
      <c r="G257" t="s">
        <v>902</v>
      </c>
      <c r="H257" s="2">
        <f>VLOOKUP(A257,Sheet1!A$1:E$501,2,FALSE)</f>
        <v>43139</v>
      </c>
      <c r="I257" t="str">
        <f>VLOOKUP(A257,Sheet1!A$1:E$501,3,FALSE)</f>
        <v>Hitesh</v>
      </c>
      <c r="J257" t="str">
        <f>VLOOKUP(A257,Sheet1!$A$1:$E$501,4,FALSE)</f>
        <v>Madhya Pradesh</v>
      </c>
      <c r="K257" t="str">
        <f>VLOOKUP($A257,Sheet1!$A$1:$E$501,5,FALSE)</f>
        <v>Bhopal</v>
      </c>
    </row>
    <row r="258" spans="1:11" x14ac:dyDescent="0.25">
      <c r="A258" t="s">
        <v>118</v>
      </c>
      <c r="B258">
        <v>561</v>
      </c>
      <c r="C258">
        <v>212</v>
      </c>
      <c r="D258">
        <v>3</v>
      </c>
      <c r="E258" t="s">
        <v>899</v>
      </c>
      <c r="F258" t="s">
        <v>901</v>
      </c>
      <c r="G258" t="s">
        <v>897</v>
      </c>
      <c r="H258" s="2">
        <f>VLOOKUP(A258,Sheet1!A$1:E$501,2,FALSE)</f>
        <v>43293</v>
      </c>
      <c r="I258" t="str">
        <f>VLOOKUP(A258,Sheet1!A$1:E$501,3,FALSE)</f>
        <v>Manshul</v>
      </c>
      <c r="J258" t="str">
        <f>VLOOKUP(A258,Sheet1!$A$1:$E$501,4,FALSE)</f>
        <v>Uttar Pradesh</v>
      </c>
      <c r="K258" t="str">
        <f>VLOOKUP($A258,Sheet1!$A$1:$E$501,5,FALSE)</f>
        <v>Lucknow</v>
      </c>
    </row>
    <row r="259" spans="1:11" x14ac:dyDescent="0.25">
      <c r="A259" t="s">
        <v>678</v>
      </c>
      <c r="B259">
        <v>61</v>
      </c>
      <c r="C259">
        <v>3</v>
      </c>
      <c r="D259">
        <v>4</v>
      </c>
      <c r="E259" t="s">
        <v>899</v>
      </c>
      <c r="F259" t="s">
        <v>903</v>
      </c>
      <c r="G259" t="s">
        <v>891</v>
      </c>
      <c r="H259" s="2">
        <f>VLOOKUP(A259,Sheet1!A$1:E$501,2,FALSE)</f>
        <v>43175</v>
      </c>
      <c r="I259" t="str">
        <f>VLOOKUP(A259,Sheet1!A$1:E$501,3,FALSE)</f>
        <v>Ankita</v>
      </c>
      <c r="J259" t="str">
        <f>VLOOKUP(A259,Sheet1!$A$1:$E$501,4,FALSE)</f>
        <v>Maharashtra</v>
      </c>
      <c r="K259" t="str">
        <f>VLOOKUP($A259,Sheet1!$A$1:$E$501,5,FALSE)</f>
        <v>Mumbai</v>
      </c>
    </row>
    <row r="260" spans="1:11" x14ac:dyDescent="0.25">
      <c r="A260" t="s">
        <v>643</v>
      </c>
      <c r="B260">
        <v>34</v>
      </c>
      <c r="C260">
        <v>-22</v>
      </c>
      <c r="D260">
        <v>4</v>
      </c>
      <c r="E260" t="s">
        <v>899</v>
      </c>
      <c r="F260" t="s">
        <v>910</v>
      </c>
      <c r="G260" t="s">
        <v>891</v>
      </c>
      <c r="H260" s="2">
        <f>VLOOKUP(A260,Sheet1!A$1:E$501,2,FALSE)</f>
        <v>43214</v>
      </c>
      <c r="I260" t="str">
        <f>VLOOKUP(A260,Sheet1!A$1:E$501,3,FALSE)</f>
        <v>Sahil</v>
      </c>
      <c r="J260" t="str">
        <f>VLOOKUP(A260,Sheet1!$A$1:$E$501,4,FALSE)</f>
        <v>Punjab</v>
      </c>
      <c r="K260" t="str">
        <f>VLOOKUP($A260,Sheet1!$A$1:$E$501,5,FALSE)</f>
        <v>Chandigarh</v>
      </c>
    </row>
    <row r="261" spans="1:11" x14ac:dyDescent="0.25">
      <c r="A261" t="s">
        <v>397</v>
      </c>
      <c r="B261">
        <v>32</v>
      </c>
      <c r="C261">
        <v>6</v>
      </c>
      <c r="D261">
        <v>3</v>
      </c>
      <c r="E261" t="s">
        <v>899</v>
      </c>
      <c r="F261" t="s">
        <v>913</v>
      </c>
      <c r="G261" t="s">
        <v>902</v>
      </c>
      <c r="H261" s="2">
        <f>VLOOKUP(A261,Sheet1!A$1:E$501,2,FALSE)</f>
        <v>43165</v>
      </c>
      <c r="I261" t="str">
        <f>VLOOKUP(A261,Sheet1!A$1:E$501,3,FALSE)</f>
        <v>Paridhi</v>
      </c>
      <c r="J261" t="str">
        <f>VLOOKUP(A261,Sheet1!$A$1:$E$501,4,FALSE)</f>
        <v>Rajasthan</v>
      </c>
      <c r="K261" t="str">
        <f>VLOOKUP($A261,Sheet1!$A$1:$E$501,5,FALSE)</f>
        <v>Jaipur</v>
      </c>
    </row>
    <row r="262" spans="1:11" x14ac:dyDescent="0.25">
      <c r="A262" t="s">
        <v>63</v>
      </c>
      <c r="B262">
        <v>623</v>
      </c>
      <c r="C262">
        <v>-192</v>
      </c>
      <c r="D262">
        <v>3</v>
      </c>
      <c r="E262" t="s">
        <v>892</v>
      </c>
      <c r="F262" t="s">
        <v>906</v>
      </c>
      <c r="G262" t="s">
        <v>902</v>
      </c>
      <c r="H262" s="2">
        <f>VLOOKUP(A262,Sheet1!A$1:E$501,2,FALSE)</f>
        <v>43362</v>
      </c>
      <c r="I262" t="str">
        <f>VLOOKUP(A262,Sheet1!A$1:E$501,3,FALSE)</f>
        <v>Madan Mohan</v>
      </c>
      <c r="J262" t="str">
        <f>VLOOKUP(A262,Sheet1!$A$1:$E$501,4,FALSE)</f>
        <v>Uttar Pradesh</v>
      </c>
      <c r="K262" t="str">
        <f>VLOOKUP($A262,Sheet1!$A$1:$E$501,5,FALSE)</f>
        <v>Mathura</v>
      </c>
    </row>
    <row r="263" spans="1:11" x14ac:dyDescent="0.25">
      <c r="A263" t="s">
        <v>380</v>
      </c>
      <c r="B263">
        <v>520</v>
      </c>
      <c r="C263">
        <v>151</v>
      </c>
      <c r="D263">
        <v>3</v>
      </c>
      <c r="E263" t="s">
        <v>889</v>
      </c>
      <c r="F263" t="s">
        <v>898</v>
      </c>
      <c r="G263" t="s">
        <v>897</v>
      </c>
      <c r="H263" s="2">
        <f>VLOOKUP(A263,Sheet1!A$1:E$501,2,FALSE)</f>
        <v>43154</v>
      </c>
      <c r="I263" t="str">
        <f>VLOOKUP(A263,Sheet1!A$1:E$501,3,FALSE)</f>
        <v>Pinky</v>
      </c>
      <c r="J263" t="str">
        <f>VLOOKUP(A263,Sheet1!$A$1:$E$501,4,FALSE)</f>
        <v>Jammu and Kashmir</v>
      </c>
      <c r="K263" t="str">
        <f>VLOOKUP($A263,Sheet1!$A$1:$E$501,5,FALSE)</f>
        <v>Kashmir</v>
      </c>
    </row>
    <row r="264" spans="1:11" x14ac:dyDescent="0.25">
      <c r="A264" t="s">
        <v>337</v>
      </c>
      <c r="B264">
        <v>32</v>
      </c>
      <c r="C264">
        <v>-16</v>
      </c>
      <c r="D264">
        <v>6</v>
      </c>
      <c r="E264" t="s">
        <v>899</v>
      </c>
      <c r="F264" t="s">
        <v>901</v>
      </c>
      <c r="G264" t="s">
        <v>902</v>
      </c>
      <c r="H264" s="2">
        <f>VLOOKUP(A264,Sheet1!A$1:E$501,2,FALSE)</f>
        <v>43269</v>
      </c>
      <c r="I264" t="str">
        <f>VLOOKUP(A264,Sheet1!A$1:E$501,3,FALSE)</f>
        <v>Parna</v>
      </c>
      <c r="J264" t="str">
        <f>VLOOKUP(A264,Sheet1!$A$1:$E$501,4,FALSE)</f>
        <v>Madhya Pradesh</v>
      </c>
      <c r="K264" t="str">
        <f>VLOOKUP($A264,Sheet1!$A$1:$E$501,5,FALSE)</f>
        <v>Bhopal</v>
      </c>
    </row>
    <row r="265" spans="1:11" x14ac:dyDescent="0.25">
      <c r="A265" t="s">
        <v>539</v>
      </c>
      <c r="B265">
        <v>32</v>
      </c>
      <c r="C265">
        <v>-5</v>
      </c>
      <c r="D265">
        <v>5</v>
      </c>
      <c r="E265" t="s">
        <v>899</v>
      </c>
      <c r="F265" t="s">
        <v>903</v>
      </c>
      <c r="G265" t="s">
        <v>902</v>
      </c>
      <c r="H265" s="2">
        <f>VLOOKUP(A265,Sheet1!A$1:E$501,2,FALSE)</f>
        <v>43279</v>
      </c>
      <c r="I265" t="str">
        <f>VLOOKUP(A265,Sheet1!A$1:E$501,3,FALSE)</f>
        <v>Ekta</v>
      </c>
      <c r="J265" t="str">
        <f>VLOOKUP(A265,Sheet1!$A$1:$E$501,4,FALSE)</f>
        <v>Madhya Pradesh</v>
      </c>
      <c r="K265" t="str">
        <f>VLOOKUP($A265,Sheet1!$A$1:$E$501,5,FALSE)</f>
        <v>Indore</v>
      </c>
    </row>
    <row r="266" spans="1:11" x14ac:dyDescent="0.25">
      <c r="A266" t="s">
        <v>383</v>
      </c>
      <c r="B266">
        <v>510</v>
      </c>
      <c r="C266">
        <v>234</v>
      </c>
      <c r="D266">
        <v>6</v>
      </c>
      <c r="E266" t="s">
        <v>889</v>
      </c>
      <c r="F266" t="s">
        <v>890</v>
      </c>
      <c r="G266" t="s">
        <v>894</v>
      </c>
      <c r="H266" s="2">
        <f>VLOOKUP(A266,Sheet1!A$1:E$501,2,FALSE)</f>
        <v>43121</v>
      </c>
      <c r="I266" t="str">
        <f>VLOOKUP(A266,Sheet1!A$1:E$501,3,FALSE)</f>
        <v>Soumya</v>
      </c>
      <c r="J266" t="str">
        <f>VLOOKUP(A266,Sheet1!$A$1:$E$501,4,FALSE)</f>
        <v>Rajasthan</v>
      </c>
      <c r="K266" t="str">
        <f>VLOOKUP($A266,Sheet1!$A$1:$E$501,5,FALSE)</f>
        <v>Udaipur</v>
      </c>
    </row>
    <row r="267" spans="1:11" x14ac:dyDescent="0.25">
      <c r="A267" t="s">
        <v>450</v>
      </c>
      <c r="B267">
        <v>382</v>
      </c>
      <c r="C267">
        <v>68</v>
      </c>
      <c r="D267">
        <v>3</v>
      </c>
      <c r="E267" t="s">
        <v>899</v>
      </c>
      <c r="F267" t="s">
        <v>901</v>
      </c>
      <c r="G267" t="s">
        <v>891</v>
      </c>
      <c r="H267" s="2">
        <f>VLOOKUP(A267,Sheet1!A$1:E$501,2,FALSE)</f>
        <v>43172</v>
      </c>
      <c r="I267" t="str">
        <f>VLOOKUP(A267,Sheet1!A$1:E$501,3,FALSE)</f>
        <v>Chirag</v>
      </c>
      <c r="J267" t="str">
        <f>VLOOKUP(A267,Sheet1!$A$1:$E$501,4,FALSE)</f>
        <v>Maharashtra</v>
      </c>
      <c r="K267" t="str">
        <f>VLOOKUP($A267,Sheet1!$A$1:$E$501,5,FALSE)</f>
        <v>Mumbai</v>
      </c>
    </row>
    <row r="268" spans="1:11" x14ac:dyDescent="0.25">
      <c r="A268" t="s">
        <v>232</v>
      </c>
      <c r="B268">
        <v>33</v>
      </c>
      <c r="C268">
        <v>13</v>
      </c>
      <c r="D268">
        <v>3</v>
      </c>
      <c r="E268" t="s">
        <v>899</v>
      </c>
      <c r="F268" t="s">
        <v>908</v>
      </c>
      <c r="G268" t="s">
        <v>902</v>
      </c>
      <c r="H268" s="2">
        <f>VLOOKUP(A268,Sheet1!A$1:E$501,2,FALSE)</f>
        <v>43441</v>
      </c>
      <c r="I268" t="str">
        <f>VLOOKUP(A268,Sheet1!A$1:E$501,3,FALSE)</f>
        <v>Abhishek</v>
      </c>
      <c r="J268" t="str">
        <f>VLOOKUP(A268,Sheet1!$A$1:$E$501,4,FALSE)</f>
        <v>Rajasthan</v>
      </c>
      <c r="K268" t="str">
        <f>VLOOKUP($A268,Sheet1!$A$1:$E$501,5,FALSE)</f>
        <v>Udaipur</v>
      </c>
    </row>
    <row r="269" spans="1:11" x14ac:dyDescent="0.25">
      <c r="A269" t="s">
        <v>64</v>
      </c>
      <c r="B269">
        <v>381</v>
      </c>
      <c r="C269">
        <v>-13</v>
      </c>
      <c r="D269">
        <v>2</v>
      </c>
      <c r="E269" t="s">
        <v>899</v>
      </c>
      <c r="F269" t="s">
        <v>901</v>
      </c>
      <c r="G269" t="s">
        <v>891</v>
      </c>
      <c r="H269" s="2">
        <f>VLOOKUP(A269,Sheet1!A$1:E$501,2,FALSE)</f>
        <v>43262</v>
      </c>
      <c r="I269" t="str">
        <f>VLOOKUP(A269,Sheet1!A$1:E$501,3,FALSE)</f>
        <v>Pooja</v>
      </c>
      <c r="J269" t="str">
        <f>VLOOKUP(A269,Sheet1!$A$1:$E$501,4,FALSE)</f>
        <v>Himachal Pradesh</v>
      </c>
      <c r="K269" t="str">
        <f>VLOOKUP($A269,Sheet1!$A$1:$E$501,5,FALSE)</f>
        <v>Simla</v>
      </c>
    </row>
    <row r="270" spans="1:11" x14ac:dyDescent="0.25">
      <c r="A270" t="s">
        <v>138</v>
      </c>
      <c r="B270">
        <v>490</v>
      </c>
      <c r="C270">
        <v>88</v>
      </c>
      <c r="D270">
        <v>2</v>
      </c>
      <c r="E270" t="s">
        <v>889</v>
      </c>
      <c r="F270" t="s">
        <v>909</v>
      </c>
      <c r="G270" t="s">
        <v>894</v>
      </c>
      <c r="H270" s="2">
        <f>VLOOKUP(A270,Sheet1!A$1:E$501,2,FALSE)</f>
        <v>43166</v>
      </c>
      <c r="I270" t="str">
        <f>VLOOKUP(A270,Sheet1!A$1:E$501,3,FALSE)</f>
        <v>Parishi</v>
      </c>
      <c r="J270" t="str">
        <f>VLOOKUP(A270,Sheet1!$A$1:$E$501,4,FALSE)</f>
        <v>West Bengal</v>
      </c>
      <c r="K270" t="str">
        <f>VLOOKUP($A270,Sheet1!$A$1:$E$501,5,FALSE)</f>
        <v>Kolkata</v>
      </c>
    </row>
    <row r="271" spans="1:11" x14ac:dyDescent="0.25">
      <c r="A271" t="s">
        <v>421</v>
      </c>
      <c r="B271">
        <v>381</v>
      </c>
      <c r="C271">
        <v>144</v>
      </c>
      <c r="D271">
        <v>2</v>
      </c>
      <c r="E271" t="s">
        <v>899</v>
      </c>
      <c r="F271" t="s">
        <v>901</v>
      </c>
      <c r="G271" t="s">
        <v>891</v>
      </c>
      <c r="H271" s="2">
        <f>VLOOKUP(A271,Sheet1!A$1:E$501,2,FALSE)</f>
        <v>43412</v>
      </c>
      <c r="I271" t="str">
        <f>VLOOKUP(A271,Sheet1!A$1:E$501,3,FALSE)</f>
        <v>Shubham</v>
      </c>
      <c r="J271" t="str">
        <f>VLOOKUP(A271,Sheet1!$A$1:$E$501,4,FALSE)</f>
        <v>Maharashtra</v>
      </c>
      <c r="K271" t="str">
        <f>VLOOKUP($A271,Sheet1!$A$1:$E$501,5,FALSE)</f>
        <v>Pune</v>
      </c>
    </row>
    <row r="272" spans="1:11" x14ac:dyDescent="0.25">
      <c r="A272" t="s">
        <v>397</v>
      </c>
      <c r="B272">
        <v>487</v>
      </c>
      <c r="C272">
        <v>143</v>
      </c>
      <c r="D272">
        <v>4</v>
      </c>
      <c r="E272" t="s">
        <v>889</v>
      </c>
      <c r="F272" t="s">
        <v>898</v>
      </c>
      <c r="G272" t="s">
        <v>894</v>
      </c>
      <c r="H272" s="2">
        <f>VLOOKUP(A272,Sheet1!A$1:E$501,2,FALSE)</f>
        <v>43165</v>
      </c>
      <c r="I272" t="str">
        <f>VLOOKUP(A272,Sheet1!A$1:E$501,3,FALSE)</f>
        <v>Paridhi</v>
      </c>
      <c r="J272" t="str">
        <f>VLOOKUP(A272,Sheet1!$A$1:$E$501,4,FALSE)</f>
        <v>Rajasthan</v>
      </c>
      <c r="K272" t="str">
        <f>VLOOKUP($A272,Sheet1!$A$1:$E$501,5,FALSE)</f>
        <v>Jaipur</v>
      </c>
    </row>
    <row r="273" spans="1:11" x14ac:dyDescent="0.25">
      <c r="A273" t="s">
        <v>419</v>
      </c>
      <c r="B273">
        <v>366</v>
      </c>
      <c r="C273">
        <v>84</v>
      </c>
      <c r="D273">
        <v>3</v>
      </c>
      <c r="E273" t="s">
        <v>892</v>
      </c>
      <c r="F273" t="s">
        <v>895</v>
      </c>
      <c r="G273" t="s">
        <v>891</v>
      </c>
      <c r="H273" s="2">
        <f>VLOOKUP(A273,Sheet1!A$1:E$501,2,FALSE)</f>
        <v>43118</v>
      </c>
      <c r="I273" t="str">
        <f>VLOOKUP(A273,Sheet1!A$1:E$501,3,FALSE)</f>
        <v>Surbhi</v>
      </c>
      <c r="J273" t="str">
        <f>VLOOKUP(A273,Sheet1!$A$1:$E$501,4,FALSE)</f>
        <v>Gujarat</v>
      </c>
      <c r="K273" t="str">
        <f>VLOOKUP($A273,Sheet1!$A$1:$E$501,5,FALSE)</f>
        <v>Ahmedabad</v>
      </c>
    </row>
    <row r="274" spans="1:11" x14ac:dyDescent="0.25">
      <c r="A274" t="s">
        <v>722</v>
      </c>
      <c r="B274">
        <v>33</v>
      </c>
      <c r="C274">
        <v>-29</v>
      </c>
      <c r="D274">
        <v>3</v>
      </c>
      <c r="E274" t="s">
        <v>899</v>
      </c>
      <c r="F274" t="s">
        <v>913</v>
      </c>
      <c r="G274" t="s">
        <v>902</v>
      </c>
      <c r="H274" s="2">
        <f>VLOOKUP(A274,Sheet1!A$1:E$501,2,FALSE)</f>
        <v>43277</v>
      </c>
      <c r="I274" t="str">
        <f>VLOOKUP(A274,Sheet1!A$1:E$501,3,FALSE)</f>
        <v>Maithilee</v>
      </c>
      <c r="J274" t="str">
        <f>VLOOKUP(A274,Sheet1!$A$1:$E$501,4,FALSE)</f>
        <v>Madhya Pradesh</v>
      </c>
      <c r="K274" t="str">
        <f>VLOOKUP($A274,Sheet1!$A$1:$E$501,5,FALSE)</f>
        <v>Indore</v>
      </c>
    </row>
    <row r="275" spans="1:11" x14ac:dyDescent="0.25">
      <c r="A275" t="s">
        <v>288</v>
      </c>
      <c r="B275">
        <v>365</v>
      </c>
      <c r="C275">
        <v>107</v>
      </c>
      <c r="D275">
        <v>3</v>
      </c>
      <c r="E275" t="s">
        <v>889</v>
      </c>
      <c r="F275" t="s">
        <v>898</v>
      </c>
      <c r="G275" t="s">
        <v>891</v>
      </c>
      <c r="H275" s="2">
        <f>VLOOKUP(A275,Sheet1!A$1:E$501,2,FALSE)</f>
        <v>43122</v>
      </c>
      <c r="I275" t="str">
        <f>VLOOKUP(A275,Sheet1!A$1:E$501,3,FALSE)</f>
        <v>Rhea</v>
      </c>
      <c r="J275" t="str">
        <f>VLOOKUP(A275,Sheet1!$A$1:$E$501,4,FALSE)</f>
        <v>Maharashtra</v>
      </c>
      <c r="K275" t="str">
        <f>VLOOKUP($A275,Sheet1!$A$1:$E$501,5,FALSE)</f>
        <v>Mumbai</v>
      </c>
    </row>
    <row r="276" spans="1:11" x14ac:dyDescent="0.25">
      <c r="A276" t="s">
        <v>432</v>
      </c>
      <c r="B276">
        <v>207</v>
      </c>
      <c r="C276">
        <v>-100</v>
      </c>
      <c r="D276">
        <v>2</v>
      </c>
      <c r="E276" t="s">
        <v>899</v>
      </c>
      <c r="F276" t="s">
        <v>901</v>
      </c>
      <c r="G276" t="s">
        <v>902</v>
      </c>
      <c r="H276" s="2">
        <f>VLOOKUP(A276,Sheet1!A$1:E$501,2,FALSE)</f>
        <v>43104</v>
      </c>
      <c r="I276" t="str">
        <f>VLOOKUP(A276,Sheet1!A$1:E$501,3,FALSE)</f>
        <v>Shikhar</v>
      </c>
      <c r="J276" t="str">
        <f>VLOOKUP(A276,Sheet1!$A$1:$E$501,4,FALSE)</f>
        <v>Maharashtra</v>
      </c>
      <c r="K276" t="str">
        <f>VLOOKUP($A276,Sheet1!$A$1:$E$501,5,FALSE)</f>
        <v>Mumbai</v>
      </c>
    </row>
    <row r="277" spans="1:11" x14ac:dyDescent="0.25">
      <c r="A277" t="s">
        <v>332</v>
      </c>
      <c r="B277">
        <v>359</v>
      </c>
      <c r="C277">
        <v>-338</v>
      </c>
      <c r="D277">
        <v>5</v>
      </c>
      <c r="E277" t="s">
        <v>892</v>
      </c>
      <c r="F277" t="s">
        <v>895</v>
      </c>
      <c r="G277" t="s">
        <v>891</v>
      </c>
      <c r="H277" s="2">
        <f>VLOOKUP(A277,Sheet1!A$1:E$501,2,FALSE)</f>
        <v>43181</v>
      </c>
      <c r="I277" t="str">
        <f>VLOOKUP(A277,Sheet1!A$1:E$501,3,FALSE)</f>
        <v>Aarushi</v>
      </c>
      <c r="J277" t="str">
        <f>VLOOKUP(A277,Sheet1!$A$1:$E$501,4,FALSE)</f>
        <v>Tamil Nadu</v>
      </c>
      <c r="K277" t="str">
        <f>VLOOKUP($A277,Sheet1!$A$1:$E$501,5,FALSE)</f>
        <v>Chennai</v>
      </c>
    </row>
    <row r="278" spans="1:11" x14ac:dyDescent="0.25">
      <c r="A278" t="s">
        <v>226</v>
      </c>
      <c r="B278">
        <v>351</v>
      </c>
      <c r="C278">
        <v>-47</v>
      </c>
      <c r="D278">
        <v>8</v>
      </c>
      <c r="E278" t="s">
        <v>889</v>
      </c>
      <c r="F278" t="s">
        <v>898</v>
      </c>
      <c r="G278" t="s">
        <v>891</v>
      </c>
      <c r="H278" s="2">
        <f>VLOOKUP(A278,Sheet1!A$1:E$501,2,FALSE)</f>
        <v>43226</v>
      </c>
      <c r="I278" t="str">
        <f>VLOOKUP(A278,Sheet1!A$1:E$501,3,FALSE)</f>
        <v>Chirag</v>
      </c>
      <c r="J278" t="str">
        <f>VLOOKUP(A278,Sheet1!$A$1:$E$501,4,FALSE)</f>
        <v>Maharashtra</v>
      </c>
      <c r="K278" t="str">
        <f>VLOOKUP($A278,Sheet1!$A$1:$E$501,5,FALSE)</f>
        <v>Mumbai</v>
      </c>
    </row>
    <row r="279" spans="1:11" x14ac:dyDescent="0.25">
      <c r="A279" t="s">
        <v>230</v>
      </c>
      <c r="B279">
        <v>485</v>
      </c>
      <c r="C279">
        <v>199</v>
      </c>
      <c r="D279">
        <v>4</v>
      </c>
      <c r="E279" t="s">
        <v>899</v>
      </c>
      <c r="F279" t="s">
        <v>901</v>
      </c>
      <c r="G279" t="s">
        <v>894</v>
      </c>
      <c r="H279" s="2">
        <f>VLOOKUP(A279,Sheet1!A$1:E$501,2,FALSE)</f>
        <v>43409</v>
      </c>
      <c r="I279" t="str">
        <f>VLOOKUP(A279,Sheet1!A$1:E$501,3,FALSE)</f>
        <v>Abhishek</v>
      </c>
      <c r="J279" t="str">
        <f>VLOOKUP(A279,Sheet1!$A$1:$E$501,4,FALSE)</f>
        <v>Goa</v>
      </c>
      <c r="K279" t="str">
        <f>VLOOKUP($A279,Sheet1!$A$1:$E$501,5,FALSE)</f>
        <v>Goa</v>
      </c>
    </row>
    <row r="280" spans="1:11" x14ac:dyDescent="0.25">
      <c r="A280" t="s">
        <v>206</v>
      </c>
      <c r="B280">
        <v>37</v>
      </c>
      <c r="C280">
        <v>-23</v>
      </c>
      <c r="D280">
        <v>4</v>
      </c>
      <c r="E280" t="s">
        <v>899</v>
      </c>
      <c r="F280" t="s">
        <v>913</v>
      </c>
      <c r="G280" t="s">
        <v>902</v>
      </c>
      <c r="H280" s="2">
        <f>VLOOKUP(A280,Sheet1!A$1:E$501,2,FALSE)</f>
        <v>43219</v>
      </c>
      <c r="I280" t="str">
        <f>VLOOKUP(A280,Sheet1!A$1:E$501,3,FALSE)</f>
        <v>Kirti</v>
      </c>
      <c r="J280" t="str">
        <f>VLOOKUP(A280,Sheet1!$A$1:$E$501,4,FALSE)</f>
        <v>Jammu and Kashmir</v>
      </c>
      <c r="K280" t="str">
        <f>VLOOKUP($A280,Sheet1!$A$1:$E$501,5,FALSE)</f>
        <v>Kashmir</v>
      </c>
    </row>
    <row r="281" spans="1:11" x14ac:dyDescent="0.25">
      <c r="A281" t="s">
        <v>258</v>
      </c>
      <c r="B281">
        <v>34</v>
      </c>
      <c r="C281">
        <v>10</v>
      </c>
      <c r="D281">
        <v>2</v>
      </c>
      <c r="E281" t="s">
        <v>899</v>
      </c>
      <c r="F281" t="s">
        <v>910</v>
      </c>
      <c r="G281" t="s">
        <v>911</v>
      </c>
      <c r="H281" s="2">
        <f>VLOOKUP(A281,Sheet1!A$1:E$501,2,FALSE)</f>
        <v>43190</v>
      </c>
      <c r="I281" t="str">
        <f>VLOOKUP(A281,Sheet1!A$1:E$501,3,FALSE)</f>
        <v>Hitika</v>
      </c>
      <c r="J281" t="str">
        <f>VLOOKUP(A281,Sheet1!$A$1:$E$501,4,FALSE)</f>
        <v>Madhya Pradesh</v>
      </c>
      <c r="K281" t="str">
        <f>VLOOKUP($A281,Sheet1!$A$1:$E$501,5,FALSE)</f>
        <v>Indore</v>
      </c>
    </row>
    <row r="282" spans="1:11" x14ac:dyDescent="0.25">
      <c r="A282" t="s">
        <v>166</v>
      </c>
      <c r="B282">
        <v>346</v>
      </c>
      <c r="C282">
        <v>108</v>
      </c>
      <c r="D282">
        <v>3</v>
      </c>
      <c r="E282" t="s">
        <v>892</v>
      </c>
      <c r="F282" t="s">
        <v>893</v>
      </c>
      <c r="G282" t="s">
        <v>891</v>
      </c>
      <c r="H282" s="2">
        <f>VLOOKUP(A282,Sheet1!A$1:E$501,2,FALSE)</f>
        <v>43120</v>
      </c>
      <c r="I282" t="str">
        <f>VLOOKUP(A282,Sheet1!A$1:E$501,3,FALSE)</f>
        <v>Oshin</v>
      </c>
      <c r="J282" t="str">
        <f>VLOOKUP(A282,Sheet1!$A$1:$E$501,4,FALSE)</f>
        <v>Maharashtra</v>
      </c>
      <c r="K282" t="str">
        <f>VLOOKUP($A282,Sheet1!$A$1:$E$501,5,FALSE)</f>
        <v>Pune</v>
      </c>
    </row>
    <row r="283" spans="1:11" x14ac:dyDescent="0.25">
      <c r="A283" t="s">
        <v>168</v>
      </c>
      <c r="B283">
        <v>342</v>
      </c>
      <c r="C283">
        <v>-103</v>
      </c>
      <c r="D283">
        <v>4</v>
      </c>
      <c r="E283" t="s">
        <v>889</v>
      </c>
      <c r="F283" t="s">
        <v>890</v>
      </c>
      <c r="G283" t="s">
        <v>891</v>
      </c>
      <c r="H283" s="2">
        <f>VLOOKUP(A283,Sheet1!A$1:E$501,2,FALSE)</f>
        <v>43252</v>
      </c>
      <c r="I283" t="str">
        <f>VLOOKUP(A283,Sheet1!A$1:E$501,3,FALSE)</f>
        <v>Chandni</v>
      </c>
      <c r="J283" t="str">
        <f>VLOOKUP(A283,Sheet1!$A$1:$E$501,4,FALSE)</f>
        <v>Rajasthan</v>
      </c>
      <c r="K283" t="str">
        <f>VLOOKUP($A283,Sheet1!$A$1:$E$501,5,FALSE)</f>
        <v>Jaipur</v>
      </c>
    </row>
    <row r="284" spans="1:11" x14ac:dyDescent="0.25">
      <c r="A284" t="s">
        <v>809</v>
      </c>
      <c r="B284">
        <v>35</v>
      </c>
      <c r="C284">
        <v>-8</v>
      </c>
      <c r="D284">
        <v>2</v>
      </c>
      <c r="E284" t="s">
        <v>892</v>
      </c>
      <c r="F284" t="s">
        <v>912</v>
      </c>
      <c r="G284" t="s">
        <v>911</v>
      </c>
      <c r="H284" s="2">
        <f>VLOOKUP(A284,Sheet1!A$1:E$501,2,FALSE)</f>
        <v>43214</v>
      </c>
      <c r="I284" t="str">
        <f>VLOOKUP(A284,Sheet1!A$1:E$501,3,FALSE)</f>
        <v>Pooja</v>
      </c>
      <c r="J284" t="str">
        <f>VLOOKUP(A284,Sheet1!$A$1:$E$501,4,FALSE)</f>
        <v>Bihar</v>
      </c>
      <c r="K284" t="str">
        <f>VLOOKUP($A284,Sheet1!$A$1:$E$501,5,FALSE)</f>
        <v>Patna</v>
      </c>
    </row>
    <row r="285" spans="1:11" x14ac:dyDescent="0.25">
      <c r="A285" t="s">
        <v>682</v>
      </c>
      <c r="B285">
        <v>121</v>
      </c>
      <c r="C285">
        <v>41</v>
      </c>
      <c r="D285">
        <v>4</v>
      </c>
      <c r="E285" t="s">
        <v>899</v>
      </c>
      <c r="F285" t="s">
        <v>907</v>
      </c>
      <c r="G285" t="s">
        <v>902</v>
      </c>
      <c r="H285" s="2">
        <f>VLOOKUP(A285,Sheet1!A$1:E$501,2,FALSE)</f>
        <v>43438</v>
      </c>
      <c r="I285" t="str">
        <f>VLOOKUP(A285,Sheet1!A$1:E$501,3,FALSE)</f>
        <v>Shivani</v>
      </c>
      <c r="J285" t="str">
        <f>VLOOKUP(A285,Sheet1!$A$1:$E$501,4,FALSE)</f>
        <v>Madhya Pradesh</v>
      </c>
      <c r="K285" t="str">
        <f>VLOOKUP($A285,Sheet1!$A$1:$E$501,5,FALSE)</f>
        <v>Indore</v>
      </c>
    </row>
    <row r="286" spans="1:11" x14ac:dyDescent="0.25">
      <c r="A286" t="s">
        <v>413</v>
      </c>
      <c r="B286">
        <v>336</v>
      </c>
      <c r="C286">
        <v>57</v>
      </c>
      <c r="D286">
        <v>2</v>
      </c>
      <c r="E286" t="s">
        <v>889</v>
      </c>
      <c r="F286" t="s">
        <v>898</v>
      </c>
      <c r="G286" t="s">
        <v>891</v>
      </c>
      <c r="H286" s="2">
        <f>VLOOKUP(A286,Sheet1!A$1:E$501,2,FALSE)</f>
        <v>43444</v>
      </c>
      <c r="I286" t="str">
        <f>VLOOKUP(A286,Sheet1!A$1:E$501,3,FALSE)</f>
        <v>Amlan</v>
      </c>
      <c r="J286" t="str">
        <f>VLOOKUP(A286,Sheet1!$A$1:$E$501,4,FALSE)</f>
        <v>Madhya Pradesh</v>
      </c>
      <c r="K286" t="str">
        <f>VLOOKUP($A286,Sheet1!$A$1:$E$501,5,FALSE)</f>
        <v>Indore</v>
      </c>
    </row>
    <row r="287" spans="1:11" x14ac:dyDescent="0.25">
      <c r="A287" t="s">
        <v>472</v>
      </c>
      <c r="B287">
        <v>336</v>
      </c>
      <c r="C287">
        <v>71</v>
      </c>
      <c r="D287">
        <v>3</v>
      </c>
      <c r="E287" t="s">
        <v>892</v>
      </c>
      <c r="F287" t="s">
        <v>895</v>
      </c>
      <c r="G287" t="s">
        <v>891</v>
      </c>
      <c r="H287" s="2">
        <f>VLOOKUP(A287,Sheet1!A$1:E$501,2,FALSE)</f>
        <v>43410</v>
      </c>
      <c r="I287" t="str">
        <f>VLOOKUP(A287,Sheet1!A$1:E$501,3,FALSE)</f>
        <v>Kushal</v>
      </c>
      <c r="J287" t="str">
        <f>VLOOKUP(A287,Sheet1!$A$1:$E$501,4,FALSE)</f>
        <v>Nagaland</v>
      </c>
      <c r="K287" t="str">
        <f>VLOOKUP($A287,Sheet1!$A$1:$E$501,5,FALSE)</f>
        <v>Kohima</v>
      </c>
    </row>
    <row r="288" spans="1:11" x14ac:dyDescent="0.25">
      <c r="A288" t="s">
        <v>652</v>
      </c>
      <c r="B288">
        <v>27</v>
      </c>
      <c r="C288">
        <v>4</v>
      </c>
      <c r="D288">
        <v>1</v>
      </c>
      <c r="E288" t="s">
        <v>899</v>
      </c>
      <c r="F288" t="s">
        <v>903</v>
      </c>
      <c r="G288" t="s">
        <v>891</v>
      </c>
      <c r="H288" s="2">
        <f>VLOOKUP(A288,Sheet1!A$1:E$501,2,FALSE)</f>
        <v>43185</v>
      </c>
      <c r="I288" t="str">
        <f>VLOOKUP(A288,Sheet1!A$1:E$501,3,FALSE)</f>
        <v>Kanak</v>
      </c>
      <c r="J288" t="str">
        <f>VLOOKUP(A288,Sheet1!$A$1:$E$501,4,FALSE)</f>
        <v>Goa</v>
      </c>
      <c r="K288" t="str">
        <f>VLOOKUP($A288,Sheet1!$A$1:$E$501,5,FALSE)</f>
        <v>Goa</v>
      </c>
    </row>
    <row r="289" spans="1:11" x14ac:dyDescent="0.25">
      <c r="A289" t="s">
        <v>478</v>
      </c>
      <c r="B289">
        <v>333</v>
      </c>
      <c r="C289">
        <v>50</v>
      </c>
      <c r="D289">
        <v>2</v>
      </c>
      <c r="E289" t="s">
        <v>889</v>
      </c>
      <c r="F289" t="s">
        <v>898</v>
      </c>
      <c r="G289" t="s">
        <v>891</v>
      </c>
      <c r="H289" s="2">
        <f>VLOOKUP(A289,Sheet1!A$1:E$501,2,FALSE)</f>
        <v>43135</v>
      </c>
      <c r="I289" t="str">
        <f>VLOOKUP(A289,Sheet1!A$1:E$501,3,FALSE)</f>
        <v>Prashant</v>
      </c>
      <c r="J289" t="str">
        <f>VLOOKUP(A289,Sheet1!$A$1:$E$501,4,FALSE)</f>
        <v>Delhi</v>
      </c>
      <c r="K289" t="str">
        <f>VLOOKUP($A289,Sheet1!$A$1:$E$501,5,FALSE)</f>
        <v>Delhi</v>
      </c>
    </row>
    <row r="290" spans="1:11" x14ac:dyDescent="0.25">
      <c r="A290" t="s">
        <v>46</v>
      </c>
      <c r="B290">
        <v>36</v>
      </c>
      <c r="C290">
        <v>7</v>
      </c>
      <c r="D290">
        <v>3</v>
      </c>
      <c r="E290" t="s">
        <v>899</v>
      </c>
      <c r="F290" t="s">
        <v>908</v>
      </c>
      <c r="G290" t="s">
        <v>911</v>
      </c>
      <c r="H290" s="2">
        <f>VLOOKUP(A290,Sheet1!A$1:E$501,2,FALSE)</f>
        <v>43429</v>
      </c>
      <c r="I290" t="str">
        <f>VLOOKUP(A290,Sheet1!A$1:E$501,3,FALSE)</f>
        <v>Lalita</v>
      </c>
      <c r="J290" t="str">
        <f>VLOOKUP(A290,Sheet1!$A$1:$E$501,4,FALSE)</f>
        <v>Uttar Pradesh</v>
      </c>
      <c r="K290" t="str">
        <f>VLOOKUP($A290,Sheet1!$A$1:$E$501,5,FALSE)</f>
        <v>Mathura</v>
      </c>
    </row>
    <row r="291" spans="1:11" x14ac:dyDescent="0.25">
      <c r="A291" t="s">
        <v>476</v>
      </c>
      <c r="B291">
        <v>333</v>
      </c>
      <c r="C291">
        <v>-15</v>
      </c>
      <c r="D291">
        <v>3</v>
      </c>
      <c r="E291" t="s">
        <v>889</v>
      </c>
      <c r="F291" t="s">
        <v>898</v>
      </c>
      <c r="G291" t="s">
        <v>891</v>
      </c>
      <c r="H291" s="2">
        <f>VLOOKUP(A291,Sheet1!A$1:E$501,2,FALSE)</f>
        <v>43210</v>
      </c>
      <c r="I291" t="str">
        <f>VLOOKUP(A291,Sheet1!A$1:E$501,3,FALSE)</f>
        <v>Deepak</v>
      </c>
      <c r="J291" t="str">
        <f>VLOOKUP(A291,Sheet1!$A$1:$E$501,4,FALSE)</f>
        <v>Madhya Pradesh</v>
      </c>
      <c r="K291" t="str">
        <f>VLOOKUP($A291,Sheet1!$A$1:$E$501,5,FALSE)</f>
        <v>Bhopal</v>
      </c>
    </row>
    <row r="292" spans="1:11" x14ac:dyDescent="0.25">
      <c r="A292" t="s">
        <v>482</v>
      </c>
      <c r="B292">
        <v>327</v>
      </c>
      <c r="C292">
        <v>114</v>
      </c>
      <c r="D292">
        <v>4</v>
      </c>
      <c r="E292" t="s">
        <v>899</v>
      </c>
      <c r="F292" t="s">
        <v>900</v>
      </c>
      <c r="G292" t="s">
        <v>891</v>
      </c>
      <c r="H292" s="2">
        <f>VLOOKUP(A292,Sheet1!A$1:E$501,2,FALSE)</f>
        <v>43303</v>
      </c>
      <c r="I292" t="str">
        <f>VLOOKUP(A292,Sheet1!A$1:E$501,3,FALSE)</f>
        <v>Turumella</v>
      </c>
      <c r="J292" t="str">
        <f>VLOOKUP(A292,Sheet1!$A$1:$E$501,4,FALSE)</f>
        <v>Madhya Pradesh</v>
      </c>
      <c r="K292" t="str">
        <f>VLOOKUP($A292,Sheet1!$A$1:$E$501,5,FALSE)</f>
        <v>Indore</v>
      </c>
    </row>
    <row r="293" spans="1:11" x14ac:dyDescent="0.25">
      <c r="A293" t="s">
        <v>526</v>
      </c>
      <c r="B293">
        <v>18</v>
      </c>
      <c r="C293">
        <v>6</v>
      </c>
      <c r="D293">
        <v>3</v>
      </c>
      <c r="E293" t="s">
        <v>899</v>
      </c>
      <c r="F293" t="s">
        <v>903</v>
      </c>
      <c r="G293" t="s">
        <v>902</v>
      </c>
      <c r="H293" s="2">
        <f>VLOOKUP(A293,Sheet1!A$1:E$501,2,FALSE)</f>
        <v>43407</v>
      </c>
      <c r="I293" t="str">
        <f>VLOOKUP(A293,Sheet1!A$1:E$501,3,FALSE)</f>
        <v>Mrunal</v>
      </c>
      <c r="J293" t="str">
        <f>VLOOKUP(A293,Sheet1!$A$1:$E$501,4,FALSE)</f>
        <v>Maharashtra</v>
      </c>
      <c r="K293" t="str">
        <f>VLOOKUP($A293,Sheet1!$A$1:$E$501,5,FALSE)</f>
        <v>Mumbai</v>
      </c>
    </row>
    <row r="294" spans="1:11" x14ac:dyDescent="0.25">
      <c r="A294" t="s">
        <v>397</v>
      </c>
      <c r="B294">
        <v>325</v>
      </c>
      <c r="C294">
        <v>32</v>
      </c>
      <c r="D294">
        <v>7</v>
      </c>
      <c r="E294" t="s">
        <v>899</v>
      </c>
      <c r="F294" t="s">
        <v>910</v>
      </c>
      <c r="G294" t="s">
        <v>891</v>
      </c>
      <c r="H294" s="2">
        <f>VLOOKUP(A294,Sheet1!A$1:E$501,2,FALSE)</f>
        <v>43165</v>
      </c>
      <c r="I294" t="str">
        <f>VLOOKUP(A294,Sheet1!A$1:E$501,3,FALSE)</f>
        <v>Paridhi</v>
      </c>
      <c r="J294" t="str">
        <f>VLOOKUP(A294,Sheet1!$A$1:$E$501,4,FALSE)</f>
        <v>Rajasthan</v>
      </c>
      <c r="K294" t="str">
        <f>VLOOKUP($A294,Sheet1!$A$1:$E$501,5,FALSE)</f>
        <v>Jaipur</v>
      </c>
    </row>
    <row r="295" spans="1:11" x14ac:dyDescent="0.25">
      <c r="A295" t="s">
        <v>400</v>
      </c>
      <c r="B295">
        <v>482</v>
      </c>
      <c r="C295">
        <v>-6</v>
      </c>
      <c r="D295">
        <v>7</v>
      </c>
      <c r="E295" t="s">
        <v>889</v>
      </c>
      <c r="F295" t="s">
        <v>890</v>
      </c>
      <c r="G295" t="s">
        <v>894</v>
      </c>
      <c r="H295" s="2">
        <f>VLOOKUP(A295,Sheet1!A$1:E$501,2,FALSE)</f>
        <v>43315</v>
      </c>
      <c r="I295" t="str">
        <f>VLOOKUP(A295,Sheet1!A$1:E$501,3,FALSE)</f>
        <v>Navdeep</v>
      </c>
      <c r="J295" t="str">
        <f>VLOOKUP(A295,Sheet1!$A$1:$E$501,4,FALSE)</f>
        <v>Madhya Pradesh</v>
      </c>
      <c r="K295" t="str">
        <f>VLOOKUP($A295,Sheet1!$A$1:$E$501,5,FALSE)</f>
        <v>Indore</v>
      </c>
    </row>
    <row r="296" spans="1:11" x14ac:dyDescent="0.25">
      <c r="A296" t="s">
        <v>297</v>
      </c>
      <c r="B296">
        <v>465</v>
      </c>
      <c r="C296">
        <v>-33</v>
      </c>
      <c r="D296">
        <v>4</v>
      </c>
      <c r="E296" t="s">
        <v>889</v>
      </c>
      <c r="F296" t="s">
        <v>898</v>
      </c>
      <c r="G296" t="s">
        <v>894</v>
      </c>
      <c r="H296" s="2">
        <f>VLOOKUP(A296,Sheet1!A$1:E$501,2,FALSE)</f>
        <v>43332</v>
      </c>
      <c r="I296" t="str">
        <f>VLOOKUP(A296,Sheet1!A$1:E$501,3,FALSE)</f>
        <v>Mohan</v>
      </c>
      <c r="J296" t="str">
        <f>VLOOKUP(A296,Sheet1!$A$1:$E$501,4,FALSE)</f>
        <v>Maharashtra</v>
      </c>
      <c r="K296" t="str">
        <f>VLOOKUP($A296,Sheet1!$A$1:$E$501,5,FALSE)</f>
        <v>Mumbai</v>
      </c>
    </row>
    <row r="297" spans="1:11" x14ac:dyDescent="0.25">
      <c r="A297" t="s">
        <v>364</v>
      </c>
      <c r="B297">
        <v>40</v>
      </c>
      <c r="C297">
        <v>-12</v>
      </c>
      <c r="D297">
        <v>3</v>
      </c>
      <c r="E297" t="s">
        <v>899</v>
      </c>
      <c r="F297" t="s">
        <v>913</v>
      </c>
      <c r="G297" t="s">
        <v>891</v>
      </c>
      <c r="H297" s="2">
        <f>VLOOKUP(A297,Sheet1!A$1:E$501,2,FALSE)</f>
        <v>43363</v>
      </c>
      <c r="I297" t="str">
        <f>VLOOKUP(A297,Sheet1!A$1:E$501,3,FALSE)</f>
        <v>Asish</v>
      </c>
      <c r="J297" t="str">
        <f>VLOOKUP(A297,Sheet1!$A$1:$E$501,4,FALSE)</f>
        <v>Jammu and Kashmir</v>
      </c>
      <c r="K297" t="str">
        <f>VLOOKUP($A297,Sheet1!$A$1:$E$501,5,FALSE)</f>
        <v>Kashmir</v>
      </c>
    </row>
    <row r="298" spans="1:11" x14ac:dyDescent="0.25">
      <c r="A298" t="s">
        <v>136</v>
      </c>
      <c r="B298">
        <v>107</v>
      </c>
      <c r="C298">
        <v>36</v>
      </c>
      <c r="D298">
        <v>6</v>
      </c>
      <c r="E298" t="s">
        <v>899</v>
      </c>
      <c r="F298" t="s">
        <v>907</v>
      </c>
      <c r="G298" t="s">
        <v>891</v>
      </c>
      <c r="H298" s="2">
        <f>VLOOKUP(A298,Sheet1!A$1:E$501,2,FALSE)</f>
        <v>43193</v>
      </c>
      <c r="I298" t="str">
        <f>VLOOKUP(A298,Sheet1!A$1:E$501,3,FALSE)</f>
        <v>Jahan</v>
      </c>
      <c r="J298" t="str">
        <f>VLOOKUP(A298,Sheet1!$A$1:$E$501,4,FALSE)</f>
        <v>Madhya Pradesh</v>
      </c>
      <c r="K298" t="str">
        <f>VLOOKUP($A298,Sheet1!$A$1:$E$501,5,FALSE)</f>
        <v>Bhopal</v>
      </c>
    </row>
    <row r="299" spans="1:11" x14ac:dyDescent="0.25">
      <c r="A299" t="s">
        <v>436</v>
      </c>
      <c r="B299">
        <v>312</v>
      </c>
      <c r="C299">
        <v>-312</v>
      </c>
      <c r="D299">
        <v>7</v>
      </c>
      <c r="E299" t="s">
        <v>892</v>
      </c>
      <c r="F299" t="s">
        <v>893</v>
      </c>
      <c r="G299" t="s">
        <v>891</v>
      </c>
      <c r="H299" s="2">
        <f>VLOOKUP(A299,Sheet1!A$1:E$501,2,FALSE)</f>
        <v>43231</v>
      </c>
      <c r="I299" t="str">
        <f>VLOOKUP(A299,Sheet1!A$1:E$501,3,FALSE)</f>
        <v>Nida</v>
      </c>
      <c r="J299" t="str">
        <f>VLOOKUP(A299,Sheet1!$A$1:$E$501,4,FALSE)</f>
        <v>Madhya Pradesh</v>
      </c>
      <c r="K299" t="str">
        <f>VLOOKUP($A299,Sheet1!$A$1:$E$501,5,FALSE)</f>
        <v>Indore</v>
      </c>
    </row>
    <row r="300" spans="1:11" x14ac:dyDescent="0.25">
      <c r="A300" t="s">
        <v>415</v>
      </c>
      <c r="B300">
        <v>451</v>
      </c>
      <c r="C300">
        <v>25</v>
      </c>
      <c r="D300">
        <v>3</v>
      </c>
      <c r="E300" t="s">
        <v>889</v>
      </c>
      <c r="F300" t="s">
        <v>898</v>
      </c>
      <c r="G300" t="s">
        <v>894</v>
      </c>
      <c r="H300" s="2">
        <f>VLOOKUP(A300,Sheet1!A$1:E$501,2,FALSE)</f>
        <v>43187</v>
      </c>
      <c r="I300" t="str">
        <f>VLOOKUP(A300,Sheet1!A$1:E$501,3,FALSE)</f>
        <v>Atharv</v>
      </c>
      <c r="J300" t="str">
        <f>VLOOKUP(A300,Sheet1!$A$1:$E$501,4,FALSE)</f>
        <v>West Bengal</v>
      </c>
      <c r="K300" t="str">
        <f>VLOOKUP($A300,Sheet1!$A$1:$E$501,5,FALSE)</f>
        <v>Kolkata</v>
      </c>
    </row>
    <row r="301" spans="1:11" x14ac:dyDescent="0.25">
      <c r="A301" t="s">
        <v>367</v>
      </c>
      <c r="B301">
        <v>312</v>
      </c>
      <c r="C301">
        <v>62</v>
      </c>
      <c r="D301">
        <v>1</v>
      </c>
      <c r="E301" t="s">
        <v>889</v>
      </c>
      <c r="F301" t="s">
        <v>890</v>
      </c>
      <c r="G301" t="s">
        <v>891</v>
      </c>
      <c r="H301" s="2">
        <f>VLOOKUP(A301,Sheet1!A$1:E$501,2,FALSE)</f>
        <v>43119</v>
      </c>
      <c r="I301" t="str">
        <f>VLOOKUP(A301,Sheet1!A$1:E$501,3,FALSE)</f>
        <v>Tejeswini</v>
      </c>
      <c r="J301" t="str">
        <f>VLOOKUP(A301,Sheet1!$A$1:$E$501,4,FALSE)</f>
        <v>Maharashtra</v>
      </c>
      <c r="K301" t="str">
        <f>VLOOKUP($A301,Sheet1!$A$1:$E$501,5,FALSE)</f>
        <v>Pune</v>
      </c>
    </row>
    <row r="302" spans="1:11" x14ac:dyDescent="0.25">
      <c r="A302" t="s">
        <v>494</v>
      </c>
      <c r="B302">
        <v>311</v>
      </c>
      <c r="C302">
        <v>72</v>
      </c>
      <c r="D302">
        <v>2</v>
      </c>
      <c r="E302" t="s">
        <v>892</v>
      </c>
      <c r="F302" t="s">
        <v>895</v>
      </c>
      <c r="G302" t="s">
        <v>891</v>
      </c>
      <c r="H302" s="2">
        <f>VLOOKUP(A302,Sheet1!A$1:E$501,2,FALSE)</f>
        <v>43140</v>
      </c>
      <c r="I302" t="str">
        <f>VLOOKUP(A302,Sheet1!A$1:E$501,3,FALSE)</f>
        <v>Shubham</v>
      </c>
      <c r="J302" t="str">
        <f>VLOOKUP(A302,Sheet1!$A$1:$E$501,4,FALSE)</f>
        <v>Jammu and Kashmir</v>
      </c>
      <c r="K302" t="str">
        <f>VLOOKUP($A302,Sheet1!$A$1:$E$501,5,FALSE)</f>
        <v>Kashmir</v>
      </c>
    </row>
    <row r="303" spans="1:11" x14ac:dyDescent="0.25">
      <c r="A303" t="s">
        <v>879</v>
      </c>
      <c r="B303">
        <v>11</v>
      </c>
      <c r="C303">
        <v>5</v>
      </c>
      <c r="D303">
        <v>2</v>
      </c>
      <c r="E303" t="s">
        <v>899</v>
      </c>
      <c r="F303" t="s">
        <v>903</v>
      </c>
      <c r="G303" t="s">
        <v>902</v>
      </c>
      <c r="H303" s="2">
        <f>VLOOKUP(A303,Sheet1!A$1:E$501,2,FALSE)</f>
        <v>43185</v>
      </c>
      <c r="I303" t="str">
        <f>VLOOKUP(A303,Sheet1!A$1:E$501,3,FALSE)</f>
        <v>Bhavna</v>
      </c>
      <c r="J303" t="str">
        <f>VLOOKUP(A303,Sheet1!$A$1:$E$501,4,FALSE)</f>
        <v>Sikkim</v>
      </c>
      <c r="K303" t="str">
        <f>VLOOKUP($A303,Sheet1!$A$1:$E$501,5,FALSE)</f>
        <v>Gangtok</v>
      </c>
    </row>
    <row r="304" spans="1:11" x14ac:dyDescent="0.25">
      <c r="A304" t="s">
        <v>644</v>
      </c>
      <c r="B304">
        <v>37</v>
      </c>
      <c r="C304">
        <v>-5</v>
      </c>
      <c r="D304">
        <v>3</v>
      </c>
      <c r="E304" t="s">
        <v>899</v>
      </c>
      <c r="F304" t="s">
        <v>910</v>
      </c>
      <c r="G304" t="s">
        <v>911</v>
      </c>
      <c r="H304" s="2">
        <f>VLOOKUP(A304,Sheet1!A$1:E$501,2,FALSE)</f>
        <v>43248</v>
      </c>
      <c r="I304" t="str">
        <f>VLOOKUP(A304,Sheet1!A$1:E$501,3,FALSE)</f>
        <v>Arsheen</v>
      </c>
      <c r="J304" t="str">
        <f>VLOOKUP(A304,Sheet1!$A$1:$E$501,4,FALSE)</f>
        <v>Gujarat</v>
      </c>
      <c r="K304" t="str">
        <f>VLOOKUP($A304,Sheet1!$A$1:$E$501,5,FALSE)</f>
        <v>Ahmedabad</v>
      </c>
    </row>
    <row r="305" spans="1:11" x14ac:dyDescent="0.25">
      <c r="A305" t="s">
        <v>265</v>
      </c>
      <c r="B305">
        <v>444</v>
      </c>
      <c r="C305">
        <v>-200</v>
      </c>
      <c r="D305">
        <v>4</v>
      </c>
      <c r="E305" t="s">
        <v>889</v>
      </c>
      <c r="F305" t="s">
        <v>898</v>
      </c>
      <c r="G305" t="s">
        <v>894</v>
      </c>
      <c r="H305" s="2">
        <f>VLOOKUP(A305,Sheet1!A$1:E$501,2,FALSE)</f>
        <v>43240</v>
      </c>
      <c r="I305" t="str">
        <f>VLOOKUP(A305,Sheet1!A$1:E$501,3,FALSE)</f>
        <v>Pratyusmita</v>
      </c>
      <c r="J305" t="str">
        <f>VLOOKUP(A305,Sheet1!$A$1:$E$501,4,FALSE)</f>
        <v>Bihar</v>
      </c>
      <c r="K305" t="str">
        <f>VLOOKUP($A305,Sheet1!$A$1:$E$501,5,FALSE)</f>
        <v>Patna</v>
      </c>
    </row>
    <row r="306" spans="1:11" x14ac:dyDescent="0.25">
      <c r="A306" t="s">
        <v>422</v>
      </c>
      <c r="B306">
        <v>434</v>
      </c>
      <c r="C306">
        <v>26</v>
      </c>
      <c r="D306">
        <v>11</v>
      </c>
      <c r="E306" t="s">
        <v>899</v>
      </c>
      <c r="F306" t="s">
        <v>913</v>
      </c>
      <c r="G306" t="s">
        <v>897</v>
      </c>
      <c r="H306" s="2">
        <f>VLOOKUP(A306,Sheet1!A$1:E$501,2,FALSE)</f>
        <v>43218</v>
      </c>
      <c r="I306" t="str">
        <f>VLOOKUP(A306,Sheet1!A$1:E$501,3,FALSE)</f>
        <v>Ajay</v>
      </c>
      <c r="J306" t="str">
        <f>VLOOKUP(A306,Sheet1!$A$1:$E$501,4,FALSE)</f>
        <v>Karnataka</v>
      </c>
      <c r="K306" t="str">
        <f>VLOOKUP($A306,Sheet1!$A$1:$E$501,5,FALSE)</f>
        <v>Bangalore</v>
      </c>
    </row>
    <row r="307" spans="1:11" x14ac:dyDescent="0.25">
      <c r="A307" t="s">
        <v>501</v>
      </c>
      <c r="B307">
        <v>299</v>
      </c>
      <c r="C307">
        <v>0</v>
      </c>
      <c r="D307">
        <v>6</v>
      </c>
      <c r="E307" t="s">
        <v>899</v>
      </c>
      <c r="F307" t="s">
        <v>907</v>
      </c>
      <c r="G307" t="s">
        <v>891</v>
      </c>
      <c r="H307" s="2">
        <f>VLOOKUP(A307,Sheet1!A$1:E$501,2,FALSE)</f>
        <v>43131</v>
      </c>
      <c r="I307" t="str">
        <f>VLOOKUP(A307,Sheet1!A$1:E$501,3,FALSE)</f>
        <v>Manjiri</v>
      </c>
      <c r="J307" t="str">
        <f>VLOOKUP(A307,Sheet1!$A$1:$E$501,4,FALSE)</f>
        <v>Delhi</v>
      </c>
      <c r="K307" t="str">
        <f>VLOOKUP($A307,Sheet1!$A$1:$E$501,5,FALSE)</f>
        <v>Delhi</v>
      </c>
    </row>
    <row r="308" spans="1:11" x14ac:dyDescent="0.25">
      <c r="A308" t="s">
        <v>413</v>
      </c>
      <c r="B308">
        <v>37</v>
      </c>
      <c r="C308">
        <v>17</v>
      </c>
      <c r="D308">
        <v>3</v>
      </c>
      <c r="E308" t="s">
        <v>899</v>
      </c>
      <c r="F308" t="s">
        <v>903</v>
      </c>
      <c r="G308" t="s">
        <v>911</v>
      </c>
      <c r="H308" s="2">
        <f>VLOOKUP(A308,Sheet1!A$1:E$501,2,FALSE)</f>
        <v>43444</v>
      </c>
      <c r="I308" t="str">
        <f>VLOOKUP(A308,Sheet1!A$1:E$501,3,FALSE)</f>
        <v>Amlan</v>
      </c>
      <c r="J308" t="str">
        <f>VLOOKUP(A308,Sheet1!$A$1:$E$501,4,FALSE)</f>
        <v>Madhya Pradesh</v>
      </c>
      <c r="K308" t="str">
        <f>VLOOKUP($A308,Sheet1!$A$1:$E$501,5,FALSE)</f>
        <v>Indore</v>
      </c>
    </row>
    <row r="309" spans="1:11" x14ac:dyDescent="0.25">
      <c r="A309" t="s">
        <v>452</v>
      </c>
      <c r="B309">
        <v>299</v>
      </c>
      <c r="C309">
        <v>113</v>
      </c>
      <c r="D309">
        <v>2</v>
      </c>
      <c r="E309" t="s">
        <v>892</v>
      </c>
      <c r="F309" t="s">
        <v>895</v>
      </c>
      <c r="G309" t="s">
        <v>891</v>
      </c>
      <c r="H309" s="2">
        <f>VLOOKUP(A309,Sheet1!A$1:E$501,2,FALSE)</f>
        <v>43345</v>
      </c>
      <c r="I309" t="str">
        <f>VLOOKUP(A309,Sheet1!A$1:E$501,3,FALSE)</f>
        <v>Sakshi</v>
      </c>
      <c r="J309" t="str">
        <f>VLOOKUP(A309,Sheet1!$A$1:$E$501,4,FALSE)</f>
        <v>Madhya Pradesh</v>
      </c>
      <c r="K309" t="str">
        <f>VLOOKUP($A309,Sheet1!$A$1:$E$501,5,FALSE)</f>
        <v>Indore</v>
      </c>
    </row>
    <row r="310" spans="1:11" x14ac:dyDescent="0.25">
      <c r="A310" t="s">
        <v>503</v>
      </c>
      <c r="B310">
        <v>298</v>
      </c>
      <c r="C310">
        <v>74</v>
      </c>
      <c r="D310">
        <v>2</v>
      </c>
      <c r="E310" t="s">
        <v>892</v>
      </c>
      <c r="F310" t="s">
        <v>895</v>
      </c>
      <c r="G310" t="s">
        <v>891</v>
      </c>
      <c r="H310" s="2">
        <f>VLOOKUP(A310,Sheet1!A$1:E$501,2,FALSE)</f>
        <v>43404</v>
      </c>
      <c r="I310" t="str">
        <f>VLOOKUP(A310,Sheet1!A$1:E$501,3,FALSE)</f>
        <v>Sneha</v>
      </c>
      <c r="J310" t="str">
        <f>VLOOKUP(A310,Sheet1!$A$1:$E$501,4,FALSE)</f>
        <v>Karnataka</v>
      </c>
      <c r="K310" t="str">
        <f>VLOOKUP($A310,Sheet1!$A$1:$E$501,5,FALSE)</f>
        <v>Bangalore</v>
      </c>
    </row>
    <row r="311" spans="1:11" x14ac:dyDescent="0.25">
      <c r="A311" t="s">
        <v>728</v>
      </c>
      <c r="B311">
        <v>94</v>
      </c>
      <c r="C311">
        <v>7</v>
      </c>
      <c r="D311">
        <v>7</v>
      </c>
      <c r="E311" t="s">
        <v>899</v>
      </c>
      <c r="F311" t="s">
        <v>908</v>
      </c>
      <c r="G311" t="s">
        <v>902</v>
      </c>
      <c r="H311" s="2">
        <f>VLOOKUP(A311,Sheet1!A$1:E$501,2,FALSE)</f>
        <v>43407</v>
      </c>
      <c r="I311" t="str">
        <f>VLOOKUP(A311,Sheet1!A$1:E$501,3,FALSE)</f>
        <v>Soodesh</v>
      </c>
      <c r="J311" t="str">
        <f>VLOOKUP(A311,Sheet1!$A$1:$E$501,4,FALSE)</f>
        <v>Punjab</v>
      </c>
      <c r="K311" t="str">
        <f>VLOOKUP($A311,Sheet1!$A$1:$E$501,5,FALSE)</f>
        <v>Chandigarh</v>
      </c>
    </row>
    <row r="312" spans="1:11" x14ac:dyDescent="0.25">
      <c r="A312" t="s">
        <v>317</v>
      </c>
      <c r="B312">
        <v>296</v>
      </c>
      <c r="C312">
        <v>225</v>
      </c>
      <c r="D312">
        <v>11</v>
      </c>
      <c r="E312" t="s">
        <v>899</v>
      </c>
      <c r="F312" t="s">
        <v>901</v>
      </c>
      <c r="G312" t="s">
        <v>891</v>
      </c>
      <c r="H312" s="2">
        <f>VLOOKUP(A312,Sheet1!A$1:E$501,2,FALSE)</f>
        <v>43321</v>
      </c>
      <c r="I312" t="str">
        <f>VLOOKUP(A312,Sheet1!A$1:E$501,3,FALSE)</f>
        <v>Kartik</v>
      </c>
      <c r="J312" t="str">
        <f>VLOOKUP(A312,Sheet1!$A$1:$E$501,4,FALSE)</f>
        <v>Gujarat</v>
      </c>
      <c r="K312" t="str">
        <f>VLOOKUP($A312,Sheet1!$A$1:$E$501,5,FALSE)</f>
        <v>Ahmedabad</v>
      </c>
    </row>
    <row r="313" spans="1:11" x14ac:dyDescent="0.25">
      <c r="A313" t="s">
        <v>114</v>
      </c>
      <c r="B313">
        <v>37</v>
      </c>
      <c r="C313">
        <v>17</v>
      </c>
      <c r="D313">
        <v>3</v>
      </c>
      <c r="E313" t="s">
        <v>899</v>
      </c>
      <c r="F313" t="s">
        <v>903</v>
      </c>
      <c r="G313" t="s">
        <v>911</v>
      </c>
      <c r="H313" s="2">
        <f>VLOOKUP(A313,Sheet1!A$1:E$501,2,FALSE)</f>
        <v>43180</v>
      </c>
      <c r="I313" t="str">
        <f>VLOOKUP(A313,Sheet1!A$1:E$501,3,FALSE)</f>
        <v>Pournamasi</v>
      </c>
      <c r="J313" t="str">
        <f>VLOOKUP(A313,Sheet1!$A$1:$E$501,4,FALSE)</f>
        <v>Madhya Pradesh</v>
      </c>
      <c r="K313" t="str">
        <f>VLOOKUP($A313,Sheet1!$A$1:$E$501,5,FALSE)</f>
        <v>Indore</v>
      </c>
    </row>
    <row r="314" spans="1:11" x14ac:dyDescent="0.25">
      <c r="A314" t="s">
        <v>506</v>
      </c>
      <c r="B314">
        <v>291</v>
      </c>
      <c r="C314">
        <v>93</v>
      </c>
      <c r="D314">
        <v>2</v>
      </c>
      <c r="E314" t="s">
        <v>889</v>
      </c>
      <c r="F314" t="s">
        <v>896</v>
      </c>
      <c r="G314" t="s">
        <v>891</v>
      </c>
      <c r="H314" s="2">
        <f>VLOOKUP(A314,Sheet1!A$1:E$501,2,FALSE)</f>
        <v>43152</v>
      </c>
      <c r="I314" t="str">
        <f>VLOOKUP(A314,Sheet1!A$1:E$501,3,FALSE)</f>
        <v>Sarita</v>
      </c>
      <c r="J314" t="str">
        <f>VLOOKUP(A314,Sheet1!$A$1:$E$501,4,FALSE)</f>
        <v>Maharashtra</v>
      </c>
      <c r="K314" t="str">
        <f>VLOOKUP($A314,Sheet1!$A$1:$E$501,5,FALSE)</f>
        <v>Pune</v>
      </c>
    </row>
    <row r="315" spans="1:11" x14ac:dyDescent="0.25">
      <c r="A315" t="s">
        <v>480</v>
      </c>
      <c r="B315">
        <v>327</v>
      </c>
      <c r="C315">
        <v>-39</v>
      </c>
      <c r="D315">
        <v>1</v>
      </c>
      <c r="E315" t="s">
        <v>889</v>
      </c>
      <c r="F315" t="s">
        <v>898</v>
      </c>
      <c r="G315" t="s">
        <v>891</v>
      </c>
      <c r="H315" s="2">
        <f>VLOOKUP(A315,Sheet1!A$1:E$501,2,FALSE)</f>
        <v>43254</v>
      </c>
      <c r="I315" t="str">
        <f>VLOOKUP(A315,Sheet1!A$1:E$501,3,FALSE)</f>
        <v>Bathina</v>
      </c>
      <c r="J315" t="str">
        <f>VLOOKUP(A315,Sheet1!$A$1:$E$501,4,FALSE)</f>
        <v>Karnataka</v>
      </c>
      <c r="K315" t="str">
        <f>VLOOKUP($A315,Sheet1!$A$1:$E$501,5,FALSE)</f>
        <v>Bangalore</v>
      </c>
    </row>
    <row r="316" spans="1:11" x14ac:dyDescent="0.25">
      <c r="A316" t="s">
        <v>380</v>
      </c>
      <c r="B316">
        <v>291</v>
      </c>
      <c r="C316">
        <v>119</v>
      </c>
      <c r="D316">
        <v>11</v>
      </c>
      <c r="E316" t="s">
        <v>899</v>
      </c>
      <c r="F316" t="s">
        <v>901</v>
      </c>
      <c r="G316" t="s">
        <v>891</v>
      </c>
      <c r="H316" s="2">
        <f>VLOOKUP(A316,Sheet1!A$1:E$501,2,FALSE)</f>
        <v>43154</v>
      </c>
      <c r="I316" t="str">
        <f>VLOOKUP(A316,Sheet1!A$1:E$501,3,FALSE)</f>
        <v>Pinky</v>
      </c>
      <c r="J316" t="str">
        <f>VLOOKUP(A316,Sheet1!$A$1:$E$501,4,FALSE)</f>
        <v>Jammu and Kashmir</v>
      </c>
      <c r="K316" t="str">
        <f>VLOOKUP($A316,Sheet1!$A$1:$E$501,5,FALSE)</f>
        <v>Kashmir</v>
      </c>
    </row>
    <row r="317" spans="1:11" x14ac:dyDescent="0.25">
      <c r="A317" t="s">
        <v>509</v>
      </c>
      <c r="B317">
        <v>287</v>
      </c>
      <c r="C317">
        <v>-66</v>
      </c>
      <c r="D317">
        <v>6</v>
      </c>
      <c r="E317" t="s">
        <v>899</v>
      </c>
      <c r="F317" t="s">
        <v>904</v>
      </c>
      <c r="G317" t="s">
        <v>891</v>
      </c>
      <c r="H317" s="2">
        <f>VLOOKUP(A317,Sheet1!A$1:E$501,2,FALSE)</f>
        <v>43439</v>
      </c>
      <c r="I317" t="str">
        <f>VLOOKUP(A317,Sheet1!A$1:E$501,3,FALSE)</f>
        <v>Aman</v>
      </c>
      <c r="J317" t="str">
        <f>VLOOKUP(A317,Sheet1!$A$1:$E$501,4,FALSE)</f>
        <v>Maharashtra</v>
      </c>
      <c r="K317" t="str">
        <f>VLOOKUP($A317,Sheet1!$A$1:$E$501,5,FALSE)</f>
        <v>Mumbai</v>
      </c>
    </row>
    <row r="318" spans="1:11" x14ac:dyDescent="0.25">
      <c r="A318" t="s">
        <v>469</v>
      </c>
      <c r="B318">
        <v>42</v>
      </c>
      <c r="C318">
        <v>15</v>
      </c>
      <c r="D318">
        <v>1</v>
      </c>
      <c r="E318" t="s">
        <v>889</v>
      </c>
      <c r="F318" t="s">
        <v>909</v>
      </c>
      <c r="G318" t="s">
        <v>902</v>
      </c>
      <c r="H318" s="2">
        <f>VLOOKUP(A318,Sheet1!A$1:E$501,2,FALSE)</f>
        <v>43132</v>
      </c>
      <c r="I318" t="str">
        <f>VLOOKUP(A318,Sheet1!A$1:E$501,3,FALSE)</f>
        <v>Anjali</v>
      </c>
      <c r="J318" t="str">
        <f>VLOOKUP(A318,Sheet1!$A$1:$E$501,4,FALSE)</f>
        <v>Delhi</v>
      </c>
      <c r="K318" t="str">
        <f>VLOOKUP($A318,Sheet1!$A$1:$E$501,5,FALSE)</f>
        <v>Delhi</v>
      </c>
    </row>
    <row r="319" spans="1:11" x14ac:dyDescent="0.25">
      <c r="A319" t="s">
        <v>424</v>
      </c>
      <c r="B319">
        <v>429</v>
      </c>
      <c r="C319">
        <v>61</v>
      </c>
      <c r="D319">
        <v>3</v>
      </c>
      <c r="E319" t="s">
        <v>889</v>
      </c>
      <c r="F319" t="s">
        <v>890</v>
      </c>
      <c r="G319" t="s">
        <v>897</v>
      </c>
      <c r="H319" s="2">
        <f>VLOOKUP(A319,Sheet1!A$1:E$501,2,FALSE)</f>
        <v>43145</v>
      </c>
      <c r="I319" t="str">
        <f>VLOOKUP(A319,Sheet1!A$1:E$501,3,FALSE)</f>
        <v>Hazel</v>
      </c>
      <c r="J319" t="str">
        <f>VLOOKUP(A319,Sheet1!$A$1:$E$501,4,FALSE)</f>
        <v>Karnataka</v>
      </c>
      <c r="K319" t="str">
        <f>VLOOKUP($A319,Sheet1!$A$1:$E$501,5,FALSE)</f>
        <v>Bangalore</v>
      </c>
    </row>
    <row r="320" spans="1:11" x14ac:dyDescent="0.25">
      <c r="A320" t="s">
        <v>510</v>
      </c>
      <c r="B320">
        <v>285</v>
      </c>
      <c r="C320">
        <v>128</v>
      </c>
      <c r="D320">
        <v>2</v>
      </c>
      <c r="E320" t="s">
        <v>889</v>
      </c>
      <c r="F320" t="s">
        <v>896</v>
      </c>
      <c r="G320" t="s">
        <v>891</v>
      </c>
      <c r="H320" s="2">
        <f>VLOOKUP(A320,Sheet1!A$1:E$501,2,FALSE)</f>
        <v>43141</v>
      </c>
      <c r="I320" t="str">
        <f>VLOOKUP(A320,Sheet1!A$1:E$501,3,FALSE)</f>
        <v>Komal</v>
      </c>
      <c r="J320" t="str">
        <f>VLOOKUP(A320,Sheet1!$A$1:$E$501,4,FALSE)</f>
        <v>Uttar Pradesh</v>
      </c>
      <c r="K320" t="str">
        <f>VLOOKUP($A320,Sheet1!$A$1:$E$501,5,FALSE)</f>
        <v>Lucknow</v>
      </c>
    </row>
    <row r="321" spans="1:11" x14ac:dyDescent="0.25">
      <c r="A321" t="s">
        <v>514</v>
      </c>
      <c r="B321">
        <v>277</v>
      </c>
      <c r="C321">
        <v>3</v>
      </c>
      <c r="D321">
        <v>1</v>
      </c>
      <c r="E321" t="s">
        <v>889</v>
      </c>
      <c r="F321" t="s">
        <v>890</v>
      </c>
      <c r="G321" t="s">
        <v>891</v>
      </c>
      <c r="H321" s="2">
        <f>VLOOKUP(A321,Sheet1!A$1:E$501,2,FALSE)</f>
        <v>43453</v>
      </c>
      <c r="I321" t="str">
        <f>VLOOKUP(A321,Sheet1!A$1:E$501,3,FALSE)</f>
        <v>Sukruta</v>
      </c>
      <c r="J321" t="str">
        <f>VLOOKUP(A321,Sheet1!$A$1:$E$501,4,FALSE)</f>
        <v>Punjab</v>
      </c>
      <c r="K321" t="str">
        <f>VLOOKUP($A321,Sheet1!$A$1:$E$501,5,FALSE)</f>
        <v>Amritsar</v>
      </c>
    </row>
    <row r="322" spans="1:11" x14ac:dyDescent="0.25">
      <c r="A322" t="s">
        <v>282</v>
      </c>
      <c r="B322">
        <v>274</v>
      </c>
      <c r="C322">
        <v>-7</v>
      </c>
      <c r="D322">
        <v>4</v>
      </c>
      <c r="E322" t="s">
        <v>889</v>
      </c>
      <c r="F322" t="s">
        <v>898</v>
      </c>
      <c r="G322" t="s">
        <v>891</v>
      </c>
      <c r="H322" s="2">
        <f>VLOOKUP(A322,Sheet1!A$1:E$501,2,FALSE)</f>
        <v>43407</v>
      </c>
      <c r="I322" t="str">
        <f>VLOOKUP(A322,Sheet1!A$1:E$501,3,FALSE)</f>
        <v>Snel</v>
      </c>
      <c r="J322" t="str">
        <f>VLOOKUP(A322,Sheet1!$A$1:$E$501,4,FALSE)</f>
        <v>Kerala</v>
      </c>
      <c r="K322" t="str">
        <f>VLOOKUP($A322,Sheet1!$A$1:$E$501,5,FALSE)</f>
        <v>Thiruvananthapuram</v>
      </c>
    </row>
    <row r="323" spans="1:11" x14ac:dyDescent="0.25">
      <c r="A323" t="s">
        <v>519</v>
      </c>
      <c r="B323">
        <v>273</v>
      </c>
      <c r="C323">
        <v>-87</v>
      </c>
      <c r="D323">
        <v>4</v>
      </c>
      <c r="E323" t="s">
        <v>889</v>
      </c>
      <c r="F323" t="s">
        <v>898</v>
      </c>
      <c r="G323" t="s">
        <v>891</v>
      </c>
      <c r="H323" s="2">
        <f>VLOOKUP(A323,Sheet1!A$1:E$501,2,FALSE)</f>
        <v>43221</v>
      </c>
      <c r="I323" t="str">
        <f>VLOOKUP(A323,Sheet1!A$1:E$501,3,FALSE)</f>
        <v>Yaanvi</v>
      </c>
      <c r="J323" t="str">
        <f>VLOOKUP(A323,Sheet1!$A$1:$E$501,4,FALSE)</f>
        <v>Madhya Pradesh</v>
      </c>
      <c r="K323" t="str">
        <f>VLOOKUP($A323,Sheet1!$A$1:$E$501,5,FALSE)</f>
        <v>Indore</v>
      </c>
    </row>
    <row r="324" spans="1:11" x14ac:dyDescent="0.25">
      <c r="A324" t="s">
        <v>277</v>
      </c>
      <c r="B324">
        <v>269</v>
      </c>
      <c r="C324">
        <v>91</v>
      </c>
      <c r="D324">
        <v>1</v>
      </c>
      <c r="E324" t="s">
        <v>889</v>
      </c>
      <c r="F324" t="s">
        <v>890</v>
      </c>
      <c r="G324" t="s">
        <v>891</v>
      </c>
      <c r="H324" s="2">
        <f>VLOOKUP(A324,Sheet1!A$1:E$501,2,FALSE)</f>
        <v>43378</v>
      </c>
      <c r="I324" t="str">
        <f>VLOOKUP(A324,Sheet1!A$1:E$501,3,FALSE)</f>
        <v>Shivanshu</v>
      </c>
      <c r="J324" t="str">
        <f>VLOOKUP(A324,Sheet1!$A$1:$E$501,4,FALSE)</f>
        <v>Madhya Pradesh</v>
      </c>
      <c r="K324" t="str">
        <f>VLOOKUP($A324,Sheet1!$A$1:$E$501,5,FALSE)</f>
        <v>Indore</v>
      </c>
    </row>
    <row r="325" spans="1:11" x14ac:dyDescent="0.25">
      <c r="A325" t="s">
        <v>506</v>
      </c>
      <c r="B325">
        <v>11</v>
      </c>
      <c r="C325">
        <v>5</v>
      </c>
      <c r="D325">
        <v>1</v>
      </c>
      <c r="E325" t="s">
        <v>899</v>
      </c>
      <c r="F325" t="s">
        <v>905</v>
      </c>
      <c r="G325" t="s">
        <v>891</v>
      </c>
      <c r="H325" s="2">
        <f>VLOOKUP(A325,Sheet1!A$1:E$501,2,FALSE)</f>
        <v>43152</v>
      </c>
      <c r="I325" t="str">
        <f>VLOOKUP(A325,Sheet1!A$1:E$501,3,FALSE)</f>
        <v>Sarita</v>
      </c>
      <c r="J325" t="str">
        <f>VLOOKUP(A325,Sheet1!$A$1:$E$501,4,FALSE)</f>
        <v>Maharashtra</v>
      </c>
      <c r="K325" t="str">
        <f>VLOOKUP($A325,Sheet1!$A$1:$E$501,5,FALSE)</f>
        <v>Pune</v>
      </c>
    </row>
    <row r="326" spans="1:11" x14ac:dyDescent="0.25">
      <c r="A326" t="s">
        <v>25</v>
      </c>
      <c r="B326">
        <v>39</v>
      </c>
      <c r="C326">
        <v>2</v>
      </c>
      <c r="D326">
        <v>2</v>
      </c>
      <c r="E326" t="s">
        <v>899</v>
      </c>
      <c r="F326" t="s">
        <v>901</v>
      </c>
      <c r="G326" t="s">
        <v>911</v>
      </c>
      <c r="H326" s="2">
        <f>VLOOKUP(A326,Sheet1!A$1:E$501,2,FALSE)</f>
        <v>43116</v>
      </c>
      <c r="I326" t="str">
        <f>VLOOKUP(A326,Sheet1!A$1:E$501,3,FALSE)</f>
        <v>Shiva</v>
      </c>
      <c r="J326" t="str">
        <f>VLOOKUP(A326,Sheet1!$A$1:$E$501,4,FALSE)</f>
        <v>Maharashtra</v>
      </c>
      <c r="K326" t="str">
        <f>VLOOKUP($A326,Sheet1!$A$1:$E$501,5,FALSE)</f>
        <v>Pune</v>
      </c>
    </row>
    <row r="327" spans="1:11" x14ac:dyDescent="0.25">
      <c r="A327" t="s">
        <v>415</v>
      </c>
      <c r="B327">
        <v>264</v>
      </c>
      <c r="C327">
        <v>-26</v>
      </c>
      <c r="D327">
        <v>3</v>
      </c>
      <c r="E327" t="s">
        <v>899</v>
      </c>
      <c r="F327" t="s">
        <v>900</v>
      </c>
      <c r="G327" t="s">
        <v>891</v>
      </c>
      <c r="H327" s="2">
        <f>VLOOKUP(A327,Sheet1!A$1:E$501,2,FALSE)</f>
        <v>43187</v>
      </c>
      <c r="I327" t="str">
        <f>VLOOKUP(A327,Sheet1!A$1:E$501,3,FALSE)</f>
        <v>Atharv</v>
      </c>
      <c r="J327" t="str">
        <f>VLOOKUP(A327,Sheet1!$A$1:$E$501,4,FALSE)</f>
        <v>West Bengal</v>
      </c>
      <c r="K327" t="str">
        <f>VLOOKUP($A327,Sheet1!$A$1:$E$501,5,FALSE)</f>
        <v>Kolkata</v>
      </c>
    </row>
    <row r="328" spans="1:11" x14ac:dyDescent="0.25">
      <c r="A328" t="s">
        <v>448</v>
      </c>
      <c r="B328">
        <v>40</v>
      </c>
      <c r="C328">
        <v>16</v>
      </c>
      <c r="D328">
        <v>3</v>
      </c>
      <c r="E328" t="s">
        <v>899</v>
      </c>
      <c r="F328" t="s">
        <v>903</v>
      </c>
      <c r="G328" t="s">
        <v>911</v>
      </c>
      <c r="H328" s="2">
        <f>VLOOKUP(A328,Sheet1!A$1:E$501,2,FALSE)</f>
        <v>43216</v>
      </c>
      <c r="I328" t="str">
        <f>VLOOKUP(A328,Sheet1!A$1:E$501,3,FALSE)</f>
        <v>Nidhi</v>
      </c>
      <c r="J328" t="str">
        <f>VLOOKUP(A328,Sheet1!$A$1:$E$501,4,FALSE)</f>
        <v>Nagaland</v>
      </c>
      <c r="K328" t="str">
        <f>VLOOKUP($A328,Sheet1!$A$1:$E$501,5,FALSE)</f>
        <v>Kohima</v>
      </c>
    </row>
    <row r="329" spans="1:11" x14ac:dyDescent="0.25">
      <c r="A329" t="s">
        <v>662</v>
      </c>
      <c r="B329">
        <v>41</v>
      </c>
      <c r="C329">
        <v>19</v>
      </c>
      <c r="D329">
        <v>2</v>
      </c>
      <c r="E329" t="s">
        <v>899</v>
      </c>
      <c r="F329" t="s">
        <v>910</v>
      </c>
      <c r="G329" t="s">
        <v>911</v>
      </c>
      <c r="H329" s="2">
        <f>VLOOKUP(A329,Sheet1!A$1:E$501,2,FALSE)</f>
        <v>43155</v>
      </c>
      <c r="I329" t="str">
        <f>VLOOKUP(A329,Sheet1!A$1:E$501,3,FALSE)</f>
        <v>Pooja</v>
      </c>
      <c r="J329" t="str">
        <f>VLOOKUP(A329,Sheet1!$A$1:$E$501,4,FALSE)</f>
        <v>Bihar</v>
      </c>
      <c r="K329" t="str">
        <f>VLOOKUP($A329,Sheet1!$A$1:$E$501,5,FALSE)</f>
        <v>Patna</v>
      </c>
    </row>
    <row r="330" spans="1:11" x14ac:dyDescent="0.25">
      <c r="A330" t="s">
        <v>354</v>
      </c>
      <c r="B330">
        <v>253</v>
      </c>
      <c r="C330">
        <v>-63</v>
      </c>
      <c r="D330">
        <v>2</v>
      </c>
      <c r="E330" t="s">
        <v>899</v>
      </c>
      <c r="F330" t="s">
        <v>901</v>
      </c>
      <c r="G330" t="s">
        <v>902</v>
      </c>
      <c r="H330" s="2">
        <f>VLOOKUP(A330,Sheet1!A$1:E$501,2,FALSE)</f>
        <v>43367</v>
      </c>
      <c r="I330" t="str">
        <f>VLOOKUP(A330,Sheet1!A$1:E$501,3,FALSE)</f>
        <v>Avish</v>
      </c>
      <c r="J330" t="str">
        <f>VLOOKUP(A330,Sheet1!$A$1:$E$501,4,FALSE)</f>
        <v>Kerala</v>
      </c>
      <c r="K330" t="str">
        <f>VLOOKUP($A330,Sheet1!$A$1:$E$501,5,FALSE)</f>
        <v>Thiruvananthapuram</v>
      </c>
    </row>
    <row r="331" spans="1:11" x14ac:dyDescent="0.25">
      <c r="A331" t="s">
        <v>434</v>
      </c>
      <c r="B331">
        <v>406</v>
      </c>
      <c r="C331">
        <v>97</v>
      </c>
      <c r="D331">
        <v>7</v>
      </c>
      <c r="E331" t="s">
        <v>892</v>
      </c>
      <c r="F331" t="s">
        <v>893</v>
      </c>
      <c r="G331" t="s">
        <v>897</v>
      </c>
      <c r="H331" s="2">
        <f>VLOOKUP(A331,Sheet1!A$1:E$501,2,FALSE)</f>
        <v>43144</v>
      </c>
      <c r="I331" t="str">
        <f>VLOOKUP(A331,Sheet1!A$1:E$501,3,FALSE)</f>
        <v>Divsha</v>
      </c>
      <c r="J331" t="str">
        <f>VLOOKUP(A331,Sheet1!$A$1:$E$501,4,FALSE)</f>
        <v>Rajasthan</v>
      </c>
      <c r="K331" t="str">
        <f>VLOOKUP($A331,Sheet1!$A$1:$E$501,5,FALSE)</f>
        <v>Jaipur</v>
      </c>
    </row>
    <row r="332" spans="1:11" x14ac:dyDescent="0.25">
      <c r="A332" t="s">
        <v>375</v>
      </c>
      <c r="B332">
        <v>32</v>
      </c>
      <c r="C332">
        <v>7</v>
      </c>
      <c r="D332">
        <v>3</v>
      </c>
      <c r="E332" t="s">
        <v>899</v>
      </c>
      <c r="F332" t="s">
        <v>903</v>
      </c>
      <c r="G332" t="s">
        <v>891</v>
      </c>
      <c r="H332" s="2">
        <f>VLOOKUP(A332,Sheet1!A$1:E$501,2,FALSE)</f>
        <v>43326</v>
      </c>
      <c r="I332" t="str">
        <f>VLOOKUP(A332,Sheet1!A$1:E$501,3,FALSE)</f>
        <v>Nishant</v>
      </c>
      <c r="J332" t="str">
        <f>VLOOKUP(A332,Sheet1!$A$1:$E$501,4,FALSE)</f>
        <v>Maharashtra</v>
      </c>
      <c r="K332" t="str">
        <f>VLOOKUP($A332,Sheet1!$A$1:$E$501,5,FALSE)</f>
        <v>Mumbai</v>
      </c>
    </row>
    <row r="333" spans="1:11" x14ac:dyDescent="0.25">
      <c r="A333" t="s">
        <v>367</v>
      </c>
      <c r="B333">
        <v>260</v>
      </c>
      <c r="C333">
        <v>68</v>
      </c>
      <c r="D333">
        <v>2</v>
      </c>
      <c r="E333" t="s">
        <v>889</v>
      </c>
      <c r="F333" t="s">
        <v>896</v>
      </c>
      <c r="G333" t="s">
        <v>891</v>
      </c>
      <c r="H333" s="2">
        <f>VLOOKUP(A333,Sheet1!A$1:E$501,2,FALSE)</f>
        <v>43119</v>
      </c>
      <c r="I333" t="str">
        <f>VLOOKUP(A333,Sheet1!A$1:E$501,3,FALSE)</f>
        <v>Tejeswini</v>
      </c>
      <c r="J333" t="str">
        <f>VLOOKUP(A333,Sheet1!$A$1:$E$501,4,FALSE)</f>
        <v>Maharashtra</v>
      </c>
      <c r="K333" t="str">
        <f>VLOOKUP($A333,Sheet1!$A$1:$E$501,5,FALSE)</f>
        <v>Pune</v>
      </c>
    </row>
    <row r="334" spans="1:11" x14ac:dyDescent="0.25">
      <c r="A334" t="s">
        <v>616</v>
      </c>
      <c r="B334">
        <v>41</v>
      </c>
      <c r="C334">
        <v>19</v>
      </c>
      <c r="D334">
        <v>5</v>
      </c>
      <c r="E334" t="s">
        <v>899</v>
      </c>
      <c r="F334" t="s">
        <v>903</v>
      </c>
      <c r="G334" t="s">
        <v>911</v>
      </c>
      <c r="H334" s="2">
        <f>VLOOKUP(A334,Sheet1!A$1:E$501,2,FALSE)</f>
        <v>43150</v>
      </c>
      <c r="I334" t="str">
        <f>VLOOKUP(A334,Sheet1!A$1:E$501,3,FALSE)</f>
        <v>Bhavna</v>
      </c>
      <c r="J334" t="str">
        <f>VLOOKUP(A334,Sheet1!$A$1:$E$501,4,FALSE)</f>
        <v>Sikkim</v>
      </c>
      <c r="K334" t="str">
        <f>VLOOKUP($A334,Sheet1!$A$1:$E$501,5,FALSE)</f>
        <v>Gangtok</v>
      </c>
    </row>
    <row r="335" spans="1:11" x14ac:dyDescent="0.25">
      <c r="A335" t="s">
        <v>122</v>
      </c>
      <c r="B335">
        <v>401</v>
      </c>
      <c r="C335">
        <v>13</v>
      </c>
      <c r="D335">
        <v>6</v>
      </c>
      <c r="E335" t="s">
        <v>892</v>
      </c>
      <c r="F335" t="s">
        <v>893</v>
      </c>
      <c r="G335" t="s">
        <v>897</v>
      </c>
      <c r="H335" s="2">
        <f>VLOOKUP(A335,Sheet1!A$1:E$501,2,FALSE)</f>
        <v>43163</v>
      </c>
      <c r="I335" t="str">
        <f>VLOOKUP(A335,Sheet1!A$1:E$501,3,FALSE)</f>
        <v>Parth</v>
      </c>
      <c r="J335" t="str">
        <f>VLOOKUP(A335,Sheet1!$A$1:$E$501,4,FALSE)</f>
        <v>Maharashtra</v>
      </c>
      <c r="K335" t="str">
        <f>VLOOKUP($A335,Sheet1!$A$1:$E$501,5,FALSE)</f>
        <v>Pune</v>
      </c>
    </row>
    <row r="336" spans="1:11" x14ac:dyDescent="0.25">
      <c r="A336" t="s">
        <v>448</v>
      </c>
      <c r="B336">
        <v>382</v>
      </c>
      <c r="C336">
        <v>30</v>
      </c>
      <c r="D336">
        <v>3</v>
      </c>
      <c r="E336" t="s">
        <v>899</v>
      </c>
      <c r="F336" t="s">
        <v>901</v>
      </c>
      <c r="G336" t="s">
        <v>897</v>
      </c>
      <c r="H336" s="2">
        <f>VLOOKUP(A336,Sheet1!A$1:E$501,2,FALSE)</f>
        <v>43216</v>
      </c>
      <c r="I336" t="str">
        <f>VLOOKUP(A336,Sheet1!A$1:E$501,3,FALSE)</f>
        <v>Nidhi</v>
      </c>
      <c r="J336" t="str">
        <f>VLOOKUP(A336,Sheet1!$A$1:$E$501,4,FALSE)</f>
        <v>Nagaland</v>
      </c>
      <c r="K336" t="str">
        <f>VLOOKUP($A336,Sheet1!$A$1:$E$501,5,FALSE)</f>
        <v>Kohima</v>
      </c>
    </row>
    <row r="337" spans="1:11" x14ac:dyDescent="0.25">
      <c r="A337" t="s">
        <v>248</v>
      </c>
      <c r="B337">
        <v>867</v>
      </c>
      <c r="C337">
        <v>251</v>
      </c>
      <c r="D337">
        <v>5</v>
      </c>
      <c r="E337" t="s">
        <v>889</v>
      </c>
      <c r="F337" t="s">
        <v>898</v>
      </c>
      <c r="G337" t="s">
        <v>891</v>
      </c>
      <c r="H337" s="2">
        <f>VLOOKUP(A337,Sheet1!A$1:E$501,2,FALSE)</f>
        <v>43128</v>
      </c>
      <c r="I337" t="str">
        <f>VLOOKUP(A337,Sheet1!A$1:E$501,3,FALSE)</f>
        <v>Amruta</v>
      </c>
      <c r="J337" t="str">
        <f>VLOOKUP(A337,Sheet1!$A$1:$E$501,4,FALSE)</f>
        <v>Delhi</v>
      </c>
      <c r="K337" t="str">
        <f>VLOOKUP($A337,Sheet1!$A$1:$E$501,5,FALSE)</f>
        <v>Delhi</v>
      </c>
    </row>
    <row r="338" spans="1:11" x14ac:dyDescent="0.25">
      <c r="A338" t="s">
        <v>199</v>
      </c>
      <c r="B338">
        <v>43</v>
      </c>
      <c r="C338">
        <v>0</v>
      </c>
      <c r="D338">
        <v>3</v>
      </c>
      <c r="E338" t="s">
        <v>899</v>
      </c>
      <c r="F338" t="s">
        <v>901</v>
      </c>
      <c r="G338" t="s">
        <v>911</v>
      </c>
      <c r="H338" s="2">
        <f>VLOOKUP(A338,Sheet1!A$1:E$501,2,FALSE)</f>
        <v>43199</v>
      </c>
      <c r="I338" t="str">
        <f>VLOOKUP(A338,Sheet1!A$1:E$501,3,FALSE)</f>
        <v>Yogesh</v>
      </c>
      <c r="J338" t="str">
        <f>VLOOKUP(A338,Sheet1!$A$1:$E$501,4,FALSE)</f>
        <v>Bihar</v>
      </c>
      <c r="K338" t="str">
        <f>VLOOKUP($A338,Sheet1!$A$1:$E$501,5,FALSE)</f>
        <v>Patna</v>
      </c>
    </row>
    <row r="339" spans="1:11" x14ac:dyDescent="0.25">
      <c r="A339" t="s">
        <v>810</v>
      </c>
      <c r="B339">
        <v>43</v>
      </c>
      <c r="C339">
        <v>-43</v>
      </c>
      <c r="D339">
        <v>7</v>
      </c>
      <c r="E339" t="s">
        <v>899</v>
      </c>
      <c r="F339" t="s">
        <v>907</v>
      </c>
      <c r="G339" t="s">
        <v>911</v>
      </c>
      <c r="H339" s="2">
        <f>VLOOKUP(A339,Sheet1!A$1:E$501,2,FALSE)</f>
        <v>43309</v>
      </c>
      <c r="I339" t="str">
        <f>VLOOKUP(A339,Sheet1!A$1:E$501,3,FALSE)</f>
        <v>Dhirajendu</v>
      </c>
      <c r="J339" t="str">
        <f>VLOOKUP(A339,Sheet1!$A$1:$E$501,4,FALSE)</f>
        <v>Maharashtra</v>
      </c>
      <c r="K339" t="str">
        <f>VLOOKUP($A339,Sheet1!$A$1:$E$501,5,FALSE)</f>
        <v>Mumbai</v>
      </c>
    </row>
    <row r="340" spans="1:11" x14ac:dyDescent="0.25">
      <c r="A340" t="s">
        <v>581</v>
      </c>
      <c r="B340">
        <v>74</v>
      </c>
      <c r="C340">
        <v>29</v>
      </c>
      <c r="D340">
        <v>3</v>
      </c>
      <c r="E340" t="s">
        <v>899</v>
      </c>
      <c r="F340" t="s">
        <v>907</v>
      </c>
      <c r="G340" t="s">
        <v>891</v>
      </c>
      <c r="H340" s="2">
        <f>VLOOKUP(A340,Sheet1!A$1:E$501,2,FALSE)</f>
        <v>43127</v>
      </c>
      <c r="I340" t="str">
        <f>VLOOKUP(A340,Sheet1!A$1:E$501,3,FALSE)</f>
        <v>Aayushi</v>
      </c>
      <c r="J340" t="str">
        <f>VLOOKUP(A340,Sheet1!$A$1:$E$501,4,FALSE)</f>
        <v>Gujarat</v>
      </c>
      <c r="K340" t="str">
        <f>VLOOKUP($A340,Sheet1!$A$1:$E$501,5,FALSE)</f>
        <v>Surat</v>
      </c>
    </row>
    <row r="341" spans="1:11" x14ac:dyDescent="0.25">
      <c r="A341" t="s">
        <v>436</v>
      </c>
      <c r="B341">
        <v>44</v>
      </c>
      <c r="C341">
        <v>-26</v>
      </c>
      <c r="D341">
        <v>3</v>
      </c>
      <c r="E341" t="s">
        <v>899</v>
      </c>
      <c r="F341" t="s">
        <v>903</v>
      </c>
      <c r="G341" t="s">
        <v>911</v>
      </c>
      <c r="H341" s="2">
        <f>VLOOKUP(A341,Sheet1!A$1:E$501,2,FALSE)</f>
        <v>43231</v>
      </c>
      <c r="I341" t="str">
        <f>VLOOKUP(A341,Sheet1!A$1:E$501,3,FALSE)</f>
        <v>Nida</v>
      </c>
      <c r="J341" t="str">
        <f>VLOOKUP(A341,Sheet1!$A$1:$E$501,4,FALSE)</f>
        <v>Madhya Pradesh</v>
      </c>
      <c r="K341" t="str">
        <f>VLOOKUP($A341,Sheet1!$A$1:$E$501,5,FALSE)</f>
        <v>Indore</v>
      </c>
    </row>
    <row r="342" spans="1:11" x14ac:dyDescent="0.25">
      <c r="A342" t="s">
        <v>523</v>
      </c>
      <c r="B342">
        <v>259</v>
      </c>
      <c r="C342">
        <v>-55</v>
      </c>
      <c r="D342">
        <v>2</v>
      </c>
      <c r="E342" t="s">
        <v>892</v>
      </c>
      <c r="F342" t="s">
        <v>893</v>
      </c>
      <c r="G342" t="s">
        <v>891</v>
      </c>
      <c r="H342" s="2">
        <f>VLOOKUP(A342,Sheet1!A$1:E$501,2,FALSE)</f>
        <v>43202</v>
      </c>
      <c r="I342" t="str">
        <f>VLOOKUP(A342,Sheet1!A$1:E$501,3,FALSE)</f>
        <v>Shrichand</v>
      </c>
      <c r="J342" t="str">
        <f>VLOOKUP(A342,Sheet1!$A$1:$E$501,4,FALSE)</f>
        <v>Punjab</v>
      </c>
      <c r="K342" t="str">
        <f>VLOOKUP($A342,Sheet1!$A$1:$E$501,5,FALSE)</f>
        <v>Chandigarh</v>
      </c>
    </row>
    <row r="343" spans="1:11" x14ac:dyDescent="0.25">
      <c r="A343" t="s">
        <v>128</v>
      </c>
      <c r="B343">
        <v>257</v>
      </c>
      <c r="C343">
        <v>23</v>
      </c>
      <c r="D343">
        <v>5</v>
      </c>
      <c r="E343" t="s">
        <v>899</v>
      </c>
      <c r="F343" t="s">
        <v>903</v>
      </c>
      <c r="G343" t="s">
        <v>891</v>
      </c>
      <c r="H343" s="2">
        <f>VLOOKUP(A343,Sheet1!A$1:E$501,2,FALSE)</f>
        <v>43198</v>
      </c>
      <c r="I343" t="str">
        <f>VLOOKUP(A343,Sheet1!A$1:E$501,3,FALSE)</f>
        <v>Aarushi</v>
      </c>
      <c r="J343" t="str">
        <f>VLOOKUP(A343,Sheet1!$A$1:$E$501,4,FALSE)</f>
        <v>Tamil Nadu</v>
      </c>
      <c r="K343" t="str">
        <f>VLOOKUP($A343,Sheet1!$A$1:$E$501,5,FALSE)</f>
        <v>Chennai</v>
      </c>
    </row>
    <row r="344" spans="1:11" x14ac:dyDescent="0.25">
      <c r="A344" t="s">
        <v>132</v>
      </c>
      <c r="B344">
        <v>76</v>
      </c>
      <c r="C344">
        <v>27</v>
      </c>
      <c r="D344">
        <v>5</v>
      </c>
      <c r="E344" t="s">
        <v>899</v>
      </c>
      <c r="F344" t="s">
        <v>907</v>
      </c>
      <c r="G344" t="s">
        <v>891</v>
      </c>
      <c r="H344" s="2">
        <f>VLOOKUP(A344,Sheet1!A$1:E$501,2,FALSE)</f>
        <v>43326</v>
      </c>
      <c r="I344" t="str">
        <f>VLOOKUP(A344,Sheet1!A$1:E$501,3,FALSE)</f>
        <v>Vaibhav</v>
      </c>
      <c r="J344" t="str">
        <f>VLOOKUP(A344,Sheet1!$A$1:$E$501,4,FALSE)</f>
        <v>Madhya Pradesh</v>
      </c>
      <c r="K344" t="str">
        <f>VLOOKUP($A344,Sheet1!$A$1:$E$501,5,FALSE)</f>
        <v>Indore</v>
      </c>
    </row>
    <row r="345" spans="1:11" x14ac:dyDescent="0.25">
      <c r="A345" t="s">
        <v>663</v>
      </c>
      <c r="B345">
        <v>44</v>
      </c>
      <c r="C345">
        <v>-32</v>
      </c>
      <c r="D345">
        <v>3</v>
      </c>
      <c r="E345" t="s">
        <v>899</v>
      </c>
      <c r="F345" t="s">
        <v>907</v>
      </c>
      <c r="G345" t="s">
        <v>911</v>
      </c>
      <c r="H345" s="2">
        <f>VLOOKUP(A345,Sheet1!A$1:E$501,2,FALSE)</f>
        <v>43276</v>
      </c>
      <c r="I345" t="str">
        <f>VLOOKUP(A345,Sheet1!A$1:E$501,3,FALSE)</f>
        <v>Shubhi</v>
      </c>
      <c r="J345" t="str">
        <f>VLOOKUP(A345,Sheet1!$A$1:$E$501,4,FALSE)</f>
        <v>Maharashtra</v>
      </c>
      <c r="K345" t="str">
        <f>VLOOKUP($A345,Sheet1!$A$1:$E$501,5,FALSE)</f>
        <v>Mumbai</v>
      </c>
    </row>
    <row r="346" spans="1:11" x14ac:dyDescent="0.25">
      <c r="A346" t="s">
        <v>309</v>
      </c>
      <c r="B346">
        <v>257</v>
      </c>
      <c r="C346">
        <v>3</v>
      </c>
      <c r="D346">
        <v>2</v>
      </c>
      <c r="E346" t="s">
        <v>899</v>
      </c>
      <c r="F346" t="s">
        <v>901</v>
      </c>
      <c r="G346" t="s">
        <v>891</v>
      </c>
      <c r="H346" s="2">
        <f>VLOOKUP(A346,Sheet1!A$1:E$501,2,FALSE)</f>
        <v>43414</v>
      </c>
      <c r="I346" t="str">
        <f>VLOOKUP(A346,Sheet1!A$1:E$501,3,FALSE)</f>
        <v>Abhijeet</v>
      </c>
      <c r="J346" t="str">
        <f>VLOOKUP(A346,Sheet1!$A$1:$E$501,4,FALSE)</f>
        <v>Maharashtra</v>
      </c>
      <c r="K346" t="str">
        <f>VLOOKUP($A346,Sheet1!$A$1:$E$501,5,FALSE)</f>
        <v>Mumbai</v>
      </c>
    </row>
    <row r="347" spans="1:11" x14ac:dyDescent="0.25">
      <c r="A347" t="s">
        <v>528</v>
      </c>
      <c r="B347">
        <v>255</v>
      </c>
      <c r="C347">
        <v>76</v>
      </c>
      <c r="D347">
        <v>9</v>
      </c>
      <c r="E347" t="s">
        <v>899</v>
      </c>
      <c r="F347" t="s">
        <v>903</v>
      </c>
      <c r="G347" t="s">
        <v>891</v>
      </c>
      <c r="H347" s="2">
        <f>VLOOKUP(A347,Sheet1!A$1:E$501,2,FALSE)</f>
        <v>43150</v>
      </c>
      <c r="I347" t="str">
        <f>VLOOKUP(A347,Sheet1!A$1:E$501,3,FALSE)</f>
        <v>Kanak</v>
      </c>
      <c r="J347" t="str">
        <f>VLOOKUP(A347,Sheet1!$A$1:$E$501,4,FALSE)</f>
        <v>Goa</v>
      </c>
      <c r="K347" t="str">
        <f>VLOOKUP($A347,Sheet1!$A$1:$E$501,5,FALSE)</f>
        <v>Goa</v>
      </c>
    </row>
    <row r="348" spans="1:11" x14ac:dyDescent="0.25">
      <c r="A348" t="s">
        <v>546</v>
      </c>
      <c r="B348">
        <v>44</v>
      </c>
      <c r="C348">
        <v>14</v>
      </c>
      <c r="D348">
        <v>3</v>
      </c>
      <c r="E348" t="s">
        <v>899</v>
      </c>
      <c r="F348" t="s">
        <v>903</v>
      </c>
      <c r="G348" t="s">
        <v>911</v>
      </c>
      <c r="H348" s="2">
        <f>VLOOKUP(A348,Sheet1!A$1:E$501,2,FALSE)</f>
        <v>43419</v>
      </c>
      <c r="I348" t="str">
        <f>VLOOKUP(A348,Sheet1!A$1:E$501,3,FALSE)</f>
        <v>Aayush</v>
      </c>
      <c r="J348" t="str">
        <f>VLOOKUP(A348,Sheet1!$A$1:$E$501,4,FALSE)</f>
        <v>Uttar Pradesh</v>
      </c>
      <c r="K348" t="str">
        <f>VLOOKUP($A348,Sheet1!$A$1:$E$501,5,FALSE)</f>
        <v>Lucknow</v>
      </c>
    </row>
    <row r="349" spans="1:11" x14ac:dyDescent="0.25">
      <c r="A349" t="s">
        <v>644</v>
      </c>
      <c r="B349">
        <v>45</v>
      </c>
      <c r="C349">
        <v>-2</v>
      </c>
      <c r="D349">
        <v>4</v>
      </c>
      <c r="E349" t="s">
        <v>899</v>
      </c>
      <c r="F349" t="s">
        <v>913</v>
      </c>
      <c r="G349" t="s">
        <v>891</v>
      </c>
      <c r="H349" s="2">
        <f>VLOOKUP(A349,Sheet1!A$1:E$501,2,FALSE)</f>
        <v>43248</v>
      </c>
      <c r="I349" t="str">
        <f>VLOOKUP(A349,Sheet1!A$1:E$501,3,FALSE)</f>
        <v>Arsheen</v>
      </c>
      <c r="J349" t="str">
        <f>VLOOKUP(A349,Sheet1!$A$1:$E$501,4,FALSE)</f>
        <v>Gujarat</v>
      </c>
      <c r="K349" t="str">
        <f>VLOOKUP($A349,Sheet1!$A$1:$E$501,5,FALSE)</f>
        <v>Ahmedabad</v>
      </c>
    </row>
    <row r="350" spans="1:11" x14ac:dyDescent="0.25">
      <c r="A350" t="s">
        <v>87</v>
      </c>
      <c r="B350">
        <v>44</v>
      </c>
      <c r="C350">
        <v>-3</v>
      </c>
      <c r="D350">
        <v>1</v>
      </c>
      <c r="E350" t="s">
        <v>899</v>
      </c>
      <c r="F350" t="s">
        <v>901</v>
      </c>
      <c r="G350" t="s">
        <v>911</v>
      </c>
      <c r="H350" s="2">
        <f>VLOOKUP(A350,Sheet1!A$1:E$501,2,FALSE)</f>
        <v>43255</v>
      </c>
      <c r="I350" t="str">
        <f>VLOOKUP(A350,Sheet1!A$1:E$501,3,FALSE)</f>
        <v>Bhawna</v>
      </c>
      <c r="J350" t="str">
        <f>VLOOKUP(A350,Sheet1!$A$1:$E$501,4,FALSE)</f>
        <v>Madhya Pradesh</v>
      </c>
      <c r="K350" t="str">
        <f>VLOOKUP($A350,Sheet1!$A$1:$E$501,5,FALSE)</f>
        <v>Indore</v>
      </c>
    </row>
    <row r="351" spans="1:11" x14ac:dyDescent="0.25">
      <c r="A351" t="s">
        <v>138</v>
      </c>
      <c r="B351">
        <v>382</v>
      </c>
      <c r="C351">
        <v>119</v>
      </c>
      <c r="D351">
        <v>2</v>
      </c>
      <c r="E351" t="s">
        <v>899</v>
      </c>
      <c r="F351" t="s">
        <v>901</v>
      </c>
      <c r="G351" t="s">
        <v>897</v>
      </c>
      <c r="H351" s="2">
        <f>VLOOKUP(A351,Sheet1!A$1:E$501,2,FALSE)</f>
        <v>43166</v>
      </c>
      <c r="I351" t="str">
        <f>VLOOKUP(A351,Sheet1!A$1:E$501,3,FALSE)</f>
        <v>Parishi</v>
      </c>
      <c r="J351" t="str">
        <f>VLOOKUP(A351,Sheet1!$A$1:$E$501,4,FALSE)</f>
        <v>West Bengal</v>
      </c>
      <c r="K351" t="str">
        <f>VLOOKUP($A351,Sheet1!$A$1:$E$501,5,FALSE)</f>
        <v>Kolkata</v>
      </c>
    </row>
    <row r="352" spans="1:11" x14ac:dyDescent="0.25">
      <c r="A352" t="s">
        <v>286</v>
      </c>
      <c r="B352">
        <v>250</v>
      </c>
      <c r="C352">
        <v>100</v>
      </c>
      <c r="D352">
        <v>3</v>
      </c>
      <c r="E352" t="s">
        <v>899</v>
      </c>
      <c r="F352" t="s">
        <v>900</v>
      </c>
      <c r="G352" t="s">
        <v>891</v>
      </c>
      <c r="H352" s="2">
        <f>VLOOKUP(A352,Sheet1!A$1:E$501,2,FALSE)</f>
        <v>43113</v>
      </c>
      <c r="I352" t="str">
        <f>VLOOKUP(A352,Sheet1!A$1:E$501,3,FALSE)</f>
        <v>Jesal</v>
      </c>
      <c r="J352" t="str">
        <f>VLOOKUP(A352,Sheet1!$A$1:$E$501,4,FALSE)</f>
        <v>West Bengal</v>
      </c>
      <c r="K352" t="str">
        <f>VLOOKUP($A352,Sheet1!$A$1:$E$501,5,FALSE)</f>
        <v>Kolkata</v>
      </c>
    </row>
    <row r="353" spans="1:11" x14ac:dyDescent="0.25">
      <c r="A353" t="s">
        <v>559</v>
      </c>
      <c r="B353">
        <v>45</v>
      </c>
      <c r="C353">
        <v>-15</v>
      </c>
      <c r="D353">
        <v>2</v>
      </c>
      <c r="E353" t="s">
        <v>892</v>
      </c>
      <c r="F353" t="s">
        <v>893</v>
      </c>
      <c r="G353" t="s">
        <v>891</v>
      </c>
      <c r="H353" s="2">
        <f>VLOOKUP(A353,Sheet1!A$1:E$501,2,FALSE)</f>
        <v>43374</v>
      </c>
      <c r="I353" t="str">
        <f>VLOOKUP(A353,Sheet1!A$1:E$501,3,FALSE)</f>
        <v>Divyansh</v>
      </c>
      <c r="J353" t="str">
        <f>VLOOKUP(A353,Sheet1!$A$1:$E$501,4,FALSE)</f>
        <v>Gujarat</v>
      </c>
      <c r="K353" t="str">
        <f>VLOOKUP($A353,Sheet1!$A$1:$E$501,5,FALSE)</f>
        <v>Ahmedabad</v>
      </c>
    </row>
    <row r="354" spans="1:11" x14ac:dyDescent="0.25">
      <c r="A354" t="s">
        <v>352</v>
      </c>
      <c r="B354">
        <v>246</v>
      </c>
      <c r="C354">
        <v>61</v>
      </c>
      <c r="D354">
        <v>2</v>
      </c>
      <c r="E354" t="s">
        <v>892</v>
      </c>
      <c r="F354" t="s">
        <v>895</v>
      </c>
      <c r="G354" t="s">
        <v>891</v>
      </c>
      <c r="H354" s="2">
        <f>VLOOKUP(A354,Sheet1!A$1:E$501,2,FALSE)</f>
        <v>43168</v>
      </c>
      <c r="I354" t="str">
        <f>VLOOKUP(A354,Sheet1!A$1:E$501,3,FALSE)</f>
        <v>Kirti</v>
      </c>
      <c r="J354" t="str">
        <f>VLOOKUP(A354,Sheet1!$A$1:$E$501,4,FALSE)</f>
        <v>Jammu and Kashmir</v>
      </c>
      <c r="K354" t="str">
        <f>VLOOKUP($A354,Sheet1!$A$1:$E$501,5,FALSE)</f>
        <v>Kashmir</v>
      </c>
    </row>
    <row r="355" spans="1:11" x14ac:dyDescent="0.25">
      <c r="A355" t="s">
        <v>506</v>
      </c>
      <c r="B355">
        <v>50</v>
      </c>
      <c r="C355">
        <v>25</v>
      </c>
      <c r="D355">
        <v>5</v>
      </c>
      <c r="E355" t="s">
        <v>899</v>
      </c>
      <c r="F355" t="s">
        <v>907</v>
      </c>
      <c r="G355" t="s">
        <v>891</v>
      </c>
      <c r="H355" s="2">
        <f>VLOOKUP(A355,Sheet1!A$1:E$501,2,FALSE)</f>
        <v>43152</v>
      </c>
      <c r="I355" t="str">
        <f>VLOOKUP(A355,Sheet1!A$1:E$501,3,FALSE)</f>
        <v>Sarita</v>
      </c>
      <c r="J355" t="str">
        <f>VLOOKUP(A355,Sheet1!$A$1:$E$501,4,FALSE)</f>
        <v>Maharashtra</v>
      </c>
      <c r="K355" t="str">
        <f>VLOOKUP($A355,Sheet1!$A$1:$E$501,5,FALSE)</f>
        <v>Pune</v>
      </c>
    </row>
    <row r="356" spans="1:11" x14ac:dyDescent="0.25">
      <c r="A356" t="s">
        <v>360</v>
      </c>
      <c r="B356">
        <v>246</v>
      </c>
      <c r="C356">
        <v>98</v>
      </c>
      <c r="D356">
        <v>5</v>
      </c>
      <c r="E356" t="s">
        <v>899</v>
      </c>
      <c r="F356" t="s">
        <v>903</v>
      </c>
      <c r="G356" t="s">
        <v>891</v>
      </c>
      <c r="H356" s="2">
        <f>VLOOKUP(A356,Sheet1!A$1:E$501,2,FALSE)</f>
        <v>43169</v>
      </c>
      <c r="I356" t="str">
        <f>VLOOKUP(A356,Sheet1!A$1:E$501,3,FALSE)</f>
        <v>Mayank</v>
      </c>
      <c r="J356" t="str">
        <f>VLOOKUP(A356,Sheet1!$A$1:$E$501,4,FALSE)</f>
        <v>Maharashtra</v>
      </c>
      <c r="K356" t="str">
        <f>VLOOKUP($A356,Sheet1!$A$1:$E$501,5,FALSE)</f>
        <v>Mumbai</v>
      </c>
    </row>
    <row r="357" spans="1:11" x14ac:dyDescent="0.25">
      <c r="A357" t="s">
        <v>239</v>
      </c>
      <c r="B357">
        <v>44</v>
      </c>
      <c r="C357">
        <v>99</v>
      </c>
      <c r="D357">
        <v>3</v>
      </c>
      <c r="E357" t="s">
        <v>899</v>
      </c>
      <c r="F357" t="s">
        <v>904</v>
      </c>
      <c r="G357" t="s">
        <v>911</v>
      </c>
      <c r="H357" s="2">
        <f>VLOOKUP(A357,Sheet1!A$1:E$501,2,FALSE)</f>
        <v>43272</v>
      </c>
      <c r="I357" t="str">
        <f>VLOOKUP(A357,Sheet1!A$1:E$501,3,FALSE)</f>
        <v>Noopur</v>
      </c>
      <c r="J357" t="str">
        <f>VLOOKUP(A357,Sheet1!$A$1:$E$501,4,FALSE)</f>
        <v>Karnataka</v>
      </c>
      <c r="K357" t="str">
        <f>VLOOKUP($A357,Sheet1!$A$1:$E$501,5,FALSE)</f>
        <v>Bangalore</v>
      </c>
    </row>
    <row r="358" spans="1:11" x14ac:dyDescent="0.25">
      <c r="A358" t="s">
        <v>533</v>
      </c>
      <c r="B358">
        <v>245</v>
      </c>
      <c r="C358">
        <v>-78</v>
      </c>
      <c r="D358">
        <v>3</v>
      </c>
      <c r="E358" t="s">
        <v>899</v>
      </c>
      <c r="F358" t="s">
        <v>901</v>
      </c>
      <c r="G358" t="s">
        <v>891</v>
      </c>
      <c r="H358" s="2">
        <f>VLOOKUP(A358,Sheet1!A$1:E$501,2,FALSE)</f>
        <v>43236</v>
      </c>
      <c r="I358" t="str">
        <f>VLOOKUP(A358,Sheet1!A$1:E$501,3,FALSE)</f>
        <v>Shruti</v>
      </c>
      <c r="J358" t="str">
        <f>VLOOKUP(A358,Sheet1!$A$1:$E$501,4,FALSE)</f>
        <v>Karnataka</v>
      </c>
      <c r="K358" t="str">
        <f>VLOOKUP($A358,Sheet1!$A$1:$E$501,5,FALSE)</f>
        <v>Bangalore</v>
      </c>
    </row>
    <row r="359" spans="1:11" x14ac:dyDescent="0.25">
      <c r="A359" t="s">
        <v>36</v>
      </c>
      <c r="B359">
        <v>245</v>
      </c>
      <c r="C359">
        <v>30</v>
      </c>
      <c r="D359">
        <v>2</v>
      </c>
      <c r="E359" t="s">
        <v>899</v>
      </c>
      <c r="F359" t="s">
        <v>901</v>
      </c>
      <c r="G359" t="s">
        <v>891</v>
      </c>
      <c r="H359" s="2">
        <f>VLOOKUP(A359,Sheet1!A$1:E$501,2,FALSE)</f>
        <v>43417</v>
      </c>
      <c r="I359" t="str">
        <f>VLOOKUP(A359,Sheet1!A$1:E$501,3,FALSE)</f>
        <v>Uudhav</v>
      </c>
      <c r="J359" t="str">
        <f>VLOOKUP(A359,Sheet1!$A$1:$E$501,4,FALSE)</f>
        <v>Maharashtra</v>
      </c>
      <c r="K359" t="str">
        <f>VLOOKUP($A359,Sheet1!$A$1:$E$501,5,FALSE)</f>
        <v>Mumbai</v>
      </c>
    </row>
    <row r="360" spans="1:11" x14ac:dyDescent="0.25">
      <c r="A360" t="s">
        <v>451</v>
      </c>
      <c r="B360">
        <v>376</v>
      </c>
      <c r="C360">
        <v>0</v>
      </c>
      <c r="D360">
        <v>7</v>
      </c>
      <c r="E360" t="s">
        <v>899</v>
      </c>
      <c r="F360" t="s">
        <v>907</v>
      </c>
      <c r="G360" t="s">
        <v>897</v>
      </c>
      <c r="H360" s="2">
        <f>VLOOKUP(A360,Sheet1!A$1:E$501,2,FALSE)</f>
        <v>43162</v>
      </c>
      <c r="I360" t="str">
        <f>VLOOKUP(A360,Sheet1!A$1:E$501,3,FALSE)</f>
        <v>Nidhi</v>
      </c>
      <c r="J360" t="str">
        <f>VLOOKUP(A360,Sheet1!$A$1:$E$501,4,FALSE)</f>
        <v>Nagaland</v>
      </c>
      <c r="K360" t="str">
        <f>VLOOKUP($A360,Sheet1!$A$1:$E$501,5,FALSE)</f>
        <v>Kohima</v>
      </c>
    </row>
    <row r="361" spans="1:11" x14ac:dyDescent="0.25">
      <c r="A361" t="s">
        <v>230</v>
      </c>
      <c r="B361">
        <v>45</v>
      </c>
      <c r="C361">
        <v>1</v>
      </c>
      <c r="D361">
        <v>3</v>
      </c>
      <c r="E361" t="s">
        <v>899</v>
      </c>
      <c r="F361" t="s">
        <v>910</v>
      </c>
      <c r="G361" t="s">
        <v>911</v>
      </c>
      <c r="H361" s="2">
        <f>VLOOKUP(A361,Sheet1!A$1:E$501,2,FALSE)</f>
        <v>43409</v>
      </c>
      <c r="I361" t="str">
        <f>VLOOKUP(A361,Sheet1!A$1:E$501,3,FALSE)</f>
        <v>Abhishek</v>
      </c>
      <c r="J361" t="str">
        <f>VLOOKUP(A361,Sheet1!$A$1:$E$501,4,FALSE)</f>
        <v>Goa</v>
      </c>
      <c r="K361" t="str">
        <f>VLOOKUP($A361,Sheet1!$A$1:$E$501,5,FALSE)</f>
        <v>Goa</v>
      </c>
    </row>
    <row r="362" spans="1:11" x14ac:dyDescent="0.25">
      <c r="A362" t="s">
        <v>273</v>
      </c>
      <c r="B362">
        <v>45</v>
      </c>
      <c r="C362">
        <v>-28</v>
      </c>
      <c r="D362">
        <v>2</v>
      </c>
      <c r="E362" t="s">
        <v>899</v>
      </c>
      <c r="F362" t="s">
        <v>907</v>
      </c>
      <c r="G362" t="s">
        <v>911</v>
      </c>
      <c r="H362" s="2">
        <f>VLOOKUP(A362,Sheet1!A$1:E$501,2,FALSE)</f>
        <v>43357</v>
      </c>
      <c r="I362" t="str">
        <f>VLOOKUP(A362,Sheet1!A$1:E$501,3,FALSE)</f>
        <v>Rutuja</v>
      </c>
      <c r="J362" t="str">
        <f>VLOOKUP(A362,Sheet1!$A$1:$E$501,4,FALSE)</f>
        <v>Gujarat</v>
      </c>
      <c r="K362" t="str">
        <f>VLOOKUP($A362,Sheet1!$A$1:$E$501,5,FALSE)</f>
        <v>Ahmedabad</v>
      </c>
    </row>
    <row r="363" spans="1:11" x14ac:dyDescent="0.25">
      <c r="A363" t="s">
        <v>534</v>
      </c>
      <c r="B363">
        <v>244</v>
      </c>
      <c r="C363">
        <v>-122</v>
      </c>
      <c r="D363">
        <v>5</v>
      </c>
      <c r="E363" t="s">
        <v>892</v>
      </c>
      <c r="F363" t="s">
        <v>912</v>
      </c>
      <c r="G363" t="s">
        <v>891</v>
      </c>
      <c r="H363" s="2">
        <f>VLOOKUP(A363,Sheet1!A$1:E$501,2,FALSE)</f>
        <v>43456</v>
      </c>
      <c r="I363" t="str">
        <f>VLOOKUP(A363,Sheet1!A$1:E$501,3,FALSE)</f>
        <v>Karandeep</v>
      </c>
      <c r="J363" t="str">
        <f>VLOOKUP(A363,Sheet1!$A$1:$E$501,4,FALSE)</f>
        <v>Madhya Pradesh</v>
      </c>
      <c r="K363" t="str">
        <f>VLOOKUP($A363,Sheet1!$A$1:$E$501,5,FALSE)</f>
        <v>Indore</v>
      </c>
    </row>
    <row r="364" spans="1:11" x14ac:dyDescent="0.25">
      <c r="A364" t="s">
        <v>536</v>
      </c>
      <c r="B364">
        <v>244</v>
      </c>
      <c r="C364">
        <v>83</v>
      </c>
      <c r="D364">
        <v>2</v>
      </c>
      <c r="E364" t="s">
        <v>892</v>
      </c>
      <c r="F364" t="s">
        <v>895</v>
      </c>
      <c r="G364" t="s">
        <v>891</v>
      </c>
      <c r="H364" s="2">
        <f>VLOOKUP(A364,Sheet1!A$1:E$501,2,FALSE)</f>
        <v>43122</v>
      </c>
      <c r="I364" t="str">
        <f>VLOOKUP(A364,Sheet1!A$1:E$501,3,FALSE)</f>
        <v>Mitali</v>
      </c>
      <c r="J364" t="str">
        <f>VLOOKUP(A364,Sheet1!$A$1:$E$501,4,FALSE)</f>
        <v>Madhya Pradesh</v>
      </c>
      <c r="K364" t="str">
        <f>VLOOKUP($A364,Sheet1!$A$1:$E$501,5,FALSE)</f>
        <v>Indore</v>
      </c>
    </row>
    <row r="365" spans="1:11" x14ac:dyDescent="0.25">
      <c r="A365" t="s">
        <v>252</v>
      </c>
      <c r="B365">
        <v>10</v>
      </c>
      <c r="C365">
        <v>4</v>
      </c>
      <c r="D365">
        <v>1</v>
      </c>
      <c r="E365" t="s">
        <v>899</v>
      </c>
      <c r="F365" t="s">
        <v>904</v>
      </c>
      <c r="G365" t="s">
        <v>902</v>
      </c>
      <c r="H365" s="2">
        <f>VLOOKUP(A365,Sheet1!A$1:E$501,2,FALSE)</f>
        <v>43424</v>
      </c>
      <c r="I365" t="str">
        <f>VLOOKUP(A365,Sheet1!A$1:E$501,3,FALSE)</f>
        <v>Pranav</v>
      </c>
      <c r="J365" t="str">
        <f>VLOOKUP(A365,Sheet1!$A$1:$E$501,4,FALSE)</f>
        <v>Andhra Pradesh</v>
      </c>
      <c r="K365" t="str">
        <f>VLOOKUP($A365,Sheet1!$A$1:$E$501,5,FALSE)</f>
        <v>Hyderabad</v>
      </c>
    </row>
    <row r="366" spans="1:11" x14ac:dyDescent="0.25">
      <c r="A366" t="s">
        <v>452</v>
      </c>
      <c r="B366">
        <v>375</v>
      </c>
      <c r="C366">
        <v>180</v>
      </c>
      <c r="D366">
        <v>3</v>
      </c>
      <c r="E366" t="s">
        <v>892</v>
      </c>
      <c r="F366" t="s">
        <v>895</v>
      </c>
      <c r="G366" t="s">
        <v>897</v>
      </c>
      <c r="H366" s="2">
        <f>VLOOKUP(A366,Sheet1!A$1:E$501,2,FALSE)</f>
        <v>43345</v>
      </c>
      <c r="I366" t="str">
        <f>VLOOKUP(A366,Sheet1!A$1:E$501,3,FALSE)</f>
        <v>Sakshi</v>
      </c>
      <c r="J366" t="str">
        <f>VLOOKUP(A366,Sheet1!$A$1:$E$501,4,FALSE)</f>
        <v>Madhya Pradesh</v>
      </c>
      <c r="K366" t="str">
        <f>VLOOKUP($A366,Sheet1!$A$1:$E$501,5,FALSE)</f>
        <v>Indore</v>
      </c>
    </row>
    <row r="367" spans="1:11" x14ac:dyDescent="0.25">
      <c r="A367" t="s">
        <v>18</v>
      </c>
      <c r="B367">
        <v>46</v>
      </c>
      <c r="C367">
        <v>14</v>
      </c>
      <c r="D367">
        <v>5</v>
      </c>
      <c r="E367" t="s">
        <v>899</v>
      </c>
      <c r="F367" t="s">
        <v>905</v>
      </c>
      <c r="G367" t="s">
        <v>911</v>
      </c>
      <c r="H367" s="2">
        <f>VLOOKUP(A367,Sheet1!A$1:E$501,2,FALSE)</f>
        <v>43333</v>
      </c>
      <c r="I367" t="str">
        <f>VLOOKUP(A367,Sheet1!A$1:E$501,3,FALSE)</f>
        <v>Vishakha</v>
      </c>
      <c r="J367" t="str">
        <f>VLOOKUP(A367,Sheet1!$A$1:$E$501,4,FALSE)</f>
        <v>Madhya Pradesh</v>
      </c>
      <c r="K367" t="str">
        <f>VLOOKUP($A367,Sheet1!$A$1:$E$501,5,FALSE)</f>
        <v>Indore</v>
      </c>
    </row>
    <row r="368" spans="1:11" x14ac:dyDescent="0.25">
      <c r="A368" t="s">
        <v>718</v>
      </c>
      <c r="B368">
        <v>49</v>
      </c>
      <c r="C368">
        <v>-31</v>
      </c>
      <c r="D368">
        <v>2</v>
      </c>
      <c r="E368" t="s">
        <v>899</v>
      </c>
      <c r="F368" t="s">
        <v>907</v>
      </c>
      <c r="G368" t="s">
        <v>902</v>
      </c>
      <c r="H368" s="2">
        <f>VLOOKUP(A368,Sheet1!A$1:E$501,2,FALSE)</f>
        <v>43275</v>
      </c>
      <c r="I368" t="str">
        <f>VLOOKUP(A368,Sheet1!A$1:E$501,3,FALSE)</f>
        <v>Kritika</v>
      </c>
      <c r="J368" t="str">
        <f>VLOOKUP(A368,Sheet1!$A$1:$E$501,4,FALSE)</f>
        <v>Uttar Pradesh</v>
      </c>
      <c r="K368" t="str">
        <f>VLOOKUP($A368,Sheet1!$A$1:$E$501,5,FALSE)</f>
        <v>Lucknow</v>
      </c>
    </row>
    <row r="369" spans="1:11" x14ac:dyDescent="0.25">
      <c r="A369" t="s">
        <v>805</v>
      </c>
      <c r="B369">
        <v>47</v>
      </c>
      <c r="C369">
        <v>-20</v>
      </c>
      <c r="D369">
        <v>2</v>
      </c>
      <c r="E369" t="s">
        <v>899</v>
      </c>
      <c r="F369" t="s">
        <v>904</v>
      </c>
      <c r="G369" t="s">
        <v>911</v>
      </c>
      <c r="H369" s="2">
        <f>VLOOKUP(A369,Sheet1!A$1:E$501,2,FALSE)</f>
        <v>43352</v>
      </c>
      <c r="I369" t="str">
        <f>VLOOKUP(A369,Sheet1!A$1:E$501,3,FALSE)</f>
        <v>Mousam</v>
      </c>
      <c r="J369" t="str">
        <f>VLOOKUP(A369,Sheet1!$A$1:$E$501,4,FALSE)</f>
        <v>Maharashtra</v>
      </c>
      <c r="K369" t="str">
        <f>VLOOKUP($A369,Sheet1!$A$1:$E$501,5,FALSE)</f>
        <v>Mumbai</v>
      </c>
    </row>
    <row r="370" spans="1:11" x14ac:dyDescent="0.25">
      <c r="A370" t="s">
        <v>310</v>
      </c>
      <c r="B370">
        <v>355</v>
      </c>
      <c r="C370">
        <v>-114</v>
      </c>
      <c r="D370">
        <v>7</v>
      </c>
      <c r="E370" t="s">
        <v>899</v>
      </c>
      <c r="F370" t="s">
        <v>907</v>
      </c>
      <c r="G370" t="s">
        <v>897</v>
      </c>
      <c r="H370" s="2">
        <f>VLOOKUP(A370,Sheet1!A$1:E$501,2,FALSE)</f>
        <v>43438</v>
      </c>
      <c r="I370" t="str">
        <f>VLOOKUP(A370,Sheet1!A$1:E$501,3,FALSE)</f>
        <v>Vrinda</v>
      </c>
      <c r="J370" t="str">
        <f>VLOOKUP(A370,Sheet1!$A$1:$E$501,4,FALSE)</f>
        <v>Uttar Pradesh</v>
      </c>
      <c r="K370" t="str">
        <f>VLOOKUP($A370,Sheet1!$A$1:$E$501,5,FALSE)</f>
        <v>Mathura</v>
      </c>
    </row>
    <row r="371" spans="1:11" x14ac:dyDescent="0.25">
      <c r="A371" t="s">
        <v>562</v>
      </c>
      <c r="B371">
        <v>32</v>
      </c>
      <c r="C371">
        <v>8</v>
      </c>
      <c r="D371">
        <v>5</v>
      </c>
      <c r="E371" t="s">
        <v>899</v>
      </c>
      <c r="F371" t="s">
        <v>903</v>
      </c>
      <c r="G371" t="s">
        <v>902</v>
      </c>
      <c r="H371" s="2">
        <f>VLOOKUP(A371,Sheet1!A$1:E$501,2,FALSE)</f>
        <v>43131</v>
      </c>
      <c r="I371" t="str">
        <f>VLOOKUP(A371,Sheet1!A$1:E$501,3,FALSE)</f>
        <v>Ginny</v>
      </c>
      <c r="J371" t="str">
        <f>VLOOKUP(A371,Sheet1!$A$1:$E$501,4,FALSE)</f>
        <v>Madhya Pradesh</v>
      </c>
      <c r="K371" t="str">
        <f>VLOOKUP($A371,Sheet1!$A$1:$E$501,5,FALSE)</f>
        <v>Indore</v>
      </c>
    </row>
    <row r="372" spans="1:11" x14ac:dyDescent="0.25">
      <c r="A372" t="s">
        <v>87</v>
      </c>
      <c r="B372">
        <v>243</v>
      </c>
      <c r="C372">
        <v>-14</v>
      </c>
      <c r="D372">
        <v>2</v>
      </c>
      <c r="E372" t="s">
        <v>892</v>
      </c>
      <c r="F372" t="s">
        <v>893</v>
      </c>
      <c r="G372" t="s">
        <v>891</v>
      </c>
      <c r="H372" s="2">
        <f>VLOOKUP(A372,Sheet1!A$1:E$501,2,FALSE)</f>
        <v>43255</v>
      </c>
      <c r="I372" t="str">
        <f>VLOOKUP(A372,Sheet1!A$1:E$501,3,FALSE)</f>
        <v>Bhawna</v>
      </c>
      <c r="J372" t="str">
        <f>VLOOKUP(A372,Sheet1!$A$1:$E$501,4,FALSE)</f>
        <v>Madhya Pradesh</v>
      </c>
      <c r="K372" t="str">
        <f>VLOOKUP($A372,Sheet1!$A$1:$E$501,5,FALSE)</f>
        <v>Indore</v>
      </c>
    </row>
    <row r="373" spans="1:11" x14ac:dyDescent="0.25">
      <c r="A373" t="s">
        <v>537</v>
      </c>
      <c r="B373">
        <v>241</v>
      </c>
      <c r="C373">
        <v>-77</v>
      </c>
      <c r="D373">
        <v>4</v>
      </c>
      <c r="E373" t="s">
        <v>889</v>
      </c>
      <c r="F373" t="s">
        <v>890</v>
      </c>
      <c r="G373" t="s">
        <v>891</v>
      </c>
      <c r="H373" s="2">
        <f>VLOOKUP(A373,Sheet1!A$1:E$501,2,FALSE)</f>
        <v>43174</v>
      </c>
      <c r="I373" t="str">
        <f>VLOOKUP(A373,Sheet1!A$1:E$501,3,FALSE)</f>
        <v>Farah</v>
      </c>
      <c r="J373" t="str">
        <f>VLOOKUP(A373,Sheet1!$A$1:$E$501,4,FALSE)</f>
        <v>Nagaland</v>
      </c>
      <c r="K373" t="str">
        <f>VLOOKUP($A373,Sheet1!$A$1:$E$501,5,FALSE)</f>
        <v>Kohima</v>
      </c>
    </row>
    <row r="374" spans="1:11" x14ac:dyDescent="0.25">
      <c r="A374" t="s">
        <v>807</v>
      </c>
      <c r="B374">
        <v>47</v>
      </c>
      <c r="C374">
        <v>15</v>
      </c>
      <c r="D374">
        <v>5</v>
      </c>
      <c r="E374" t="s">
        <v>899</v>
      </c>
      <c r="F374" t="s">
        <v>901</v>
      </c>
      <c r="G374" t="s">
        <v>911</v>
      </c>
      <c r="H374" s="2">
        <f>VLOOKUP(A374,Sheet1!A$1:E$501,2,FALSE)</f>
        <v>43153</v>
      </c>
      <c r="I374" t="str">
        <f>VLOOKUP(A374,Sheet1!A$1:E$501,3,FALSE)</f>
        <v>Monisha</v>
      </c>
      <c r="J374" t="str">
        <f>VLOOKUP(A374,Sheet1!$A$1:$E$501,4,FALSE)</f>
        <v>Rajasthan</v>
      </c>
      <c r="K374" t="str">
        <f>VLOOKUP($A374,Sheet1!$A$1:$E$501,5,FALSE)</f>
        <v>Jaipur</v>
      </c>
    </row>
    <row r="375" spans="1:11" x14ac:dyDescent="0.25">
      <c r="A375" t="s">
        <v>627</v>
      </c>
      <c r="B375">
        <v>50</v>
      </c>
      <c r="C375">
        <v>-10</v>
      </c>
      <c r="D375">
        <v>6</v>
      </c>
      <c r="E375" t="s">
        <v>899</v>
      </c>
      <c r="F375" t="s">
        <v>905</v>
      </c>
      <c r="G375" t="s">
        <v>911</v>
      </c>
      <c r="H375" s="2">
        <f>VLOOKUP(A375,Sheet1!A$1:E$501,2,FALSE)</f>
        <v>43138</v>
      </c>
      <c r="I375" t="str">
        <f>VLOOKUP(A375,Sheet1!A$1:E$501,3,FALSE)</f>
        <v>Patil</v>
      </c>
      <c r="J375" t="str">
        <f>VLOOKUP(A375,Sheet1!$A$1:$E$501,4,FALSE)</f>
        <v>Delhi</v>
      </c>
      <c r="K375" t="str">
        <f>VLOOKUP($A375,Sheet1!$A$1:$E$501,5,FALSE)</f>
        <v>Delhi</v>
      </c>
    </row>
    <row r="376" spans="1:11" x14ac:dyDescent="0.25">
      <c r="A376" t="s">
        <v>427</v>
      </c>
      <c r="B376">
        <v>15</v>
      </c>
      <c r="C376">
        <v>6</v>
      </c>
      <c r="D376">
        <v>2</v>
      </c>
      <c r="E376" t="s">
        <v>899</v>
      </c>
      <c r="F376" t="s">
        <v>903</v>
      </c>
      <c r="G376" t="s">
        <v>891</v>
      </c>
      <c r="H376" s="2">
        <f>VLOOKUP(A376,Sheet1!A$1:E$501,2,FALSE)</f>
        <v>43169</v>
      </c>
      <c r="I376" t="str">
        <f>VLOOKUP(A376,Sheet1!A$1:E$501,3,FALSE)</f>
        <v>Sonal</v>
      </c>
      <c r="J376" t="str">
        <f>VLOOKUP(A376,Sheet1!$A$1:$E$501,4,FALSE)</f>
        <v>Bihar</v>
      </c>
      <c r="K376" t="str">
        <f>VLOOKUP($A376,Sheet1!$A$1:$E$501,5,FALSE)</f>
        <v>Patna</v>
      </c>
    </row>
    <row r="377" spans="1:11" x14ac:dyDescent="0.25">
      <c r="A377" t="s">
        <v>230</v>
      </c>
      <c r="B377">
        <v>148</v>
      </c>
      <c r="C377">
        <v>24</v>
      </c>
      <c r="D377">
        <v>3</v>
      </c>
      <c r="E377" t="s">
        <v>899</v>
      </c>
      <c r="F377" t="s">
        <v>907</v>
      </c>
      <c r="G377" t="s">
        <v>891</v>
      </c>
      <c r="H377" s="2">
        <f>VLOOKUP(A377,Sheet1!A$1:E$501,2,FALSE)</f>
        <v>43409</v>
      </c>
      <c r="I377" t="str">
        <f>VLOOKUP(A377,Sheet1!A$1:E$501,3,FALSE)</f>
        <v>Abhishek</v>
      </c>
      <c r="J377" t="str">
        <f>VLOOKUP(A377,Sheet1!$A$1:$E$501,4,FALSE)</f>
        <v>Goa</v>
      </c>
      <c r="K377" t="str">
        <f>VLOOKUP($A377,Sheet1!$A$1:$E$501,5,FALSE)</f>
        <v>Goa</v>
      </c>
    </row>
    <row r="378" spans="1:11" x14ac:dyDescent="0.25">
      <c r="A378" t="s">
        <v>499</v>
      </c>
      <c r="B378">
        <v>299</v>
      </c>
      <c r="C378">
        <v>-28</v>
      </c>
      <c r="D378">
        <v>3</v>
      </c>
      <c r="E378" t="s">
        <v>889</v>
      </c>
      <c r="F378" t="s">
        <v>890</v>
      </c>
      <c r="G378" t="s">
        <v>902</v>
      </c>
      <c r="H378" s="2">
        <f>VLOOKUP(A378,Sheet1!A$1:E$501,2,FALSE)</f>
        <v>43343</v>
      </c>
      <c r="I378" t="str">
        <f>VLOOKUP(A378,Sheet1!A$1:E$501,3,FALSE)</f>
        <v>Ashmeet</v>
      </c>
      <c r="J378" t="str">
        <f>VLOOKUP(A378,Sheet1!$A$1:$E$501,4,FALSE)</f>
        <v>West Bengal</v>
      </c>
      <c r="K378" t="str">
        <f>VLOOKUP($A378,Sheet1!$A$1:$E$501,5,FALSE)</f>
        <v>Kolkata</v>
      </c>
    </row>
    <row r="379" spans="1:11" x14ac:dyDescent="0.25">
      <c r="A379" t="s">
        <v>337</v>
      </c>
      <c r="B379">
        <v>68</v>
      </c>
      <c r="C379">
        <v>-30</v>
      </c>
      <c r="D379">
        <v>1</v>
      </c>
      <c r="E379" t="s">
        <v>889</v>
      </c>
      <c r="F379" t="s">
        <v>898</v>
      </c>
      <c r="G379" t="s">
        <v>902</v>
      </c>
      <c r="H379" s="2">
        <f>VLOOKUP(A379,Sheet1!A$1:E$501,2,FALSE)</f>
        <v>43269</v>
      </c>
      <c r="I379" t="str">
        <f>VLOOKUP(A379,Sheet1!A$1:E$501,3,FALSE)</f>
        <v>Parna</v>
      </c>
      <c r="J379" t="str">
        <f>VLOOKUP(A379,Sheet1!$A$1:$E$501,4,FALSE)</f>
        <v>Madhya Pradesh</v>
      </c>
      <c r="K379" t="str">
        <f>VLOOKUP($A379,Sheet1!$A$1:$E$501,5,FALSE)</f>
        <v>Bhopal</v>
      </c>
    </row>
    <row r="380" spans="1:11" x14ac:dyDescent="0.25">
      <c r="A380" t="s">
        <v>230</v>
      </c>
      <c r="B380">
        <v>52</v>
      </c>
      <c r="C380">
        <v>18</v>
      </c>
      <c r="D380">
        <v>5</v>
      </c>
      <c r="E380" t="s">
        <v>899</v>
      </c>
      <c r="F380" t="s">
        <v>908</v>
      </c>
      <c r="G380" t="s">
        <v>911</v>
      </c>
      <c r="H380" s="2">
        <f>VLOOKUP(A380,Sheet1!A$1:E$501,2,FALSE)</f>
        <v>43409</v>
      </c>
      <c r="I380" t="str">
        <f>VLOOKUP(A380,Sheet1!A$1:E$501,3,FALSE)</f>
        <v>Abhishek</v>
      </c>
      <c r="J380" t="str">
        <f>VLOOKUP(A380,Sheet1!$A$1:$E$501,4,FALSE)</f>
        <v>Goa</v>
      </c>
      <c r="K380" t="str">
        <f>VLOOKUP($A380,Sheet1!$A$1:$E$501,5,FALSE)</f>
        <v>Goa</v>
      </c>
    </row>
    <row r="381" spans="1:11" x14ac:dyDescent="0.25">
      <c r="A381" t="s">
        <v>339</v>
      </c>
      <c r="B381">
        <v>239</v>
      </c>
      <c r="C381">
        <v>-162</v>
      </c>
      <c r="D381">
        <v>5</v>
      </c>
      <c r="E381" t="s">
        <v>892</v>
      </c>
      <c r="F381" t="s">
        <v>893</v>
      </c>
      <c r="G381" t="s">
        <v>891</v>
      </c>
      <c r="H381" s="2">
        <f>VLOOKUP(A381,Sheet1!A$1:E$501,2,FALSE)</f>
        <v>43367</v>
      </c>
      <c r="I381" t="str">
        <f>VLOOKUP(A381,Sheet1!A$1:E$501,3,FALSE)</f>
        <v>Sukrith</v>
      </c>
      <c r="J381" t="str">
        <f>VLOOKUP(A381,Sheet1!$A$1:$E$501,4,FALSE)</f>
        <v>Maharashtra</v>
      </c>
      <c r="K381" t="str">
        <f>VLOOKUP($A381,Sheet1!$A$1:$E$501,5,FALSE)</f>
        <v>Mumbai</v>
      </c>
    </row>
    <row r="382" spans="1:11" x14ac:dyDescent="0.25">
      <c r="A382" t="s">
        <v>352</v>
      </c>
      <c r="B382">
        <v>27</v>
      </c>
      <c r="C382">
        <v>6</v>
      </c>
      <c r="D382">
        <v>3</v>
      </c>
      <c r="E382" t="s">
        <v>899</v>
      </c>
      <c r="F382" t="s">
        <v>905</v>
      </c>
      <c r="G382" t="s">
        <v>891</v>
      </c>
      <c r="H382" s="2">
        <f>VLOOKUP(A382,Sheet1!A$1:E$501,2,FALSE)</f>
        <v>43168</v>
      </c>
      <c r="I382" t="str">
        <f>VLOOKUP(A382,Sheet1!A$1:E$501,3,FALSE)</f>
        <v>Kirti</v>
      </c>
      <c r="J382" t="str">
        <f>VLOOKUP(A382,Sheet1!$A$1:$E$501,4,FALSE)</f>
        <v>Jammu and Kashmir</v>
      </c>
      <c r="K382" t="str">
        <f>VLOOKUP($A382,Sheet1!$A$1:$E$501,5,FALSE)</f>
        <v>Kashmir</v>
      </c>
    </row>
    <row r="383" spans="1:11" x14ac:dyDescent="0.25">
      <c r="A383" t="s">
        <v>226</v>
      </c>
      <c r="B383">
        <v>238</v>
      </c>
      <c r="C383">
        <v>20</v>
      </c>
      <c r="D383">
        <v>2</v>
      </c>
      <c r="E383" t="s">
        <v>899</v>
      </c>
      <c r="F383" t="s">
        <v>901</v>
      </c>
      <c r="G383" t="s">
        <v>891</v>
      </c>
      <c r="H383" s="2">
        <f>VLOOKUP(A383,Sheet1!A$1:E$501,2,FALSE)</f>
        <v>43226</v>
      </c>
      <c r="I383" t="str">
        <f>VLOOKUP(A383,Sheet1!A$1:E$501,3,FALSE)</f>
        <v>Chirag</v>
      </c>
      <c r="J383" t="str">
        <f>VLOOKUP(A383,Sheet1!$A$1:$E$501,4,FALSE)</f>
        <v>Maharashtra</v>
      </c>
      <c r="K383" t="str">
        <f>VLOOKUP($A383,Sheet1!$A$1:$E$501,5,FALSE)</f>
        <v>Mumbai</v>
      </c>
    </row>
    <row r="384" spans="1:11" x14ac:dyDescent="0.25">
      <c r="A384" t="s">
        <v>419</v>
      </c>
      <c r="B384">
        <v>48</v>
      </c>
      <c r="C384">
        <v>16</v>
      </c>
      <c r="D384">
        <v>3</v>
      </c>
      <c r="E384" t="s">
        <v>899</v>
      </c>
      <c r="F384" t="s">
        <v>913</v>
      </c>
      <c r="G384" t="s">
        <v>891</v>
      </c>
      <c r="H384" s="2">
        <f>VLOOKUP(A384,Sheet1!A$1:E$501,2,FALSE)</f>
        <v>43118</v>
      </c>
      <c r="I384" t="str">
        <f>VLOOKUP(A384,Sheet1!A$1:E$501,3,FALSE)</f>
        <v>Surbhi</v>
      </c>
      <c r="J384" t="str">
        <f>VLOOKUP(A384,Sheet1!$A$1:$E$501,4,FALSE)</f>
        <v>Gujarat</v>
      </c>
      <c r="K384" t="str">
        <f>VLOOKUP($A384,Sheet1!$A$1:$E$501,5,FALSE)</f>
        <v>Ahmedabad</v>
      </c>
    </row>
    <row r="385" spans="1:11" x14ac:dyDescent="0.25">
      <c r="A385" t="s">
        <v>194</v>
      </c>
      <c r="B385">
        <v>66</v>
      </c>
      <c r="C385">
        <v>22</v>
      </c>
      <c r="D385">
        <v>3</v>
      </c>
      <c r="E385" t="s">
        <v>899</v>
      </c>
      <c r="F385" t="s">
        <v>907</v>
      </c>
      <c r="G385" t="s">
        <v>902</v>
      </c>
      <c r="H385" s="2">
        <f>VLOOKUP(A385,Sheet1!A$1:E$501,2,FALSE)</f>
        <v>43150</v>
      </c>
      <c r="I385" t="str">
        <f>VLOOKUP(A385,Sheet1!A$1:E$501,3,FALSE)</f>
        <v>Mukesh</v>
      </c>
      <c r="J385" t="str">
        <f>VLOOKUP(A385,Sheet1!$A$1:$E$501,4,FALSE)</f>
        <v>Haryana</v>
      </c>
      <c r="K385" t="str">
        <f>VLOOKUP($A385,Sheet1!$A$1:$E$501,5,FALSE)</f>
        <v>Chandigarh</v>
      </c>
    </row>
    <row r="386" spans="1:11" x14ac:dyDescent="0.25">
      <c r="A386" t="s">
        <v>618</v>
      </c>
      <c r="B386">
        <v>53</v>
      </c>
      <c r="C386">
        <v>24</v>
      </c>
      <c r="D386">
        <v>1</v>
      </c>
      <c r="E386" t="s">
        <v>899</v>
      </c>
      <c r="F386" t="s">
        <v>903</v>
      </c>
      <c r="G386" t="s">
        <v>911</v>
      </c>
      <c r="H386" s="2">
        <f>VLOOKUP(A386,Sheet1!A$1:E$501,2,FALSE)</f>
        <v>43382</v>
      </c>
      <c r="I386" t="str">
        <f>VLOOKUP(A386,Sheet1!A$1:E$501,3,FALSE)</f>
        <v>Suman</v>
      </c>
      <c r="J386" t="str">
        <f>VLOOKUP(A386,Sheet1!$A$1:$E$501,4,FALSE)</f>
        <v>Kerala</v>
      </c>
      <c r="K386" t="str">
        <f>VLOOKUP($A386,Sheet1!$A$1:$E$501,5,FALSE)</f>
        <v>Thiruvananthapuram</v>
      </c>
    </row>
    <row r="387" spans="1:11" x14ac:dyDescent="0.25">
      <c r="A387" t="s">
        <v>476</v>
      </c>
      <c r="B387">
        <v>233</v>
      </c>
      <c r="C387">
        <v>-10</v>
      </c>
      <c r="D387">
        <v>5</v>
      </c>
      <c r="E387" t="s">
        <v>889</v>
      </c>
      <c r="F387" t="s">
        <v>890</v>
      </c>
      <c r="G387" t="s">
        <v>891</v>
      </c>
      <c r="H387" s="2">
        <f>VLOOKUP(A387,Sheet1!A$1:E$501,2,FALSE)</f>
        <v>43210</v>
      </c>
      <c r="I387" t="str">
        <f>VLOOKUP(A387,Sheet1!A$1:E$501,3,FALSE)</f>
        <v>Deepak</v>
      </c>
      <c r="J387" t="str">
        <f>VLOOKUP(A387,Sheet1!$A$1:$E$501,4,FALSE)</f>
        <v>Madhya Pradesh</v>
      </c>
      <c r="K387" t="str">
        <f>VLOOKUP($A387,Sheet1!$A$1:$E$501,5,FALSE)</f>
        <v>Bhopal</v>
      </c>
    </row>
    <row r="388" spans="1:11" x14ac:dyDescent="0.25">
      <c r="A388" t="s">
        <v>421</v>
      </c>
      <c r="B388">
        <v>53</v>
      </c>
      <c r="C388">
        <v>-2</v>
      </c>
      <c r="D388">
        <v>3</v>
      </c>
      <c r="E388" t="s">
        <v>899</v>
      </c>
      <c r="F388" t="s">
        <v>901</v>
      </c>
      <c r="G388" t="s">
        <v>911</v>
      </c>
      <c r="H388" s="2">
        <f>VLOOKUP(A388,Sheet1!A$1:E$501,2,FALSE)</f>
        <v>43412</v>
      </c>
      <c r="I388" t="str">
        <f>VLOOKUP(A388,Sheet1!A$1:E$501,3,FALSE)</f>
        <v>Shubham</v>
      </c>
      <c r="J388" t="str">
        <f>VLOOKUP(A388,Sheet1!$A$1:$E$501,4,FALSE)</f>
        <v>Maharashtra</v>
      </c>
      <c r="K388" t="str">
        <f>VLOOKUP($A388,Sheet1!$A$1:$E$501,5,FALSE)</f>
        <v>Pune</v>
      </c>
    </row>
    <row r="389" spans="1:11" x14ac:dyDescent="0.25">
      <c r="A389" t="s">
        <v>292</v>
      </c>
      <c r="B389">
        <v>54</v>
      </c>
      <c r="C389">
        <v>8</v>
      </c>
      <c r="D389">
        <v>4</v>
      </c>
      <c r="E389" t="s">
        <v>899</v>
      </c>
      <c r="F389" t="s">
        <v>910</v>
      </c>
      <c r="G389" t="s">
        <v>911</v>
      </c>
      <c r="H389" s="2">
        <f>VLOOKUP(A389,Sheet1!A$1:E$501,2,FALSE)</f>
        <v>43169</v>
      </c>
      <c r="I389" t="str">
        <f>VLOOKUP(A389,Sheet1!A$1:E$501,3,FALSE)</f>
        <v>Sharda</v>
      </c>
      <c r="J389" t="str">
        <f>VLOOKUP(A389,Sheet1!$A$1:$E$501,4,FALSE)</f>
        <v>Kerala</v>
      </c>
      <c r="K389" t="str">
        <f>VLOOKUP($A389,Sheet1!$A$1:$E$501,5,FALSE)</f>
        <v>Thiruvananthapuram</v>
      </c>
    </row>
    <row r="390" spans="1:11" x14ac:dyDescent="0.25">
      <c r="A390" t="s">
        <v>462</v>
      </c>
      <c r="B390">
        <v>352</v>
      </c>
      <c r="C390">
        <v>-345</v>
      </c>
      <c r="D390">
        <v>5</v>
      </c>
      <c r="E390" t="s">
        <v>899</v>
      </c>
      <c r="F390" t="s">
        <v>901</v>
      </c>
      <c r="G390" t="s">
        <v>897</v>
      </c>
      <c r="H390" s="2">
        <f>VLOOKUP(A390,Sheet1!A$1:E$501,2,FALSE)</f>
        <v>43262</v>
      </c>
      <c r="I390" t="str">
        <f>VLOOKUP(A390,Sheet1!A$1:E$501,3,FALSE)</f>
        <v>Swetha</v>
      </c>
      <c r="J390" t="str">
        <f>VLOOKUP(A390,Sheet1!$A$1:$E$501,4,FALSE)</f>
        <v>Madhya Pradesh</v>
      </c>
      <c r="K390" t="str">
        <f>VLOOKUP($A390,Sheet1!$A$1:$E$501,5,FALSE)</f>
        <v>Indore</v>
      </c>
    </row>
    <row r="391" spans="1:11" x14ac:dyDescent="0.25">
      <c r="A391" t="s">
        <v>294</v>
      </c>
      <c r="B391">
        <v>349</v>
      </c>
      <c r="C391">
        <v>0</v>
      </c>
      <c r="D391">
        <v>7</v>
      </c>
      <c r="E391" t="s">
        <v>899</v>
      </c>
      <c r="F391" t="s">
        <v>907</v>
      </c>
      <c r="G391" t="s">
        <v>897</v>
      </c>
      <c r="H391" s="2">
        <f>VLOOKUP(A391,Sheet1!A$1:E$501,2,FALSE)</f>
        <v>43432</v>
      </c>
      <c r="I391" t="str">
        <f>VLOOKUP(A391,Sheet1!A$1:E$501,3,FALSE)</f>
        <v>Shatayu</v>
      </c>
      <c r="J391" t="str">
        <f>VLOOKUP(A391,Sheet1!$A$1:$E$501,4,FALSE)</f>
        <v>Madhya Pradesh</v>
      </c>
      <c r="K391" t="str">
        <f>VLOOKUP($A391,Sheet1!$A$1:$E$501,5,FALSE)</f>
        <v>Indore</v>
      </c>
    </row>
    <row r="392" spans="1:11" x14ac:dyDescent="0.25">
      <c r="A392" t="s">
        <v>214</v>
      </c>
      <c r="B392">
        <v>341</v>
      </c>
      <c r="C392">
        <v>-85</v>
      </c>
      <c r="D392">
        <v>6</v>
      </c>
      <c r="E392" t="s">
        <v>899</v>
      </c>
      <c r="F392" t="s">
        <v>900</v>
      </c>
      <c r="G392" t="s">
        <v>897</v>
      </c>
      <c r="H392" s="2">
        <f>VLOOKUP(A392,Sheet1!A$1:E$501,2,FALSE)</f>
        <v>43329</v>
      </c>
      <c r="I392" t="str">
        <f>VLOOKUP(A392,Sheet1!A$1:E$501,3,FALSE)</f>
        <v>Shivam</v>
      </c>
      <c r="J392" t="str">
        <f>VLOOKUP(A392,Sheet1!$A$1:$E$501,4,FALSE)</f>
        <v>Uttar Pradesh</v>
      </c>
      <c r="K392" t="str">
        <f>VLOOKUP($A392,Sheet1!$A$1:$E$501,5,FALSE)</f>
        <v>Lucknow</v>
      </c>
    </row>
    <row r="393" spans="1:11" x14ac:dyDescent="0.25">
      <c r="A393" t="s">
        <v>248</v>
      </c>
      <c r="B393">
        <v>54</v>
      </c>
      <c r="C393">
        <v>12</v>
      </c>
      <c r="D393">
        <v>3</v>
      </c>
      <c r="E393" t="s">
        <v>899</v>
      </c>
      <c r="F393" t="s">
        <v>901</v>
      </c>
      <c r="G393" t="s">
        <v>911</v>
      </c>
      <c r="H393" s="2">
        <f>VLOOKUP(A393,Sheet1!A$1:E$501,2,FALSE)</f>
        <v>43128</v>
      </c>
      <c r="I393" t="str">
        <f>VLOOKUP(A393,Sheet1!A$1:E$501,3,FALSE)</f>
        <v>Amruta</v>
      </c>
      <c r="J393" t="str">
        <f>VLOOKUP(A393,Sheet1!$A$1:$E$501,4,FALSE)</f>
        <v>Delhi</v>
      </c>
      <c r="K393" t="str">
        <f>VLOOKUP($A393,Sheet1!$A$1:$E$501,5,FALSE)</f>
        <v>Delhi</v>
      </c>
    </row>
    <row r="394" spans="1:11" x14ac:dyDescent="0.25">
      <c r="A394" t="s">
        <v>5</v>
      </c>
      <c r="B394">
        <v>57</v>
      </c>
      <c r="C394">
        <v>7</v>
      </c>
      <c r="D394">
        <v>2</v>
      </c>
      <c r="E394" t="s">
        <v>899</v>
      </c>
      <c r="F394" t="s">
        <v>913</v>
      </c>
      <c r="G394" t="s">
        <v>902</v>
      </c>
      <c r="H394" s="2">
        <f>VLOOKUP(A394,Sheet1!A$1:E$501,2,FALSE)</f>
        <v>43169</v>
      </c>
      <c r="I394" t="str">
        <f>VLOOKUP(A394,Sheet1!A$1:E$501,3,FALSE)</f>
        <v>Harivansh</v>
      </c>
      <c r="J394" t="str">
        <f>VLOOKUP(A394,Sheet1!$A$1:$E$501,4,FALSE)</f>
        <v>Uttar Pradesh</v>
      </c>
      <c r="K394" t="str">
        <f>VLOOKUP($A394,Sheet1!$A$1:$E$501,5,FALSE)</f>
        <v>Mathura</v>
      </c>
    </row>
    <row r="395" spans="1:11" x14ac:dyDescent="0.25">
      <c r="A395" t="s">
        <v>467</v>
      </c>
      <c r="B395">
        <v>340</v>
      </c>
      <c r="C395">
        <v>20</v>
      </c>
      <c r="D395">
        <v>7</v>
      </c>
      <c r="E395" t="s">
        <v>899</v>
      </c>
      <c r="F395" t="s">
        <v>913</v>
      </c>
      <c r="G395" t="s">
        <v>897</v>
      </c>
      <c r="H395" s="2">
        <f>VLOOKUP(A395,Sheet1!A$1:E$501,2,FALSE)</f>
        <v>43290</v>
      </c>
      <c r="I395" t="str">
        <f>VLOOKUP(A395,Sheet1!A$1:E$501,3,FALSE)</f>
        <v>Stuti</v>
      </c>
      <c r="J395" t="str">
        <f>VLOOKUP(A395,Sheet1!$A$1:$E$501,4,FALSE)</f>
        <v>Karnataka</v>
      </c>
      <c r="K395" t="str">
        <f>VLOOKUP($A395,Sheet1!$A$1:$E$501,5,FALSE)</f>
        <v>Bangalore</v>
      </c>
    </row>
    <row r="396" spans="1:11" x14ac:dyDescent="0.25">
      <c r="A396" t="s">
        <v>5</v>
      </c>
      <c r="B396">
        <v>227</v>
      </c>
      <c r="C396">
        <v>48</v>
      </c>
      <c r="D396">
        <v>5</v>
      </c>
      <c r="E396" t="s">
        <v>899</v>
      </c>
      <c r="F396" t="s">
        <v>907</v>
      </c>
      <c r="G396" t="s">
        <v>891</v>
      </c>
      <c r="H396" s="2">
        <f>VLOOKUP(A396,Sheet1!A$1:E$501,2,FALSE)</f>
        <v>43169</v>
      </c>
      <c r="I396" t="str">
        <f>VLOOKUP(A396,Sheet1!A$1:E$501,3,FALSE)</f>
        <v>Harivansh</v>
      </c>
      <c r="J396" t="str">
        <f>VLOOKUP(A396,Sheet1!$A$1:$E$501,4,FALSE)</f>
        <v>Uttar Pradesh</v>
      </c>
      <c r="K396" t="str">
        <f>VLOOKUP($A396,Sheet1!$A$1:$E$501,5,FALSE)</f>
        <v>Mathura</v>
      </c>
    </row>
    <row r="397" spans="1:11" x14ac:dyDescent="0.25">
      <c r="A397" t="s">
        <v>469</v>
      </c>
      <c r="B397">
        <v>330</v>
      </c>
      <c r="C397">
        <v>81</v>
      </c>
      <c r="D397">
        <v>1</v>
      </c>
      <c r="E397" t="s">
        <v>892</v>
      </c>
      <c r="F397" t="s">
        <v>895</v>
      </c>
      <c r="G397" t="s">
        <v>897</v>
      </c>
      <c r="H397" s="2">
        <f>VLOOKUP(A397,Sheet1!A$1:E$501,2,FALSE)</f>
        <v>43132</v>
      </c>
      <c r="I397" t="str">
        <f>VLOOKUP(A397,Sheet1!A$1:E$501,3,FALSE)</f>
        <v>Anjali</v>
      </c>
      <c r="J397" t="str">
        <f>VLOOKUP(A397,Sheet1!$A$1:$E$501,4,FALSE)</f>
        <v>Delhi</v>
      </c>
      <c r="K397" t="str">
        <f>VLOOKUP($A397,Sheet1!$A$1:$E$501,5,FALSE)</f>
        <v>Delhi</v>
      </c>
    </row>
    <row r="398" spans="1:11" x14ac:dyDescent="0.25">
      <c r="A398" t="s">
        <v>343</v>
      </c>
      <c r="B398">
        <v>216</v>
      </c>
      <c r="C398">
        <v>-38</v>
      </c>
      <c r="D398">
        <v>6</v>
      </c>
      <c r="E398" t="s">
        <v>892</v>
      </c>
      <c r="F398" t="s">
        <v>912</v>
      </c>
      <c r="G398" t="s">
        <v>902</v>
      </c>
      <c r="H398" s="2">
        <f>VLOOKUP(A398,Sheet1!A$1:E$501,2,FALSE)</f>
        <v>43286</v>
      </c>
      <c r="I398" t="str">
        <f>VLOOKUP(A398,Sheet1!A$1:E$501,3,FALSE)</f>
        <v>Megha</v>
      </c>
      <c r="J398" t="str">
        <f>VLOOKUP(A398,Sheet1!$A$1:$E$501,4,FALSE)</f>
        <v>Maharashtra</v>
      </c>
      <c r="K398" t="str">
        <f>VLOOKUP($A398,Sheet1!$A$1:$E$501,5,FALSE)</f>
        <v>Pune</v>
      </c>
    </row>
    <row r="399" spans="1:11" x14ac:dyDescent="0.25">
      <c r="A399" t="s">
        <v>530</v>
      </c>
      <c r="B399">
        <v>224</v>
      </c>
      <c r="C399">
        <v>-143</v>
      </c>
      <c r="D399">
        <v>3</v>
      </c>
      <c r="E399" t="s">
        <v>892</v>
      </c>
      <c r="F399" t="s">
        <v>893</v>
      </c>
      <c r="G399" t="s">
        <v>891</v>
      </c>
      <c r="H399" s="2">
        <f>VLOOKUP(A399,Sheet1!A$1:E$501,2,FALSE)</f>
        <v>43349</v>
      </c>
      <c r="I399" t="str">
        <f>VLOOKUP(A399,Sheet1!A$1:E$501,3,FALSE)</f>
        <v>Shreya</v>
      </c>
      <c r="J399" t="str">
        <f>VLOOKUP(A399,Sheet1!$A$1:$E$501,4,FALSE)</f>
        <v>Kerala</v>
      </c>
      <c r="K399" t="str">
        <f>VLOOKUP($A399,Sheet1!$A$1:$E$501,5,FALSE)</f>
        <v>Thiruvananthapuram</v>
      </c>
    </row>
    <row r="400" spans="1:11" x14ac:dyDescent="0.25">
      <c r="A400" t="s">
        <v>541</v>
      </c>
      <c r="B400">
        <v>55</v>
      </c>
      <c r="C400">
        <v>-33</v>
      </c>
      <c r="D400">
        <v>2</v>
      </c>
      <c r="E400" t="s">
        <v>892</v>
      </c>
      <c r="F400" t="s">
        <v>893</v>
      </c>
      <c r="G400" t="s">
        <v>911</v>
      </c>
      <c r="H400" s="2">
        <f>VLOOKUP(A400,Sheet1!A$1:E$501,2,FALSE)</f>
        <v>43237</v>
      </c>
      <c r="I400" t="str">
        <f>VLOOKUP(A400,Sheet1!A$1:E$501,3,FALSE)</f>
        <v>Subhashree</v>
      </c>
      <c r="J400" t="str">
        <f>VLOOKUP(A400,Sheet1!$A$1:$E$501,4,FALSE)</f>
        <v>Jammu and Kashmir</v>
      </c>
      <c r="K400" t="str">
        <f>VLOOKUP($A400,Sheet1!$A$1:$E$501,5,FALSE)</f>
        <v>Kashmir</v>
      </c>
    </row>
    <row r="401" spans="1:11" x14ac:dyDescent="0.25">
      <c r="A401" t="s">
        <v>677</v>
      </c>
      <c r="B401">
        <v>49</v>
      </c>
      <c r="C401">
        <v>21</v>
      </c>
      <c r="D401">
        <v>1</v>
      </c>
      <c r="E401" t="s">
        <v>899</v>
      </c>
      <c r="F401" t="s">
        <v>907</v>
      </c>
      <c r="G401" t="s">
        <v>902</v>
      </c>
      <c r="H401" s="2">
        <f>VLOOKUP(A401,Sheet1!A$1:E$501,2,FALSE)</f>
        <v>43148</v>
      </c>
      <c r="I401" t="str">
        <f>VLOOKUP(A401,Sheet1!A$1:E$501,3,FALSE)</f>
        <v>Anita</v>
      </c>
      <c r="J401" t="str">
        <f>VLOOKUP(A401,Sheet1!$A$1:$E$501,4,FALSE)</f>
        <v>Kerala</v>
      </c>
      <c r="K401" t="str">
        <f>VLOOKUP($A401,Sheet1!$A$1:$E$501,5,FALSE)</f>
        <v>Thiruvananthapuram</v>
      </c>
    </row>
    <row r="402" spans="1:11" x14ac:dyDescent="0.25">
      <c r="A402" t="s">
        <v>292</v>
      </c>
      <c r="B402">
        <v>224</v>
      </c>
      <c r="C402">
        <v>87</v>
      </c>
      <c r="D402">
        <v>3</v>
      </c>
      <c r="E402" t="s">
        <v>899</v>
      </c>
      <c r="F402" t="s">
        <v>900</v>
      </c>
      <c r="G402" t="s">
        <v>891</v>
      </c>
      <c r="H402" s="2">
        <f>VLOOKUP(A402,Sheet1!A$1:E$501,2,FALSE)</f>
        <v>43169</v>
      </c>
      <c r="I402" t="str">
        <f>VLOOKUP(A402,Sheet1!A$1:E$501,3,FALSE)</f>
        <v>Sharda</v>
      </c>
      <c r="J402" t="str">
        <f>VLOOKUP(A402,Sheet1!$A$1:$E$501,4,FALSE)</f>
        <v>Kerala</v>
      </c>
      <c r="K402" t="str">
        <f>VLOOKUP($A402,Sheet1!$A$1:$E$501,5,FALSE)</f>
        <v>Thiruvananthapuram</v>
      </c>
    </row>
    <row r="403" spans="1:11" x14ac:dyDescent="0.25">
      <c r="A403" t="s">
        <v>36</v>
      </c>
      <c r="B403">
        <v>223</v>
      </c>
      <c r="C403">
        <v>27</v>
      </c>
      <c r="D403">
        <v>2</v>
      </c>
      <c r="E403" t="s">
        <v>892</v>
      </c>
      <c r="F403" t="s">
        <v>895</v>
      </c>
      <c r="G403" t="s">
        <v>891</v>
      </c>
      <c r="H403" s="2">
        <f>VLOOKUP(A403,Sheet1!A$1:E$501,2,FALSE)</f>
        <v>43417</v>
      </c>
      <c r="I403" t="str">
        <f>VLOOKUP(A403,Sheet1!A$1:E$501,3,FALSE)</f>
        <v>Uudhav</v>
      </c>
      <c r="J403" t="str">
        <f>VLOOKUP(A403,Sheet1!$A$1:$E$501,4,FALSE)</f>
        <v>Maharashtra</v>
      </c>
      <c r="K403" t="str">
        <f>VLOOKUP($A403,Sheet1!$A$1:$E$501,5,FALSE)</f>
        <v>Mumbai</v>
      </c>
    </row>
    <row r="404" spans="1:11" x14ac:dyDescent="0.25">
      <c r="A404" t="s">
        <v>347</v>
      </c>
      <c r="B404">
        <v>324</v>
      </c>
      <c r="C404">
        <v>39</v>
      </c>
      <c r="D404">
        <v>8</v>
      </c>
      <c r="E404" t="s">
        <v>889</v>
      </c>
      <c r="F404" t="s">
        <v>909</v>
      </c>
      <c r="G404" t="s">
        <v>897</v>
      </c>
      <c r="H404" s="2">
        <f>VLOOKUP(A404,Sheet1!A$1:E$501,2,FALSE)</f>
        <v>43414</v>
      </c>
      <c r="I404" t="str">
        <f>VLOOKUP(A404,Sheet1!A$1:E$501,3,FALSE)</f>
        <v>Anand</v>
      </c>
      <c r="J404" t="str">
        <f>VLOOKUP(A404,Sheet1!$A$1:$E$501,4,FALSE)</f>
        <v>Madhya Pradesh</v>
      </c>
      <c r="K404" t="str">
        <f>VLOOKUP($A404,Sheet1!$A$1:$E$501,5,FALSE)</f>
        <v>Indore</v>
      </c>
    </row>
    <row r="405" spans="1:11" x14ac:dyDescent="0.25">
      <c r="A405" t="s">
        <v>126</v>
      </c>
      <c r="B405">
        <v>56</v>
      </c>
      <c r="C405">
        <v>18</v>
      </c>
      <c r="D405">
        <v>2</v>
      </c>
      <c r="E405" t="s">
        <v>899</v>
      </c>
      <c r="F405" t="s">
        <v>903</v>
      </c>
      <c r="G405" t="s">
        <v>911</v>
      </c>
      <c r="H405" s="2">
        <f>VLOOKUP(A405,Sheet1!A$1:E$501,2,FALSE)</f>
        <v>43231</v>
      </c>
      <c r="I405" t="str">
        <f>VLOOKUP(A405,Sheet1!A$1:E$501,3,FALSE)</f>
        <v>Priyanka</v>
      </c>
      <c r="J405" t="str">
        <f>VLOOKUP(A405,Sheet1!$A$1:$E$501,4,FALSE)</f>
        <v>Maharashtra</v>
      </c>
      <c r="K405" t="str">
        <f>VLOOKUP($A405,Sheet1!$A$1:$E$501,5,FALSE)</f>
        <v>Pune</v>
      </c>
    </row>
    <row r="406" spans="1:11" x14ac:dyDescent="0.25">
      <c r="A406" t="s">
        <v>271</v>
      </c>
      <c r="B406">
        <v>223</v>
      </c>
      <c r="C406">
        <v>62</v>
      </c>
      <c r="D406">
        <v>7</v>
      </c>
      <c r="E406" t="s">
        <v>899</v>
      </c>
      <c r="F406" t="s">
        <v>913</v>
      </c>
      <c r="G406" t="s">
        <v>891</v>
      </c>
      <c r="H406" s="2">
        <f>VLOOKUP(A406,Sheet1!A$1:E$501,2,FALSE)</f>
        <v>43136</v>
      </c>
      <c r="I406" t="str">
        <f>VLOOKUP(A406,Sheet1!A$1:E$501,3,FALSE)</f>
        <v>Diwakar</v>
      </c>
      <c r="J406" t="str">
        <f>VLOOKUP(A406,Sheet1!$A$1:$E$501,4,FALSE)</f>
        <v>Delhi</v>
      </c>
      <c r="K406" t="str">
        <f>VLOOKUP($A406,Sheet1!$A$1:$E$501,5,FALSE)</f>
        <v>Delhi</v>
      </c>
    </row>
    <row r="407" spans="1:11" x14ac:dyDescent="0.25">
      <c r="A407" t="s">
        <v>309</v>
      </c>
      <c r="B407">
        <v>10</v>
      </c>
      <c r="C407">
        <v>2</v>
      </c>
      <c r="D407">
        <v>2</v>
      </c>
      <c r="E407" t="s">
        <v>899</v>
      </c>
      <c r="F407" t="s">
        <v>905</v>
      </c>
      <c r="G407" t="s">
        <v>891</v>
      </c>
      <c r="H407" s="2">
        <f>VLOOKUP(A407,Sheet1!A$1:E$501,2,FALSE)</f>
        <v>43414</v>
      </c>
      <c r="I407" t="str">
        <f>VLOOKUP(A407,Sheet1!A$1:E$501,3,FALSE)</f>
        <v>Abhijeet</v>
      </c>
      <c r="J407" t="str">
        <f>VLOOKUP(A407,Sheet1!$A$1:$E$501,4,FALSE)</f>
        <v>Maharashtra</v>
      </c>
      <c r="K407" t="str">
        <f>VLOOKUP($A407,Sheet1!$A$1:$E$501,5,FALSE)</f>
        <v>Mumbai</v>
      </c>
    </row>
    <row r="408" spans="1:11" x14ac:dyDescent="0.25">
      <c r="A408" t="s">
        <v>783</v>
      </c>
      <c r="B408">
        <v>57</v>
      </c>
      <c r="C408">
        <v>6</v>
      </c>
      <c r="D408">
        <v>5</v>
      </c>
      <c r="E408" t="s">
        <v>899</v>
      </c>
      <c r="F408" t="s">
        <v>908</v>
      </c>
      <c r="G408" t="s">
        <v>911</v>
      </c>
      <c r="H408" s="2">
        <f>VLOOKUP(A408,Sheet1!A$1:E$501,2,FALSE)</f>
        <v>43464</v>
      </c>
      <c r="I408" t="str">
        <f>VLOOKUP(A408,Sheet1!A$1:E$501,3,FALSE)</f>
        <v>Dipali</v>
      </c>
      <c r="J408" t="str">
        <f>VLOOKUP(A408,Sheet1!$A$1:$E$501,4,FALSE)</f>
        <v>Madhya Pradesh</v>
      </c>
      <c r="K408" t="str">
        <f>VLOOKUP($A408,Sheet1!$A$1:$E$501,5,FALSE)</f>
        <v>Indore</v>
      </c>
    </row>
    <row r="409" spans="1:11" x14ac:dyDescent="0.25">
      <c r="A409" t="s">
        <v>208</v>
      </c>
      <c r="B409">
        <v>322</v>
      </c>
      <c r="C409">
        <v>-113</v>
      </c>
      <c r="D409">
        <v>4</v>
      </c>
      <c r="E409" t="s">
        <v>899</v>
      </c>
      <c r="F409" t="s">
        <v>901</v>
      </c>
      <c r="G409" t="s">
        <v>897</v>
      </c>
      <c r="H409" s="2">
        <f>VLOOKUP(A409,Sheet1!A$1:E$501,2,FALSE)</f>
        <v>43303</v>
      </c>
      <c r="I409" t="str">
        <f>VLOOKUP(A409,Sheet1!A$1:E$501,3,FALSE)</f>
        <v>Ameesha</v>
      </c>
      <c r="J409" t="str">
        <f>VLOOKUP(A409,Sheet1!$A$1:$E$501,4,FALSE)</f>
        <v>Maharashtra</v>
      </c>
      <c r="K409" t="str">
        <f>VLOOKUP($A409,Sheet1!$A$1:$E$501,5,FALSE)</f>
        <v>Pune</v>
      </c>
    </row>
    <row r="410" spans="1:11" x14ac:dyDescent="0.25">
      <c r="A410" t="s">
        <v>418</v>
      </c>
      <c r="B410">
        <v>219</v>
      </c>
      <c r="C410">
        <v>4</v>
      </c>
      <c r="D410">
        <v>2</v>
      </c>
      <c r="E410" t="s">
        <v>899</v>
      </c>
      <c r="F410" t="s">
        <v>901</v>
      </c>
      <c r="G410" t="s">
        <v>891</v>
      </c>
      <c r="H410" s="2">
        <f>VLOOKUP(A410,Sheet1!A$1:E$501,2,FALSE)</f>
        <v>43180</v>
      </c>
      <c r="I410" t="str">
        <f>VLOOKUP(A410,Sheet1!A$1:E$501,3,FALSE)</f>
        <v>Jahan</v>
      </c>
      <c r="J410" t="str">
        <f>VLOOKUP(A410,Sheet1!$A$1:$E$501,4,FALSE)</f>
        <v>Madhya Pradesh</v>
      </c>
      <c r="K410" t="str">
        <f>VLOOKUP($A410,Sheet1!$A$1:$E$501,5,FALSE)</f>
        <v>Bhopal</v>
      </c>
    </row>
    <row r="411" spans="1:11" x14ac:dyDescent="0.25">
      <c r="A411" t="s">
        <v>705</v>
      </c>
      <c r="B411">
        <v>103</v>
      </c>
      <c r="C411">
        <v>21</v>
      </c>
      <c r="D411">
        <v>7</v>
      </c>
      <c r="E411" t="s">
        <v>899</v>
      </c>
      <c r="F411" t="s">
        <v>907</v>
      </c>
      <c r="G411" t="s">
        <v>902</v>
      </c>
      <c r="H411" s="2">
        <f>VLOOKUP(A411,Sheet1!A$1:E$501,2,FALSE)</f>
        <v>43451</v>
      </c>
      <c r="I411" t="str">
        <f>VLOOKUP(A411,Sheet1!A$1:E$501,3,FALSE)</f>
        <v>Geetanjali</v>
      </c>
      <c r="J411" t="str">
        <f>VLOOKUP(A411,Sheet1!$A$1:$E$501,4,FALSE)</f>
        <v>Delhi</v>
      </c>
      <c r="K411" t="str">
        <f>VLOOKUP($A411,Sheet1!$A$1:$E$501,5,FALSE)</f>
        <v>Delhi</v>
      </c>
    </row>
    <row r="412" spans="1:11" x14ac:dyDescent="0.25">
      <c r="A412" t="s">
        <v>539</v>
      </c>
      <c r="B412">
        <v>47</v>
      </c>
      <c r="C412">
        <v>-27</v>
      </c>
      <c r="D412">
        <v>4</v>
      </c>
      <c r="E412" t="s">
        <v>899</v>
      </c>
      <c r="F412" t="s">
        <v>901</v>
      </c>
      <c r="G412" t="s">
        <v>891</v>
      </c>
      <c r="H412" s="2">
        <f>VLOOKUP(A412,Sheet1!A$1:E$501,2,FALSE)</f>
        <v>43279</v>
      </c>
      <c r="I412" t="str">
        <f>VLOOKUP(A412,Sheet1!A$1:E$501,3,FALSE)</f>
        <v>Ekta</v>
      </c>
      <c r="J412" t="str">
        <f>VLOOKUP(A412,Sheet1!$A$1:$E$501,4,FALSE)</f>
        <v>Madhya Pradesh</v>
      </c>
      <c r="K412" t="str">
        <f>VLOOKUP($A412,Sheet1!$A$1:$E$501,5,FALSE)</f>
        <v>Indore</v>
      </c>
    </row>
    <row r="413" spans="1:11" x14ac:dyDescent="0.25">
      <c r="A413" t="s">
        <v>36</v>
      </c>
      <c r="B413">
        <v>219</v>
      </c>
      <c r="C413">
        <v>0</v>
      </c>
      <c r="D413">
        <v>1</v>
      </c>
      <c r="E413" t="s">
        <v>899</v>
      </c>
      <c r="F413" t="s">
        <v>901</v>
      </c>
      <c r="G413" t="s">
        <v>891</v>
      </c>
      <c r="H413" s="2">
        <f>VLOOKUP(A413,Sheet1!A$1:E$501,2,FALSE)</f>
        <v>43417</v>
      </c>
      <c r="I413" t="str">
        <f>VLOOKUP(A413,Sheet1!A$1:E$501,3,FALSE)</f>
        <v>Uudhav</v>
      </c>
      <c r="J413" t="str">
        <f>VLOOKUP(A413,Sheet1!$A$1:$E$501,4,FALSE)</f>
        <v>Maharashtra</v>
      </c>
      <c r="K413" t="str">
        <f>VLOOKUP($A413,Sheet1!$A$1:$E$501,5,FALSE)</f>
        <v>Mumbai</v>
      </c>
    </row>
    <row r="414" spans="1:11" x14ac:dyDescent="0.25">
      <c r="A414" t="s">
        <v>482</v>
      </c>
      <c r="B414">
        <v>57</v>
      </c>
      <c r="C414">
        <v>-48</v>
      </c>
      <c r="D414">
        <v>6</v>
      </c>
      <c r="E414" t="s">
        <v>899</v>
      </c>
      <c r="F414" t="s">
        <v>908</v>
      </c>
      <c r="G414" t="s">
        <v>911</v>
      </c>
      <c r="H414" s="2">
        <f>VLOOKUP(A414,Sheet1!A$1:E$501,2,FALSE)</f>
        <v>43303</v>
      </c>
      <c r="I414" t="str">
        <f>VLOOKUP(A414,Sheet1!A$1:E$501,3,FALSE)</f>
        <v>Turumella</v>
      </c>
      <c r="J414" t="str">
        <f>VLOOKUP(A414,Sheet1!$A$1:$E$501,4,FALSE)</f>
        <v>Madhya Pradesh</v>
      </c>
      <c r="K414" t="str">
        <f>VLOOKUP($A414,Sheet1!$A$1:$E$501,5,FALSE)</f>
        <v>Indore</v>
      </c>
    </row>
    <row r="415" spans="1:11" x14ac:dyDescent="0.25">
      <c r="A415" t="s">
        <v>490</v>
      </c>
      <c r="B415">
        <v>319</v>
      </c>
      <c r="C415">
        <v>102</v>
      </c>
      <c r="D415">
        <v>6</v>
      </c>
      <c r="E415" t="s">
        <v>889</v>
      </c>
      <c r="F415" t="s">
        <v>909</v>
      </c>
      <c r="G415" t="s">
        <v>897</v>
      </c>
      <c r="H415" s="2">
        <f>VLOOKUP(A415,Sheet1!A$1:E$501,2,FALSE)</f>
        <v>43147</v>
      </c>
      <c r="I415" t="str">
        <f>VLOOKUP(A415,Sheet1!A$1:E$501,3,FALSE)</f>
        <v>Yogesh</v>
      </c>
      <c r="J415" t="str">
        <f>VLOOKUP(A415,Sheet1!$A$1:$E$501,4,FALSE)</f>
        <v>Bihar</v>
      </c>
      <c r="K415" t="str">
        <f>VLOOKUP($A415,Sheet1!$A$1:$E$501,5,FALSE)</f>
        <v>Patna</v>
      </c>
    </row>
    <row r="416" spans="1:11" x14ac:dyDescent="0.25">
      <c r="A416" t="s">
        <v>70</v>
      </c>
      <c r="B416">
        <v>315</v>
      </c>
      <c r="C416">
        <v>-8</v>
      </c>
      <c r="D416">
        <v>3</v>
      </c>
      <c r="E416" t="s">
        <v>892</v>
      </c>
      <c r="F416" t="s">
        <v>893</v>
      </c>
      <c r="G416" t="s">
        <v>897</v>
      </c>
      <c r="H416" s="2">
        <f>VLOOKUP(A416,Sheet1!A$1:E$501,2,FALSE)</f>
        <v>43139</v>
      </c>
      <c r="I416" t="str">
        <f>VLOOKUP(A416,Sheet1!A$1:E$501,3,FALSE)</f>
        <v>Hitesh</v>
      </c>
      <c r="J416" t="str">
        <f>VLOOKUP(A416,Sheet1!$A$1:$E$501,4,FALSE)</f>
        <v>Madhya Pradesh</v>
      </c>
      <c r="K416" t="str">
        <f>VLOOKUP($A416,Sheet1!$A$1:$E$501,5,FALSE)</f>
        <v>Bhopal</v>
      </c>
    </row>
    <row r="417" spans="1:11" x14ac:dyDescent="0.25">
      <c r="A417" t="s">
        <v>176</v>
      </c>
      <c r="B417">
        <v>314</v>
      </c>
      <c r="C417">
        <v>-41</v>
      </c>
      <c r="D417">
        <v>3</v>
      </c>
      <c r="E417" t="s">
        <v>889</v>
      </c>
      <c r="F417" t="s">
        <v>890</v>
      </c>
      <c r="G417" t="s">
        <v>897</v>
      </c>
      <c r="H417" s="2">
        <f>VLOOKUP(A417,Sheet1!A$1:E$501,2,FALSE)</f>
        <v>43463</v>
      </c>
      <c r="I417" t="str">
        <f>VLOOKUP(A417,Sheet1!A$1:E$501,3,FALSE)</f>
        <v>Shruti</v>
      </c>
      <c r="J417" t="str">
        <f>VLOOKUP(A417,Sheet1!$A$1:$E$501,4,FALSE)</f>
        <v>Maharashtra</v>
      </c>
      <c r="K417" t="str">
        <f>VLOOKUP($A417,Sheet1!$A$1:$E$501,5,FALSE)</f>
        <v>Mumbai</v>
      </c>
    </row>
    <row r="418" spans="1:11" x14ac:dyDescent="0.25">
      <c r="A418" t="s">
        <v>495</v>
      </c>
      <c r="B418">
        <v>311</v>
      </c>
      <c r="C418">
        <v>40</v>
      </c>
      <c r="D418">
        <v>1</v>
      </c>
      <c r="E418" t="s">
        <v>889</v>
      </c>
      <c r="F418" t="s">
        <v>890</v>
      </c>
      <c r="G418" t="s">
        <v>894</v>
      </c>
      <c r="H418" s="2">
        <f>VLOOKUP(A418,Sheet1!A$1:E$501,2,FALSE)</f>
        <v>43185</v>
      </c>
      <c r="I418" t="str">
        <f>VLOOKUP(A418,Sheet1!A$1:E$501,3,FALSE)</f>
        <v>Vandana</v>
      </c>
      <c r="J418" t="str">
        <f>VLOOKUP(A418,Sheet1!$A$1:$E$501,4,FALSE)</f>
        <v>Himachal Pradesh</v>
      </c>
      <c r="K418" t="str">
        <f>VLOOKUP($A418,Sheet1!$A$1:$E$501,5,FALSE)</f>
        <v>Simla</v>
      </c>
    </row>
    <row r="419" spans="1:11" x14ac:dyDescent="0.25">
      <c r="A419" t="s">
        <v>189</v>
      </c>
      <c r="B419">
        <v>307</v>
      </c>
      <c r="C419">
        <v>74</v>
      </c>
      <c r="D419">
        <v>3</v>
      </c>
      <c r="E419" t="s">
        <v>889</v>
      </c>
      <c r="F419" t="s">
        <v>909</v>
      </c>
      <c r="G419" t="s">
        <v>894</v>
      </c>
      <c r="H419" s="2">
        <f>VLOOKUP(A419,Sheet1!A$1:E$501,2,FALSE)</f>
        <v>43383</v>
      </c>
      <c r="I419" t="str">
        <f>VLOOKUP(A419,Sheet1!A$1:E$501,3,FALSE)</f>
        <v>Nripraj</v>
      </c>
      <c r="J419" t="str">
        <f>VLOOKUP(A419,Sheet1!$A$1:$E$501,4,FALSE)</f>
        <v>Punjab</v>
      </c>
      <c r="K419" t="str">
        <f>VLOOKUP($A419,Sheet1!$A$1:$E$501,5,FALSE)</f>
        <v>Chandigarh</v>
      </c>
    </row>
    <row r="420" spans="1:11" x14ac:dyDescent="0.25">
      <c r="A420" t="s">
        <v>36</v>
      </c>
      <c r="B420">
        <v>294</v>
      </c>
      <c r="C420">
        <v>109</v>
      </c>
      <c r="D420">
        <v>7</v>
      </c>
      <c r="E420" t="s">
        <v>889</v>
      </c>
      <c r="F420" t="s">
        <v>909</v>
      </c>
      <c r="G420" t="s">
        <v>894</v>
      </c>
      <c r="H420" s="2">
        <f>VLOOKUP(A420,Sheet1!A$1:E$501,2,FALSE)</f>
        <v>43417</v>
      </c>
      <c r="I420" t="str">
        <f>VLOOKUP(A420,Sheet1!A$1:E$501,3,FALSE)</f>
        <v>Uudhav</v>
      </c>
      <c r="J420" t="str">
        <f>VLOOKUP(A420,Sheet1!$A$1:$E$501,4,FALSE)</f>
        <v>Maharashtra</v>
      </c>
      <c r="K420" t="str">
        <f>VLOOKUP($A420,Sheet1!$A$1:$E$501,5,FALSE)</f>
        <v>Mumbai</v>
      </c>
    </row>
    <row r="421" spans="1:11" x14ac:dyDescent="0.25">
      <c r="A421" t="s">
        <v>546</v>
      </c>
      <c r="B421">
        <v>216</v>
      </c>
      <c r="C421">
        <v>-83</v>
      </c>
      <c r="D421">
        <v>3</v>
      </c>
      <c r="E421" t="s">
        <v>889</v>
      </c>
      <c r="F421" t="s">
        <v>890</v>
      </c>
      <c r="G421" t="s">
        <v>891</v>
      </c>
      <c r="H421" s="2">
        <f>VLOOKUP(A421,Sheet1!A$1:E$501,2,FALSE)</f>
        <v>43419</v>
      </c>
      <c r="I421" t="str">
        <f>VLOOKUP(A421,Sheet1!A$1:E$501,3,FALSE)</f>
        <v>Aayush</v>
      </c>
      <c r="J421" t="str">
        <f>VLOOKUP(A421,Sheet1!$A$1:$E$501,4,FALSE)</f>
        <v>Uttar Pradesh</v>
      </c>
      <c r="K421" t="str">
        <f>VLOOKUP($A421,Sheet1!$A$1:$E$501,5,FALSE)</f>
        <v>Lucknow</v>
      </c>
    </row>
    <row r="422" spans="1:11" x14ac:dyDescent="0.25">
      <c r="A422" t="s">
        <v>541</v>
      </c>
      <c r="B422">
        <v>58</v>
      </c>
      <c r="C422">
        <v>-42</v>
      </c>
      <c r="D422">
        <v>2</v>
      </c>
      <c r="E422" t="s">
        <v>892</v>
      </c>
      <c r="F422" t="s">
        <v>893</v>
      </c>
      <c r="G422" t="s">
        <v>911</v>
      </c>
      <c r="H422" s="2">
        <f>VLOOKUP(A422,Sheet1!A$1:E$501,2,FALSE)</f>
        <v>43237</v>
      </c>
      <c r="I422" t="str">
        <f>VLOOKUP(A422,Sheet1!A$1:E$501,3,FALSE)</f>
        <v>Subhashree</v>
      </c>
      <c r="J422" t="str">
        <f>VLOOKUP(A422,Sheet1!$A$1:$E$501,4,FALSE)</f>
        <v>Jammu and Kashmir</v>
      </c>
      <c r="K422" t="str">
        <f>VLOOKUP($A422,Sheet1!$A$1:$E$501,5,FALSE)</f>
        <v>Kashmir</v>
      </c>
    </row>
    <row r="423" spans="1:11" x14ac:dyDescent="0.25">
      <c r="A423" t="s">
        <v>110</v>
      </c>
      <c r="B423">
        <v>48</v>
      </c>
      <c r="C423">
        <v>20</v>
      </c>
      <c r="D423">
        <v>4</v>
      </c>
      <c r="E423" t="s">
        <v>899</v>
      </c>
      <c r="F423" t="s">
        <v>907</v>
      </c>
      <c r="G423" t="s">
        <v>902</v>
      </c>
      <c r="H423" s="2">
        <f>VLOOKUP(A423,Sheet1!A$1:E$501,2,FALSE)</f>
        <v>43109</v>
      </c>
      <c r="I423" t="str">
        <f>VLOOKUP(A423,Sheet1!A$1:E$501,3,FALSE)</f>
        <v>Shardul</v>
      </c>
      <c r="J423" t="str">
        <f>VLOOKUP(A423,Sheet1!$A$1:$E$501,4,FALSE)</f>
        <v>Gujarat</v>
      </c>
      <c r="K423" t="str">
        <f>VLOOKUP($A423,Sheet1!$A$1:$E$501,5,FALSE)</f>
        <v>Ahmedabad</v>
      </c>
    </row>
    <row r="424" spans="1:11" x14ac:dyDescent="0.25">
      <c r="A424" t="s">
        <v>25</v>
      </c>
      <c r="B424">
        <v>54</v>
      </c>
      <c r="C424">
        <v>14</v>
      </c>
      <c r="D424">
        <v>3</v>
      </c>
      <c r="E424" t="s">
        <v>899</v>
      </c>
      <c r="F424" t="s">
        <v>910</v>
      </c>
      <c r="G424" t="s">
        <v>902</v>
      </c>
      <c r="H424" s="2">
        <f>VLOOKUP(A424,Sheet1!A$1:E$501,2,FALSE)</f>
        <v>43116</v>
      </c>
      <c r="I424" t="str">
        <f>VLOOKUP(A424,Sheet1!A$1:E$501,3,FALSE)</f>
        <v>Shiva</v>
      </c>
      <c r="J424" t="str">
        <f>VLOOKUP(A424,Sheet1!$A$1:$E$501,4,FALSE)</f>
        <v>Maharashtra</v>
      </c>
      <c r="K424" t="str">
        <f>VLOOKUP($A424,Sheet1!$A$1:$E$501,5,FALSE)</f>
        <v>Pune</v>
      </c>
    </row>
    <row r="425" spans="1:11" x14ac:dyDescent="0.25">
      <c r="A425" t="s">
        <v>138</v>
      </c>
      <c r="B425">
        <v>216</v>
      </c>
      <c r="C425">
        <v>50</v>
      </c>
      <c r="D425">
        <v>4</v>
      </c>
      <c r="E425" t="s">
        <v>899</v>
      </c>
      <c r="F425" t="s">
        <v>907</v>
      </c>
      <c r="G425" t="s">
        <v>891</v>
      </c>
      <c r="H425" s="2">
        <f>VLOOKUP(A425,Sheet1!A$1:E$501,2,FALSE)</f>
        <v>43166</v>
      </c>
      <c r="I425" t="str">
        <f>VLOOKUP(A425,Sheet1!A$1:E$501,3,FALSE)</f>
        <v>Parishi</v>
      </c>
      <c r="J425" t="str">
        <f>VLOOKUP(A425,Sheet1!$A$1:$E$501,4,FALSE)</f>
        <v>West Bengal</v>
      </c>
      <c r="K425" t="str">
        <f>VLOOKUP($A425,Sheet1!$A$1:$E$501,5,FALSE)</f>
        <v>Kolkata</v>
      </c>
    </row>
    <row r="426" spans="1:11" x14ac:dyDescent="0.25">
      <c r="A426" t="s">
        <v>271</v>
      </c>
      <c r="B426">
        <v>215</v>
      </c>
      <c r="C426">
        <v>-30</v>
      </c>
      <c r="D426">
        <v>2</v>
      </c>
      <c r="E426" t="s">
        <v>899</v>
      </c>
      <c r="F426" t="s">
        <v>901</v>
      </c>
      <c r="G426" t="s">
        <v>891</v>
      </c>
      <c r="H426" s="2">
        <f>VLOOKUP(A426,Sheet1!A$1:E$501,2,FALSE)</f>
        <v>43136</v>
      </c>
      <c r="I426" t="str">
        <f>VLOOKUP(A426,Sheet1!A$1:E$501,3,FALSE)</f>
        <v>Diwakar</v>
      </c>
      <c r="J426" t="str">
        <f>VLOOKUP(A426,Sheet1!$A$1:$E$501,4,FALSE)</f>
        <v>Delhi</v>
      </c>
      <c r="K426" t="str">
        <f>VLOOKUP($A426,Sheet1!$A$1:$E$501,5,FALSE)</f>
        <v>Delhi</v>
      </c>
    </row>
    <row r="427" spans="1:11" x14ac:dyDescent="0.25">
      <c r="A427" t="s">
        <v>640</v>
      </c>
      <c r="B427">
        <v>43</v>
      </c>
      <c r="C427">
        <v>8</v>
      </c>
      <c r="D427">
        <v>3</v>
      </c>
      <c r="E427" t="s">
        <v>899</v>
      </c>
      <c r="F427" t="s">
        <v>908</v>
      </c>
      <c r="G427" t="s">
        <v>891</v>
      </c>
      <c r="H427" s="2">
        <f>VLOOKUP(A427,Sheet1!A$1:E$501,2,FALSE)</f>
        <v>43183</v>
      </c>
      <c r="I427" t="str">
        <f>VLOOKUP(A427,Sheet1!A$1:E$501,3,FALSE)</f>
        <v>Yogesh</v>
      </c>
      <c r="J427" t="str">
        <f>VLOOKUP(A427,Sheet1!$A$1:$E$501,4,FALSE)</f>
        <v>Bihar</v>
      </c>
      <c r="K427" t="str">
        <f>VLOOKUP($A427,Sheet1!$A$1:$E$501,5,FALSE)</f>
        <v>Patna</v>
      </c>
    </row>
    <row r="428" spans="1:11" x14ac:dyDescent="0.25">
      <c r="A428" t="s">
        <v>93</v>
      </c>
      <c r="B428">
        <v>136</v>
      </c>
      <c r="C428">
        <v>-33</v>
      </c>
      <c r="D428">
        <v>5</v>
      </c>
      <c r="E428" t="s">
        <v>899</v>
      </c>
      <c r="F428" t="s">
        <v>901</v>
      </c>
      <c r="G428" t="s">
        <v>891</v>
      </c>
      <c r="H428" s="2">
        <f>VLOOKUP(A428,Sheet1!A$1:E$501,2,FALSE)</f>
        <v>43113</v>
      </c>
      <c r="I428" t="str">
        <f>VLOOKUP(A428,Sheet1!A$1:E$501,3,FALSE)</f>
        <v>Shruti</v>
      </c>
      <c r="J428" t="str">
        <f>VLOOKUP(A428,Sheet1!$A$1:$E$501,4,FALSE)</f>
        <v>Madhya Pradesh</v>
      </c>
      <c r="K428" t="str">
        <f>VLOOKUP($A428,Sheet1!$A$1:$E$501,5,FALSE)</f>
        <v>Indore</v>
      </c>
    </row>
    <row r="429" spans="1:11" x14ac:dyDescent="0.25">
      <c r="A429" t="s">
        <v>333</v>
      </c>
      <c r="B429">
        <v>59</v>
      </c>
      <c r="C429">
        <v>-30</v>
      </c>
      <c r="D429">
        <v>3</v>
      </c>
      <c r="E429" t="s">
        <v>899</v>
      </c>
      <c r="F429" t="s">
        <v>908</v>
      </c>
      <c r="G429" t="s">
        <v>911</v>
      </c>
      <c r="H429" s="2">
        <f>VLOOKUP(A429,Sheet1!A$1:E$501,2,FALSE)</f>
        <v>43213</v>
      </c>
      <c r="I429" t="str">
        <f>VLOOKUP(A429,Sheet1!A$1:E$501,3,FALSE)</f>
        <v>Pinky</v>
      </c>
      <c r="J429" t="str">
        <f>VLOOKUP(A429,Sheet1!$A$1:$E$501,4,FALSE)</f>
        <v>Jammu and Kashmir</v>
      </c>
      <c r="K429" t="str">
        <f>VLOOKUP($A429,Sheet1!$A$1:$E$501,5,FALSE)</f>
        <v>Kashmir</v>
      </c>
    </row>
    <row r="430" spans="1:11" x14ac:dyDescent="0.25">
      <c r="A430" t="s">
        <v>5</v>
      </c>
      <c r="B430">
        <v>213</v>
      </c>
      <c r="C430">
        <v>4</v>
      </c>
      <c r="D430">
        <v>14</v>
      </c>
      <c r="E430" t="s">
        <v>899</v>
      </c>
      <c r="F430" t="s">
        <v>913</v>
      </c>
      <c r="G430" t="s">
        <v>891</v>
      </c>
      <c r="H430" s="2">
        <f>VLOOKUP(A430,Sheet1!A$1:E$501,2,FALSE)</f>
        <v>43169</v>
      </c>
      <c r="I430" t="str">
        <f>VLOOKUP(A430,Sheet1!A$1:E$501,3,FALSE)</f>
        <v>Harivansh</v>
      </c>
      <c r="J430" t="str">
        <f>VLOOKUP(A430,Sheet1!$A$1:$E$501,4,FALSE)</f>
        <v>Uttar Pradesh</v>
      </c>
      <c r="K430" t="str">
        <f>VLOOKUP($A430,Sheet1!$A$1:$E$501,5,FALSE)</f>
        <v>Mathura</v>
      </c>
    </row>
    <row r="431" spans="1:11" x14ac:dyDescent="0.25">
      <c r="A431" t="s">
        <v>194</v>
      </c>
      <c r="B431">
        <v>59</v>
      </c>
      <c r="C431">
        <v>21</v>
      </c>
      <c r="D431">
        <v>2</v>
      </c>
      <c r="E431" t="s">
        <v>899</v>
      </c>
      <c r="F431" t="s">
        <v>907</v>
      </c>
      <c r="G431" t="s">
        <v>911</v>
      </c>
      <c r="H431" s="2">
        <f>VLOOKUP(A431,Sheet1!A$1:E$501,2,FALSE)</f>
        <v>43150</v>
      </c>
      <c r="I431" t="str">
        <f>VLOOKUP(A431,Sheet1!A$1:E$501,3,FALSE)</f>
        <v>Mukesh</v>
      </c>
      <c r="J431" t="str">
        <f>VLOOKUP(A431,Sheet1!$A$1:$E$501,4,FALSE)</f>
        <v>Haryana</v>
      </c>
      <c r="K431" t="str">
        <f>VLOOKUP($A431,Sheet1!$A$1:$E$501,5,FALSE)</f>
        <v>Chandigarh</v>
      </c>
    </row>
    <row r="432" spans="1:11" x14ac:dyDescent="0.25">
      <c r="A432" t="s">
        <v>378</v>
      </c>
      <c r="B432">
        <v>55</v>
      </c>
      <c r="C432">
        <v>3</v>
      </c>
      <c r="D432">
        <v>3</v>
      </c>
      <c r="E432" t="s">
        <v>899</v>
      </c>
      <c r="F432" t="s">
        <v>910</v>
      </c>
      <c r="G432" t="s">
        <v>891</v>
      </c>
      <c r="H432" s="2">
        <f>VLOOKUP(A432,Sheet1!A$1:E$501,2,FALSE)</f>
        <v>43142</v>
      </c>
      <c r="I432" t="str">
        <f>VLOOKUP(A432,Sheet1!A$1:E$501,3,FALSE)</f>
        <v>Kartikay</v>
      </c>
      <c r="J432" t="str">
        <f>VLOOKUP(A432,Sheet1!$A$1:$E$501,4,FALSE)</f>
        <v>Bihar</v>
      </c>
      <c r="K432" t="str">
        <f>VLOOKUP($A432,Sheet1!$A$1:$E$501,5,FALSE)</f>
        <v>Patna</v>
      </c>
    </row>
    <row r="433" spans="1:11" x14ac:dyDescent="0.25">
      <c r="A433" t="s">
        <v>25</v>
      </c>
      <c r="B433">
        <v>294</v>
      </c>
      <c r="C433">
        <v>62</v>
      </c>
      <c r="D433">
        <v>9</v>
      </c>
      <c r="E433" t="s">
        <v>899</v>
      </c>
      <c r="F433" t="s">
        <v>910</v>
      </c>
      <c r="G433" t="s">
        <v>894</v>
      </c>
      <c r="H433" s="2">
        <f>VLOOKUP(A433,Sheet1!A$1:E$501,2,FALSE)</f>
        <v>43116</v>
      </c>
      <c r="I433" t="str">
        <f>VLOOKUP(A433,Sheet1!A$1:E$501,3,FALSE)</f>
        <v>Shiva</v>
      </c>
      <c r="J433" t="str">
        <f>VLOOKUP(A433,Sheet1!$A$1:$E$501,4,FALSE)</f>
        <v>Maharashtra</v>
      </c>
      <c r="K433" t="str">
        <f>VLOOKUP($A433,Sheet1!$A$1:$E$501,5,FALSE)</f>
        <v>Pune</v>
      </c>
    </row>
    <row r="434" spans="1:11" x14ac:dyDescent="0.25">
      <c r="A434" t="s">
        <v>552</v>
      </c>
      <c r="B434">
        <v>210</v>
      </c>
      <c r="C434">
        <v>62</v>
      </c>
      <c r="D434">
        <v>2</v>
      </c>
      <c r="E434" t="s">
        <v>889</v>
      </c>
      <c r="F434" t="s">
        <v>898</v>
      </c>
      <c r="G434" t="s">
        <v>891</v>
      </c>
      <c r="H434" s="2">
        <f>VLOOKUP(A434,Sheet1!A$1:E$501,2,FALSE)</f>
        <v>43443</v>
      </c>
      <c r="I434" t="str">
        <f>VLOOKUP(A434,Sheet1!A$1:E$501,3,FALSE)</f>
        <v>Anand</v>
      </c>
      <c r="J434" t="str">
        <f>VLOOKUP(A434,Sheet1!$A$1:$E$501,4,FALSE)</f>
        <v>Punjab</v>
      </c>
      <c r="K434" t="str">
        <f>VLOOKUP($A434,Sheet1!$A$1:$E$501,5,FALSE)</f>
        <v>Amritsar</v>
      </c>
    </row>
    <row r="435" spans="1:11" x14ac:dyDescent="0.25">
      <c r="A435" t="s">
        <v>652</v>
      </c>
      <c r="B435">
        <v>59</v>
      </c>
      <c r="C435">
        <v>24</v>
      </c>
      <c r="D435">
        <v>6</v>
      </c>
      <c r="E435" t="s">
        <v>899</v>
      </c>
      <c r="F435" t="s">
        <v>904</v>
      </c>
      <c r="G435" t="s">
        <v>911</v>
      </c>
      <c r="H435" s="2">
        <f>VLOOKUP(A435,Sheet1!A$1:E$501,2,FALSE)</f>
        <v>43185</v>
      </c>
      <c r="I435" t="str">
        <f>VLOOKUP(A435,Sheet1!A$1:E$501,3,FALSE)</f>
        <v>Kanak</v>
      </c>
      <c r="J435" t="str">
        <f>VLOOKUP(A435,Sheet1!$A$1:$E$501,4,FALSE)</f>
        <v>Goa</v>
      </c>
      <c r="K435" t="str">
        <f>VLOOKUP($A435,Sheet1!$A$1:$E$501,5,FALSE)</f>
        <v>Goa</v>
      </c>
    </row>
    <row r="436" spans="1:11" x14ac:dyDescent="0.25">
      <c r="A436" t="s">
        <v>436</v>
      </c>
      <c r="B436">
        <v>396</v>
      </c>
      <c r="C436">
        <v>-31</v>
      </c>
      <c r="D436">
        <v>9</v>
      </c>
      <c r="E436" t="s">
        <v>899</v>
      </c>
      <c r="F436" t="s">
        <v>901</v>
      </c>
      <c r="G436" t="s">
        <v>891</v>
      </c>
      <c r="H436" s="2">
        <f>VLOOKUP(A436,Sheet1!A$1:E$501,2,FALSE)</f>
        <v>43231</v>
      </c>
      <c r="I436" t="str">
        <f>VLOOKUP(A436,Sheet1!A$1:E$501,3,FALSE)</f>
        <v>Nida</v>
      </c>
      <c r="J436" t="str">
        <f>VLOOKUP(A436,Sheet1!$A$1:$E$501,4,FALSE)</f>
        <v>Madhya Pradesh</v>
      </c>
      <c r="K436" t="str">
        <f>VLOOKUP($A436,Sheet1!$A$1:$E$501,5,FALSE)</f>
        <v>Indore</v>
      </c>
    </row>
    <row r="437" spans="1:11" x14ac:dyDescent="0.25">
      <c r="A437" t="s">
        <v>358</v>
      </c>
      <c r="B437">
        <v>284</v>
      </c>
      <c r="C437">
        <v>45</v>
      </c>
      <c r="D437">
        <v>2</v>
      </c>
      <c r="E437" t="s">
        <v>892</v>
      </c>
      <c r="F437" t="s">
        <v>895</v>
      </c>
      <c r="G437" t="s">
        <v>894</v>
      </c>
      <c r="H437" s="2">
        <f>VLOOKUP(A437,Sheet1!A$1:E$501,2,FALSE)</f>
        <v>43127</v>
      </c>
      <c r="I437" t="str">
        <f>VLOOKUP(A437,Sheet1!A$1:E$501,3,FALSE)</f>
        <v>Shivangi</v>
      </c>
      <c r="J437" t="str">
        <f>VLOOKUP(A437,Sheet1!$A$1:$E$501,4,FALSE)</f>
        <v>Madhya Pradesh</v>
      </c>
      <c r="K437" t="str">
        <f>VLOOKUP($A437,Sheet1!$A$1:$E$501,5,FALSE)</f>
        <v>Indore</v>
      </c>
    </row>
    <row r="438" spans="1:11" x14ac:dyDescent="0.25">
      <c r="A438" t="s">
        <v>518</v>
      </c>
      <c r="B438">
        <v>276</v>
      </c>
      <c r="C438">
        <v>52</v>
      </c>
      <c r="D438">
        <v>5</v>
      </c>
      <c r="E438" t="s">
        <v>899</v>
      </c>
      <c r="F438" t="s">
        <v>901</v>
      </c>
      <c r="G438" t="s">
        <v>894</v>
      </c>
      <c r="H438" s="2">
        <f>VLOOKUP(A438,Sheet1!A$1:E$501,2,FALSE)</f>
        <v>43139</v>
      </c>
      <c r="I438" t="str">
        <f>VLOOKUP(A438,Sheet1!A$1:E$501,3,FALSE)</f>
        <v>Harsh</v>
      </c>
      <c r="J438" t="str">
        <f>VLOOKUP(A438,Sheet1!$A$1:$E$501,4,FALSE)</f>
        <v>Delhi</v>
      </c>
      <c r="K438" t="str">
        <f>VLOOKUP($A438,Sheet1!$A$1:$E$501,5,FALSE)</f>
        <v>Delhi</v>
      </c>
    </row>
    <row r="439" spans="1:11" x14ac:dyDescent="0.25">
      <c r="A439" t="s">
        <v>448</v>
      </c>
      <c r="B439">
        <v>23</v>
      </c>
      <c r="C439">
        <v>2</v>
      </c>
      <c r="D439">
        <v>2</v>
      </c>
      <c r="E439" t="s">
        <v>899</v>
      </c>
      <c r="F439" t="s">
        <v>905</v>
      </c>
      <c r="G439" t="s">
        <v>902</v>
      </c>
      <c r="H439" s="2">
        <f>VLOOKUP(A439,Sheet1!A$1:E$501,2,FALSE)</f>
        <v>43216</v>
      </c>
      <c r="I439" t="str">
        <f>VLOOKUP(A439,Sheet1!A$1:E$501,3,FALSE)</f>
        <v>Nidhi</v>
      </c>
      <c r="J439" t="str">
        <f>VLOOKUP(A439,Sheet1!$A$1:$E$501,4,FALSE)</f>
        <v>Nagaland</v>
      </c>
      <c r="K439" t="str">
        <f>VLOOKUP($A439,Sheet1!$A$1:$E$501,5,FALSE)</f>
        <v>Kohima</v>
      </c>
    </row>
    <row r="440" spans="1:11" x14ac:dyDescent="0.25">
      <c r="A440" t="s">
        <v>553</v>
      </c>
      <c r="B440">
        <v>209</v>
      </c>
      <c r="C440">
        <v>-63</v>
      </c>
      <c r="D440">
        <v>4</v>
      </c>
      <c r="E440" t="s">
        <v>889</v>
      </c>
      <c r="F440" t="s">
        <v>890</v>
      </c>
      <c r="G440" t="s">
        <v>891</v>
      </c>
      <c r="H440" s="2">
        <f>VLOOKUP(A440,Sheet1!A$1:E$501,2,FALSE)</f>
        <v>43184</v>
      </c>
      <c r="I440" t="str">
        <f>VLOOKUP(A440,Sheet1!A$1:E$501,3,FALSE)</f>
        <v>Anita</v>
      </c>
      <c r="J440" t="str">
        <f>VLOOKUP(A440,Sheet1!$A$1:$E$501,4,FALSE)</f>
        <v>Kerala</v>
      </c>
      <c r="K440" t="str">
        <f>VLOOKUP($A440,Sheet1!$A$1:$E$501,5,FALSE)</f>
        <v>Thiruvananthapuram</v>
      </c>
    </row>
    <row r="441" spans="1:11" x14ac:dyDescent="0.25">
      <c r="A441" t="s">
        <v>800</v>
      </c>
      <c r="B441">
        <v>50</v>
      </c>
      <c r="C441">
        <v>-28</v>
      </c>
      <c r="D441">
        <v>5</v>
      </c>
      <c r="E441" t="s">
        <v>892</v>
      </c>
      <c r="F441" t="s">
        <v>912</v>
      </c>
      <c r="G441" t="s">
        <v>891</v>
      </c>
      <c r="H441" s="2">
        <f>VLOOKUP(A441,Sheet1!A$1:E$501,2,FALSE)</f>
        <v>43135</v>
      </c>
      <c r="I441" t="str">
        <f>VLOOKUP(A441,Sheet1!A$1:E$501,3,FALSE)</f>
        <v>Anmol</v>
      </c>
      <c r="J441" t="str">
        <f>VLOOKUP(A441,Sheet1!$A$1:$E$501,4,FALSE)</f>
        <v>Rajasthan</v>
      </c>
      <c r="K441" t="str">
        <f>VLOOKUP($A441,Sheet1!$A$1:$E$501,5,FALSE)</f>
        <v>Udaipur</v>
      </c>
    </row>
    <row r="442" spans="1:11" x14ac:dyDescent="0.25">
      <c r="A442" t="s">
        <v>781</v>
      </c>
      <c r="B442">
        <v>57</v>
      </c>
      <c r="C442">
        <v>27</v>
      </c>
      <c r="D442">
        <v>2</v>
      </c>
      <c r="E442" t="s">
        <v>899</v>
      </c>
      <c r="F442" t="s">
        <v>913</v>
      </c>
      <c r="G442" t="s">
        <v>891</v>
      </c>
      <c r="H442" s="2">
        <f>VLOOKUP(A442,Sheet1!A$1:E$501,2,FALSE)</f>
        <v>43426</v>
      </c>
      <c r="I442" t="str">
        <f>VLOOKUP(A442,Sheet1!A$1:E$501,3,FALSE)</f>
        <v>Saurabh</v>
      </c>
      <c r="J442" t="str">
        <f>VLOOKUP(A442,Sheet1!$A$1:$E$501,4,FALSE)</f>
        <v>Maharashtra</v>
      </c>
      <c r="K442" t="str">
        <f>VLOOKUP($A442,Sheet1!$A$1:$E$501,5,FALSE)</f>
        <v>Mumbai</v>
      </c>
    </row>
    <row r="443" spans="1:11" x14ac:dyDescent="0.25">
      <c r="A443" t="s">
        <v>516</v>
      </c>
      <c r="B443">
        <v>276</v>
      </c>
      <c r="C443">
        <v>-21</v>
      </c>
      <c r="D443">
        <v>2</v>
      </c>
      <c r="E443" t="s">
        <v>889</v>
      </c>
      <c r="F443" t="s">
        <v>898</v>
      </c>
      <c r="G443" t="s">
        <v>894</v>
      </c>
      <c r="H443" s="2">
        <f>VLOOKUP(A443,Sheet1!A$1:E$501,2,FALSE)</f>
        <v>43367</v>
      </c>
      <c r="I443" t="str">
        <f>VLOOKUP(A443,Sheet1!A$1:E$501,3,FALSE)</f>
        <v>Sukant</v>
      </c>
      <c r="J443" t="str">
        <f>VLOOKUP(A443,Sheet1!$A$1:$E$501,4,FALSE)</f>
        <v>Sikkim</v>
      </c>
      <c r="K443" t="str">
        <f>VLOOKUP($A443,Sheet1!$A$1:$E$501,5,FALSE)</f>
        <v>Gangtok</v>
      </c>
    </row>
    <row r="444" spans="1:11" x14ac:dyDescent="0.25">
      <c r="A444" t="s">
        <v>77</v>
      </c>
      <c r="B444">
        <v>268</v>
      </c>
      <c r="C444">
        <v>6</v>
      </c>
      <c r="D444">
        <v>2</v>
      </c>
      <c r="E444" t="s">
        <v>892</v>
      </c>
      <c r="F444" t="s">
        <v>895</v>
      </c>
      <c r="G444" t="s">
        <v>902</v>
      </c>
      <c r="H444" s="2">
        <f>VLOOKUP(A444,Sheet1!A$1:E$501,2,FALSE)</f>
        <v>43444</v>
      </c>
      <c r="I444" t="str">
        <f>VLOOKUP(A444,Sheet1!A$1:E$501,3,FALSE)</f>
        <v>Ishpreet</v>
      </c>
      <c r="J444" t="str">
        <f>VLOOKUP(A444,Sheet1!$A$1:$E$501,4,FALSE)</f>
        <v>Maharashtra</v>
      </c>
      <c r="K444" t="str">
        <f>VLOOKUP($A444,Sheet1!$A$1:$E$501,5,FALSE)</f>
        <v>Mumbai</v>
      </c>
    </row>
    <row r="445" spans="1:11" x14ac:dyDescent="0.25">
      <c r="A445" t="s">
        <v>226</v>
      </c>
      <c r="B445">
        <v>269</v>
      </c>
      <c r="C445">
        <v>111</v>
      </c>
      <c r="D445">
        <v>3</v>
      </c>
      <c r="E445" t="s">
        <v>899</v>
      </c>
      <c r="F445" t="s">
        <v>900</v>
      </c>
      <c r="G445" t="s">
        <v>894</v>
      </c>
      <c r="H445" s="2">
        <f>VLOOKUP(A445,Sheet1!A$1:E$501,2,FALSE)</f>
        <v>43226</v>
      </c>
      <c r="I445" t="str">
        <f>VLOOKUP(A445,Sheet1!A$1:E$501,3,FALSE)</f>
        <v>Chirag</v>
      </c>
      <c r="J445" t="str">
        <f>VLOOKUP(A445,Sheet1!$A$1:$E$501,4,FALSE)</f>
        <v>Maharashtra</v>
      </c>
      <c r="K445" t="str">
        <f>VLOOKUP($A445,Sheet1!$A$1:$E$501,5,FALSE)</f>
        <v>Mumbai</v>
      </c>
    </row>
    <row r="446" spans="1:11" x14ac:dyDescent="0.25">
      <c r="A446" t="s">
        <v>181</v>
      </c>
      <c r="B446">
        <v>209</v>
      </c>
      <c r="C446">
        <v>2</v>
      </c>
      <c r="D446">
        <v>1</v>
      </c>
      <c r="E446" t="s">
        <v>899</v>
      </c>
      <c r="F446" t="s">
        <v>901</v>
      </c>
      <c r="G446" t="s">
        <v>891</v>
      </c>
      <c r="H446" s="2">
        <f>VLOOKUP(A446,Sheet1!A$1:E$501,2,FALSE)</f>
        <v>43118</v>
      </c>
      <c r="I446" t="str">
        <f>VLOOKUP(A446,Sheet1!A$1:E$501,3,FALSE)</f>
        <v>Mahima</v>
      </c>
      <c r="J446" t="str">
        <f>VLOOKUP(A446,Sheet1!$A$1:$E$501,4,FALSE)</f>
        <v>Madhya Pradesh</v>
      </c>
      <c r="K446" t="str">
        <f>VLOOKUP($A446,Sheet1!$A$1:$E$501,5,FALSE)</f>
        <v>Indore</v>
      </c>
    </row>
    <row r="447" spans="1:11" x14ac:dyDescent="0.25">
      <c r="A447" t="s">
        <v>124</v>
      </c>
      <c r="B447">
        <v>60</v>
      </c>
      <c r="C447">
        <v>-12</v>
      </c>
      <c r="D447">
        <v>4</v>
      </c>
      <c r="E447" t="s">
        <v>899</v>
      </c>
      <c r="F447" t="s">
        <v>903</v>
      </c>
      <c r="G447" t="s">
        <v>911</v>
      </c>
      <c r="H447" s="2">
        <f>VLOOKUP(A447,Sheet1!A$1:E$501,2,FALSE)</f>
        <v>43367</v>
      </c>
      <c r="I447" t="str">
        <f>VLOOKUP(A447,Sheet1!A$1:E$501,3,FALSE)</f>
        <v>Siddharth</v>
      </c>
      <c r="J447" t="str">
        <f>VLOOKUP(A447,Sheet1!$A$1:$E$501,4,FALSE)</f>
        <v>Madhya Pradesh</v>
      </c>
      <c r="K447" t="str">
        <f>VLOOKUP($A447,Sheet1!$A$1:$E$501,5,FALSE)</f>
        <v>Indore</v>
      </c>
    </row>
    <row r="448" spans="1:11" x14ac:dyDescent="0.25">
      <c r="A448" t="s">
        <v>416</v>
      </c>
      <c r="B448">
        <v>269</v>
      </c>
      <c r="C448">
        <v>-86</v>
      </c>
      <c r="D448">
        <v>2</v>
      </c>
      <c r="E448" t="s">
        <v>889</v>
      </c>
      <c r="F448" t="s">
        <v>890</v>
      </c>
      <c r="G448" t="s">
        <v>894</v>
      </c>
      <c r="H448" s="2">
        <f>VLOOKUP(A448,Sheet1!A$1:E$501,2,FALSE)</f>
        <v>43230</v>
      </c>
      <c r="I448" t="str">
        <f>VLOOKUP(A448,Sheet1!A$1:E$501,3,FALSE)</f>
        <v>Sabah</v>
      </c>
      <c r="J448" t="str">
        <f>VLOOKUP(A448,Sheet1!$A$1:$E$501,4,FALSE)</f>
        <v>Maharashtra</v>
      </c>
      <c r="K448" t="str">
        <f>VLOOKUP($A448,Sheet1!$A$1:$E$501,5,FALSE)</f>
        <v>Mumbai</v>
      </c>
    </row>
    <row r="449" spans="1:11" x14ac:dyDescent="0.25">
      <c r="A449" t="s">
        <v>369</v>
      </c>
      <c r="B449">
        <v>208</v>
      </c>
      <c r="C449">
        <v>-25</v>
      </c>
      <c r="D449">
        <v>2</v>
      </c>
      <c r="E449" t="s">
        <v>899</v>
      </c>
      <c r="F449" t="s">
        <v>901</v>
      </c>
      <c r="G449" t="s">
        <v>891</v>
      </c>
      <c r="H449" s="2">
        <f>VLOOKUP(A449,Sheet1!A$1:E$501,2,FALSE)</f>
        <v>43326</v>
      </c>
      <c r="I449" t="str">
        <f>VLOOKUP(A449,Sheet1!A$1:E$501,3,FALSE)</f>
        <v>Priyanshu</v>
      </c>
      <c r="J449" t="str">
        <f>VLOOKUP(A449,Sheet1!$A$1:$E$501,4,FALSE)</f>
        <v>Madhya Pradesh</v>
      </c>
      <c r="K449" t="str">
        <f>VLOOKUP($A449,Sheet1!$A$1:$E$501,5,FALSE)</f>
        <v>Indore</v>
      </c>
    </row>
    <row r="450" spans="1:11" x14ac:dyDescent="0.25">
      <c r="A450" t="s">
        <v>614</v>
      </c>
      <c r="B450">
        <v>27</v>
      </c>
      <c r="C450">
        <v>2</v>
      </c>
      <c r="D450">
        <v>2</v>
      </c>
      <c r="E450" t="s">
        <v>899</v>
      </c>
      <c r="F450" t="s">
        <v>908</v>
      </c>
      <c r="G450" t="s">
        <v>902</v>
      </c>
      <c r="H450" s="2">
        <f>VLOOKUP(A450,Sheet1!A$1:E$501,2,FALSE)</f>
        <v>43402</v>
      </c>
      <c r="I450" t="str">
        <f>VLOOKUP(A450,Sheet1!A$1:E$501,3,FALSE)</f>
        <v>Moumita</v>
      </c>
      <c r="J450" t="str">
        <f>VLOOKUP(A450,Sheet1!$A$1:$E$501,4,FALSE)</f>
        <v>Gujarat</v>
      </c>
      <c r="K450" t="str">
        <f>VLOOKUP($A450,Sheet1!$A$1:$E$501,5,FALSE)</f>
        <v>Ahmedabad</v>
      </c>
    </row>
    <row r="451" spans="1:11" x14ac:dyDescent="0.25">
      <c r="A451" t="s">
        <v>555</v>
      </c>
      <c r="B451">
        <v>206</v>
      </c>
      <c r="C451">
        <v>-206</v>
      </c>
      <c r="D451">
        <v>3</v>
      </c>
      <c r="E451" t="s">
        <v>899</v>
      </c>
      <c r="F451" t="s">
        <v>901</v>
      </c>
      <c r="G451" t="s">
        <v>891</v>
      </c>
      <c r="H451" s="2">
        <f>VLOOKUP(A451,Sheet1!A$1:E$501,2,FALSE)</f>
        <v>43228</v>
      </c>
      <c r="I451" t="str">
        <f>VLOOKUP(A451,Sheet1!A$1:E$501,3,FALSE)</f>
        <v>Tushina</v>
      </c>
      <c r="J451" t="str">
        <f>VLOOKUP(A451,Sheet1!$A$1:$E$501,4,FALSE)</f>
        <v>Goa</v>
      </c>
      <c r="K451" t="str">
        <f>VLOOKUP($A451,Sheet1!$A$1:$E$501,5,FALSE)</f>
        <v>Goa</v>
      </c>
    </row>
    <row r="452" spans="1:11" x14ac:dyDescent="0.25">
      <c r="A452" t="s">
        <v>484</v>
      </c>
      <c r="B452">
        <v>61</v>
      </c>
      <c r="C452">
        <v>8</v>
      </c>
      <c r="D452">
        <v>4</v>
      </c>
      <c r="E452" t="s">
        <v>899</v>
      </c>
      <c r="F452" t="s">
        <v>903</v>
      </c>
      <c r="G452" t="s">
        <v>911</v>
      </c>
      <c r="H452" s="2">
        <f>VLOOKUP(A452,Sheet1!A$1:E$501,2,FALSE)</f>
        <v>43145</v>
      </c>
      <c r="I452" t="str">
        <f>VLOOKUP(A452,Sheet1!A$1:E$501,3,FALSE)</f>
        <v>Aarushi</v>
      </c>
      <c r="J452" t="str">
        <f>VLOOKUP(A452,Sheet1!$A$1:$E$501,4,FALSE)</f>
        <v>Tamil Nadu</v>
      </c>
      <c r="K452" t="str">
        <f>VLOOKUP($A452,Sheet1!$A$1:$E$501,5,FALSE)</f>
        <v>Chennai</v>
      </c>
    </row>
    <row r="453" spans="1:11" x14ac:dyDescent="0.25">
      <c r="A453" t="s">
        <v>369</v>
      </c>
      <c r="B453">
        <v>212</v>
      </c>
      <c r="C453">
        <v>-24</v>
      </c>
      <c r="D453">
        <v>2</v>
      </c>
      <c r="E453" t="s">
        <v>892</v>
      </c>
      <c r="F453" t="s">
        <v>893</v>
      </c>
      <c r="G453" t="s">
        <v>891</v>
      </c>
      <c r="H453" s="2">
        <f>VLOOKUP(A453,Sheet1!A$1:E$501,2,FALSE)</f>
        <v>43326</v>
      </c>
      <c r="I453" t="str">
        <f>VLOOKUP(A453,Sheet1!A$1:E$501,3,FALSE)</f>
        <v>Priyanshu</v>
      </c>
      <c r="J453" t="str">
        <f>VLOOKUP(A453,Sheet1!$A$1:$E$501,4,FALSE)</f>
        <v>Madhya Pradesh</v>
      </c>
      <c r="K453" t="str">
        <f>VLOOKUP($A453,Sheet1!$A$1:$E$501,5,FALSE)</f>
        <v>Indore</v>
      </c>
    </row>
    <row r="454" spans="1:11" x14ac:dyDescent="0.25">
      <c r="A454" t="s">
        <v>503</v>
      </c>
      <c r="B454">
        <v>262</v>
      </c>
      <c r="C454">
        <v>64</v>
      </c>
      <c r="D454">
        <v>6</v>
      </c>
      <c r="E454" t="s">
        <v>899</v>
      </c>
      <c r="F454" t="s">
        <v>901</v>
      </c>
      <c r="G454" t="s">
        <v>894</v>
      </c>
      <c r="H454" s="2">
        <f>VLOOKUP(A454,Sheet1!A$1:E$501,2,FALSE)</f>
        <v>43404</v>
      </c>
      <c r="I454" t="str">
        <f>VLOOKUP(A454,Sheet1!A$1:E$501,3,FALSE)</f>
        <v>Sneha</v>
      </c>
      <c r="J454" t="str">
        <f>VLOOKUP(A454,Sheet1!$A$1:$E$501,4,FALSE)</f>
        <v>Karnataka</v>
      </c>
      <c r="K454" t="str">
        <f>VLOOKUP($A454,Sheet1!$A$1:$E$501,5,FALSE)</f>
        <v>Bangalore</v>
      </c>
    </row>
    <row r="455" spans="1:11" x14ac:dyDescent="0.25">
      <c r="A455" t="s">
        <v>297</v>
      </c>
      <c r="B455">
        <v>204</v>
      </c>
      <c r="C455">
        <v>276</v>
      </c>
      <c r="D455">
        <v>3</v>
      </c>
      <c r="E455" t="s">
        <v>892</v>
      </c>
      <c r="F455" t="s">
        <v>895</v>
      </c>
      <c r="G455" t="s">
        <v>891</v>
      </c>
      <c r="H455" s="2">
        <f>VLOOKUP(A455,Sheet1!A$1:E$501,2,FALSE)</f>
        <v>43332</v>
      </c>
      <c r="I455" t="str">
        <f>VLOOKUP(A455,Sheet1!A$1:E$501,3,FALSE)</f>
        <v>Mohan</v>
      </c>
      <c r="J455" t="str">
        <f>VLOOKUP(A455,Sheet1!$A$1:$E$501,4,FALSE)</f>
        <v>Maharashtra</v>
      </c>
      <c r="K455" t="str">
        <f>VLOOKUP($A455,Sheet1!$A$1:$E$501,5,FALSE)</f>
        <v>Mumbai</v>
      </c>
    </row>
    <row r="456" spans="1:11" x14ac:dyDescent="0.25">
      <c r="A456" t="s">
        <v>200</v>
      </c>
      <c r="B456">
        <v>59</v>
      </c>
      <c r="C456">
        <v>-46</v>
      </c>
      <c r="D456">
        <v>7</v>
      </c>
      <c r="E456" t="s">
        <v>899</v>
      </c>
      <c r="F456" t="s">
        <v>910</v>
      </c>
      <c r="G456" t="s">
        <v>902</v>
      </c>
      <c r="H456" s="2">
        <f>VLOOKUP(A456,Sheet1!A$1:E$501,2,FALSE)</f>
        <v>43353</v>
      </c>
      <c r="I456" t="str">
        <f>VLOOKUP(A456,Sheet1!A$1:E$501,3,FALSE)</f>
        <v>Aditi</v>
      </c>
      <c r="J456" t="str">
        <f>VLOOKUP(A456,Sheet1!$A$1:$E$501,4,FALSE)</f>
        <v>Madhya Pradesh</v>
      </c>
      <c r="K456" t="str">
        <f>VLOOKUP($A456,Sheet1!$A$1:$E$501,5,FALSE)</f>
        <v>Indore</v>
      </c>
    </row>
    <row r="457" spans="1:11" x14ac:dyDescent="0.25">
      <c r="A457" t="s">
        <v>369</v>
      </c>
      <c r="B457">
        <v>199</v>
      </c>
      <c r="C457">
        <v>-18</v>
      </c>
      <c r="D457">
        <v>2</v>
      </c>
      <c r="E457" t="s">
        <v>899</v>
      </c>
      <c r="F457" t="s">
        <v>901</v>
      </c>
      <c r="G457" t="s">
        <v>891</v>
      </c>
      <c r="H457" s="2">
        <f>VLOOKUP(A457,Sheet1!A$1:E$501,2,FALSE)</f>
        <v>43326</v>
      </c>
      <c r="I457" t="str">
        <f>VLOOKUP(A457,Sheet1!A$1:E$501,3,FALSE)</f>
        <v>Priyanshu</v>
      </c>
      <c r="J457" t="str">
        <f>VLOOKUP(A457,Sheet1!$A$1:$E$501,4,FALSE)</f>
        <v>Madhya Pradesh</v>
      </c>
      <c r="K457" t="str">
        <f>VLOOKUP($A457,Sheet1!$A$1:$E$501,5,FALSE)</f>
        <v>Indore</v>
      </c>
    </row>
    <row r="458" spans="1:11" x14ac:dyDescent="0.25">
      <c r="A458" t="s">
        <v>50</v>
      </c>
      <c r="B458">
        <v>59</v>
      </c>
      <c r="C458">
        <v>6</v>
      </c>
      <c r="D458">
        <v>1</v>
      </c>
      <c r="E458" t="s">
        <v>889</v>
      </c>
      <c r="F458" t="s">
        <v>909</v>
      </c>
      <c r="G458" t="s">
        <v>902</v>
      </c>
      <c r="H458" s="2">
        <f>VLOOKUP(A458,Sheet1!A$1:E$501,2,FALSE)</f>
        <v>43391</v>
      </c>
      <c r="I458" t="str">
        <f>VLOOKUP(A458,Sheet1!A$1:E$501,3,FALSE)</f>
        <v>Rohan</v>
      </c>
      <c r="J458" t="str">
        <f>VLOOKUP(A458,Sheet1!$A$1:$E$501,4,FALSE)</f>
        <v>Maharashtra</v>
      </c>
      <c r="K458" t="str">
        <f>VLOOKUP($A458,Sheet1!$A$1:$E$501,5,FALSE)</f>
        <v>Mumbai</v>
      </c>
    </row>
    <row r="459" spans="1:11" x14ac:dyDescent="0.25">
      <c r="A459" t="s">
        <v>415</v>
      </c>
      <c r="B459">
        <v>45</v>
      </c>
      <c r="C459">
        <v>9</v>
      </c>
      <c r="D459">
        <v>3</v>
      </c>
      <c r="E459" t="s">
        <v>899</v>
      </c>
      <c r="F459" t="s">
        <v>908</v>
      </c>
      <c r="G459" t="s">
        <v>902</v>
      </c>
      <c r="H459" s="2">
        <f>VLOOKUP(A459,Sheet1!A$1:E$501,2,FALSE)</f>
        <v>43187</v>
      </c>
      <c r="I459" t="str">
        <f>VLOOKUP(A459,Sheet1!A$1:E$501,3,FALSE)</f>
        <v>Atharv</v>
      </c>
      <c r="J459" t="str">
        <f>VLOOKUP(A459,Sheet1!$A$1:$E$501,4,FALSE)</f>
        <v>West Bengal</v>
      </c>
      <c r="K459" t="str">
        <f>VLOOKUP($A459,Sheet1!$A$1:$E$501,5,FALSE)</f>
        <v>Kolkata</v>
      </c>
    </row>
    <row r="460" spans="1:11" x14ac:dyDescent="0.25">
      <c r="A460" t="s">
        <v>18</v>
      </c>
      <c r="B460">
        <v>211</v>
      </c>
      <c r="C460">
        <v>19</v>
      </c>
      <c r="D460">
        <v>8</v>
      </c>
      <c r="E460" t="s">
        <v>899</v>
      </c>
      <c r="F460" t="s">
        <v>907</v>
      </c>
      <c r="G460" t="s">
        <v>891</v>
      </c>
      <c r="H460" s="2">
        <f>VLOOKUP(A460,Sheet1!A$1:E$501,2,FALSE)</f>
        <v>43333</v>
      </c>
      <c r="I460" t="str">
        <f>VLOOKUP(A460,Sheet1!A$1:E$501,3,FALSE)</f>
        <v>Vishakha</v>
      </c>
      <c r="J460" t="str">
        <f>VLOOKUP(A460,Sheet1!$A$1:$E$501,4,FALSE)</f>
        <v>Madhya Pradesh</v>
      </c>
      <c r="K460" t="str">
        <f>VLOOKUP($A460,Sheet1!$A$1:$E$501,5,FALSE)</f>
        <v>Indore</v>
      </c>
    </row>
    <row r="461" spans="1:11" x14ac:dyDescent="0.25">
      <c r="A461" t="s">
        <v>381</v>
      </c>
      <c r="B461">
        <v>65</v>
      </c>
      <c r="C461">
        <v>-16</v>
      </c>
      <c r="D461">
        <v>2</v>
      </c>
      <c r="E461" t="s">
        <v>889</v>
      </c>
      <c r="F461" t="s">
        <v>898</v>
      </c>
      <c r="G461" t="s">
        <v>911</v>
      </c>
      <c r="H461" s="2">
        <f>VLOOKUP(A461,Sheet1!A$1:E$501,2,FALSE)</f>
        <v>43274</v>
      </c>
      <c r="I461" t="str">
        <f>VLOOKUP(A461,Sheet1!A$1:E$501,3,FALSE)</f>
        <v>Amisha</v>
      </c>
      <c r="J461" t="str">
        <f>VLOOKUP(A461,Sheet1!$A$1:$E$501,4,FALSE)</f>
        <v>Tamil Nadu</v>
      </c>
      <c r="K461" t="str">
        <f>VLOOKUP($A461,Sheet1!$A$1:$E$501,5,FALSE)</f>
        <v>Chennai</v>
      </c>
    </row>
    <row r="462" spans="1:11" x14ac:dyDescent="0.25">
      <c r="A462" t="s">
        <v>343</v>
      </c>
      <c r="B462">
        <v>25</v>
      </c>
      <c r="C462">
        <v>0</v>
      </c>
      <c r="D462">
        <v>4</v>
      </c>
      <c r="E462" t="s">
        <v>899</v>
      </c>
      <c r="F462" t="s">
        <v>905</v>
      </c>
      <c r="G462" t="s">
        <v>902</v>
      </c>
      <c r="H462" s="2">
        <f>VLOOKUP(A462,Sheet1!A$1:E$501,2,FALSE)</f>
        <v>43286</v>
      </c>
      <c r="I462" t="str">
        <f>VLOOKUP(A462,Sheet1!A$1:E$501,3,FALSE)</f>
        <v>Megha</v>
      </c>
      <c r="J462" t="str">
        <f>VLOOKUP(A462,Sheet1!$A$1:$E$501,4,FALSE)</f>
        <v>Maharashtra</v>
      </c>
      <c r="K462" t="str">
        <f>VLOOKUP($A462,Sheet1!$A$1:$E$501,5,FALSE)</f>
        <v>Pune</v>
      </c>
    </row>
    <row r="463" spans="1:11" x14ac:dyDescent="0.25">
      <c r="A463" t="s">
        <v>564</v>
      </c>
      <c r="B463">
        <v>196</v>
      </c>
      <c r="C463">
        <v>-7</v>
      </c>
      <c r="D463">
        <v>5</v>
      </c>
      <c r="E463" t="s">
        <v>889</v>
      </c>
      <c r="F463" t="s">
        <v>898</v>
      </c>
      <c r="G463" t="s">
        <v>891</v>
      </c>
      <c r="H463" s="2">
        <f>VLOOKUP(A463,Sheet1!A$1:E$501,2,FALSE)</f>
        <v>43134</v>
      </c>
      <c r="I463" t="str">
        <f>VLOOKUP(A463,Sheet1!A$1:E$501,3,FALSE)</f>
        <v>Omkar</v>
      </c>
      <c r="J463" t="str">
        <f>VLOOKUP(A463,Sheet1!$A$1:$E$501,4,FALSE)</f>
        <v>Delhi</v>
      </c>
      <c r="K463" t="str">
        <f>VLOOKUP($A463,Sheet1!$A$1:$E$501,5,FALSE)</f>
        <v>Delhi</v>
      </c>
    </row>
    <row r="464" spans="1:11" x14ac:dyDescent="0.25">
      <c r="A464" t="s">
        <v>93</v>
      </c>
      <c r="B464">
        <v>261</v>
      </c>
      <c r="C464">
        <v>13</v>
      </c>
      <c r="D464">
        <v>6</v>
      </c>
      <c r="E464" t="s">
        <v>899</v>
      </c>
      <c r="F464" t="s">
        <v>913</v>
      </c>
      <c r="G464" t="s">
        <v>897</v>
      </c>
      <c r="H464" s="2">
        <f>VLOOKUP(A464,Sheet1!A$1:E$501,2,FALSE)</f>
        <v>43113</v>
      </c>
      <c r="I464" t="str">
        <f>VLOOKUP(A464,Sheet1!A$1:E$501,3,FALSE)</f>
        <v>Shruti</v>
      </c>
      <c r="J464" t="str">
        <f>VLOOKUP(A464,Sheet1!$A$1:$E$501,4,FALSE)</f>
        <v>Madhya Pradesh</v>
      </c>
      <c r="K464" t="str">
        <f>VLOOKUP($A464,Sheet1!$A$1:$E$501,5,FALSE)</f>
        <v>Indore</v>
      </c>
    </row>
    <row r="465" spans="1:11" x14ac:dyDescent="0.25">
      <c r="A465" t="s">
        <v>142</v>
      </c>
      <c r="B465">
        <v>195</v>
      </c>
      <c r="C465">
        <v>-117</v>
      </c>
      <c r="D465">
        <v>5</v>
      </c>
      <c r="E465" t="s">
        <v>889</v>
      </c>
      <c r="F465" t="s">
        <v>898</v>
      </c>
      <c r="G465" t="s">
        <v>891</v>
      </c>
      <c r="H465" s="2">
        <f>VLOOKUP(A465,Sheet1!A$1:E$501,2,FALSE)</f>
        <v>43228</v>
      </c>
      <c r="I465" t="str">
        <f>VLOOKUP(A465,Sheet1!A$1:E$501,3,FALSE)</f>
        <v>Farah</v>
      </c>
      <c r="J465" t="str">
        <f>VLOOKUP(A465,Sheet1!$A$1:$E$501,4,FALSE)</f>
        <v>Nagaland</v>
      </c>
      <c r="K465" t="str">
        <f>VLOOKUP($A465,Sheet1!$A$1:$E$501,5,FALSE)</f>
        <v>Kohima</v>
      </c>
    </row>
    <row r="466" spans="1:11" x14ac:dyDescent="0.25">
      <c r="A466" t="s">
        <v>349</v>
      </c>
      <c r="B466">
        <v>192</v>
      </c>
      <c r="C466">
        <v>-146</v>
      </c>
      <c r="D466">
        <v>3</v>
      </c>
      <c r="E466" t="s">
        <v>899</v>
      </c>
      <c r="F466" t="s">
        <v>901</v>
      </c>
      <c r="G466" t="s">
        <v>891</v>
      </c>
      <c r="H466" s="2">
        <f>VLOOKUP(A466,Sheet1!A$1:E$501,2,FALSE)</f>
        <v>43358</v>
      </c>
      <c r="I466" t="str">
        <f>VLOOKUP(A466,Sheet1!A$1:E$501,3,FALSE)</f>
        <v>Ayush</v>
      </c>
      <c r="J466" t="str">
        <f>VLOOKUP(A466,Sheet1!$A$1:$E$501,4,FALSE)</f>
        <v>West Bengal</v>
      </c>
      <c r="K466" t="str">
        <f>VLOOKUP($A466,Sheet1!$A$1:$E$501,5,FALSE)</f>
        <v>Kolkata</v>
      </c>
    </row>
    <row r="467" spans="1:11" x14ac:dyDescent="0.25">
      <c r="A467" t="s">
        <v>575</v>
      </c>
      <c r="B467">
        <v>189</v>
      </c>
      <c r="C467">
        <v>87</v>
      </c>
      <c r="D467">
        <v>7</v>
      </c>
      <c r="E467" t="s">
        <v>899</v>
      </c>
      <c r="F467" t="s">
        <v>907</v>
      </c>
      <c r="G467" t="s">
        <v>891</v>
      </c>
      <c r="H467" s="2">
        <f>VLOOKUP(A467,Sheet1!A$1:E$501,2,FALSE)</f>
        <v>43419</v>
      </c>
      <c r="I467" t="str">
        <f>VLOOKUP(A467,Sheet1!A$1:E$501,3,FALSE)</f>
        <v>Manibalan</v>
      </c>
      <c r="J467" t="str">
        <f>VLOOKUP(A467,Sheet1!$A$1:$E$501,4,FALSE)</f>
        <v>Kerala</v>
      </c>
      <c r="K467" t="str">
        <f>VLOOKUP($A467,Sheet1!$A$1:$E$501,5,FALSE)</f>
        <v>Thiruvananthapuram</v>
      </c>
    </row>
    <row r="468" spans="1:11" x14ac:dyDescent="0.25">
      <c r="A468" t="s">
        <v>311</v>
      </c>
      <c r="B468">
        <v>32</v>
      </c>
      <c r="C468">
        <v>2</v>
      </c>
      <c r="D468">
        <v>2</v>
      </c>
      <c r="E468" t="s">
        <v>899</v>
      </c>
      <c r="F468" t="s">
        <v>904</v>
      </c>
      <c r="G468" t="s">
        <v>902</v>
      </c>
      <c r="H468" s="2">
        <f>VLOOKUP(A468,Sheet1!A$1:E$501,2,FALSE)</f>
        <v>43118</v>
      </c>
      <c r="I468" t="str">
        <f>VLOOKUP(A468,Sheet1!A$1:E$501,3,FALSE)</f>
        <v>Muskan</v>
      </c>
      <c r="J468" t="str">
        <f>VLOOKUP(A468,Sheet1!$A$1:$E$501,4,FALSE)</f>
        <v>Madhya Pradesh</v>
      </c>
      <c r="K468" t="str">
        <f>VLOOKUP($A468,Sheet1!$A$1:$E$501,5,FALSE)</f>
        <v>Indore</v>
      </c>
    </row>
    <row r="469" spans="1:11" x14ac:dyDescent="0.25">
      <c r="A469" t="s">
        <v>577</v>
      </c>
      <c r="B469">
        <v>188</v>
      </c>
      <c r="C469">
        <v>13</v>
      </c>
      <c r="D469">
        <v>7</v>
      </c>
      <c r="E469" t="s">
        <v>899</v>
      </c>
      <c r="F469" t="s">
        <v>913</v>
      </c>
      <c r="G469" t="s">
        <v>891</v>
      </c>
      <c r="H469" s="2">
        <f>VLOOKUP(A469,Sheet1!A$1:E$501,2,FALSE)</f>
        <v>43134</v>
      </c>
      <c r="I469" t="str">
        <f>VLOOKUP(A469,Sheet1!A$1:E$501,3,FALSE)</f>
        <v>Mansi</v>
      </c>
      <c r="J469" t="str">
        <f>VLOOKUP(A469,Sheet1!$A$1:$E$501,4,FALSE)</f>
        <v>Madhya Pradesh</v>
      </c>
      <c r="K469" t="str">
        <f>VLOOKUP($A469,Sheet1!$A$1:$E$501,5,FALSE)</f>
        <v>Indore</v>
      </c>
    </row>
    <row r="470" spans="1:11" x14ac:dyDescent="0.25">
      <c r="A470" t="s">
        <v>759</v>
      </c>
      <c r="B470">
        <v>73</v>
      </c>
      <c r="C470">
        <v>-25</v>
      </c>
      <c r="D470">
        <v>3</v>
      </c>
      <c r="E470" t="s">
        <v>899</v>
      </c>
      <c r="F470" t="s">
        <v>901</v>
      </c>
      <c r="G470" t="s">
        <v>891</v>
      </c>
      <c r="H470" s="2">
        <f>VLOOKUP(A470,Sheet1!A$1:E$501,2,FALSE)</f>
        <v>43255</v>
      </c>
      <c r="I470" t="str">
        <f>VLOOKUP(A470,Sheet1!A$1:E$501,3,FALSE)</f>
        <v>Aayushi</v>
      </c>
      <c r="J470" t="str">
        <f>VLOOKUP(A470,Sheet1!$A$1:$E$501,4,FALSE)</f>
        <v>Madhya Pradesh</v>
      </c>
      <c r="K470" t="str">
        <f>VLOOKUP($A470,Sheet1!$A$1:$E$501,5,FALSE)</f>
        <v>Indore</v>
      </c>
    </row>
    <row r="471" spans="1:11" x14ac:dyDescent="0.25">
      <c r="A471" t="s">
        <v>91</v>
      </c>
      <c r="B471">
        <v>259</v>
      </c>
      <c r="C471">
        <v>47</v>
      </c>
      <c r="D471">
        <v>5</v>
      </c>
      <c r="E471" t="s">
        <v>899</v>
      </c>
      <c r="F471" t="s">
        <v>903</v>
      </c>
      <c r="G471" t="s">
        <v>897</v>
      </c>
      <c r="H471" s="2">
        <f>VLOOKUP(A471,Sheet1!A$1:E$501,2,FALSE)</f>
        <v>43448</v>
      </c>
      <c r="I471" t="str">
        <f>VLOOKUP(A471,Sheet1!A$1:E$501,3,FALSE)</f>
        <v>Jay</v>
      </c>
      <c r="J471" t="str">
        <f>VLOOKUP(A471,Sheet1!$A$1:$E$501,4,FALSE)</f>
        <v>Delhi</v>
      </c>
      <c r="K471" t="str">
        <f>VLOOKUP($A471,Sheet1!$A$1:$E$501,5,FALSE)</f>
        <v>Delhi</v>
      </c>
    </row>
    <row r="472" spans="1:11" x14ac:dyDescent="0.25">
      <c r="A472" t="s">
        <v>579</v>
      </c>
      <c r="B472">
        <v>187</v>
      </c>
      <c r="C472">
        <v>-15</v>
      </c>
      <c r="D472">
        <v>3</v>
      </c>
      <c r="E472" t="s">
        <v>899</v>
      </c>
      <c r="F472" t="s">
        <v>900</v>
      </c>
      <c r="G472" t="s">
        <v>891</v>
      </c>
      <c r="H472" s="2">
        <f>VLOOKUP(A472,Sheet1!A$1:E$501,2,FALSE)</f>
        <v>43313</v>
      </c>
      <c r="I472" t="str">
        <f>VLOOKUP(A472,Sheet1!A$1:E$501,3,FALSE)</f>
        <v>Shubham</v>
      </c>
      <c r="J472" t="str">
        <f>VLOOKUP(A472,Sheet1!$A$1:$E$501,4,FALSE)</f>
        <v>Madhya Pradesh</v>
      </c>
      <c r="K472" t="str">
        <f>VLOOKUP($A472,Sheet1!$A$1:$E$501,5,FALSE)</f>
        <v>Indore</v>
      </c>
    </row>
    <row r="473" spans="1:11" x14ac:dyDescent="0.25">
      <c r="A473" t="s">
        <v>52</v>
      </c>
      <c r="B473">
        <v>26</v>
      </c>
      <c r="C473">
        <v>11</v>
      </c>
      <c r="D473">
        <v>2</v>
      </c>
      <c r="E473" t="s">
        <v>899</v>
      </c>
      <c r="F473" t="s">
        <v>903</v>
      </c>
      <c r="G473" t="s">
        <v>902</v>
      </c>
      <c r="H473" s="2">
        <f>VLOOKUP(A473,Sheet1!A$1:E$501,2,FALSE)</f>
        <v>43412</v>
      </c>
      <c r="I473" t="str">
        <f>VLOOKUP(A473,Sheet1!A$1:E$501,3,FALSE)</f>
        <v>Gaurav</v>
      </c>
      <c r="J473" t="str">
        <f>VLOOKUP(A473,Sheet1!$A$1:$E$501,4,FALSE)</f>
        <v>Gujarat</v>
      </c>
      <c r="K473" t="str">
        <f>VLOOKUP($A473,Sheet1!$A$1:$E$501,5,FALSE)</f>
        <v>Ahmedabad</v>
      </c>
    </row>
    <row r="474" spans="1:11" x14ac:dyDescent="0.25">
      <c r="A474" t="s">
        <v>315</v>
      </c>
      <c r="B474">
        <v>185</v>
      </c>
      <c r="C474">
        <v>-26</v>
      </c>
      <c r="D474">
        <v>6</v>
      </c>
      <c r="E474" t="s">
        <v>892</v>
      </c>
      <c r="F474" t="s">
        <v>893</v>
      </c>
      <c r="G474" t="s">
        <v>891</v>
      </c>
      <c r="H474" s="2">
        <f>VLOOKUP(A474,Sheet1!A$1:E$501,2,FALSE)</f>
        <v>43187</v>
      </c>
      <c r="I474" t="str">
        <f>VLOOKUP(A474,Sheet1!A$1:E$501,3,FALSE)</f>
        <v>Vini</v>
      </c>
      <c r="J474" t="str">
        <f>VLOOKUP(A474,Sheet1!$A$1:$E$501,4,FALSE)</f>
        <v>Karnataka</v>
      </c>
      <c r="K474" t="str">
        <f>VLOOKUP($A474,Sheet1!$A$1:$E$501,5,FALSE)</f>
        <v>Bangalore</v>
      </c>
    </row>
    <row r="475" spans="1:11" x14ac:dyDescent="0.25">
      <c r="A475" t="s">
        <v>531</v>
      </c>
      <c r="B475">
        <v>248</v>
      </c>
      <c r="C475">
        <v>8</v>
      </c>
      <c r="D475">
        <v>2</v>
      </c>
      <c r="E475" t="s">
        <v>899</v>
      </c>
      <c r="F475" t="s">
        <v>901</v>
      </c>
      <c r="G475" t="s">
        <v>897</v>
      </c>
      <c r="H475" s="2">
        <f>VLOOKUP(A475,Sheet1!A$1:E$501,2,FALSE)</f>
        <v>43428</v>
      </c>
      <c r="I475" t="str">
        <f>VLOOKUP(A475,Sheet1!A$1:E$501,3,FALSE)</f>
        <v>Divyeshkumar</v>
      </c>
      <c r="J475" t="str">
        <f>VLOOKUP(A475,Sheet1!$A$1:$E$501,4,FALSE)</f>
        <v>Uttar Pradesh</v>
      </c>
      <c r="K475" t="str">
        <f>VLOOKUP($A475,Sheet1!$A$1:$E$501,5,FALSE)</f>
        <v>Prayagraj</v>
      </c>
    </row>
    <row r="476" spans="1:11" x14ac:dyDescent="0.25">
      <c r="A476" t="s">
        <v>767</v>
      </c>
      <c r="B476">
        <v>67</v>
      </c>
      <c r="C476">
        <v>9</v>
      </c>
      <c r="D476">
        <v>4</v>
      </c>
      <c r="E476" t="s">
        <v>899</v>
      </c>
      <c r="F476" t="s">
        <v>908</v>
      </c>
      <c r="G476" t="s">
        <v>911</v>
      </c>
      <c r="H476" s="2">
        <f>VLOOKUP(A476,Sheet1!A$1:E$501,2,FALSE)</f>
        <v>43153</v>
      </c>
      <c r="I476" t="str">
        <f>VLOOKUP(A476,Sheet1!A$1:E$501,3,FALSE)</f>
        <v>Deepak</v>
      </c>
      <c r="J476" t="str">
        <f>VLOOKUP(A476,Sheet1!$A$1:$E$501,4,FALSE)</f>
        <v>Madhya Pradesh</v>
      </c>
      <c r="K476" t="str">
        <f>VLOOKUP($A476,Sheet1!$A$1:$E$501,5,FALSE)</f>
        <v>Bhopal</v>
      </c>
    </row>
    <row r="477" spans="1:11" x14ac:dyDescent="0.25">
      <c r="A477" t="s">
        <v>530</v>
      </c>
      <c r="B477">
        <v>248</v>
      </c>
      <c r="C477">
        <v>-70</v>
      </c>
      <c r="D477">
        <v>3</v>
      </c>
      <c r="E477" t="s">
        <v>892</v>
      </c>
      <c r="F477" t="s">
        <v>893</v>
      </c>
      <c r="G477" t="s">
        <v>897</v>
      </c>
      <c r="H477" s="2">
        <f>VLOOKUP(A477,Sheet1!A$1:E$501,2,FALSE)</f>
        <v>43349</v>
      </c>
      <c r="I477" t="str">
        <f>VLOOKUP(A477,Sheet1!A$1:E$501,3,FALSE)</f>
        <v>Shreya</v>
      </c>
      <c r="J477" t="str">
        <f>VLOOKUP(A477,Sheet1!$A$1:$E$501,4,FALSE)</f>
        <v>Kerala</v>
      </c>
      <c r="K477" t="str">
        <f>VLOOKUP($A477,Sheet1!$A$1:$E$501,5,FALSE)</f>
        <v>Thiruvananthapuram</v>
      </c>
    </row>
    <row r="478" spans="1:11" x14ac:dyDescent="0.25">
      <c r="A478" t="s">
        <v>503</v>
      </c>
      <c r="B478">
        <v>246</v>
      </c>
      <c r="C478">
        <v>61</v>
      </c>
      <c r="D478">
        <v>2</v>
      </c>
      <c r="E478" t="s">
        <v>892</v>
      </c>
      <c r="F478" t="s">
        <v>895</v>
      </c>
      <c r="G478" t="s">
        <v>897</v>
      </c>
      <c r="H478" s="2">
        <f>VLOOKUP(A478,Sheet1!A$1:E$501,2,FALSE)</f>
        <v>43404</v>
      </c>
      <c r="I478" t="str">
        <f>VLOOKUP(A478,Sheet1!A$1:E$501,3,FALSE)</f>
        <v>Sneha</v>
      </c>
      <c r="J478" t="str">
        <f>VLOOKUP(A478,Sheet1!$A$1:$E$501,4,FALSE)</f>
        <v>Karnataka</v>
      </c>
      <c r="K478" t="str">
        <f>VLOOKUP($A478,Sheet1!$A$1:$E$501,5,FALSE)</f>
        <v>Bangalore</v>
      </c>
    </row>
    <row r="479" spans="1:11" x14ac:dyDescent="0.25">
      <c r="A479" t="s">
        <v>582</v>
      </c>
      <c r="B479">
        <v>179</v>
      </c>
      <c r="C479">
        <v>-25</v>
      </c>
      <c r="D479">
        <v>5</v>
      </c>
      <c r="E479" t="s">
        <v>899</v>
      </c>
      <c r="F479" t="s">
        <v>904</v>
      </c>
      <c r="G479" t="s">
        <v>891</v>
      </c>
      <c r="H479" s="2">
        <f>VLOOKUP(A479,Sheet1!A$1:E$501,2,FALSE)</f>
        <v>43446</v>
      </c>
      <c r="I479" t="str">
        <f>VLOOKUP(A479,Sheet1!A$1:E$501,3,FALSE)</f>
        <v>Pradeep</v>
      </c>
      <c r="J479" t="str">
        <f>VLOOKUP(A479,Sheet1!$A$1:$E$501,4,FALSE)</f>
        <v>Delhi</v>
      </c>
      <c r="K479" t="str">
        <f>VLOOKUP($A479,Sheet1!$A$1:$E$501,5,FALSE)</f>
        <v>Delhi</v>
      </c>
    </row>
    <row r="480" spans="1:11" x14ac:dyDescent="0.25">
      <c r="A480" t="s">
        <v>587</v>
      </c>
      <c r="B480">
        <v>176</v>
      </c>
      <c r="C480">
        <v>-28</v>
      </c>
      <c r="D480">
        <v>5</v>
      </c>
      <c r="E480" t="s">
        <v>892</v>
      </c>
      <c r="F480" t="s">
        <v>912</v>
      </c>
      <c r="G480" t="s">
        <v>891</v>
      </c>
      <c r="H480" s="2">
        <f>VLOOKUP(A480,Sheet1!A$1:E$501,2,FALSE)</f>
        <v>43158</v>
      </c>
      <c r="I480" t="str">
        <f>VLOOKUP(A480,Sheet1!A$1:E$501,3,FALSE)</f>
        <v>Ritu</v>
      </c>
      <c r="J480" t="str">
        <f>VLOOKUP(A480,Sheet1!$A$1:$E$501,4,FALSE)</f>
        <v>Haryana</v>
      </c>
      <c r="K480" t="str">
        <f>VLOOKUP($A480,Sheet1!$A$1:$E$501,5,FALSE)</f>
        <v>Chandigarh</v>
      </c>
    </row>
    <row r="481" spans="1:11" x14ac:dyDescent="0.25">
      <c r="A481" t="s">
        <v>378</v>
      </c>
      <c r="B481">
        <v>176</v>
      </c>
      <c r="C481">
        <v>-13</v>
      </c>
      <c r="D481">
        <v>5</v>
      </c>
      <c r="E481" t="s">
        <v>892</v>
      </c>
      <c r="F481" t="s">
        <v>912</v>
      </c>
      <c r="G481" t="s">
        <v>891</v>
      </c>
      <c r="H481" s="2">
        <f>VLOOKUP(A481,Sheet1!A$1:E$501,2,FALSE)</f>
        <v>43142</v>
      </c>
      <c r="I481" t="str">
        <f>VLOOKUP(A481,Sheet1!A$1:E$501,3,FALSE)</f>
        <v>Kartikay</v>
      </c>
      <c r="J481" t="str">
        <f>VLOOKUP(A481,Sheet1!$A$1:$E$501,4,FALSE)</f>
        <v>Bihar</v>
      </c>
      <c r="K481" t="str">
        <f>VLOOKUP($A481,Sheet1!$A$1:$E$501,5,FALSE)</f>
        <v>Patna</v>
      </c>
    </row>
    <row r="482" spans="1:11" x14ac:dyDescent="0.25">
      <c r="A482" t="s">
        <v>491</v>
      </c>
      <c r="B482">
        <v>68</v>
      </c>
      <c r="C482">
        <v>-62</v>
      </c>
      <c r="D482">
        <v>2</v>
      </c>
      <c r="E482" t="s">
        <v>899</v>
      </c>
      <c r="F482" t="s">
        <v>900</v>
      </c>
      <c r="G482" t="s">
        <v>911</v>
      </c>
      <c r="H482" s="2">
        <f>VLOOKUP(A482,Sheet1!A$1:E$501,2,FALSE)</f>
        <v>43217</v>
      </c>
      <c r="I482" t="str">
        <f>VLOOKUP(A482,Sheet1!A$1:E$501,3,FALSE)</f>
        <v>Paridhi</v>
      </c>
      <c r="J482" t="str">
        <f>VLOOKUP(A482,Sheet1!$A$1:$E$501,4,FALSE)</f>
        <v>Rajasthan</v>
      </c>
      <c r="K482" t="str">
        <f>VLOOKUP($A482,Sheet1!$A$1:$E$501,5,FALSE)</f>
        <v>Jaipur</v>
      </c>
    </row>
    <row r="483" spans="1:11" x14ac:dyDescent="0.25">
      <c r="A483" t="s">
        <v>586</v>
      </c>
      <c r="B483">
        <v>176</v>
      </c>
      <c r="C483">
        <v>37</v>
      </c>
      <c r="D483">
        <v>6</v>
      </c>
      <c r="E483" t="s">
        <v>889</v>
      </c>
      <c r="F483" t="s">
        <v>909</v>
      </c>
      <c r="G483" t="s">
        <v>891</v>
      </c>
      <c r="H483" s="2">
        <f>VLOOKUP(A483,Sheet1!A$1:E$501,2,FALSE)</f>
        <v>43367</v>
      </c>
      <c r="I483" t="str">
        <f>VLOOKUP(A483,Sheet1!A$1:E$501,3,FALSE)</f>
        <v>Aditya</v>
      </c>
      <c r="J483" t="str">
        <f>VLOOKUP(A483,Sheet1!$A$1:$E$501,4,FALSE)</f>
        <v>Himachal Pradesh</v>
      </c>
      <c r="K483" t="str">
        <f>VLOOKUP($A483,Sheet1!$A$1:$E$501,5,FALSE)</f>
        <v>Simla</v>
      </c>
    </row>
    <row r="484" spans="1:11" x14ac:dyDescent="0.25">
      <c r="A484" t="s">
        <v>501</v>
      </c>
      <c r="B484">
        <v>88</v>
      </c>
      <c r="C484">
        <v>11</v>
      </c>
      <c r="D484">
        <v>7</v>
      </c>
      <c r="E484" t="s">
        <v>899</v>
      </c>
      <c r="F484" t="s">
        <v>903</v>
      </c>
      <c r="G484" t="s">
        <v>902</v>
      </c>
      <c r="H484" s="2">
        <f>VLOOKUP(A484,Sheet1!A$1:E$501,2,FALSE)</f>
        <v>43131</v>
      </c>
      <c r="I484" t="str">
        <f>VLOOKUP(A484,Sheet1!A$1:E$501,3,FALSE)</f>
        <v>Manjiri</v>
      </c>
      <c r="J484" t="str">
        <f>VLOOKUP(A484,Sheet1!$A$1:$E$501,4,FALSE)</f>
        <v>Delhi</v>
      </c>
      <c r="K484" t="str">
        <f>VLOOKUP($A484,Sheet1!$A$1:$E$501,5,FALSE)</f>
        <v>Delhi</v>
      </c>
    </row>
    <row r="485" spans="1:11" x14ac:dyDescent="0.25">
      <c r="A485" t="s">
        <v>766</v>
      </c>
      <c r="B485">
        <v>68</v>
      </c>
      <c r="C485">
        <v>20</v>
      </c>
      <c r="D485">
        <v>5</v>
      </c>
      <c r="E485" t="s">
        <v>899</v>
      </c>
      <c r="F485" t="s">
        <v>903</v>
      </c>
      <c r="G485" t="s">
        <v>911</v>
      </c>
      <c r="H485" s="2">
        <f>VLOOKUP(A485,Sheet1!A$1:E$501,2,FALSE)</f>
        <v>43205</v>
      </c>
      <c r="I485" t="str">
        <f>VLOOKUP(A485,Sheet1!A$1:E$501,3,FALSE)</f>
        <v>Bhavna</v>
      </c>
      <c r="J485" t="str">
        <f>VLOOKUP(A485,Sheet1!$A$1:$E$501,4,FALSE)</f>
        <v>Sikkim</v>
      </c>
      <c r="K485" t="str">
        <f>VLOOKUP($A485,Sheet1!$A$1:$E$501,5,FALSE)</f>
        <v>Gangtok</v>
      </c>
    </row>
    <row r="486" spans="1:11" x14ac:dyDescent="0.25">
      <c r="A486" t="s">
        <v>44</v>
      </c>
      <c r="B486">
        <v>231</v>
      </c>
      <c r="C486">
        <v>99</v>
      </c>
      <c r="D486">
        <v>2</v>
      </c>
      <c r="E486" t="s">
        <v>889</v>
      </c>
      <c r="F486" t="s">
        <v>890</v>
      </c>
      <c r="G486" t="s">
        <v>897</v>
      </c>
      <c r="H486" s="2">
        <f>VLOOKUP(A486,Sheet1!A$1:E$501,2,FALSE)</f>
        <v>43135</v>
      </c>
      <c r="I486" t="str">
        <f>VLOOKUP(A486,Sheet1!A$1:E$501,3,FALSE)</f>
        <v>Yogesh</v>
      </c>
      <c r="J486" t="str">
        <f>VLOOKUP(A486,Sheet1!$A$1:$E$501,4,FALSE)</f>
        <v>Maharashtra</v>
      </c>
      <c r="K486" t="str">
        <f>VLOOKUP($A486,Sheet1!$A$1:$E$501,5,FALSE)</f>
        <v>Pune</v>
      </c>
    </row>
    <row r="487" spans="1:11" x14ac:dyDescent="0.25">
      <c r="A487" t="s">
        <v>248</v>
      </c>
      <c r="B487">
        <v>62</v>
      </c>
      <c r="C487">
        <v>8</v>
      </c>
      <c r="D487">
        <v>2</v>
      </c>
      <c r="E487" t="s">
        <v>899</v>
      </c>
      <c r="F487" t="s">
        <v>910</v>
      </c>
      <c r="G487" t="s">
        <v>902</v>
      </c>
      <c r="H487" s="2">
        <f>VLOOKUP(A487,Sheet1!A$1:E$501,2,FALSE)</f>
        <v>43128</v>
      </c>
      <c r="I487" t="str">
        <f>VLOOKUP(A487,Sheet1!A$1:E$501,3,FALSE)</f>
        <v>Amruta</v>
      </c>
      <c r="J487" t="str">
        <f>VLOOKUP(A487,Sheet1!$A$1:$E$501,4,FALSE)</f>
        <v>Delhi</v>
      </c>
      <c r="K487" t="str">
        <f>VLOOKUP($A487,Sheet1!$A$1:$E$501,5,FALSE)</f>
        <v>Delhi</v>
      </c>
    </row>
    <row r="488" spans="1:11" x14ac:dyDescent="0.25">
      <c r="A488" t="s">
        <v>354</v>
      </c>
      <c r="B488">
        <v>175</v>
      </c>
      <c r="C488">
        <v>77</v>
      </c>
      <c r="D488">
        <v>3</v>
      </c>
      <c r="E488" t="s">
        <v>899</v>
      </c>
      <c r="F488" t="s">
        <v>901</v>
      </c>
      <c r="G488" t="s">
        <v>891</v>
      </c>
      <c r="H488" s="2">
        <f>VLOOKUP(A488,Sheet1!A$1:E$501,2,FALSE)</f>
        <v>43367</v>
      </c>
      <c r="I488" t="str">
        <f>VLOOKUP(A488,Sheet1!A$1:E$501,3,FALSE)</f>
        <v>Avish</v>
      </c>
      <c r="J488" t="str">
        <f>VLOOKUP(A488,Sheet1!$A$1:$E$501,4,FALSE)</f>
        <v>Kerala</v>
      </c>
      <c r="K488" t="str">
        <f>VLOOKUP($A488,Sheet1!$A$1:$E$501,5,FALSE)</f>
        <v>Thiruvananthapuram</v>
      </c>
    </row>
    <row r="489" spans="1:11" x14ac:dyDescent="0.25">
      <c r="A489" t="s">
        <v>228</v>
      </c>
      <c r="B489">
        <v>71</v>
      </c>
      <c r="C489">
        <v>4</v>
      </c>
      <c r="D489">
        <v>5</v>
      </c>
      <c r="E489" t="s">
        <v>899</v>
      </c>
      <c r="F489" t="s">
        <v>908</v>
      </c>
      <c r="G489" t="s">
        <v>911</v>
      </c>
      <c r="H489" s="2">
        <f>VLOOKUP(A489,Sheet1!A$1:E$501,2,FALSE)</f>
        <v>43131</v>
      </c>
      <c r="I489" t="str">
        <f>VLOOKUP(A489,Sheet1!A$1:E$501,3,FALSE)</f>
        <v>Shweta</v>
      </c>
      <c r="J489" t="str">
        <f>VLOOKUP(A489,Sheet1!$A$1:$E$501,4,FALSE)</f>
        <v>Rajasthan</v>
      </c>
      <c r="K489" t="str">
        <f>VLOOKUP($A489,Sheet1!$A$1:$E$501,5,FALSE)</f>
        <v>Udaipur</v>
      </c>
    </row>
    <row r="490" spans="1:11" x14ac:dyDescent="0.25">
      <c r="A490" t="s">
        <v>555</v>
      </c>
      <c r="B490">
        <v>174</v>
      </c>
      <c r="C490">
        <v>-70</v>
      </c>
      <c r="D490">
        <v>3</v>
      </c>
      <c r="E490" t="s">
        <v>889</v>
      </c>
      <c r="F490" t="s">
        <v>909</v>
      </c>
      <c r="G490" t="s">
        <v>891</v>
      </c>
      <c r="H490" s="2">
        <f>VLOOKUP(A490,Sheet1!A$1:E$501,2,FALSE)</f>
        <v>43228</v>
      </c>
      <c r="I490" t="str">
        <f>VLOOKUP(A490,Sheet1!A$1:E$501,3,FALSE)</f>
        <v>Tushina</v>
      </c>
      <c r="J490" t="str">
        <f>VLOOKUP(A490,Sheet1!$A$1:$E$501,4,FALSE)</f>
        <v>Goa</v>
      </c>
      <c r="K490" t="str">
        <f>VLOOKUP($A490,Sheet1!$A$1:$E$501,5,FALSE)</f>
        <v>Goa</v>
      </c>
    </row>
    <row r="491" spans="1:11" x14ac:dyDescent="0.25">
      <c r="A491" t="s">
        <v>221</v>
      </c>
      <c r="B491">
        <v>173</v>
      </c>
      <c r="C491">
        <v>69</v>
      </c>
      <c r="D491">
        <v>3</v>
      </c>
      <c r="E491" t="s">
        <v>892</v>
      </c>
      <c r="F491" t="s">
        <v>893</v>
      </c>
      <c r="G491" t="s">
        <v>891</v>
      </c>
      <c r="H491" s="2">
        <f>VLOOKUP(A491,Sheet1!A$1:E$501,2,FALSE)</f>
        <v>43113</v>
      </c>
      <c r="I491" t="str">
        <f>VLOOKUP(A491,Sheet1!A$1:E$501,3,FALSE)</f>
        <v>Priyanka</v>
      </c>
      <c r="J491" t="str">
        <f>VLOOKUP(A491,Sheet1!$A$1:$E$501,4,FALSE)</f>
        <v>Madhya Pradesh</v>
      </c>
      <c r="K491" t="str">
        <f>VLOOKUP($A491,Sheet1!$A$1:$E$501,5,FALSE)</f>
        <v>Indore</v>
      </c>
    </row>
    <row r="492" spans="1:11" x14ac:dyDescent="0.25">
      <c r="A492" t="s">
        <v>232</v>
      </c>
      <c r="B492">
        <v>171</v>
      </c>
      <c r="C492">
        <v>2</v>
      </c>
      <c r="D492">
        <v>2</v>
      </c>
      <c r="E492" t="s">
        <v>889</v>
      </c>
      <c r="F492" t="s">
        <v>890</v>
      </c>
      <c r="G492" t="s">
        <v>891</v>
      </c>
      <c r="H492" s="2">
        <f>VLOOKUP(A492,Sheet1!A$1:E$501,2,FALSE)</f>
        <v>43441</v>
      </c>
      <c r="I492" t="str">
        <f>VLOOKUP(A492,Sheet1!A$1:E$501,3,FALSE)</f>
        <v>Abhishek</v>
      </c>
      <c r="J492" t="str">
        <f>VLOOKUP(A492,Sheet1!$A$1:$E$501,4,FALSE)</f>
        <v>Rajasthan</v>
      </c>
      <c r="K492" t="str">
        <f>VLOOKUP($A492,Sheet1!$A$1:$E$501,5,FALSE)</f>
        <v>Udaipur</v>
      </c>
    </row>
    <row r="493" spans="1:11" x14ac:dyDescent="0.25">
      <c r="A493" t="s">
        <v>349</v>
      </c>
      <c r="B493">
        <v>268</v>
      </c>
      <c r="C493">
        <v>-25</v>
      </c>
      <c r="D493">
        <v>3</v>
      </c>
      <c r="E493" t="s">
        <v>899</v>
      </c>
      <c r="F493" t="s">
        <v>901</v>
      </c>
      <c r="G493" t="s">
        <v>891</v>
      </c>
      <c r="H493" s="2">
        <f>VLOOKUP(A493,Sheet1!A$1:E$501,2,FALSE)</f>
        <v>43358</v>
      </c>
      <c r="I493" t="str">
        <f>VLOOKUP(A493,Sheet1!A$1:E$501,3,FALSE)</f>
        <v>Ayush</v>
      </c>
      <c r="J493" t="str">
        <f>VLOOKUP(A493,Sheet1!$A$1:$E$501,4,FALSE)</f>
        <v>West Bengal</v>
      </c>
      <c r="K493" t="str">
        <f>VLOOKUP($A493,Sheet1!$A$1:$E$501,5,FALSE)</f>
        <v>Kolkata</v>
      </c>
    </row>
    <row r="494" spans="1:11" x14ac:dyDescent="0.25">
      <c r="A494" t="s">
        <v>764</v>
      </c>
      <c r="B494">
        <v>71</v>
      </c>
      <c r="C494">
        <v>32</v>
      </c>
      <c r="D494">
        <v>3</v>
      </c>
      <c r="E494" t="s">
        <v>899</v>
      </c>
      <c r="F494" t="s">
        <v>901</v>
      </c>
      <c r="G494" t="s">
        <v>911</v>
      </c>
      <c r="H494" s="2">
        <f>VLOOKUP(A494,Sheet1!A$1:E$501,2,FALSE)</f>
        <v>43133</v>
      </c>
      <c r="I494" t="str">
        <f>VLOOKUP(A494,Sheet1!A$1:E$501,3,FALSE)</f>
        <v>Mugdha</v>
      </c>
      <c r="J494" t="str">
        <f>VLOOKUP(A494,Sheet1!$A$1:$E$501,4,FALSE)</f>
        <v>Delhi</v>
      </c>
      <c r="K494" t="str">
        <f>VLOOKUP($A494,Sheet1!$A$1:$E$501,5,FALSE)</f>
        <v>Delhi</v>
      </c>
    </row>
    <row r="495" spans="1:11" x14ac:dyDescent="0.25">
      <c r="A495" t="s">
        <v>611</v>
      </c>
      <c r="B495">
        <v>29</v>
      </c>
      <c r="C495">
        <v>10</v>
      </c>
      <c r="D495">
        <v>4</v>
      </c>
      <c r="E495" t="s">
        <v>899</v>
      </c>
      <c r="F495" t="s">
        <v>903</v>
      </c>
      <c r="G495" t="s">
        <v>902</v>
      </c>
      <c r="H495" s="2">
        <f>VLOOKUP(A495,Sheet1!A$1:E$501,2,FALSE)</f>
        <v>43186</v>
      </c>
      <c r="I495" t="str">
        <f>VLOOKUP(A495,Sheet1!A$1:E$501,3,FALSE)</f>
        <v>Manju</v>
      </c>
      <c r="J495" t="str">
        <f>VLOOKUP(A495,Sheet1!$A$1:$E$501,4,FALSE)</f>
        <v>Andhra Pradesh</v>
      </c>
      <c r="K495" t="str">
        <f>VLOOKUP($A495,Sheet1!$A$1:$E$501,5,FALSE)</f>
        <v>Hyderabad</v>
      </c>
    </row>
    <row r="496" spans="1:11" x14ac:dyDescent="0.25">
      <c r="A496" t="s">
        <v>612</v>
      </c>
      <c r="B496">
        <v>65</v>
      </c>
      <c r="C496">
        <v>17</v>
      </c>
      <c r="D496">
        <v>2</v>
      </c>
      <c r="E496" t="s">
        <v>899</v>
      </c>
      <c r="F496" t="s">
        <v>910</v>
      </c>
      <c r="G496" t="s">
        <v>902</v>
      </c>
      <c r="H496" s="2">
        <f>VLOOKUP(A496,Sheet1!A$1:E$501,2,FALSE)</f>
        <v>43193</v>
      </c>
      <c r="I496" t="str">
        <f>VLOOKUP(A496,Sheet1!A$1:E$501,3,FALSE)</f>
        <v>Divsha</v>
      </c>
      <c r="J496" t="str">
        <f>VLOOKUP(A496,Sheet1!$A$1:$E$501,4,FALSE)</f>
        <v>Rajasthan</v>
      </c>
      <c r="K496" t="str">
        <f>VLOOKUP($A496,Sheet1!$A$1:$E$501,5,FALSE)</f>
        <v>Jaipur</v>
      </c>
    </row>
    <row r="497" spans="1:11" x14ac:dyDescent="0.25">
      <c r="A497" t="s">
        <v>488</v>
      </c>
      <c r="B497">
        <v>72</v>
      </c>
      <c r="C497">
        <v>-46</v>
      </c>
      <c r="D497">
        <v>7</v>
      </c>
      <c r="E497" t="s">
        <v>899</v>
      </c>
      <c r="F497" t="s">
        <v>904</v>
      </c>
      <c r="G497" t="s">
        <v>911</v>
      </c>
      <c r="H497" s="2">
        <f>VLOOKUP(A497,Sheet1!A$1:E$501,2,FALSE)</f>
        <v>43330</v>
      </c>
      <c r="I497" t="str">
        <f>VLOOKUP(A497,Sheet1!A$1:E$501,3,FALSE)</f>
        <v>Akshay</v>
      </c>
      <c r="J497" t="str">
        <f>VLOOKUP(A497,Sheet1!$A$1:$E$501,4,FALSE)</f>
        <v>Bihar</v>
      </c>
      <c r="K497" t="str">
        <f>VLOOKUP($A497,Sheet1!$A$1:$E$501,5,FALSE)</f>
        <v>Patna</v>
      </c>
    </row>
    <row r="498" spans="1:11" x14ac:dyDescent="0.25">
      <c r="A498" t="s">
        <v>597</v>
      </c>
      <c r="B498">
        <v>168</v>
      </c>
      <c r="C498">
        <v>-51</v>
      </c>
      <c r="D498">
        <v>2</v>
      </c>
      <c r="E498" t="s">
        <v>892</v>
      </c>
      <c r="F498" t="s">
        <v>895</v>
      </c>
      <c r="G498" t="s">
        <v>891</v>
      </c>
      <c r="H498" s="2">
        <f>VLOOKUP(A498,Sheet1!A$1:E$501,2,FALSE)</f>
        <v>43300</v>
      </c>
      <c r="I498" t="str">
        <f>VLOOKUP(A498,Sheet1!A$1:E$501,3,FALSE)</f>
        <v>Sheetal</v>
      </c>
      <c r="J498" t="str">
        <f>VLOOKUP(A498,Sheet1!$A$1:$E$501,4,FALSE)</f>
        <v>Madhya Pradesh</v>
      </c>
      <c r="K498" t="str">
        <f>VLOOKUP($A498,Sheet1!$A$1:$E$501,5,FALSE)</f>
        <v>Indore</v>
      </c>
    </row>
    <row r="499" spans="1:11" x14ac:dyDescent="0.25">
      <c r="A499" t="s">
        <v>18</v>
      </c>
      <c r="B499">
        <v>165</v>
      </c>
      <c r="C499">
        <v>30</v>
      </c>
      <c r="D499">
        <v>3</v>
      </c>
      <c r="E499" t="s">
        <v>899</v>
      </c>
      <c r="F499" t="s">
        <v>907</v>
      </c>
      <c r="G499" t="s">
        <v>891</v>
      </c>
      <c r="H499" s="2">
        <f>VLOOKUP(A499,Sheet1!A$1:E$501,2,FALSE)</f>
        <v>43333</v>
      </c>
      <c r="I499" t="str">
        <f>VLOOKUP(A499,Sheet1!A$1:E$501,3,FALSE)</f>
        <v>Vishakha</v>
      </c>
      <c r="J499" t="str">
        <f>VLOOKUP(A499,Sheet1!$A$1:$E$501,4,FALSE)</f>
        <v>Madhya Pradesh</v>
      </c>
      <c r="K499" t="str">
        <f>VLOOKUP($A499,Sheet1!$A$1:$E$501,5,FALSE)</f>
        <v>Indore</v>
      </c>
    </row>
    <row r="500" spans="1:11" x14ac:dyDescent="0.25">
      <c r="A500" t="s">
        <v>499</v>
      </c>
      <c r="B500">
        <v>74</v>
      </c>
      <c r="C500">
        <v>-59</v>
      </c>
      <c r="D500">
        <v>2</v>
      </c>
      <c r="E500" t="s">
        <v>889</v>
      </c>
      <c r="F500" t="s">
        <v>909</v>
      </c>
      <c r="G500" t="s">
        <v>911</v>
      </c>
      <c r="H500" s="2">
        <f>VLOOKUP(A500,Sheet1!A$1:E$501,2,FALSE)</f>
        <v>43343</v>
      </c>
      <c r="I500" t="str">
        <f>VLOOKUP(A500,Sheet1!A$1:E$501,3,FALSE)</f>
        <v>Ashmeet</v>
      </c>
      <c r="J500" t="str">
        <f>VLOOKUP(A500,Sheet1!$A$1:$E$501,4,FALSE)</f>
        <v>West Bengal</v>
      </c>
      <c r="K500" t="str">
        <f>VLOOKUP($A500,Sheet1!$A$1:$E$501,5,FALSE)</f>
        <v>Kolkata</v>
      </c>
    </row>
    <row r="501" spans="1:11" x14ac:dyDescent="0.25">
      <c r="A501" t="s">
        <v>389</v>
      </c>
      <c r="B501">
        <v>89</v>
      </c>
      <c r="C501">
        <v>17</v>
      </c>
      <c r="D501">
        <v>2</v>
      </c>
      <c r="E501" t="s">
        <v>899</v>
      </c>
      <c r="F501" t="s">
        <v>907</v>
      </c>
      <c r="G501" t="s">
        <v>902</v>
      </c>
      <c r="H501" s="2">
        <f>VLOOKUP(A501,Sheet1!A$1:E$501,2,FALSE)</f>
        <v>43432</v>
      </c>
      <c r="I501" t="str">
        <f>VLOOKUP(A501,Sheet1!A$1:E$501,3,FALSE)</f>
        <v>Brijesh</v>
      </c>
      <c r="J501" t="str">
        <f>VLOOKUP(A501,Sheet1!$A$1:$E$501,4,FALSE)</f>
        <v>Rajasthan</v>
      </c>
      <c r="K501" t="str">
        <f>VLOOKUP($A501,Sheet1!$A$1:$E$501,5,FALSE)</f>
        <v>Udaipur</v>
      </c>
    </row>
    <row r="502" spans="1:11" x14ac:dyDescent="0.25">
      <c r="A502" t="s">
        <v>476</v>
      </c>
      <c r="B502">
        <v>228</v>
      </c>
      <c r="C502">
        <v>63</v>
      </c>
      <c r="D502">
        <v>3</v>
      </c>
      <c r="E502" t="s">
        <v>889</v>
      </c>
      <c r="F502" t="s">
        <v>890</v>
      </c>
      <c r="G502" t="s">
        <v>897</v>
      </c>
      <c r="H502" s="2">
        <f>VLOOKUP(A502,Sheet1!A$1:E$501,2,FALSE)</f>
        <v>43210</v>
      </c>
      <c r="I502" t="str">
        <f>VLOOKUP(A502,Sheet1!A$1:E$501,3,FALSE)</f>
        <v>Deepak</v>
      </c>
      <c r="J502" t="str">
        <f>VLOOKUP(A502,Sheet1!$A$1:$E$501,4,FALSE)</f>
        <v>Madhya Pradesh</v>
      </c>
      <c r="K502" t="str">
        <f>VLOOKUP($A502,Sheet1!$A$1:$E$501,5,FALSE)</f>
        <v>Bhopal</v>
      </c>
    </row>
    <row r="503" spans="1:11" x14ac:dyDescent="0.25">
      <c r="A503" t="s">
        <v>22</v>
      </c>
      <c r="B503">
        <v>119</v>
      </c>
      <c r="C503">
        <v>-24</v>
      </c>
      <c r="D503">
        <v>4</v>
      </c>
      <c r="E503" t="s">
        <v>892</v>
      </c>
      <c r="F503" t="s">
        <v>912</v>
      </c>
      <c r="G503" t="s">
        <v>891</v>
      </c>
      <c r="H503" s="2">
        <f>VLOOKUP(A503,Sheet1!A$1:E$501,2,FALSE)</f>
        <v>43121</v>
      </c>
      <c r="I503" t="str">
        <f>VLOOKUP(A503,Sheet1!A$1:E$501,3,FALSE)</f>
        <v>Sudevi</v>
      </c>
      <c r="J503" t="str">
        <f>VLOOKUP(A503,Sheet1!$A$1:$E$501,4,FALSE)</f>
        <v>Uttar Pradesh</v>
      </c>
      <c r="K503" t="str">
        <f>VLOOKUP($A503,Sheet1!$A$1:$E$501,5,FALSE)</f>
        <v>Prayagraj</v>
      </c>
    </row>
    <row r="504" spans="1:11" x14ac:dyDescent="0.25">
      <c r="A504" t="s">
        <v>300</v>
      </c>
      <c r="B504">
        <v>75</v>
      </c>
      <c r="C504">
        <v>-25</v>
      </c>
      <c r="D504">
        <v>3</v>
      </c>
      <c r="E504" t="s">
        <v>899</v>
      </c>
      <c r="F504" t="s">
        <v>907</v>
      </c>
      <c r="G504" t="s">
        <v>902</v>
      </c>
      <c r="H504" s="2">
        <f>VLOOKUP(A504,Sheet1!A$1:E$501,2,FALSE)</f>
        <v>43267</v>
      </c>
      <c r="I504" t="str">
        <f>VLOOKUP(A504,Sheet1!A$1:E$501,3,FALSE)</f>
        <v>Akancha</v>
      </c>
      <c r="J504" t="str">
        <f>VLOOKUP(A504,Sheet1!$A$1:$E$501,4,FALSE)</f>
        <v>Maharashtra</v>
      </c>
      <c r="K504" t="str">
        <f>VLOOKUP($A504,Sheet1!$A$1:$E$501,5,FALSE)</f>
        <v>Mumbai</v>
      </c>
    </row>
    <row r="505" spans="1:11" x14ac:dyDescent="0.25">
      <c r="A505" t="s">
        <v>177</v>
      </c>
      <c r="B505">
        <v>67</v>
      </c>
      <c r="C505">
        <v>20</v>
      </c>
      <c r="D505">
        <v>4</v>
      </c>
      <c r="E505" t="s">
        <v>899</v>
      </c>
      <c r="F505" t="s">
        <v>910</v>
      </c>
      <c r="G505" t="s">
        <v>902</v>
      </c>
      <c r="H505" s="2">
        <f>VLOOKUP(A505,Sheet1!A$1:E$501,2,FALSE)</f>
        <v>43114</v>
      </c>
      <c r="I505" t="str">
        <f>VLOOKUP(A505,Sheet1!A$1:E$501,3,FALSE)</f>
        <v>Krutika</v>
      </c>
      <c r="J505" t="str">
        <f>VLOOKUP(A505,Sheet1!$A$1:$E$501,4,FALSE)</f>
        <v>Andhra Pradesh</v>
      </c>
      <c r="K505" t="str">
        <f>VLOOKUP($A505,Sheet1!$A$1:$E$501,5,FALSE)</f>
        <v>Hyderabad</v>
      </c>
    </row>
    <row r="506" spans="1:11" x14ac:dyDescent="0.25">
      <c r="A506" t="s">
        <v>260</v>
      </c>
      <c r="B506">
        <v>7</v>
      </c>
      <c r="C506">
        <v>0</v>
      </c>
      <c r="D506">
        <v>1</v>
      </c>
      <c r="E506" t="s">
        <v>899</v>
      </c>
      <c r="F506" t="s">
        <v>908</v>
      </c>
      <c r="G506" t="s">
        <v>891</v>
      </c>
      <c r="H506" s="2">
        <f>VLOOKUP(A506,Sheet1!A$1:E$501,2,FALSE)</f>
        <v>43227</v>
      </c>
      <c r="I506" t="str">
        <f>VLOOKUP(A506,Sheet1!A$1:E$501,3,FALSE)</f>
        <v>Anurag</v>
      </c>
      <c r="J506" t="str">
        <f>VLOOKUP(A506,Sheet1!$A$1:$E$501,4,FALSE)</f>
        <v>Madhya Pradesh</v>
      </c>
      <c r="K506" t="str">
        <f>VLOOKUP($A506,Sheet1!$A$1:$E$501,5,FALSE)</f>
        <v>Indore</v>
      </c>
    </row>
    <row r="507" spans="1:11" x14ac:dyDescent="0.25">
      <c r="A507" t="s">
        <v>371</v>
      </c>
      <c r="B507">
        <v>222</v>
      </c>
      <c r="C507">
        <v>35</v>
      </c>
      <c r="D507">
        <v>5</v>
      </c>
      <c r="E507" t="s">
        <v>899</v>
      </c>
      <c r="F507" t="s">
        <v>901</v>
      </c>
      <c r="G507" t="s">
        <v>897</v>
      </c>
      <c r="H507" s="2">
        <f>VLOOKUP(A507,Sheet1!A$1:E$501,2,FALSE)</f>
        <v>43397</v>
      </c>
      <c r="I507" t="str">
        <f>VLOOKUP(A507,Sheet1!A$1:E$501,3,FALSE)</f>
        <v>Nikita</v>
      </c>
      <c r="J507" t="str">
        <f>VLOOKUP(A507,Sheet1!$A$1:$E$501,4,FALSE)</f>
        <v>Punjab</v>
      </c>
      <c r="K507" t="str">
        <f>VLOOKUP($A507,Sheet1!$A$1:$E$501,5,FALSE)</f>
        <v>Chandigarh</v>
      </c>
    </row>
    <row r="508" spans="1:11" x14ac:dyDescent="0.25">
      <c r="A508" t="s">
        <v>809</v>
      </c>
      <c r="B508">
        <v>219</v>
      </c>
      <c r="C508">
        <v>-9</v>
      </c>
      <c r="D508">
        <v>4</v>
      </c>
      <c r="E508" t="s">
        <v>899</v>
      </c>
      <c r="F508" t="s">
        <v>901</v>
      </c>
      <c r="G508" t="s">
        <v>897</v>
      </c>
      <c r="H508" s="2">
        <f>VLOOKUP(A508,Sheet1!A$1:E$501,2,FALSE)</f>
        <v>43214</v>
      </c>
      <c r="I508" t="str">
        <f>VLOOKUP(A508,Sheet1!A$1:E$501,3,FALSE)</f>
        <v>Pooja</v>
      </c>
      <c r="J508" t="str">
        <f>VLOOKUP(A508,Sheet1!$A$1:$E$501,4,FALSE)</f>
        <v>Bihar</v>
      </c>
      <c r="K508" t="str">
        <f>VLOOKUP($A508,Sheet1!$A$1:$E$501,5,FALSE)</f>
        <v>Patna</v>
      </c>
    </row>
    <row r="509" spans="1:11" x14ac:dyDescent="0.25">
      <c r="A509" t="s">
        <v>539</v>
      </c>
      <c r="B509">
        <v>42</v>
      </c>
      <c r="C509">
        <v>-23</v>
      </c>
      <c r="D509">
        <v>2</v>
      </c>
      <c r="E509" t="s">
        <v>892</v>
      </c>
      <c r="F509" t="s">
        <v>912</v>
      </c>
      <c r="G509" t="s">
        <v>902</v>
      </c>
      <c r="H509" s="2">
        <f>VLOOKUP(A509,Sheet1!A$1:E$501,2,FALSE)</f>
        <v>43279</v>
      </c>
      <c r="I509" t="str">
        <f>VLOOKUP(A509,Sheet1!A$1:E$501,3,FALSE)</f>
        <v>Ekta</v>
      </c>
      <c r="J509" t="str">
        <f>VLOOKUP(A509,Sheet1!$A$1:$E$501,4,FALSE)</f>
        <v>Madhya Pradesh</v>
      </c>
      <c r="K509" t="str">
        <f>VLOOKUP($A509,Sheet1!$A$1:$E$501,5,FALSE)</f>
        <v>Indore</v>
      </c>
    </row>
    <row r="510" spans="1:11" x14ac:dyDescent="0.25">
      <c r="A510" t="s">
        <v>150</v>
      </c>
      <c r="B510">
        <v>216</v>
      </c>
      <c r="C510">
        <v>-135</v>
      </c>
      <c r="D510">
        <v>3</v>
      </c>
      <c r="E510" t="s">
        <v>892</v>
      </c>
      <c r="F510" t="s">
        <v>893</v>
      </c>
      <c r="G510" t="s">
        <v>897</v>
      </c>
      <c r="H510" s="2">
        <f>VLOOKUP(A510,Sheet1!A$1:E$501,2,FALSE)</f>
        <v>43102</v>
      </c>
      <c r="I510" t="str">
        <f>VLOOKUP(A510,Sheet1!A$1:E$501,3,FALSE)</f>
        <v>Girase</v>
      </c>
      <c r="J510" t="str">
        <f>VLOOKUP(A510,Sheet1!$A$1:$E$501,4,FALSE)</f>
        <v>Kerala</v>
      </c>
      <c r="K510" t="str">
        <f>VLOOKUP($A510,Sheet1!$A$1:$E$501,5,FALSE)</f>
        <v>Thiruvananthapuram</v>
      </c>
    </row>
    <row r="511" spans="1:11" x14ac:dyDescent="0.25">
      <c r="A511" t="s">
        <v>543</v>
      </c>
      <c r="B511">
        <v>47</v>
      </c>
      <c r="C511">
        <v>-21</v>
      </c>
      <c r="D511">
        <v>2</v>
      </c>
      <c r="E511" t="s">
        <v>889</v>
      </c>
      <c r="F511" t="s">
        <v>890</v>
      </c>
      <c r="G511" t="s">
        <v>891</v>
      </c>
      <c r="H511" s="2">
        <f>VLOOKUP(A511,Sheet1!A$1:E$501,2,FALSE)</f>
        <v>43324</v>
      </c>
      <c r="I511" t="str">
        <f>VLOOKUP(A511,Sheet1!A$1:E$501,3,FALSE)</f>
        <v>Nitant</v>
      </c>
      <c r="J511" t="str">
        <f>VLOOKUP(A511,Sheet1!$A$1:$E$501,4,FALSE)</f>
        <v>Rajasthan</v>
      </c>
      <c r="K511" t="str">
        <f>VLOOKUP($A511,Sheet1!$A$1:$E$501,5,FALSE)</f>
        <v>Jaipur</v>
      </c>
    </row>
    <row r="512" spans="1:11" x14ac:dyDescent="0.25">
      <c r="A512" t="s">
        <v>199</v>
      </c>
      <c r="B512">
        <v>68</v>
      </c>
      <c r="C512">
        <v>-55</v>
      </c>
      <c r="D512">
        <v>5</v>
      </c>
      <c r="E512" t="s">
        <v>889</v>
      </c>
      <c r="F512" t="s">
        <v>909</v>
      </c>
      <c r="G512" t="s">
        <v>902</v>
      </c>
      <c r="H512" s="2">
        <f>VLOOKUP(A512,Sheet1!A$1:E$501,2,FALSE)</f>
        <v>43199</v>
      </c>
      <c r="I512" t="str">
        <f>VLOOKUP(A512,Sheet1!A$1:E$501,3,FALSE)</f>
        <v>Yogesh</v>
      </c>
      <c r="J512" t="str">
        <f>VLOOKUP(A512,Sheet1!$A$1:$E$501,4,FALSE)</f>
        <v>Bihar</v>
      </c>
      <c r="K512" t="str">
        <f>VLOOKUP($A512,Sheet1!$A$1:$E$501,5,FALSE)</f>
        <v>Patna</v>
      </c>
    </row>
    <row r="513" spans="1:11" x14ac:dyDescent="0.25">
      <c r="A513" t="s">
        <v>413</v>
      </c>
      <c r="B513">
        <v>74</v>
      </c>
      <c r="C513">
        <v>33</v>
      </c>
      <c r="D513">
        <v>2</v>
      </c>
      <c r="E513" t="s">
        <v>899</v>
      </c>
      <c r="F513" t="s">
        <v>913</v>
      </c>
      <c r="G513" t="s">
        <v>911</v>
      </c>
      <c r="H513" s="2">
        <f>VLOOKUP(A513,Sheet1!A$1:E$501,2,FALSE)</f>
        <v>43444</v>
      </c>
      <c r="I513" t="str">
        <f>VLOOKUP(A513,Sheet1!A$1:E$501,3,FALSE)</f>
        <v>Amlan</v>
      </c>
      <c r="J513" t="str">
        <f>VLOOKUP(A513,Sheet1!$A$1:$E$501,4,FALSE)</f>
        <v>Madhya Pradesh</v>
      </c>
      <c r="K513" t="str">
        <f>VLOOKUP($A513,Sheet1!$A$1:$E$501,5,FALSE)</f>
        <v>Indore</v>
      </c>
    </row>
    <row r="514" spans="1:11" x14ac:dyDescent="0.25">
      <c r="A514" t="s">
        <v>290</v>
      </c>
      <c r="B514">
        <v>165</v>
      </c>
      <c r="C514">
        <v>46</v>
      </c>
      <c r="D514">
        <v>3</v>
      </c>
      <c r="E514" t="s">
        <v>892</v>
      </c>
      <c r="F514" t="s">
        <v>912</v>
      </c>
      <c r="G514" t="s">
        <v>891</v>
      </c>
      <c r="H514" s="2">
        <f>VLOOKUP(A514,Sheet1!A$1:E$501,2,FALSE)</f>
        <v>43428</v>
      </c>
      <c r="I514" t="str">
        <f>VLOOKUP(A514,Sheet1!A$1:E$501,3,FALSE)</f>
        <v>Mrinal</v>
      </c>
      <c r="J514" t="str">
        <f>VLOOKUP(A514,Sheet1!$A$1:$E$501,4,FALSE)</f>
        <v>Maharashtra</v>
      </c>
      <c r="K514" t="str">
        <f>VLOOKUP($A514,Sheet1!$A$1:$E$501,5,FALSE)</f>
        <v>Mumbai</v>
      </c>
    </row>
    <row r="515" spans="1:11" x14ac:dyDescent="0.25">
      <c r="A515" t="s">
        <v>427</v>
      </c>
      <c r="B515">
        <v>101</v>
      </c>
      <c r="C515">
        <v>11</v>
      </c>
      <c r="D515">
        <v>2</v>
      </c>
      <c r="E515" t="s">
        <v>899</v>
      </c>
      <c r="F515" t="s">
        <v>903</v>
      </c>
      <c r="G515" t="s">
        <v>902</v>
      </c>
      <c r="H515" s="2">
        <f>VLOOKUP(A515,Sheet1!A$1:E$501,2,FALSE)</f>
        <v>43169</v>
      </c>
      <c r="I515" t="str">
        <f>VLOOKUP(A515,Sheet1!A$1:E$501,3,FALSE)</f>
        <v>Sonal</v>
      </c>
      <c r="J515" t="str">
        <f>VLOOKUP(A515,Sheet1!$A$1:$E$501,4,FALSE)</f>
        <v>Bihar</v>
      </c>
      <c r="K515" t="str">
        <f>VLOOKUP($A515,Sheet1!$A$1:$E$501,5,FALSE)</f>
        <v>Patna</v>
      </c>
    </row>
    <row r="516" spans="1:11" x14ac:dyDescent="0.25">
      <c r="A516" t="s">
        <v>603</v>
      </c>
      <c r="B516">
        <v>162</v>
      </c>
      <c r="C516">
        <v>73</v>
      </c>
      <c r="D516">
        <v>2</v>
      </c>
      <c r="E516" t="s">
        <v>889</v>
      </c>
      <c r="F516" t="s">
        <v>890</v>
      </c>
      <c r="G516" t="s">
        <v>891</v>
      </c>
      <c r="H516" s="2">
        <f>VLOOKUP(A516,Sheet1!A$1:E$501,2,FALSE)</f>
        <v>43139</v>
      </c>
      <c r="I516" t="str">
        <f>VLOOKUP(A516,Sheet1!A$1:E$501,3,FALSE)</f>
        <v>Nandita</v>
      </c>
      <c r="J516" t="str">
        <f>VLOOKUP(A516,Sheet1!$A$1:$E$501,4,FALSE)</f>
        <v>Rajasthan</v>
      </c>
      <c r="K516" t="str">
        <f>VLOOKUP($A516,Sheet1!$A$1:$E$501,5,FALSE)</f>
        <v>Jaipur</v>
      </c>
    </row>
    <row r="517" spans="1:11" x14ac:dyDescent="0.25">
      <c r="A517" t="s">
        <v>718</v>
      </c>
      <c r="B517">
        <v>20</v>
      </c>
      <c r="C517">
        <v>-22</v>
      </c>
      <c r="D517">
        <v>1</v>
      </c>
      <c r="E517" t="s">
        <v>892</v>
      </c>
      <c r="F517" t="s">
        <v>912</v>
      </c>
      <c r="G517" t="s">
        <v>902</v>
      </c>
      <c r="H517" s="2">
        <f>VLOOKUP(A517,Sheet1!A$1:E$501,2,FALSE)</f>
        <v>43275</v>
      </c>
      <c r="I517" t="str">
        <f>VLOOKUP(A517,Sheet1!A$1:E$501,3,FALSE)</f>
        <v>Kritika</v>
      </c>
      <c r="J517" t="str">
        <f>VLOOKUP(A517,Sheet1!$A$1:$E$501,4,FALSE)</f>
        <v>Uttar Pradesh</v>
      </c>
      <c r="K517" t="str">
        <f>VLOOKUP($A517,Sheet1!$A$1:$E$501,5,FALSE)</f>
        <v>Lucknow</v>
      </c>
    </row>
    <row r="518" spans="1:11" x14ac:dyDescent="0.25">
      <c r="A518" t="s">
        <v>352</v>
      </c>
      <c r="B518">
        <v>162</v>
      </c>
      <c r="C518">
        <v>55</v>
      </c>
      <c r="D518">
        <v>3</v>
      </c>
      <c r="E518" t="s">
        <v>899</v>
      </c>
      <c r="F518" t="s">
        <v>907</v>
      </c>
      <c r="G518" t="s">
        <v>891</v>
      </c>
      <c r="H518" s="2">
        <f>VLOOKUP(A518,Sheet1!A$1:E$501,2,FALSE)</f>
        <v>43168</v>
      </c>
      <c r="I518" t="str">
        <f>VLOOKUP(A518,Sheet1!A$1:E$501,3,FALSE)</f>
        <v>Kirti</v>
      </c>
      <c r="J518" t="str">
        <f>VLOOKUP(A518,Sheet1!$A$1:$E$501,4,FALSE)</f>
        <v>Jammu and Kashmir</v>
      </c>
      <c r="K518" t="str">
        <f>VLOOKUP($A518,Sheet1!$A$1:$E$501,5,FALSE)</f>
        <v>Kashmir</v>
      </c>
    </row>
    <row r="519" spans="1:11" x14ac:dyDescent="0.25">
      <c r="A519" t="s">
        <v>416</v>
      </c>
      <c r="B519">
        <v>229</v>
      </c>
      <c r="C519">
        <v>-23</v>
      </c>
      <c r="D519">
        <v>2</v>
      </c>
      <c r="E519" t="s">
        <v>899</v>
      </c>
      <c r="F519" t="s">
        <v>901</v>
      </c>
      <c r="G519" t="s">
        <v>902</v>
      </c>
      <c r="H519" s="2">
        <f>VLOOKUP(A519,Sheet1!A$1:E$501,2,FALSE)</f>
        <v>43230</v>
      </c>
      <c r="I519" t="str">
        <f>VLOOKUP(A519,Sheet1!A$1:E$501,3,FALSE)</f>
        <v>Sabah</v>
      </c>
      <c r="J519" t="str">
        <f>VLOOKUP(A519,Sheet1!$A$1:$E$501,4,FALSE)</f>
        <v>Maharashtra</v>
      </c>
      <c r="K519" t="str">
        <f>VLOOKUP($A519,Sheet1!$A$1:$E$501,5,FALSE)</f>
        <v>Mumbai</v>
      </c>
    </row>
    <row r="520" spans="1:11" x14ac:dyDescent="0.25">
      <c r="A520" t="s">
        <v>237</v>
      </c>
      <c r="B520">
        <v>27</v>
      </c>
      <c r="C520">
        <v>0</v>
      </c>
      <c r="D520">
        <v>2</v>
      </c>
      <c r="E520" t="s">
        <v>899</v>
      </c>
      <c r="F520" t="s">
        <v>908</v>
      </c>
      <c r="G520" t="s">
        <v>891</v>
      </c>
      <c r="H520" s="2">
        <f>VLOOKUP(A520,Sheet1!A$1:E$501,2,FALSE)</f>
        <v>43114</v>
      </c>
      <c r="I520" t="str">
        <f>VLOOKUP(A520,Sheet1!A$1:E$501,3,FALSE)</f>
        <v>Trupti</v>
      </c>
      <c r="J520" t="str">
        <f>VLOOKUP(A520,Sheet1!$A$1:$E$501,4,FALSE)</f>
        <v>Gujarat</v>
      </c>
      <c r="K520" t="str">
        <f>VLOOKUP($A520,Sheet1!$A$1:$E$501,5,FALSE)</f>
        <v>Ahmedabad</v>
      </c>
    </row>
    <row r="521" spans="1:11" x14ac:dyDescent="0.25">
      <c r="A521" t="s">
        <v>91</v>
      </c>
      <c r="B521">
        <v>685</v>
      </c>
      <c r="C521">
        <v>7</v>
      </c>
      <c r="D521">
        <v>7</v>
      </c>
      <c r="E521" t="s">
        <v>899</v>
      </c>
      <c r="F521" t="s">
        <v>900</v>
      </c>
      <c r="G521" t="s">
        <v>902</v>
      </c>
      <c r="H521" s="2">
        <f>VLOOKUP(A521,Sheet1!A$1:E$501,2,FALSE)</f>
        <v>43448</v>
      </c>
      <c r="I521" t="str">
        <f>VLOOKUP(A521,Sheet1!A$1:E$501,3,FALSE)</f>
        <v>Jay</v>
      </c>
      <c r="J521" t="str">
        <f>VLOOKUP(A521,Sheet1!$A$1:$E$501,4,FALSE)</f>
        <v>Delhi</v>
      </c>
      <c r="K521" t="str">
        <f>VLOOKUP($A521,Sheet1!$A$1:$E$501,5,FALSE)</f>
        <v>Delhi</v>
      </c>
    </row>
    <row r="522" spans="1:11" x14ac:dyDescent="0.25">
      <c r="A522" t="s">
        <v>678</v>
      </c>
      <c r="B522">
        <v>75</v>
      </c>
      <c r="C522">
        <v>2</v>
      </c>
      <c r="D522">
        <v>5</v>
      </c>
      <c r="E522" t="s">
        <v>899</v>
      </c>
      <c r="F522" t="s">
        <v>908</v>
      </c>
      <c r="G522" t="s">
        <v>911</v>
      </c>
      <c r="H522" s="2">
        <f>VLOOKUP(A522,Sheet1!A$1:E$501,2,FALSE)</f>
        <v>43175</v>
      </c>
      <c r="I522" t="str">
        <f>VLOOKUP(A522,Sheet1!A$1:E$501,3,FALSE)</f>
        <v>Ankita</v>
      </c>
      <c r="J522" t="str">
        <f>VLOOKUP(A522,Sheet1!$A$1:$E$501,4,FALSE)</f>
        <v>Maharashtra</v>
      </c>
      <c r="K522" t="str">
        <f>VLOOKUP($A522,Sheet1!$A$1:$E$501,5,FALSE)</f>
        <v>Mumbai</v>
      </c>
    </row>
    <row r="523" spans="1:11" x14ac:dyDescent="0.25">
      <c r="A523" t="s">
        <v>356</v>
      </c>
      <c r="B523">
        <v>161</v>
      </c>
      <c r="C523">
        <v>-229</v>
      </c>
      <c r="D523">
        <v>8</v>
      </c>
      <c r="E523" t="s">
        <v>892</v>
      </c>
      <c r="F523" t="s">
        <v>912</v>
      </c>
      <c r="G523" t="s">
        <v>891</v>
      </c>
      <c r="H523" s="2">
        <f>VLOOKUP(A523,Sheet1!A$1:E$501,2,FALSE)</f>
        <v>43130</v>
      </c>
      <c r="I523" t="str">
        <f>VLOOKUP(A523,Sheet1!A$1:E$501,3,FALSE)</f>
        <v>Atul</v>
      </c>
      <c r="J523" t="str">
        <f>VLOOKUP(A523,Sheet1!$A$1:$E$501,4,FALSE)</f>
        <v>Delhi</v>
      </c>
      <c r="K523" t="str">
        <f>VLOOKUP($A523,Sheet1!$A$1:$E$501,5,FALSE)</f>
        <v>Delhi</v>
      </c>
    </row>
    <row r="524" spans="1:11" x14ac:dyDescent="0.25">
      <c r="A524" t="s">
        <v>518</v>
      </c>
      <c r="B524">
        <v>71</v>
      </c>
      <c r="C524">
        <v>19</v>
      </c>
      <c r="D524">
        <v>3</v>
      </c>
      <c r="E524" t="s">
        <v>899</v>
      </c>
      <c r="F524" t="s">
        <v>910</v>
      </c>
      <c r="G524" t="s">
        <v>891</v>
      </c>
      <c r="H524" s="2">
        <f>VLOOKUP(A524,Sheet1!A$1:E$501,2,FALSE)</f>
        <v>43139</v>
      </c>
      <c r="I524" t="str">
        <f>VLOOKUP(A524,Sheet1!A$1:E$501,3,FALSE)</f>
        <v>Harsh</v>
      </c>
      <c r="J524" t="str">
        <f>VLOOKUP(A524,Sheet1!$A$1:$E$501,4,FALSE)</f>
        <v>Delhi</v>
      </c>
      <c r="K524" t="str">
        <f>VLOOKUP($A524,Sheet1!$A$1:$E$501,5,FALSE)</f>
        <v>Delhi</v>
      </c>
    </row>
    <row r="525" spans="1:11" x14ac:dyDescent="0.25">
      <c r="A525" t="s">
        <v>226</v>
      </c>
      <c r="B525">
        <v>211</v>
      </c>
      <c r="C525">
        <v>-105</v>
      </c>
      <c r="D525">
        <v>2</v>
      </c>
      <c r="E525" t="s">
        <v>899</v>
      </c>
      <c r="F525" t="s">
        <v>901</v>
      </c>
      <c r="G525" t="s">
        <v>897</v>
      </c>
      <c r="H525" s="2">
        <f>VLOOKUP(A525,Sheet1!A$1:E$501,2,FALSE)</f>
        <v>43226</v>
      </c>
      <c r="I525" t="str">
        <f>VLOOKUP(A525,Sheet1!A$1:E$501,3,FALSE)</f>
        <v>Chirag</v>
      </c>
      <c r="J525" t="str">
        <f>VLOOKUP(A525,Sheet1!$A$1:$E$501,4,FALSE)</f>
        <v>Maharashtra</v>
      </c>
      <c r="K525" t="str">
        <f>VLOOKUP($A525,Sheet1!$A$1:$E$501,5,FALSE)</f>
        <v>Mumbai</v>
      </c>
    </row>
    <row r="526" spans="1:11" x14ac:dyDescent="0.25">
      <c r="A526" t="s">
        <v>580</v>
      </c>
      <c r="B526">
        <v>79</v>
      </c>
      <c r="C526">
        <v>5</v>
      </c>
      <c r="D526">
        <v>6</v>
      </c>
      <c r="E526" t="s">
        <v>899</v>
      </c>
      <c r="F526" t="s">
        <v>903</v>
      </c>
      <c r="G526" t="s">
        <v>911</v>
      </c>
      <c r="H526" s="2">
        <f>VLOOKUP(A526,Sheet1!A$1:E$501,2,FALSE)</f>
        <v>43160</v>
      </c>
      <c r="I526" t="str">
        <f>VLOOKUP(A526,Sheet1!A$1:E$501,3,FALSE)</f>
        <v>Amit</v>
      </c>
      <c r="J526" t="str">
        <f>VLOOKUP(A526,Sheet1!$A$1:$E$501,4,FALSE)</f>
        <v>Sikkim</v>
      </c>
      <c r="K526" t="str">
        <f>VLOOKUP($A526,Sheet1!$A$1:$E$501,5,FALSE)</f>
        <v>Gangtok</v>
      </c>
    </row>
    <row r="527" spans="1:11" x14ac:dyDescent="0.25">
      <c r="A527" t="s">
        <v>213</v>
      </c>
      <c r="B527">
        <v>32</v>
      </c>
      <c r="C527">
        <v>-22</v>
      </c>
      <c r="D527">
        <v>5</v>
      </c>
      <c r="E527" t="s">
        <v>899</v>
      </c>
      <c r="F527" t="s">
        <v>901</v>
      </c>
      <c r="G527" t="s">
        <v>902</v>
      </c>
      <c r="H527" s="2">
        <f>VLOOKUP(A527,Sheet1!A$1:E$501,2,FALSE)</f>
        <v>43233</v>
      </c>
      <c r="I527" t="str">
        <f>VLOOKUP(A527,Sheet1!A$1:E$501,3,FALSE)</f>
        <v>Tulika</v>
      </c>
      <c r="J527" t="str">
        <f>VLOOKUP(A527,Sheet1!$A$1:$E$501,4,FALSE)</f>
        <v>Madhya Pradesh</v>
      </c>
      <c r="K527" t="str">
        <f>VLOOKUP($A527,Sheet1!$A$1:$E$501,5,FALSE)</f>
        <v>Bhopal</v>
      </c>
    </row>
    <row r="528" spans="1:11" x14ac:dyDescent="0.25">
      <c r="A528" t="s">
        <v>218</v>
      </c>
      <c r="B528">
        <v>161</v>
      </c>
      <c r="C528">
        <v>40</v>
      </c>
      <c r="D528">
        <v>3</v>
      </c>
      <c r="E528" t="s">
        <v>899</v>
      </c>
      <c r="F528" t="s">
        <v>907</v>
      </c>
      <c r="G528" t="s">
        <v>891</v>
      </c>
      <c r="H528" s="2">
        <f>VLOOKUP(A528,Sheet1!A$1:E$501,2,FALSE)</f>
        <v>43402</v>
      </c>
      <c r="I528" t="str">
        <f>VLOOKUP(A528,Sheet1!A$1:E$501,3,FALSE)</f>
        <v>Sanjana</v>
      </c>
      <c r="J528" t="str">
        <f>VLOOKUP(A528,Sheet1!$A$1:$E$501,4,FALSE)</f>
        <v>Madhya Pradesh</v>
      </c>
      <c r="K528" t="str">
        <f>VLOOKUP($A528,Sheet1!$A$1:$E$501,5,FALSE)</f>
        <v>Indore</v>
      </c>
    </row>
    <row r="529" spans="1:11" x14ac:dyDescent="0.25">
      <c r="A529" t="s">
        <v>260</v>
      </c>
      <c r="B529">
        <v>159</v>
      </c>
      <c r="C529">
        <v>4</v>
      </c>
      <c r="D529">
        <v>1</v>
      </c>
      <c r="E529" t="s">
        <v>899</v>
      </c>
      <c r="F529" t="s">
        <v>901</v>
      </c>
      <c r="G529" t="s">
        <v>891</v>
      </c>
      <c r="H529" s="2">
        <f>VLOOKUP(A529,Sheet1!A$1:E$501,2,FALSE)</f>
        <v>43227</v>
      </c>
      <c r="I529" t="str">
        <f>VLOOKUP(A529,Sheet1!A$1:E$501,3,FALSE)</f>
        <v>Anurag</v>
      </c>
      <c r="J529" t="str">
        <f>VLOOKUP(A529,Sheet1!$A$1:$E$501,4,FALSE)</f>
        <v>Madhya Pradesh</v>
      </c>
      <c r="K529" t="str">
        <f>VLOOKUP($A529,Sheet1!$A$1:$E$501,5,FALSE)</f>
        <v>Indore</v>
      </c>
    </row>
    <row r="530" spans="1:11" x14ac:dyDescent="0.25">
      <c r="A530" t="s">
        <v>550</v>
      </c>
      <c r="B530">
        <v>210</v>
      </c>
      <c r="C530">
        <v>-50</v>
      </c>
      <c r="D530">
        <v>4</v>
      </c>
      <c r="E530" t="s">
        <v>899</v>
      </c>
      <c r="F530" t="s">
        <v>903</v>
      </c>
      <c r="G530" t="s">
        <v>897</v>
      </c>
      <c r="H530" s="2">
        <f>VLOOKUP(A530,Sheet1!A$1:E$501,2,FALSE)</f>
        <v>43381</v>
      </c>
      <c r="I530" t="str">
        <f>VLOOKUP(A530,Sheet1!A$1:E$501,3,FALSE)</f>
        <v>Apsingekar</v>
      </c>
      <c r="J530" t="str">
        <f>VLOOKUP(A530,Sheet1!$A$1:$E$501,4,FALSE)</f>
        <v>Bihar</v>
      </c>
      <c r="K530" t="str">
        <f>VLOOKUP($A530,Sheet1!$A$1:$E$501,5,FALSE)</f>
        <v>Patna</v>
      </c>
    </row>
    <row r="531" spans="1:11" x14ac:dyDescent="0.25">
      <c r="A531" t="s">
        <v>12</v>
      </c>
      <c r="B531">
        <v>79</v>
      </c>
      <c r="C531">
        <v>39</v>
      </c>
      <c r="D531">
        <v>2</v>
      </c>
      <c r="E531" t="s">
        <v>899</v>
      </c>
      <c r="F531" t="s">
        <v>913</v>
      </c>
      <c r="G531" t="s">
        <v>911</v>
      </c>
      <c r="H531" s="2">
        <f>VLOOKUP(A531,Sheet1!A$1:E$501,2,FALSE)</f>
        <v>43124</v>
      </c>
      <c r="I531" t="str">
        <f>VLOOKUP(A531,Sheet1!A$1:E$501,3,FALSE)</f>
        <v>Madan Mohan</v>
      </c>
      <c r="J531" t="str">
        <f>VLOOKUP(A531,Sheet1!$A$1:$E$501,4,FALSE)</f>
        <v>Uttar Pradesh</v>
      </c>
      <c r="K531" t="str">
        <f>VLOOKUP($A531,Sheet1!$A$1:$E$501,5,FALSE)</f>
        <v>Mathura</v>
      </c>
    </row>
    <row r="532" spans="1:11" x14ac:dyDescent="0.25">
      <c r="A532" t="s">
        <v>381</v>
      </c>
      <c r="B532">
        <v>207</v>
      </c>
      <c r="C532">
        <v>153</v>
      </c>
      <c r="D532">
        <v>3</v>
      </c>
      <c r="E532" t="s">
        <v>899</v>
      </c>
      <c r="F532" t="s">
        <v>901</v>
      </c>
      <c r="G532" t="s">
        <v>897</v>
      </c>
      <c r="H532" s="2">
        <f>VLOOKUP(A532,Sheet1!A$1:E$501,2,FALSE)</f>
        <v>43274</v>
      </c>
      <c r="I532" t="str">
        <f>VLOOKUP(A532,Sheet1!A$1:E$501,3,FALSE)</f>
        <v>Amisha</v>
      </c>
      <c r="J532" t="str">
        <f>VLOOKUP(A532,Sheet1!$A$1:$E$501,4,FALSE)</f>
        <v>Tamil Nadu</v>
      </c>
      <c r="K532" t="str">
        <f>VLOOKUP($A532,Sheet1!$A$1:$E$501,5,FALSE)</f>
        <v>Chennai</v>
      </c>
    </row>
    <row r="533" spans="1:11" x14ac:dyDescent="0.25">
      <c r="A533" t="s">
        <v>726</v>
      </c>
      <c r="B533">
        <v>36</v>
      </c>
      <c r="C533">
        <v>0</v>
      </c>
      <c r="D533">
        <v>4</v>
      </c>
      <c r="E533" t="s">
        <v>899</v>
      </c>
      <c r="F533" t="s">
        <v>904</v>
      </c>
      <c r="G533" t="s">
        <v>891</v>
      </c>
      <c r="H533" s="2">
        <f>VLOOKUP(A533,Sheet1!A$1:E$501,2,FALSE)</f>
        <v>43387</v>
      </c>
      <c r="I533" t="str">
        <f>VLOOKUP(A533,Sheet1!A$1:E$501,3,FALSE)</f>
        <v>Sandeep</v>
      </c>
      <c r="J533" t="str">
        <f>VLOOKUP(A533,Sheet1!$A$1:$E$501,4,FALSE)</f>
        <v>Madhya Pradesh</v>
      </c>
      <c r="K533" t="str">
        <f>VLOOKUP($A533,Sheet1!$A$1:$E$501,5,FALSE)</f>
        <v>Indore</v>
      </c>
    </row>
    <row r="534" spans="1:11" x14ac:dyDescent="0.25">
      <c r="A534" t="s">
        <v>216</v>
      </c>
      <c r="B534">
        <v>206</v>
      </c>
      <c r="C534">
        <v>12</v>
      </c>
      <c r="D534">
        <v>1</v>
      </c>
      <c r="E534" t="s">
        <v>889</v>
      </c>
      <c r="F534" t="s">
        <v>896</v>
      </c>
      <c r="G534" t="s">
        <v>897</v>
      </c>
      <c r="H534" s="2">
        <f>VLOOKUP(A534,Sheet1!A$1:E$501,2,FALSE)</f>
        <v>43173</v>
      </c>
      <c r="I534" t="str">
        <f>VLOOKUP(A534,Sheet1!A$1:E$501,3,FALSE)</f>
        <v>Anurag</v>
      </c>
      <c r="J534" t="str">
        <f>VLOOKUP(A534,Sheet1!$A$1:$E$501,4,FALSE)</f>
        <v>Madhya Pradesh</v>
      </c>
      <c r="K534" t="str">
        <f>VLOOKUP($A534,Sheet1!$A$1:$E$501,5,FALSE)</f>
        <v>Indore</v>
      </c>
    </row>
    <row r="535" spans="1:11" x14ac:dyDescent="0.25">
      <c r="A535" t="s">
        <v>290</v>
      </c>
      <c r="B535">
        <v>46</v>
      </c>
      <c r="C535">
        <v>0</v>
      </c>
      <c r="D535">
        <v>4</v>
      </c>
      <c r="E535" t="s">
        <v>899</v>
      </c>
      <c r="F535" t="s">
        <v>908</v>
      </c>
      <c r="G535" t="s">
        <v>891</v>
      </c>
      <c r="H535" s="2">
        <f>VLOOKUP(A535,Sheet1!A$1:E$501,2,FALSE)</f>
        <v>43428</v>
      </c>
      <c r="I535" t="str">
        <f>VLOOKUP(A535,Sheet1!A$1:E$501,3,FALSE)</f>
        <v>Mrinal</v>
      </c>
      <c r="J535" t="str">
        <f>VLOOKUP(A535,Sheet1!$A$1:$E$501,4,FALSE)</f>
        <v>Maharashtra</v>
      </c>
      <c r="K535" t="str">
        <f>VLOOKUP($A535,Sheet1!$A$1:$E$501,5,FALSE)</f>
        <v>Mumbai</v>
      </c>
    </row>
    <row r="536" spans="1:11" x14ac:dyDescent="0.25">
      <c r="A536" t="s">
        <v>360</v>
      </c>
      <c r="B536">
        <v>156</v>
      </c>
      <c r="C536">
        <v>23</v>
      </c>
      <c r="D536">
        <v>3</v>
      </c>
      <c r="E536" t="s">
        <v>899</v>
      </c>
      <c r="F536" t="s">
        <v>907</v>
      </c>
      <c r="G536" t="s">
        <v>891</v>
      </c>
      <c r="H536" s="2">
        <f>VLOOKUP(A536,Sheet1!A$1:E$501,2,FALSE)</f>
        <v>43169</v>
      </c>
      <c r="I536" t="str">
        <f>VLOOKUP(A536,Sheet1!A$1:E$501,3,FALSE)</f>
        <v>Mayank</v>
      </c>
      <c r="J536" t="str">
        <f>VLOOKUP(A536,Sheet1!$A$1:$E$501,4,FALSE)</f>
        <v>Maharashtra</v>
      </c>
      <c r="K536" t="str">
        <f>VLOOKUP($A536,Sheet1!$A$1:$E$501,5,FALSE)</f>
        <v>Mumbai</v>
      </c>
    </row>
    <row r="537" spans="1:11" x14ac:dyDescent="0.25">
      <c r="A537" t="s">
        <v>618</v>
      </c>
      <c r="B537">
        <v>154</v>
      </c>
      <c r="C537">
        <v>54</v>
      </c>
      <c r="D537">
        <v>3</v>
      </c>
      <c r="E537" t="s">
        <v>899</v>
      </c>
      <c r="F537" t="s">
        <v>903</v>
      </c>
      <c r="G537" t="s">
        <v>891</v>
      </c>
      <c r="H537" s="2">
        <f>VLOOKUP(A537,Sheet1!A$1:E$501,2,FALSE)</f>
        <v>43382</v>
      </c>
      <c r="I537" t="str">
        <f>VLOOKUP(A537,Sheet1!A$1:E$501,3,FALSE)</f>
        <v>Suman</v>
      </c>
      <c r="J537" t="str">
        <f>VLOOKUP(A537,Sheet1!$A$1:$E$501,4,FALSE)</f>
        <v>Kerala</v>
      </c>
      <c r="K537" t="str">
        <f>VLOOKUP($A537,Sheet1!$A$1:$E$501,5,FALSE)</f>
        <v>Thiruvananthapuram</v>
      </c>
    </row>
    <row r="538" spans="1:11" x14ac:dyDescent="0.25">
      <c r="A538" t="s">
        <v>821</v>
      </c>
      <c r="B538">
        <v>36</v>
      </c>
      <c r="C538">
        <v>15</v>
      </c>
      <c r="D538">
        <v>3</v>
      </c>
      <c r="E538" t="s">
        <v>899</v>
      </c>
      <c r="F538" t="s">
        <v>907</v>
      </c>
      <c r="G538" t="s">
        <v>902</v>
      </c>
      <c r="H538" s="2">
        <f>VLOOKUP(A538,Sheet1!A$1:E$501,2,FALSE)</f>
        <v>43159</v>
      </c>
      <c r="I538" t="str">
        <f>VLOOKUP(A538,Sheet1!A$1:E$501,3,FALSE)</f>
        <v>Manish</v>
      </c>
      <c r="J538" t="str">
        <f>VLOOKUP(A538,Sheet1!$A$1:$E$501,4,FALSE)</f>
        <v>Himachal Pradesh</v>
      </c>
      <c r="K538" t="str">
        <f>VLOOKUP($A538,Sheet1!$A$1:$E$501,5,FALSE)</f>
        <v>Simla</v>
      </c>
    </row>
    <row r="539" spans="1:11" x14ac:dyDescent="0.25">
      <c r="A539" t="s">
        <v>557</v>
      </c>
      <c r="B539">
        <v>206</v>
      </c>
      <c r="C539">
        <v>51</v>
      </c>
      <c r="D539">
        <v>4</v>
      </c>
      <c r="E539" t="s">
        <v>899</v>
      </c>
      <c r="F539" t="s">
        <v>903</v>
      </c>
      <c r="G539" t="s">
        <v>897</v>
      </c>
      <c r="H539" s="2">
        <f>VLOOKUP(A539,Sheet1!A$1:E$501,2,FALSE)</f>
        <v>43140</v>
      </c>
      <c r="I539" t="str">
        <f>VLOOKUP(A539,Sheet1!A$1:E$501,3,FALSE)</f>
        <v>Kalyani</v>
      </c>
      <c r="J539" t="str">
        <f>VLOOKUP(A539,Sheet1!$A$1:$E$501,4,FALSE)</f>
        <v>Tamil Nadu</v>
      </c>
      <c r="K539" t="str">
        <f>VLOOKUP($A539,Sheet1!$A$1:$E$501,5,FALSE)</f>
        <v>Chennai</v>
      </c>
    </row>
    <row r="540" spans="1:11" x14ac:dyDescent="0.25">
      <c r="A540" t="s">
        <v>561</v>
      </c>
      <c r="B540">
        <v>200</v>
      </c>
      <c r="C540">
        <v>7</v>
      </c>
      <c r="D540">
        <v>4</v>
      </c>
      <c r="E540" t="s">
        <v>889</v>
      </c>
      <c r="F540" t="s">
        <v>890</v>
      </c>
      <c r="G540" t="s">
        <v>897</v>
      </c>
      <c r="H540" s="2">
        <f>VLOOKUP(A540,Sheet1!A$1:E$501,2,FALSE)</f>
        <v>43465</v>
      </c>
      <c r="I540" t="str">
        <f>VLOOKUP(A540,Sheet1!A$1:E$501,3,FALSE)</f>
        <v>Shreya</v>
      </c>
      <c r="J540" t="str">
        <f>VLOOKUP(A540,Sheet1!$A$1:$E$501,4,FALSE)</f>
        <v>Uttar Pradesh</v>
      </c>
      <c r="K540" t="str">
        <f>VLOOKUP($A540,Sheet1!$A$1:$E$501,5,FALSE)</f>
        <v>Lucknow</v>
      </c>
    </row>
    <row r="541" spans="1:11" x14ac:dyDescent="0.25">
      <c r="A541" t="s">
        <v>557</v>
      </c>
      <c r="B541">
        <v>199</v>
      </c>
      <c r="C541">
        <v>-1</v>
      </c>
      <c r="D541">
        <v>1</v>
      </c>
      <c r="E541" t="s">
        <v>899</v>
      </c>
      <c r="F541" t="s">
        <v>901</v>
      </c>
      <c r="G541" t="s">
        <v>897</v>
      </c>
      <c r="H541" s="2">
        <f>VLOOKUP(A541,Sheet1!A$1:E$501,2,FALSE)</f>
        <v>43140</v>
      </c>
      <c r="I541" t="str">
        <f>VLOOKUP(A541,Sheet1!A$1:E$501,3,FALSE)</f>
        <v>Kalyani</v>
      </c>
      <c r="J541" t="str">
        <f>VLOOKUP(A541,Sheet1!$A$1:$E$501,4,FALSE)</f>
        <v>Tamil Nadu</v>
      </c>
      <c r="K541" t="str">
        <f>VLOOKUP($A541,Sheet1!$A$1:$E$501,5,FALSE)</f>
        <v>Chennai</v>
      </c>
    </row>
    <row r="542" spans="1:11" x14ac:dyDescent="0.25">
      <c r="A542" t="s">
        <v>214</v>
      </c>
      <c r="B542">
        <v>154</v>
      </c>
      <c r="C542">
        <v>22</v>
      </c>
      <c r="D542">
        <v>7</v>
      </c>
      <c r="E542" t="s">
        <v>899</v>
      </c>
      <c r="F542" t="s">
        <v>910</v>
      </c>
      <c r="G542" t="s">
        <v>891</v>
      </c>
      <c r="H542" s="2">
        <f>VLOOKUP(A542,Sheet1!A$1:E$501,2,FALSE)</f>
        <v>43329</v>
      </c>
      <c r="I542" t="str">
        <f>VLOOKUP(A542,Sheet1!A$1:E$501,3,FALSE)</f>
        <v>Shivam</v>
      </c>
      <c r="J542" t="str">
        <f>VLOOKUP(A542,Sheet1!$A$1:$E$501,4,FALSE)</f>
        <v>Uttar Pradesh</v>
      </c>
      <c r="K542" t="str">
        <f>VLOOKUP($A542,Sheet1!$A$1:$E$501,5,FALSE)</f>
        <v>Lucknow</v>
      </c>
    </row>
    <row r="543" spans="1:11" x14ac:dyDescent="0.25">
      <c r="A543" t="s">
        <v>622</v>
      </c>
      <c r="B543">
        <v>152</v>
      </c>
      <c r="C543">
        <v>23</v>
      </c>
      <c r="D543">
        <v>3</v>
      </c>
      <c r="E543" t="s">
        <v>892</v>
      </c>
      <c r="F543" t="s">
        <v>912</v>
      </c>
      <c r="G543" t="s">
        <v>891</v>
      </c>
      <c r="H543" s="2">
        <f>VLOOKUP(A543,Sheet1!A$1:E$501,2,FALSE)</f>
        <v>43113</v>
      </c>
      <c r="I543" t="str">
        <f>VLOOKUP(A543,Sheet1!A$1:E$501,3,FALSE)</f>
        <v>Mukund</v>
      </c>
      <c r="J543" t="str">
        <f>VLOOKUP(A543,Sheet1!$A$1:$E$501,4,FALSE)</f>
        <v>Maharashtra</v>
      </c>
      <c r="K543" t="str">
        <f>VLOOKUP($A543,Sheet1!$A$1:$E$501,5,FALSE)</f>
        <v>Pune</v>
      </c>
    </row>
    <row r="544" spans="1:11" x14ac:dyDescent="0.25">
      <c r="A544" t="s">
        <v>624</v>
      </c>
      <c r="B544">
        <v>152</v>
      </c>
      <c r="C544">
        <v>50</v>
      </c>
      <c r="D544">
        <v>6</v>
      </c>
      <c r="E544" t="s">
        <v>899</v>
      </c>
      <c r="F544" t="s">
        <v>907</v>
      </c>
      <c r="G544" t="s">
        <v>891</v>
      </c>
      <c r="H544" s="2">
        <f>VLOOKUP(A544,Sheet1!A$1:E$501,2,FALSE)</f>
        <v>43186</v>
      </c>
      <c r="I544" t="str">
        <f>VLOOKUP(A544,Sheet1!A$1:E$501,3,FALSE)</f>
        <v>Deepak</v>
      </c>
      <c r="J544" t="str">
        <f>VLOOKUP(A544,Sheet1!$A$1:$E$501,4,FALSE)</f>
        <v>Madhya Pradesh</v>
      </c>
      <c r="K544" t="str">
        <f>VLOOKUP($A544,Sheet1!$A$1:$E$501,5,FALSE)</f>
        <v>Bhopal</v>
      </c>
    </row>
    <row r="545" spans="1:11" x14ac:dyDescent="0.25">
      <c r="A545" t="s">
        <v>416</v>
      </c>
      <c r="B545">
        <v>122</v>
      </c>
      <c r="C545">
        <v>-21</v>
      </c>
      <c r="D545">
        <v>3</v>
      </c>
      <c r="E545" t="s">
        <v>892</v>
      </c>
      <c r="F545" t="s">
        <v>912</v>
      </c>
      <c r="G545" t="s">
        <v>902</v>
      </c>
      <c r="H545" s="2">
        <f>VLOOKUP(A545,Sheet1!A$1:E$501,2,FALSE)</f>
        <v>43230</v>
      </c>
      <c r="I545" t="str">
        <f>VLOOKUP(A545,Sheet1!A$1:E$501,3,FALSE)</f>
        <v>Sabah</v>
      </c>
      <c r="J545" t="str">
        <f>VLOOKUP(A545,Sheet1!$A$1:$E$501,4,FALSE)</f>
        <v>Maharashtra</v>
      </c>
      <c r="K545" t="str">
        <f>VLOOKUP($A545,Sheet1!$A$1:$E$501,5,FALSE)</f>
        <v>Mumbai</v>
      </c>
    </row>
    <row r="546" spans="1:11" x14ac:dyDescent="0.25">
      <c r="A546" t="s">
        <v>421</v>
      </c>
      <c r="B546">
        <v>149</v>
      </c>
      <c r="C546">
        <v>48</v>
      </c>
      <c r="D546">
        <v>6</v>
      </c>
      <c r="E546" t="s">
        <v>899</v>
      </c>
      <c r="F546" t="s">
        <v>907</v>
      </c>
      <c r="G546" t="s">
        <v>891</v>
      </c>
      <c r="H546" s="2">
        <f>VLOOKUP(A546,Sheet1!A$1:E$501,2,FALSE)</f>
        <v>43412</v>
      </c>
      <c r="I546" t="str">
        <f>VLOOKUP(A546,Sheet1!A$1:E$501,3,FALSE)</f>
        <v>Shubham</v>
      </c>
      <c r="J546" t="str">
        <f>VLOOKUP(A546,Sheet1!$A$1:$E$501,4,FALSE)</f>
        <v>Maharashtra</v>
      </c>
      <c r="K546" t="str">
        <f>VLOOKUP($A546,Sheet1!$A$1:$E$501,5,FALSE)</f>
        <v>Pune</v>
      </c>
    </row>
    <row r="547" spans="1:11" x14ac:dyDescent="0.25">
      <c r="A547" t="s">
        <v>608</v>
      </c>
      <c r="B547">
        <v>149</v>
      </c>
      <c r="C547">
        <v>-87</v>
      </c>
      <c r="D547">
        <v>4</v>
      </c>
      <c r="E547" t="s">
        <v>899</v>
      </c>
      <c r="F547" t="s">
        <v>901</v>
      </c>
      <c r="G547" t="s">
        <v>891</v>
      </c>
      <c r="H547" s="2">
        <f>VLOOKUP(A547,Sheet1!A$1:E$501,2,FALSE)</f>
        <v>43212</v>
      </c>
      <c r="I547" t="str">
        <f>VLOOKUP(A547,Sheet1!A$1:E$501,3,FALSE)</f>
        <v>Atharv</v>
      </c>
      <c r="J547" t="str">
        <f>VLOOKUP(A547,Sheet1!$A$1:$E$501,4,FALSE)</f>
        <v>West Bengal</v>
      </c>
      <c r="K547" t="str">
        <f>VLOOKUP($A547,Sheet1!$A$1:$E$501,5,FALSE)</f>
        <v>Kolkata</v>
      </c>
    </row>
    <row r="548" spans="1:11" x14ac:dyDescent="0.25">
      <c r="A548" t="s">
        <v>562</v>
      </c>
      <c r="B548">
        <v>197</v>
      </c>
      <c r="C548">
        <v>20</v>
      </c>
      <c r="D548">
        <v>4</v>
      </c>
      <c r="E548" t="s">
        <v>899</v>
      </c>
      <c r="F548" t="s">
        <v>904</v>
      </c>
      <c r="G548" t="s">
        <v>897</v>
      </c>
      <c r="H548" s="2">
        <f>VLOOKUP(A548,Sheet1!A$1:E$501,2,FALSE)</f>
        <v>43131</v>
      </c>
      <c r="I548" t="str">
        <f>VLOOKUP(A548,Sheet1!A$1:E$501,3,FALSE)</f>
        <v>Ginny</v>
      </c>
      <c r="J548" t="str">
        <f>VLOOKUP(A548,Sheet1!$A$1:$E$501,4,FALSE)</f>
        <v>Madhya Pradesh</v>
      </c>
      <c r="K548" t="str">
        <f>VLOOKUP($A548,Sheet1!$A$1:$E$501,5,FALSE)</f>
        <v>Indore</v>
      </c>
    </row>
    <row r="549" spans="1:11" x14ac:dyDescent="0.25">
      <c r="A549" t="s">
        <v>755</v>
      </c>
      <c r="B549">
        <v>76</v>
      </c>
      <c r="C549">
        <v>-54</v>
      </c>
      <c r="D549">
        <v>3</v>
      </c>
      <c r="E549" t="s">
        <v>889</v>
      </c>
      <c r="F549" t="s">
        <v>890</v>
      </c>
      <c r="G549" t="s">
        <v>891</v>
      </c>
      <c r="H549" s="2">
        <f>VLOOKUP(A549,Sheet1!A$1:E$501,2,FALSE)</f>
        <v>43299</v>
      </c>
      <c r="I549" t="str">
        <f>VLOOKUP(A549,Sheet1!A$1:E$501,3,FALSE)</f>
        <v>Wale</v>
      </c>
      <c r="J549" t="str">
        <f>VLOOKUP(A549,Sheet1!$A$1:$E$501,4,FALSE)</f>
        <v>Maharashtra</v>
      </c>
      <c r="K549" t="str">
        <f>VLOOKUP($A549,Sheet1!$A$1:$E$501,5,FALSE)</f>
        <v>Mumbai</v>
      </c>
    </row>
    <row r="550" spans="1:11" x14ac:dyDescent="0.25">
      <c r="A550" t="s">
        <v>375</v>
      </c>
      <c r="B550">
        <v>221</v>
      </c>
      <c r="C550">
        <v>-15</v>
      </c>
      <c r="D550">
        <v>2</v>
      </c>
      <c r="E550" t="s">
        <v>889</v>
      </c>
      <c r="F550" t="s">
        <v>890</v>
      </c>
      <c r="G550" t="s">
        <v>891</v>
      </c>
      <c r="H550" s="2">
        <f>VLOOKUP(A550,Sheet1!A$1:E$501,2,FALSE)</f>
        <v>43326</v>
      </c>
      <c r="I550" t="str">
        <f>VLOOKUP(A550,Sheet1!A$1:E$501,3,FALSE)</f>
        <v>Nishant</v>
      </c>
      <c r="J550" t="str">
        <f>VLOOKUP(A550,Sheet1!$A$1:$E$501,4,FALSE)</f>
        <v>Maharashtra</v>
      </c>
      <c r="K550" t="str">
        <f>VLOOKUP($A550,Sheet1!$A$1:$E$501,5,FALSE)</f>
        <v>Mumbai</v>
      </c>
    </row>
    <row r="551" spans="1:11" x14ac:dyDescent="0.25">
      <c r="A551" t="s">
        <v>397</v>
      </c>
      <c r="B551">
        <v>79</v>
      </c>
      <c r="C551">
        <v>32</v>
      </c>
      <c r="D551">
        <v>3</v>
      </c>
      <c r="E551" t="s">
        <v>899</v>
      </c>
      <c r="F551" t="s">
        <v>901</v>
      </c>
      <c r="G551" t="s">
        <v>911</v>
      </c>
      <c r="H551" s="2">
        <f>VLOOKUP(A551,Sheet1!A$1:E$501,2,FALSE)</f>
        <v>43165</v>
      </c>
      <c r="I551" t="str">
        <f>VLOOKUP(A551,Sheet1!A$1:E$501,3,FALSE)</f>
        <v>Paridhi</v>
      </c>
      <c r="J551" t="str">
        <f>VLOOKUP(A551,Sheet1!$A$1:$E$501,4,FALSE)</f>
        <v>Rajasthan</v>
      </c>
      <c r="K551" t="str">
        <f>VLOOKUP($A551,Sheet1!$A$1:$E$501,5,FALSE)</f>
        <v>Jaipur</v>
      </c>
    </row>
    <row r="552" spans="1:11" x14ac:dyDescent="0.25">
      <c r="A552" t="s">
        <v>673</v>
      </c>
      <c r="B552">
        <v>45</v>
      </c>
      <c r="C552">
        <v>12</v>
      </c>
      <c r="D552">
        <v>7</v>
      </c>
      <c r="E552" t="s">
        <v>899</v>
      </c>
      <c r="F552" t="s">
        <v>903</v>
      </c>
      <c r="G552" t="s">
        <v>902</v>
      </c>
      <c r="H552" s="2">
        <f>VLOOKUP(A552,Sheet1!A$1:E$501,2,FALSE)</f>
        <v>43374</v>
      </c>
      <c r="I552" t="str">
        <f>VLOOKUP(A552,Sheet1!A$1:E$501,3,FALSE)</f>
        <v>Ishit</v>
      </c>
      <c r="J552" t="str">
        <f>VLOOKUP(A552,Sheet1!$A$1:$E$501,4,FALSE)</f>
        <v>Maharashtra</v>
      </c>
      <c r="K552" t="str">
        <f>VLOOKUP($A552,Sheet1!$A$1:$E$501,5,FALSE)</f>
        <v>Pune</v>
      </c>
    </row>
    <row r="553" spans="1:11" x14ac:dyDescent="0.25">
      <c r="A553" t="s">
        <v>644</v>
      </c>
      <c r="B553">
        <v>149</v>
      </c>
      <c r="C553">
        <v>-1</v>
      </c>
      <c r="D553">
        <v>1</v>
      </c>
      <c r="E553" t="s">
        <v>899</v>
      </c>
      <c r="F553" t="s">
        <v>901</v>
      </c>
      <c r="G553" t="s">
        <v>891</v>
      </c>
      <c r="H553" s="2">
        <f>VLOOKUP(A553,Sheet1!A$1:E$501,2,FALSE)</f>
        <v>43248</v>
      </c>
      <c r="I553" t="str">
        <f>VLOOKUP(A553,Sheet1!A$1:E$501,3,FALSE)</f>
        <v>Arsheen</v>
      </c>
      <c r="J553" t="str">
        <f>VLOOKUP(A553,Sheet1!$A$1:$E$501,4,FALSE)</f>
        <v>Gujarat</v>
      </c>
      <c r="K553" t="str">
        <f>VLOOKUP($A553,Sheet1!$A$1:$E$501,5,FALSE)</f>
        <v>Ahmedabad</v>
      </c>
    </row>
    <row r="554" spans="1:11" x14ac:dyDescent="0.25">
      <c r="A554" t="s">
        <v>518</v>
      </c>
      <c r="B554">
        <v>80</v>
      </c>
      <c r="C554">
        <v>22</v>
      </c>
      <c r="D554">
        <v>3</v>
      </c>
      <c r="E554" t="s">
        <v>899</v>
      </c>
      <c r="F554" t="s">
        <v>907</v>
      </c>
      <c r="G554" t="s">
        <v>911</v>
      </c>
      <c r="H554" s="2">
        <f>VLOOKUP(A554,Sheet1!A$1:E$501,2,FALSE)</f>
        <v>43139</v>
      </c>
      <c r="I554" t="str">
        <f>VLOOKUP(A554,Sheet1!A$1:E$501,3,FALSE)</f>
        <v>Harsh</v>
      </c>
      <c r="J554" t="str">
        <f>VLOOKUP(A554,Sheet1!$A$1:$E$501,4,FALSE)</f>
        <v>Delhi</v>
      </c>
      <c r="K554" t="str">
        <f>VLOOKUP($A554,Sheet1!$A$1:$E$501,5,FALSE)</f>
        <v>Delhi</v>
      </c>
    </row>
    <row r="555" spans="1:11" x14ac:dyDescent="0.25">
      <c r="A555" t="s">
        <v>510</v>
      </c>
      <c r="B555">
        <v>195</v>
      </c>
      <c r="C555">
        <v>12</v>
      </c>
      <c r="D555">
        <v>9</v>
      </c>
      <c r="E555" t="s">
        <v>899</v>
      </c>
      <c r="F555" t="s">
        <v>913</v>
      </c>
      <c r="G555" t="s">
        <v>897</v>
      </c>
      <c r="H555" s="2">
        <f>VLOOKUP(A555,Sheet1!A$1:E$501,2,FALSE)</f>
        <v>43141</v>
      </c>
      <c r="I555" t="str">
        <f>VLOOKUP(A555,Sheet1!A$1:E$501,3,FALSE)</f>
        <v>Komal</v>
      </c>
      <c r="J555" t="str">
        <f>VLOOKUP(A555,Sheet1!$A$1:$E$501,4,FALSE)</f>
        <v>Uttar Pradesh</v>
      </c>
      <c r="K555" t="str">
        <f>VLOOKUP($A555,Sheet1!$A$1:$E$501,5,FALSE)</f>
        <v>Lucknow</v>
      </c>
    </row>
    <row r="556" spans="1:11" x14ac:dyDescent="0.25">
      <c r="A556" t="s">
        <v>488</v>
      </c>
      <c r="B556">
        <v>19</v>
      </c>
      <c r="C556">
        <v>0</v>
      </c>
      <c r="D556">
        <v>3</v>
      </c>
      <c r="E556" t="s">
        <v>899</v>
      </c>
      <c r="F556" t="s">
        <v>905</v>
      </c>
      <c r="G556" t="s">
        <v>902</v>
      </c>
      <c r="H556" s="2">
        <f>VLOOKUP(A556,Sheet1!A$1:E$501,2,FALSE)</f>
        <v>43330</v>
      </c>
      <c r="I556" t="str">
        <f>VLOOKUP(A556,Sheet1!A$1:E$501,3,FALSE)</f>
        <v>Akshay</v>
      </c>
      <c r="J556" t="str">
        <f>VLOOKUP(A556,Sheet1!$A$1:$E$501,4,FALSE)</f>
        <v>Bihar</v>
      </c>
      <c r="K556" t="str">
        <f>VLOOKUP($A556,Sheet1!$A$1:$E$501,5,FALSE)</f>
        <v>Patna</v>
      </c>
    </row>
    <row r="557" spans="1:11" x14ac:dyDescent="0.25">
      <c r="A557" t="s">
        <v>177</v>
      </c>
      <c r="B557">
        <v>81</v>
      </c>
      <c r="C557">
        <v>41</v>
      </c>
      <c r="D557">
        <v>3</v>
      </c>
      <c r="E557" t="s">
        <v>899</v>
      </c>
      <c r="F557" t="s">
        <v>907</v>
      </c>
      <c r="G557" t="s">
        <v>911</v>
      </c>
      <c r="H557" s="2">
        <f>VLOOKUP(A557,Sheet1!A$1:E$501,2,FALSE)</f>
        <v>43114</v>
      </c>
      <c r="I557" t="str">
        <f>VLOOKUP(A557,Sheet1!A$1:E$501,3,FALSE)</f>
        <v>Krutika</v>
      </c>
      <c r="J557" t="str">
        <f>VLOOKUP(A557,Sheet1!$A$1:$E$501,4,FALSE)</f>
        <v>Andhra Pradesh</v>
      </c>
      <c r="K557" t="str">
        <f>VLOOKUP($A557,Sheet1!$A$1:$E$501,5,FALSE)</f>
        <v>Hyderabad</v>
      </c>
    </row>
    <row r="558" spans="1:11" x14ac:dyDescent="0.25">
      <c r="A558" t="s">
        <v>743</v>
      </c>
      <c r="B558">
        <v>83</v>
      </c>
      <c r="C558">
        <v>34</v>
      </c>
      <c r="D558">
        <v>5</v>
      </c>
      <c r="E558" t="s">
        <v>899</v>
      </c>
      <c r="F558" t="s">
        <v>913</v>
      </c>
      <c r="G558" t="s">
        <v>911</v>
      </c>
      <c r="H558" s="2">
        <f>VLOOKUP(A558,Sheet1!A$1:E$501,2,FALSE)</f>
        <v>43156</v>
      </c>
      <c r="I558" t="str">
        <f>VLOOKUP(A558,Sheet1!A$1:E$501,3,FALSE)</f>
        <v>Hemant</v>
      </c>
      <c r="J558" t="str">
        <f>VLOOKUP(A558,Sheet1!$A$1:$E$501,4,FALSE)</f>
        <v>Kerala</v>
      </c>
      <c r="K558" t="str">
        <f>VLOOKUP($A558,Sheet1!$A$1:$E$501,5,FALSE)</f>
        <v>Thiruvananthapuram</v>
      </c>
    </row>
    <row r="559" spans="1:11" x14ac:dyDescent="0.25">
      <c r="A559" t="s">
        <v>627</v>
      </c>
      <c r="B559">
        <v>149</v>
      </c>
      <c r="C559">
        <v>17</v>
      </c>
      <c r="D559">
        <v>4</v>
      </c>
      <c r="E559" t="s">
        <v>892</v>
      </c>
      <c r="F559" t="s">
        <v>912</v>
      </c>
      <c r="G559" t="s">
        <v>891</v>
      </c>
      <c r="H559" s="2">
        <f>VLOOKUP(A559,Sheet1!A$1:E$501,2,FALSE)</f>
        <v>43138</v>
      </c>
      <c r="I559" t="str">
        <f>VLOOKUP(A559,Sheet1!A$1:E$501,3,FALSE)</f>
        <v>Patil</v>
      </c>
      <c r="J559" t="str">
        <f>VLOOKUP(A559,Sheet1!$A$1:$E$501,4,FALSE)</f>
        <v>Delhi</v>
      </c>
      <c r="K559" t="str">
        <f>VLOOKUP($A559,Sheet1!$A$1:$E$501,5,FALSE)</f>
        <v>Delhi</v>
      </c>
    </row>
    <row r="560" spans="1:11" x14ac:dyDescent="0.25">
      <c r="A560" t="s">
        <v>566</v>
      </c>
      <c r="B560">
        <v>193</v>
      </c>
      <c r="C560">
        <v>46</v>
      </c>
      <c r="D560">
        <v>1</v>
      </c>
      <c r="E560" t="s">
        <v>889</v>
      </c>
      <c r="F560" t="s">
        <v>896</v>
      </c>
      <c r="G560" t="s">
        <v>897</v>
      </c>
      <c r="H560" s="2">
        <f>VLOOKUP(A560,Sheet1!A$1:E$501,2,FALSE)</f>
        <v>43210</v>
      </c>
      <c r="I560" t="str">
        <f>VLOOKUP(A560,Sheet1!A$1:E$501,3,FALSE)</f>
        <v>Sarita</v>
      </c>
      <c r="J560" t="str">
        <f>VLOOKUP(A560,Sheet1!$A$1:$E$501,4,FALSE)</f>
        <v>Maharashtra</v>
      </c>
      <c r="K560" t="str">
        <f>VLOOKUP($A560,Sheet1!$A$1:$E$501,5,FALSE)</f>
        <v>Pune</v>
      </c>
    </row>
    <row r="561" spans="1:11" x14ac:dyDescent="0.25">
      <c r="A561" t="s">
        <v>138</v>
      </c>
      <c r="B561">
        <v>85</v>
      </c>
      <c r="C561">
        <v>24</v>
      </c>
      <c r="D561">
        <v>10</v>
      </c>
      <c r="E561" t="s">
        <v>899</v>
      </c>
      <c r="F561" t="s">
        <v>903</v>
      </c>
      <c r="G561" t="s">
        <v>911</v>
      </c>
      <c r="H561" s="2">
        <f>VLOOKUP(A561,Sheet1!A$1:E$501,2,FALSE)</f>
        <v>43166</v>
      </c>
      <c r="I561" t="str">
        <f>VLOOKUP(A561,Sheet1!A$1:E$501,3,FALSE)</f>
        <v>Parishi</v>
      </c>
      <c r="J561" t="str">
        <f>VLOOKUP(A561,Sheet1!$A$1:$E$501,4,FALSE)</f>
        <v>West Bengal</v>
      </c>
      <c r="K561" t="str">
        <f>VLOOKUP($A561,Sheet1!$A$1:$E$501,5,FALSE)</f>
        <v>Kolkata</v>
      </c>
    </row>
    <row r="562" spans="1:11" x14ac:dyDescent="0.25">
      <c r="A562" t="s">
        <v>644</v>
      </c>
      <c r="B562">
        <v>44</v>
      </c>
      <c r="C562">
        <v>-17</v>
      </c>
      <c r="D562">
        <v>5</v>
      </c>
      <c r="E562" t="s">
        <v>899</v>
      </c>
      <c r="F562" t="s">
        <v>901</v>
      </c>
      <c r="G562" t="s">
        <v>902</v>
      </c>
      <c r="H562" s="2">
        <f>VLOOKUP(A562,Sheet1!A$1:E$501,2,FALSE)</f>
        <v>43248</v>
      </c>
      <c r="I562" t="str">
        <f>VLOOKUP(A562,Sheet1!A$1:E$501,3,FALSE)</f>
        <v>Arsheen</v>
      </c>
      <c r="J562" t="str">
        <f>VLOOKUP(A562,Sheet1!$A$1:$E$501,4,FALSE)</f>
        <v>Gujarat</v>
      </c>
      <c r="K562" t="str">
        <f>VLOOKUP($A562,Sheet1!$A$1:$E$501,5,FALSE)</f>
        <v>Ahmedabad</v>
      </c>
    </row>
    <row r="563" spans="1:11" x14ac:dyDescent="0.25">
      <c r="A563" t="s">
        <v>573</v>
      </c>
      <c r="B563">
        <v>149</v>
      </c>
      <c r="C563">
        <v>-40</v>
      </c>
      <c r="D563">
        <v>2</v>
      </c>
      <c r="E563" t="s">
        <v>889</v>
      </c>
      <c r="F563" t="s">
        <v>898</v>
      </c>
      <c r="G563" t="s">
        <v>891</v>
      </c>
      <c r="H563" s="2">
        <f>VLOOKUP(A563,Sheet1!A$1:E$501,2,FALSE)</f>
        <v>43297</v>
      </c>
      <c r="I563" t="str">
        <f>VLOOKUP(A563,Sheet1!A$1:E$501,3,FALSE)</f>
        <v>Anchal</v>
      </c>
      <c r="J563" t="str">
        <f>VLOOKUP(A563,Sheet1!$A$1:$E$501,4,FALSE)</f>
        <v>Haryana</v>
      </c>
      <c r="K563" t="str">
        <f>VLOOKUP($A563,Sheet1!$A$1:$E$501,5,FALSE)</f>
        <v>Chandigarh</v>
      </c>
    </row>
    <row r="564" spans="1:11" x14ac:dyDescent="0.25">
      <c r="A564" t="s">
        <v>275</v>
      </c>
      <c r="B564">
        <v>26</v>
      </c>
      <c r="C564">
        <v>0</v>
      </c>
      <c r="D564">
        <v>2</v>
      </c>
      <c r="E564" t="s">
        <v>899</v>
      </c>
      <c r="F564" t="s">
        <v>904</v>
      </c>
      <c r="G564" t="s">
        <v>891</v>
      </c>
      <c r="H564" s="2">
        <f>VLOOKUP(A564,Sheet1!A$1:E$501,2,FALSE)</f>
        <v>43340</v>
      </c>
      <c r="I564" t="str">
        <f>VLOOKUP(A564,Sheet1!A$1:E$501,3,FALSE)</f>
        <v>Sanjova</v>
      </c>
      <c r="J564" t="str">
        <f>VLOOKUP(A564,Sheet1!$A$1:$E$501,4,FALSE)</f>
        <v>Maharashtra</v>
      </c>
      <c r="K564" t="str">
        <f>VLOOKUP($A564,Sheet1!$A$1:$E$501,5,FALSE)</f>
        <v>Pune</v>
      </c>
    </row>
    <row r="565" spans="1:11" x14ac:dyDescent="0.25">
      <c r="A565" t="s">
        <v>519</v>
      </c>
      <c r="B565">
        <v>86</v>
      </c>
      <c r="C565">
        <v>0</v>
      </c>
      <c r="D565">
        <v>4</v>
      </c>
      <c r="E565" t="s">
        <v>899</v>
      </c>
      <c r="F565" t="s">
        <v>910</v>
      </c>
      <c r="G565" t="s">
        <v>911</v>
      </c>
      <c r="H565" s="2">
        <f>VLOOKUP(A565,Sheet1!A$1:E$501,2,FALSE)</f>
        <v>43221</v>
      </c>
      <c r="I565" t="str">
        <f>VLOOKUP(A565,Sheet1!A$1:E$501,3,FALSE)</f>
        <v>Yaanvi</v>
      </c>
      <c r="J565" t="str">
        <f>VLOOKUP(A565,Sheet1!$A$1:$E$501,4,FALSE)</f>
        <v>Madhya Pradesh</v>
      </c>
      <c r="K565" t="str">
        <f>VLOOKUP($A565,Sheet1!$A$1:$E$501,5,FALSE)</f>
        <v>Indore</v>
      </c>
    </row>
    <row r="566" spans="1:11" x14ac:dyDescent="0.25">
      <c r="A566" t="s">
        <v>740</v>
      </c>
      <c r="B566">
        <v>86</v>
      </c>
      <c r="C566">
        <v>22</v>
      </c>
      <c r="D566">
        <v>2</v>
      </c>
      <c r="E566" t="s">
        <v>899</v>
      </c>
      <c r="F566" t="s">
        <v>901</v>
      </c>
      <c r="G566" t="s">
        <v>911</v>
      </c>
      <c r="H566" s="2">
        <f>VLOOKUP(A566,Sheet1!A$1:E$501,2,FALSE)</f>
        <v>43175</v>
      </c>
      <c r="I566" t="str">
        <f>VLOOKUP(A566,Sheet1!A$1:E$501,3,FALSE)</f>
        <v>Priyanka</v>
      </c>
      <c r="J566" t="str">
        <f>VLOOKUP(A566,Sheet1!$A$1:$E$501,4,FALSE)</f>
        <v>Maharashtra</v>
      </c>
      <c r="K566" t="str">
        <f>VLOOKUP($A566,Sheet1!$A$1:$E$501,5,FALSE)</f>
        <v>Pune</v>
      </c>
    </row>
    <row r="567" spans="1:11" x14ac:dyDescent="0.25">
      <c r="A567" t="s">
        <v>70</v>
      </c>
      <c r="B567">
        <v>79</v>
      </c>
      <c r="C567">
        <v>16</v>
      </c>
      <c r="D567">
        <v>3</v>
      </c>
      <c r="E567" t="s">
        <v>899</v>
      </c>
      <c r="F567" t="s">
        <v>910</v>
      </c>
      <c r="G567" t="s">
        <v>891</v>
      </c>
      <c r="H567" s="2">
        <f>VLOOKUP(A567,Sheet1!A$1:E$501,2,FALSE)</f>
        <v>43139</v>
      </c>
      <c r="I567" t="str">
        <f>VLOOKUP(A567,Sheet1!A$1:E$501,3,FALSE)</f>
        <v>Hitesh</v>
      </c>
      <c r="J567" t="str">
        <f>VLOOKUP(A567,Sheet1!$A$1:$E$501,4,FALSE)</f>
        <v>Madhya Pradesh</v>
      </c>
      <c r="K567" t="str">
        <f>VLOOKUP($A567,Sheet1!$A$1:$E$501,5,FALSE)</f>
        <v>Bhopal</v>
      </c>
    </row>
    <row r="568" spans="1:11" x14ac:dyDescent="0.25">
      <c r="A568" t="s">
        <v>567</v>
      </c>
      <c r="B568">
        <v>193</v>
      </c>
      <c r="C568">
        <v>-275</v>
      </c>
      <c r="D568">
        <v>3</v>
      </c>
      <c r="E568" t="s">
        <v>889</v>
      </c>
      <c r="F568" t="s">
        <v>898</v>
      </c>
      <c r="G568" t="s">
        <v>897</v>
      </c>
      <c r="H568" s="2">
        <f>VLOOKUP(A568,Sheet1!A$1:E$501,2,FALSE)</f>
        <v>43288</v>
      </c>
      <c r="I568" t="str">
        <f>VLOOKUP(A568,Sheet1!A$1:E$501,3,FALSE)</f>
        <v>Adhvaita</v>
      </c>
      <c r="J568" t="str">
        <f>VLOOKUP(A568,Sheet1!$A$1:$E$501,4,FALSE)</f>
        <v>Rajasthan</v>
      </c>
      <c r="K568" t="str">
        <f>VLOOKUP($A568,Sheet1!$A$1:$E$501,5,FALSE)</f>
        <v>Jaipur</v>
      </c>
    </row>
    <row r="569" spans="1:11" x14ac:dyDescent="0.25">
      <c r="A569" t="s">
        <v>339</v>
      </c>
      <c r="B569">
        <v>148</v>
      </c>
      <c r="C569">
        <v>0</v>
      </c>
      <c r="D569">
        <v>3</v>
      </c>
      <c r="E569" t="s">
        <v>899</v>
      </c>
      <c r="F569" t="s">
        <v>901</v>
      </c>
      <c r="G569" t="s">
        <v>891</v>
      </c>
      <c r="H569" s="2">
        <f>VLOOKUP(A569,Sheet1!A$1:E$501,2,FALSE)</f>
        <v>43367</v>
      </c>
      <c r="I569" t="str">
        <f>VLOOKUP(A569,Sheet1!A$1:E$501,3,FALSE)</f>
        <v>Sukrith</v>
      </c>
      <c r="J569" t="str">
        <f>VLOOKUP(A569,Sheet1!$A$1:$E$501,4,FALSE)</f>
        <v>Maharashtra</v>
      </c>
      <c r="K569" t="str">
        <f>VLOOKUP($A569,Sheet1!$A$1:$E$501,5,FALSE)</f>
        <v>Mumbai</v>
      </c>
    </row>
    <row r="570" spans="1:11" x14ac:dyDescent="0.25">
      <c r="A570" t="s">
        <v>202</v>
      </c>
      <c r="B570">
        <v>70</v>
      </c>
      <c r="C570">
        <v>-14</v>
      </c>
      <c r="D570">
        <v>2</v>
      </c>
      <c r="E570" t="s">
        <v>892</v>
      </c>
      <c r="F570" t="s">
        <v>912</v>
      </c>
      <c r="G570" t="s">
        <v>902</v>
      </c>
      <c r="H570" s="2">
        <f>VLOOKUP(A570,Sheet1!A$1:E$501,2,FALSE)</f>
        <v>43314</v>
      </c>
      <c r="I570" t="str">
        <f>VLOOKUP(A570,Sheet1!A$1:E$501,3,FALSE)</f>
        <v>Ayush</v>
      </c>
      <c r="J570" t="str">
        <f>VLOOKUP(A570,Sheet1!$A$1:$E$501,4,FALSE)</f>
        <v>Punjab</v>
      </c>
      <c r="K570" t="str">
        <f>VLOOKUP($A570,Sheet1!$A$1:$E$501,5,FALSE)</f>
        <v>Chandigarh</v>
      </c>
    </row>
    <row r="571" spans="1:11" x14ac:dyDescent="0.25">
      <c r="A571" t="s">
        <v>629</v>
      </c>
      <c r="B571">
        <v>148</v>
      </c>
      <c r="C571">
        <v>59</v>
      </c>
      <c r="D571">
        <v>3</v>
      </c>
      <c r="E571" t="s">
        <v>899</v>
      </c>
      <c r="F571" t="s">
        <v>903</v>
      </c>
      <c r="G571" t="s">
        <v>891</v>
      </c>
      <c r="H571" s="2">
        <f>VLOOKUP(A571,Sheet1!A$1:E$501,2,FALSE)</f>
        <v>43345</v>
      </c>
      <c r="I571" t="str">
        <f>VLOOKUP(A571,Sheet1!A$1:E$501,3,FALSE)</f>
        <v>Vaibhavi</v>
      </c>
      <c r="J571" t="str">
        <f>VLOOKUP(A571,Sheet1!$A$1:$E$501,4,FALSE)</f>
        <v>Uttar Pradesh</v>
      </c>
      <c r="K571" t="str">
        <f>VLOOKUP($A571,Sheet1!$A$1:$E$501,5,FALSE)</f>
        <v>Lucknow</v>
      </c>
    </row>
    <row r="572" spans="1:11" x14ac:dyDescent="0.25">
      <c r="A572" t="s">
        <v>93</v>
      </c>
      <c r="B572">
        <v>190</v>
      </c>
      <c r="C572">
        <v>19</v>
      </c>
      <c r="D572">
        <v>9</v>
      </c>
      <c r="E572" t="s">
        <v>892</v>
      </c>
      <c r="F572" t="s">
        <v>912</v>
      </c>
      <c r="G572" t="s">
        <v>897</v>
      </c>
      <c r="H572" s="2">
        <f>VLOOKUP(A572,Sheet1!A$1:E$501,2,FALSE)</f>
        <v>43113</v>
      </c>
      <c r="I572" t="str">
        <f>VLOOKUP(A572,Sheet1!A$1:E$501,3,FALSE)</f>
        <v>Shruti</v>
      </c>
      <c r="J572" t="str">
        <f>VLOOKUP(A572,Sheet1!$A$1:$E$501,4,FALSE)</f>
        <v>Madhya Pradesh</v>
      </c>
      <c r="K572" t="str">
        <f>VLOOKUP($A572,Sheet1!$A$1:$E$501,5,FALSE)</f>
        <v>Indore</v>
      </c>
    </row>
    <row r="573" spans="1:11" x14ac:dyDescent="0.25">
      <c r="A573" t="s">
        <v>662</v>
      </c>
      <c r="B573">
        <v>52</v>
      </c>
      <c r="C573">
        <v>14</v>
      </c>
      <c r="D573">
        <v>2</v>
      </c>
      <c r="E573" t="s">
        <v>899</v>
      </c>
      <c r="F573" t="s">
        <v>907</v>
      </c>
      <c r="G573" t="s">
        <v>891</v>
      </c>
      <c r="H573" s="2">
        <f>VLOOKUP(A573,Sheet1!A$1:E$501,2,FALSE)</f>
        <v>43155</v>
      </c>
      <c r="I573" t="str">
        <f>VLOOKUP(A573,Sheet1!A$1:E$501,3,FALSE)</f>
        <v>Pooja</v>
      </c>
      <c r="J573" t="str">
        <f>VLOOKUP(A573,Sheet1!$A$1:$E$501,4,FALSE)</f>
        <v>Bihar</v>
      </c>
      <c r="K573" t="str">
        <f>VLOOKUP($A573,Sheet1!$A$1:$E$501,5,FALSE)</f>
        <v>Patna</v>
      </c>
    </row>
    <row r="574" spans="1:11" x14ac:dyDescent="0.25">
      <c r="A574" t="s">
        <v>603</v>
      </c>
      <c r="B574">
        <v>147</v>
      </c>
      <c r="C574">
        <v>44</v>
      </c>
      <c r="D574">
        <v>3</v>
      </c>
      <c r="E574" t="s">
        <v>899</v>
      </c>
      <c r="F574" t="s">
        <v>901</v>
      </c>
      <c r="G574" t="s">
        <v>891</v>
      </c>
      <c r="H574" s="2">
        <f>VLOOKUP(A574,Sheet1!A$1:E$501,2,FALSE)</f>
        <v>43139</v>
      </c>
      <c r="I574" t="str">
        <f>VLOOKUP(A574,Sheet1!A$1:E$501,3,FALSE)</f>
        <v>Nandita</v>
      </c>
      <c r="J574" t="str">
        <f>VLOOKUP(A574,Sheet1!$A$1:$E$501,4,FALSE)</f>
        <v>Rajasthan</v>
      </c>
      <c r="K574" t="str">
        <f>VLOOKUP($A574,Sheet1!$A$1:$E$501,5,FALSE)</f>
        <v>Jaipur</v>
      </c>
    </row>
    <row r="575" spans="1:11" x14ac:dyDescent="0.25">
      <c r="A575" t="s">
        <v>509</v>
      </c>
      <c r="B575">
        <v>190</v>
      </c>
      <c r="C575">
        <v>68</v>
      </c>
      <c r="D575">
        <v>8</v>
      </c>
      <c r="E575" t="s">
        <v>899</v>
      </c>
      <c r="F575" t="s">
        <v>910</v>
      </c>
      <c r="G575" t="s">
        <v>897</v>
      </c>
      <c r="H575" s="2">
        <f>VLOOKUP(A575,Sheet1!A$1:E$501,2,FALSE)</f>
        <v>43439</v>
      </c>
      <c r="I575" t="str">
        <f>VLOOKUP(A575,Sheet1!A$1:E$501,3,FALSE)</f>
        <v>Aman</v>
      </c>
      <c r="J575" t="str">
        <f>VLOOKUP(A575,Sheet1!$A$1:$E$501,4,FALSE)</f>
        <v>Maharashtra</v>
      </c>
      <c r="K575" t="str">
        <f>VLOOKUP($A575,Sheet1!$A$1:$E$501,5,FALSE)</f>
        <v>Mumbai</v>
      </c>
    </row>
    <row r="576" spans="1:11" x14ac:dyDescent="0.25">
      <c r="A576" t="s">
        <v>160</v>
      </c>
      <c r="B576">
        <v>80</v>
      </c>
      <c r="C576">
        <v>-56</v>
      </c>
      <c r="D576">
        <v>4</v>
      </c>
      <c r="E576" t="s">
        <v>889</v>
      </c>
      <c r="F576" t="s">
        <v>890</v>
      </c>
      <c r="G576" t="s">
        <v>902</v>
      </c>
      <c r="H576" s="2">
        <f>VLOOKUP(A576,Sheet1!A$1:E$501,2,FALSE)</f>
        <v>43191</v>
      </c>
      <c r="I576" t="str">
        <f>VLOOKUP(A576,Sheet1!A$1:E$501,3,FALSE)</f>
        <v>Bharat</v>
      </c>
      <c r="J576" t="str">
        <f>VLOOKUP(A576,Sheet1!$A$1:$E$501,4,FALSE)</f>
        <v>Gujarat</v>
      </c>
      <c r="K576" t="str">
        <f>VLOOKUP($A576,Sheet1!$A$1:$E$501,5,FALSE)</f>
        <v>Ahmedabad</v>
      </c>
    </row>
    <row r="577" spans="1:11" x14ac:dyDescent="0.25">
      <c r="A577" t="s">
        <v>221</v>
      </c>
      <c r="B577">
        <v>147</v>
      </c>
      <c r="C577">
        <v>48</v>
      </c>
      <c r="D577">
        <v>3</v>
      </c>
      <c r="E577" t="s">
        <v>899</v>
      </c>
      <c r="F577" t="s">
        <v>901</v>
      </c>
      <c r="G577" t="s">
        <v>891</v>
      </c>
      <c r="H577" s="2">
        <f>VLOOKUP(A577,Sheet1!A$1:E$501,2,FALSE)</f>
        <v>43113</v>
      </c>
      <c r="I577" t="str">
        <f>VLOOKUP(A577,Sheet1!A$1:E$501,3,FALSE)</f>
        <v>Priyanka</v>
      </c>
      <c r="J577" t="str">
        <f>VLOOKUP(A577,Sheet1!$A$1:$E$501,4,FALSE)</f>
        <v>Madhya Pradesh</v>
      </c>
      <c r="K577" t="str">
        <f>VLOOKUP($A577,Sheet1!$A$1:$E$501,5,FALSE)</f>
        <v>Indore</v>
      </c>
    </row>
    <row r="578" spans="1:11" x14ac:dyDescent="0.25">
      <c r="A578" t="s">
        <v>162</v>
      </c>
      <c r="B578">
        <v>66</v>
      </c>
      <c r="C578">
        <v>12</v>
      </c>
      <c r="D578">
        <v>3</v>
      </c>
      <c r="E578" t="s">
        <v>899</v>
      </c>
      <c r="F578" t="s">
        <v>907</v>
      </c>
      <c r="G578" t="s">
        <v>891</v>
      </c>
      <c r="H578" s="2">
        <f>VLOOKUP(A578,Sheet1!A$1:E$501,2,FALSE)</f>
        <v>43427</v>
      </c>
      <c r="I578" t="str">
        <f>VLOOKUP(A578,Sheet1!A$1:E$501,3,FALSE)</f>
        <v>Divyeta</v>
      </c>
      <c r="J578" t="str">
        <f>VLOOKUP(A578,Sheet1!$A$1:$E$501,4,FALSE)</f>
        <v>Madhya Pradesh</v>
      </c>
      <c r="K578" t="str">
        <f>VLOOKUP($A578,Sheet1!$A$1:$E$501,5,FALSE)</f>
        <v>Indore</v>
      </c>
    </row>
    <row r="579" spans="1:11" x14ac:dyDescent="0.25">
      <c r="A579" t="s">
        <v>736</v>
      </c>
      <c r="B579">
        <v>86</v>
      </c>
      <c r="C579">
        <v>8</v>
      </c>
      <c r="D579">
        <v>2</v>
      </c>
      <c r="E579" t="s">
        <v>899</v>
      </c>
      <c r="F579" t="s">
        <v>901</v>
      </c>
      <c r="G579" t="s">
        <v>911</v>
      </c>
      <c r="H579" s="2">
        <f>VLOOKUP(A579,Sheet1!A$1:E$501,2,FALSE)</f>
        <v>43407</v>
      </c>
      <c r="I579" t="str">
        <f>VLOOKUP(A579,Sheet1!A$1:E$501,3,FALSE)</f>
        <v>Swati</v>
      </c>
      <c r="J579" t="str">
        <f>VLOOKUP(A579,Sheet1!$A$1:$E$501,4,FALSE)</f>
        <v>Madhya Pradesh</v>
      </c>
      <c r="K579" t="str">
        <f>VLOOKUP($A579,Sheet1!$A$1:$E$501,5,FALSE)</f>
        <v>Indore</v>
      </c>
    </row>
    <row r="580" spans="1:11" x14ac:dyDescent="0.25">
      <c r="A580" t="s">
        <v>360</v>
      </c>
      <c r="B580">
        <v>88</v>
      </c>
      <c r="C580">
        <v>19</v>
      </c>
      <c r="D580">
        <v>2</v>
      </c>
      <c r="E580" t="s">
        <v>899</v>
      </c>
      <c r="F580" t="s">
        <v>913</v>
      </c>
      <c r="G580" t="s">
        <v>911</v>
      </c>
      <c r="H580" s="2">
        <f>VLOOKUP(A580,Sheet1!A$1:E$501,2,FALSE)</f>
        <v>43169</v>
      </c>
      <c r="I580" t="str">
        <f>VLOOKUP(A580,Sheet1!A$1:E$501,3,FALSE)</f>
        <v>Mayank</v>
      </c>
      <c r="J580" t="str">
        <f>VLOOKUP(A580,Sheet1!$A$1:$E$501,4,FALSE)</f>
        <v>Maharashtra</v>
      </c>
      <c r="K580" t="str">
        <f>VLOOKUP($A580,Sheet1!$A$1:$E$501,5,FALSE)</f>
        <v>Mumbai</v>
      </c>
    </row>
    <row r="581" spans="1:11" x14ac:dyDescent="0.25">
      <c r="A581" t="s">
        <v>177</v>
      </c>
      <c r="B581">
        <v>188</v>
      </c>
      <c r="C581">
        <v>-193</v>
      </c>
      <c r="D581">
        <v>2</v>
      </c>
      <c r="E581" t="s">
        <v>889</v>
      </c>
      <c r="F581" t="s">
        <v>890</v>
      </c>
      <c r="G581" t="s">
        <v>897</v>
      </c>
      <c r="H581" s="2">
        <f>VLOOKUP(A581,Sheet1!A$1:E$501,2,FALSE)</f>
        <v>43114</v>
      </c>
      <c r="I581" t="str">
        <f>VLOOKUP(A581,Sheet1!A$1:E$501,3,FALSE)</f>
        <v>Krutika</v>
      </c>
      <c r="J581" t="str">
        <f>VLOOKUP(A581,Sheet1!$A$1:$E$501,4,FALSE)</f>
        <v>Andhra Pradesh</v>
      </c>
      <c r="K581" t="str">
        <f>VLOOKUP($A581,Sheet1!$A$1:$E$501,5,FALSE)</f>
        <v>Hyderabad</v>
      </c>
    </row>
    <row r="582" spans="1:11" x14ac:dyDescent="0.25">
      <c r="A582" t="s">
        <v>286</v>
      </c>
      <c r="B582">
        <v>89</v>
      </c>
      <c r="C582">
        <v>29</v>
      </c>
      <c r="D582">
        <v>2</v>
      </c>
      <c r="E582" t="s">
        <v>899</v>
      </c>
      <c r="F582" t="s">
        <v>907</v>
      </c>
      <c r="G582" t="s">
        <v>902</v>
      </c>
      <c r="H582" s="2">
        <f>VLOOKUP(A582,Sheet1!A$1:E$501,2,FALSE)</f>
        <v>43113</v>
      </c>
      <c r="I582" t="str">
        <f>VLOOKUP(A582,Sheet1!A$1:E$501,3,FALSE)</f>
        <v>Jesal</v>
      </c>
      <c r="J582" t="str">
        <f>VLOOKUP(A582,Sheet1!$A$1:$E$501,4,FALSE)</f>
        <v>West Bengal</v>
      </c>
      <c r="K582" t="str">
        <f>VLOOKUP($A582,Sheet1!$A$1:$E$501,5,FALSE)</f>
        <v>Kolkata</v>
      </c>
    </row>
    <row r="583" spans="1:11" x14ac:dyDescent="0.25">
      <c r="A583" t="s">
        <v>639</v>
      </c>
      <c r="B583">
        <v>146</v>
      </c>
      <c r="C583">
        <v>19</v>
      </c>
      <c r="D583">
        <v>5</v>
      </c>
      <c r="E583" t="s">
        <v>899</v>
      </c>
      <c r="F583" t="s">
        <v>907</v>
      </c>
      <c r="G583" t="s">
        <v>891</v>
      </c>
      <c r="H583" s="2">
        <f>VLOOKUP(A583,Sheet1!A$1:E$501,2,FALSE)</f>
        <v>43175</v>
      </c>
      <c r="I583" t="str">
        <f>VLOOKUP(A583,Sheet1!A$1:E$501,3,FALSE)</f>
        <v>Nida</v>
      </c>
      <c r="J583" t="str">
        <f>VLOOKUP(A583,Sheet1!$A$1:$E$501,4,FALSE)</f>
        <v>Madhya Pradesh</v>
      </c>
      <c r="K583" t="str">
        <f>VLOOKUP($A583,Sheet1!$A$1:$E$501,5,FALSE)</f>
        <v>Indore</v>
      </c>
    </row>
    <row r="584" spans="1:11" x14ac:dyDescent="0.25">
      <c r="A584" t="s">
        <v>267</v>
      </c>
      <c r="B584">
        <v>143</v>
      </c>
      <c r="C584">
        <v>32</v>
      </c>
      <c r="D584">
        <v>1</v>
      </c>
      <c r="E584" t="s">
        <v>892</v>
      </c>
      <c r="F584" t="s">
        <v>895</v>
      </c>
      <c r="G584" t="s">
        <v>891</v>
      </c>
      <c r="H584" s="2">
        <f>VLOOKUP(A584,Sheet1!A$1:E$501,2,FALSE)</f>
        <v>43153</v>
      </c>
      <c r="I584" t="str">
        <f>VLOOKUP(A584,Sheet1!A$1:E$501,3,FALSE)</f>
        <v>Atharv</v>
      </c>
      <c r="J584" t="str">
        <f>VLOOKUP(A584,Sheet1!$A$1:$E$501,4,FALSE)</f>
        <v>West Bengal</v>
      </c>
      <c r="K584" t="str">
        <f>VLOOKUP($A584,Sheet1!$A$1:$E$501,5,FALSE)</f>
        <v>Kolkata</v>
      </c>
    </row>
    <row r="585" spans="1:11" x14ac:dyDescent="0.25">
      <c r="A585" t="s">
        <v>273</v>
      </c>
      <c r="B585">
        <v>25</v>
      </c>
      <c r="C585">
        <v>-1</v>
      </c>
      <c r="D585">
        <v>4</v>
      </c>
      <c r="E585" t="s">
        <v>899</v>
      </c>
      <c r="F585" t="s">
        <v>904</v>
      </c>
      <c r="G585" t="s">
        <v>891</v>
      </c>
      <c r="H585" s="2">
        <f>VLOOKUP(A585,Sheet1!A$1:E$501,2,FALSE)</f>
        <v>43357</v>
      </c>
      <c r="I585" t="str">
        <f>VLOOKUP(A585,Sheet1!A$1:E$501,3,FALSE)</f>
        <v>Rutuja</v>
      </c>
      <c r="J585" t="str">
        <f>VLOOKUP(A585,Sheet1!$A$1:$E$501,4,FALSE)</f>
        <v>Gujarat</v>
      </c>
      <c r="K585" t="str">
        <f>VLOOKUP($A585,Sheet1!$A$1:$E$501,5,FALSE)</f>
        <v>Ahmedabad</v>
      </c>
    </row>
    <row r="586" spans="1:11" x14ac:dyDescent="0.25">
      <c r="A586" t="s">
        <v>580</v>
      </c>
      <c r="B586">
        <v>30</v>
      </c>
      <c r="C586">
        <v>12</v>
      </c>
      <c r="D586">
        <v>3</v>
      </c>
      <c r="E586" t="s">
        <v>899</v>
      </c>
      <c r="F586" t="s">
        <v>905</v>
      </c>
      <c r="G586" t="s">
        <v>902</v>
      </c>
      <c r="H586" s="2">
        <f>VLOOKUP(A586,Sheet1!A$1:E$501,2,FALSE)</f>
        <v>43160</v>
      </c>
      <c r="I586" t="str">
        <f>VLOOKUP(A586,Sheet1!A$1:E$501,3,FALSE)</f>
        <v>Amit</v>
      </c>
      <c r="J586" t="str">
        <f>VLOOKUP(A586,Sheet1!$A$1:$E$501,4,FALSE)</f>
        <v>Sikkim</v>
      </c>
      <c r="K586" t="str">
        <f>VLOOKUP($A586,Sheet1!$A$1:$E$501,5,FALSE)</f>
        <v>Gangtok</v>
      </c>
    </row>
    <row r="587" spans="1:11" x14ac:dyDescent="0.25">
      <c r="A587" t="s">
        <v>364</v>
      </c>
      <c r="B587">
        <v>140</v>
      </c>
      <c r="C587">
        <v>-58</v>
      </c>
      <c r="D587">
        <v>4</v>
      </c>
      <c r="E587" t="s">
        <v>892</v>
      </c>
      <c r="F587" t="s">
        <v>912</v>
      </c>
      <c r="G587" t="s">
        <v>891</v>
      </c>
      <c r="H587" s="2">
        <f>VLOOKUP(A587,Sheet1!A$1:E$501,2,FALSE)</f>
        <v>43363</v>
      </c>
      <c r="I587" t="str">
        <f>VLOOKUP(A587,Sheet1!A$1:E$501,3,FALSE)</f>
        <v>Asish</v>
      </c>
      <c r="J587" t="str">
        <f>VLOOKUP(A587,Sheet1!$A$1:$E$501,4,FALSE)</f>
        <v>Jammu and Kashmir</v>
      </c>
      <c r="K587" t="str">
        <f>VLOOKUP($A587,Sheet1!$A$1:$E$501,5,FALSE)</f>
        <v>Kashmir</v>
      </c>
    </row>
    <row r="588" spans="1:11" x14ac:dyDescent="0.25">
      <c r="A588" t="s">
        <v>265</v>
      </c>
      <c r="B588">
        <v>83</v>
      </c>
      <c r="C588">
        <v>-48</v>
      </c>
      <c r="D588">
        <v>1</v>
      </c>
      <c r="E588" t="s">
        <v>892</v>
      </c>
      <c r="F588" t="s">
        <v>895</v>
      </c>
      <c r="G588" t="s">
        <v>902</v>
      </c>
      <c r="H588" s="2">
        <f>VLOOKUP(A588,Sheet1!A$1:E$501,2,FALSE)</f>
        <v>43240</v>
      </c>
      <c r="I588" t="str">
        <f>VLOOKUP(A588,Sheet1!A$1:E$501,3,FALSE)</f>
        <v>Pratyusmita</v>
      </c>
      <c r="J588" t="str">
        <f>VLOOKUP(A588,Sheet1!$A$1:$E$501,4,FALSE)</f>
        <v>Bihar</v>
      </c>
      <c r="K588" t="str">
        <f>VLOOKUP($A588,Sheet1!$A$1:$E$501,5,FALSE)</f>
        <v>Patna</v>
      </c>
    </row>
    <row r="589" spans="1:11" x14ac:dyDescent="0.25">
      <c r="A589" t="s">
        <v>235</v>
      </c>
      <c r="B589">
        <v>140</v>
      </c>
      <c r="C589">
        <v>6</v>
      </c>
      <c r="D589">
        <v>5</v>
      </c>
      <c r="E589" t="s">
        <v>899</v>
      </c>
      <c r="F589" t="s">
        <v>901</v>
      </c>
      <c r="G589" t="s">
        <v>891</v>
      </c>
      <c r="H589" s="2">
        <f>VLOOKUP(A589,Sheet1!A$1:E$501,2,FALSE)</f>
        <v>43394</v>
      </c>
      <c r="I589" t="str">
        <f>VLOOKUP(A589,Sheet1!A$1:E$501,3,FALSE)</f>
        <v>Kartik</v>
      </c>
      <c r="J589" t="str">
        <f>VLOOKUP(A589,Sheet1!$A$1:$E$501,4,FALSE)</f>
        <v>Madhya Pradesh</v>
      </c>
      <c r="K589" t="str">
        <f>VLOOKUP($A589,Sheet1!$A$1:$E$501,5,FALSE)</f>
        <v>Indore</v>
      </c>
    </row>
    <row r="590" spans="1:11" x14ac:dyDescent="0.25">
      <c r="A590" t="s">
        <v>726</v>
      </c>
      <c r="B590">
        <v>28</v>
      </c>
      <c r="C590">
        <v>14</v>
      </c>
      <c r="D590">
        <v>4</v>
      </c>
      <c r="E590" t="s">
        <v>899</v>
      </c>
      <c r="F590" t="s">
        <v>903</v>
      </c>
      <c r="G590" t="s">
        <v>891</v>
      </c>
      <c r="H590" s="2">
        <f>VLOOKUP(A590,Sheet1!A$1:E$501,2,FALSE)</f>
        <v>43387</v>
      </c>
      <c r="I590" t="str">
        <f>VLOOKUP(A590,Sheet1!A$1:E$501,3,FALSE)</f>
        <v>Sandeep</v>
      </c>
      <c r="J590" t="str">
        <f>VLOOKUP(A590,Sheet1!$A$1:$E$501,4,FALSE)</f>
        <v>Madhya Pradesh</v>
      </c>
      <c r="K590" t="str">
        <f>VLOOKUP($A590,Sheet1!$A$1:$E$501,5,FALSE)</f>
        <v>Indore</v>
      </c>
    </row>
    <row r="591" spans="1:11" x14ac:dyDescent="0.25">
      <c r="A591" t="s">
        <v>649</v>
      </c>
      <c r="B591">
        <v>139</v>
      </c>
      <c r="C591">
        <v>14</v>
      </c>
      <c r="D591">
        <v>3</v>
      </c>
      <c r="E591" t="s">
        <v>899</v>
      </c>
      <c r="F591" t="s">
        <v>907</v>
      </c>
      <c r="G591" t="s">
        <v>891</v>
      </c>
      <c r="H591" s="2">
        <f>VLOOKUP(A591,Sheet1!A$1:E$501,2,FALSE)</f>
        <v>43341</v>
      </c>
      <c r="I591" t="str">
        <f>VLOOKUP(A591,Sheet1!A$1:E$501,3,FALSE)</f>
        <v>Meghana</v>
      </c>
      <c r="J591" t="str">
        <f>VLOOKUP(A591,Sheet1!$A$1:$E$501,4,FALSE)</f>
        <v>Madhya Pradesh</v>
      </c>
      <c r="K591" t="str">
        <f>VLOOKUP($A591,Sheet1!$A$1:$E$501,5,FALSE)</f>
        <v>Bhopal</v>
      </c>
    </row>
    <row r="592" spans="1:11" x14ac:dyDescent="0.25">
      <c r="A592" t="s">
        <v>52</v>
      </c>
      <c r="B592">
        <v>30</v>
      </c>
      <c r="C592">
        <v>14</v>
      </c>
      <c r="D592">
        <v>3</v>
      </c>
      <c r="E592" t="s">
        <v>899</v>
      </c>
      <c r="F592" t="s">
        <v>903</v>
      </c>
      <c r="G592" t="s">
        <v>902</v>
      </c>
      <c r="H592" s="2">
        <f>VLOOKUP(A592,Sheet1!A$1:E$501,2,FALSE)</f>
        <v>43412</v>
      </c>
      <c r="I592" t="str">
        <f>VLOOKUP(A592,Sheet1!A$1:E$501,3,FALSE)</f>
        <v>Gaurav</v>
      </c>
      <c r="J592" t="str">
        <f>VLOOKUP(A592,Sheet1!$A$1:$E$501,4,FALSE)</f>
        <v>Gujarat</v>
      </c>
      <c r="K592" t="str">
        <f>VLOOKUP($A592,Sheet1!$A$1:$E$501,5,FALSE)</f>
        <v>Ahmedabad</v>
      </c>
    </row>
    <row r="593" spans="1:11" x14ac:dyDescent="0.25">
      <c r="A593" t="s">
        <v>506</v>
      </c>
      <c r="B593">
        <v>89</v>
      </c>
      <c r="C593">
        <v>36</v>
      </c>
      <c r="D593">
        <v>3</v>
      </c>
      <c r="E593" t="s">
        <v>899</v>
      </c>
      <c r="F593" t="s">
        <v>913</v>
      </c>
      <c r="G593" t="s">
        <v>902</v>
      </c>
      <c r="H593" s="2">
        <f>VLOOKUP(A593,Sheet1!A$1:E$501,2,FALSE)</f>
        <v>43152</v>
      </c>
      <c r="I593" t="str">
        <f>VLOOKUP(A593,Sheet1!A$1:E$501,3,FALSE)</f>
        <v>Sarita</v>
      </c>
      <c r="J593" t="str">
        <f>VLOOKUP(A593,Sheet1!$A$1:$E$501,4,FALSE)</f>
        <v>Maharashtra</v>
      </c>
      <c r="K593" t="str">
        <f>VLOOKUP($A593,Sheet1!$A$1:$E$501,5,FALSE)</f>
        <v>Pune</v>
      </c>
    </row>
    <row r="594" spans="1:11" x14ac:dyDescent="0.25">
      <c r="A594" t="s">
        <v>183</v>
      </c>
      <c r="B594">
        <v>187</v>
      </c>
      <c r="C594">
        <v>30</v>
      </c>
      <c r="D594">
        <v>4</v>
      </c>
      <c r="E594" t="s">
        <v>889</v>
      </c>
      <c r="F594" t="s">
        <v>909</v>
      </c>
      <c r="G594" t="s">
        <v>897</v>
      </c>
      <c r="H594" s="2">
        <f>VLOOKUP(A594,Sheet1!A$1:E$501,2,FALSE)</f>
        <v>43303</v>
      </c>
      <c r="I594" t="str">
        <f>VLOOKUP(A594,Sheet1!A$1:E$501,3,FALSE)</f>
        <v>Rishabh</v>
      </c>
      <c r="J594" t="str">
        <f>VLOOKUP(A594,Sheet1!$A$1:$E$501,4,FALSE)</f>
        <v>Rajasthan</v>
      </c>
      <c r="K594" t="str">
        <f>VLOOKUP($A594,Sheet1!$A$1:$E$501,5,FALSE)</f>
        <v>Jaipur</v>
      </c>
    </row>
    <row r="595" spans="1:11" x14ac:dyDescent="0.25">
      <c r="A595" t="s">
        <v>360</v>
      </c>
      <c r="B595">
        <v>139</v>
      </c>
      <c r="C595">
        <v>21</v>
      </c>
      <c r="D595">
        <v>3</v>
      </c>
      <c r="E595" t="s">
        <v>889</v>
      </c>
      <c r="F595" t="s">
        <v>909</v>
      </c>
      <c r="G595" t="s">
        <v>891</v>
      </c>
      <c r="H595" s="2">
        <f>VLOOKUP(A595,Sheet1!A$1:E$501,2,FALSE)</f>
        <v>43169</v>
      </c>
      <c r="I595" t="str">
        <f>VLOOKUP(A595,Sheet1!A$1:E$501,3,FALSE)</f>
        <v>Mayank</v>
      </c>
      <c r="J595" t="str">
        <f>VLOOKUP(A595,Sheet1!$A$1:$E$501,4,FALSE)</f>
        <v>Maharashtra</v>
      </c>
      <c r="K595" t="str">
        <f>VLOOKUP($A595,Sheet1!$A$1:$E$501,5,FALSE)</f>
        <v>Mumbai</v>
      </c>
    </row>
    <row r="596" spans="1:11" x14ac:dyDescent="0.25">
      <c r="A596" t="s">
        <v>530</v>
      </c>
      <c r="B596">
        <v>437</v>
      </c>
      <c r="C596">
        <v>-14</v>
      </c>
      <c r="D596">
        <v>2</v>
      </c>
      <c r="E596" t="s">
        <v>899</v>
      </c>
      <c r="F596" t="s">
        <v>901</v>
      </c>
      <c r="G596" t="s">
        <v>902</v>
      </c>
      <c r="H596" s="2">
        <f>VLOOKUP(A596,Sheet1!A$1:E$501,2,FALSE)</f>
        <v>43349</v>
      </c>
      <c r="I596" t="str">
        <f>VLOOKUP(A596,Sheet1!A$1:E$501,3,FALSE)</f>
        <v>Shreya</v>
      </c>
      <c r="J596" t="str">
        <f>VLOOKUP(A596,Sheet1!$A$1:$E$501,4,FALSE)</f>
        <v>Kerala</v>
      </c>
      <c r="K596" t="str">
        <f>VLOOKUP($A596,Sheet1!$A$1:$E$501,5,FALSE)</f>
        <v>Thiruvananthapuram</v>
      </c>
    </row>
    <row r="597" spans="1:11" x14ac:dyDescent="0.25">
      <c r="A597" t="s">
        <v>118</v>
      </c>
      <c r="B597">
        <v>138</v>
      </c>
      <c r="C597">
        <v>-3</v>
      </c>
      <c r="D597">
        <v>5</v>
      </c>
      <c r="E597" t="s">
        <v>899</v>
      </c>
      <c r="F597" t="s">
        <v>901</v>
      </c>
      <c r="G597" t="s">
        <v>891</v>
      </c>
      <c r="H597" s="2">
        <f>VLOOKUP(A597,Sheet1!A$1:E$501,2,FALSE)</f>
        <v>43293</v>
      </c>
      <c r="I597" t="str">
        <f>VLOOKUP(A597,Sheet1!A$1:E$501,3,FALSE)</f>
        <v>Manshul</v>
      </c>
      <c r="J597" t="str">
        <f>VLOOKUP(A597,Sheet1!$A$1:$E$501,4,FALSE)</f>
        <v>Uttar Pradesh</v>
      </c>
      <c r="K597" t="str">
        <f>VLOOKUP($A597,Sheet1!$A$1:$E$501,5,FALSE)</f>
        <v>Lucknow</v>
      </c>
    </row>
    <row r="598" spans="1:11" x14ac:dyDescent="0.25">
      <c r="A598" t="s">
        <v>378</v>
      </c>
      <c r="B598">
        <v>85</v>
      </c>
      <c r="C598">
        <v>13</v>
      </c>
      <c r="D598">
        <v>2</v>
      </c>
      <c r="E598" t="s">
        <v>899</v>
      </c>
      <c r="F598" t="s">
        <v>913</v>
      </c>
      <c r="G598" t="s">
        <v>902</v>
      </c>
      <c r="H598" s="2">
        <f>VLOOKUP(A598,Sheet1!A$1:E$501,2,FALSE)</f>
        <v>43142</v>
      </c>
      <c r="I598" t="str">
        <f>VLOOKUP(A598,Sheet1!A$1:E$501,3,FALSE)</f>
        <v>Kartikay</v>
      </c>
      <c r="J598" t="str">
        <f>VLOOKUP(A598,Sheet1!$A$1:$E$501,4,FALSE)</f>
        <v>Bihar</v>
      </c>
      <c r="K598" t="str">
        <f>VLOOKUP($A598,Sheet1!$A$1:$E$501,5,FALSE)</f>
        <v>Patna</v>
      </c>
    </row>
    <row r="599" spans="1:11" x14ac:dyDescent="0.25">
      <c r="A599" t="s">
        <v>310</v>
      </c>
      <c r="B599">
        <v>83</v>
      </c>
      <c r="C599">
        <v>12</v>
      </c>
      <c r="D599">
        <v>3</v>
      </c>
      <c r="E599" t="s">
        <v>899</v>
      </c>
      <c r="F599" t="s">
        <v>907</v>
      </c>
      <c r="G599" t="s">
        <v>902</v>
      </c>
      <c r="H599" s="2">
        <f>VLOOKUP(A599,Sheet1!A$1:E$501,2,FALSE)</f>
        <v>43438</v>
      </c>
      <c r="I599" t="str">
        <f>VLOOKUP(A599,Sheet1!A$1:E$501,3,FALSE)</f>
        <v>Vrinda</v>
      </c>
      <c r="J599" t="str">
        <f>VLOOKUP(A599,Sheet1!$A$1:$E$501,4,FALSE)</f>
        <v>Uttar Pradesh</v>
      </c>
      <c r="K599" t="str">
        <f>VLOOKUP($A599,Sheet1!$A$1:$E$501,5,FALSE)</f>
        <v>Mathura</v>
      </c>
    </row>
    <row r="600" spans="1:11" x14ac:dyDescent="0.25">
      <c r="A600" t="s">
        <v>418</v>
      </c>
      <c r="B600">
        <v>91</v>
      </c>
      <c r="C600">
        <v>22</v>
      </c>
      <c r="D600">
        <v>2</v>
      </c>
      <c r="E600" t="s">
        <v>899</v>
      </c>
      <c r="F600" t="s">
        <v>907</v>
      </c>
      <c r="G600" t="s">
        <v>902</v>
      </c>
      <c r="H600" s="2">
        <f>VLOOKUP(A600,Sheet1!A$1:E$501,2,FALSE)</f>
        <v>43180</v>
      </c>
      <c r="I600" t="str">
        <f>VLOOKUP(A600,Sheet1!A$1:E$501,3,FALSE)</f>
        <v>Jahan</v>
      </c>
      <c r="J600" t="str">
        <f>VLOOKUP(A600,Sheet1!$A$1:$E$501,4,FALSE)</f>
        <v>Madhya Pradesh</v>
      </c>
      <c r="K600" t="str">
        <f>VLOOKUP($A600,Sheet1!$A$1:$E$501,5,FALSE)</f>
        <v>Bhopal</v>
      </c>
    </row>
    <row r="601" spans="1:11" x14ac:dyDescent="0.25">
      <c r="A601" t="s">
        <v>277</v>
      </c>
      <c r="B601">
        <v>137</v>
      </c>
      <c r="C601">
        <v>5</v>
      </c>
      <c r="D601">
        <v>5</v>
      </c>
      <c r="E601" t="s">
        <v>899</v>
      </c>
      <c r="F601" t="s">
        <v>913</v>
      </c>
      <c r="G601" t="s">
        <v>891</v>
      </c>
      <c r="H601" s="2">
        <f>VLOOKUP(A601,Sheet1!A$1:E$501,2,FALSE)</f>
        <v>43378</v>
      </c>
      <c r="I601" t="str">
        <f>VLOOKUP(A601,Sheet1!A$1:E$501,3,FALSE)</f>
        <v>Shivanshu</v>
      </c>
      <c r="J601" t="str">
        <f>VLOOKUP(A601,Sheet1!$A$1:$E$501,4,FALSE)</f>
        <v>Madhya Pradesh</v>
      </c>
      <c r="K601" t="str">
        <f>VLOOKUP($A601,Sheet1!$A$1:$E$501,5,FALSE)</f>
        <v>Indore</v>
      </c>
    </row>
    <row r="602" spans="1:11" x14ac:dyDescent="0.25">
      <c r="A602" t="s">
        <v>815</v>
      </c>
      <c r="B602">
        <v>33</v>
      </c>
      <c r="C602">
        <v>-12</v>
      </c>
      <c r="D602">
        <v>7</v>
      </c>
      <c r="E602" t="s">
        <v>899</v>
      </c>
      <c r="F602" t="s">
        <v>901</v>
      </c>
      <c r="G602" t="s">
        <v>902</v>
      </c>
      <c r="H602" s="2">
        <f>VLOOKUP(A602,Sheet1!A$1:E$501,2,FALSE)</f>
        <v>43282</v>
      </c>
      <c r="I602" t="str">
        <f>VLOOKUP(A602,Sheet1!A$1:E$501,3,FALSE)</f>
        <v>Aakanksha</v>
      </c>
      <c r="J602" t="str">
        <f>VLOOKUP(A602,Sheet1!$A$1:$E$501,4,FALSE)</f>
        <v>Madhya Pradesh</v>
      </c>
      <c r="K602" t="str">
        <f>VLOOKUP($A602,Sheet1!$A$1:$E$501,5,FALSE)</f>
        <v>Indore</v>
      </c>
    </row>
    <row r="603" spans="1:11" x14ac:dyDescent="0.25">
      <c r="A603" t="s">
        <v>73</v>
      </c>
      <c r="B603">
        <v>134</v>
      </c>
      <c r="C603">
        <v>-34</v>
      </c>
      <c r="D603">
        <v>2</v>
      </c>
      <c r="E603" t="s">
        <v>892</v>
      </c>
      <c r="F603" t="s">
        <v>893</v>
      </c>
      <c r="G603" t="s">
        <v>891</v>
      </c>
      <c r="H603" s="2">
        <f>VLOOKUP(A603,Sheet1!A$1:E$501,2,FALSE)</f>
        <v>43331</v>
      </c>
      <c r="I603" t="str">
        <f>VLOOKUP(A603,Sheet1!A$1:E$501,3,FALSE)</f>
        <v>Shourya</v>
      </c>
      <c r="J603" t="str">
        <f>VLOOKUP(A603,Sheet1!$A$1:$E$501,4,FALSE)</f>
        <v>Kerala</v>
      </c>
      <c r="K603" t="str">
        <f>VLOOKUP($A603,Sheet1!$A$1:$E$501,5,FALSE)</f>
        <v>Thiruvananthapuram</v>
      </c>
    </row>
    <row r="604" spans="1:11" x14ac:dyDescent="0.25">
      <c r="A604" t="s">
        <v>655</v>
      </c>
      <c r="B604">
        <v>134</v>
      </c>
      <c r="C604">
        <v>42</v>
      </c>
      <c r="D604">
        <v>2</v>
      </c>
      <c r="E604" t="s">
        <v>892</v>
      </c>
      <c r="F604" t="s">
        <v>893</v>
      </c>
      <c r="G604" t="s">
        <v>891</v>
      </c>
      <c r="H604" s="2">
        <f>VLOOKUP(A604,Sheet1!A$1:E$501,2,FALSE)</f>
        <v>43260</v>
      </c>
      <c r="I604" t="str">
        <f>VLOOKUP(A604,Sheet1!A$1:E$501,3,FALSE)</f>
        <v>Samiksha</v>
      </c>
      <c r="J604" t="str">
        <f>VLOOKUP(A604,Sheet1!$A$1:$E$501,4,FALSE)</f>
        <v>Maharashtra</v>
      </c>
      <c r="K604" t="str">
        <f>VLOOKUP($A604,Sheet1!$A$1:$E$501,5,FALSE)</f>
        <v>Mumbai</v>
      </c>
    </row>
    <row r="605" spans="1:11" x14ac:dyDescent="0.25">
      <c r="A605" t="s">
        <v>657</v>
      </c>
      <c r="B605">
        <v>133</v>
      </c>
      <c r="C605">
        <v>-56</v>
      </c>
      <c r="D605">
        <v>2</v>
      </c>
      <c r="E605" t="s">
        <v>892</v>
      </c>
      <c r="F605" t="s">
        <v>893</v>
      </c>
      <c r="G605" t="s">
        <v>891</v>
      </c>
      <c r="H605" s="2">
        <f>VLOOKUP(A605,Sheet1!A$1:E$501,2,FALSE)</f>
        <v>43315</v>
      </c>
      <c r="I605" t="str">
        <f>VLOOKUP(A605,Sheet1!A$1:E$501,3,FALSE)</f>
        <v>Daksh</v>
      </c>
      <c r="J605" t="str">
        <f>VLOOKUP(A605,Sheet1!$A$1:$E$501,4,FALSE)</f>
        <v>Haryana</v>
      </c>
      <c r="K605" t="str">
        <f>VLOOKUP($A605,Sheet1!$A$1:$E$501,5,FALSE)</f>
        <v>Chandigarh</v>
      </c>
    </row>
    <row r="606" spans="1:11" x14ac:dyDescent="0.25">
      <c r="A606" t="s">
        <v>332</v>
      </c>
      <c r="B606">
        <v>93</v>
      </c>
      <c r="C606">
        <v>-84</v>
      </c>
      <c r="D606">
        <v>3</v>
      </c>
      <c r="E606" t="s">
        <v>899</v>
      </c>
      <c r="F606" t="s">
        <v>901</v>
      </c>
      <c r="G606" t="s">
        <v>902</v>
      </c>
      <c r="H606" s="2">
        <f>VLOOKUP(A606,Sheet1!A$1:E$501,2,FALSE)</f>
        <v>43181</v>
      </c>
      <c r="I606" t="str">
        <f>VLOOKUP(A606,Sheet1!A$1:E$501,3,FALSE)</f>
        <v>Aarushi</v>
      </c>
      <c r="J606" t="str">
        <f>VLOOKUP(A606,Sheet1!$A$1:$E$501,4,FALSE)</f>
        <v>Tamil Nadu</v>
      </c>
      <c r="K606" t="str">
        <f>VLOOKUP($A606,Sheet1!$A$1:$E$501,5,FALSE)</f>
        <v>Chennai</v>
      </c>
    </row>
    <row r="607" spans="1:11" x14ac:dyDescent="0.25">
      <c r="A607" t="s">
        <v>446</v>
      </c>
      <c r="B607">
        <v>86</v>
      </c>
      <c r="C607">
        <v>-21</v>
      </c>
      <c r="D607">
        <v>1</v>
      </c>
      <c r="E607" t="s">
        <v>889</v>
      </c>
      <c r="F607" t="s">
        <v>890</v>
      </c>
      <c r="G607" t="s">
        <v>902</v>
      </c>
      <c r="H607" s="2">
        <f>VLOOKUP(A607,Sheet1!A$1:E$501,2,FALSE)</f>
        <v>43237</v>
      </c>
      <c r="I607" t="str">
        <f>VLOOKUP(A607,Sheet1!A$1:E$501,3,FALSE)</f>
        <v>Sweta</v>
      </c>
      <c r="J607" t="str">
        <f>VLOOKUP(A607,Sheet1!$A$1:$E$501,4,FALSE)</f>
        <v>Maharashtra</v>
      </c>
      <c r="K607" t="str">
        <f>VLOOKUP($A607,Sheet1!$A$1:$E$501,5,FALSE)</f>
        <v>Mumbai</v>
      </c>
    </row>
    <row r="608" spans="1:11" x14ac:dyDescent="0.25">
      <c r="A608" t="s">
        <v>282</v>
      </c>
      <c r="B608">
        <v>132</v>
      </c>
      <c r="C608">
        <v>54</v>
      </c>
      <c r="D608">
        <v>5</v>
      </c>
      <c r="E608" t="s">
        <v>899</v>
      </c>
      <c r="F608" t="s">
        <v>907</v>
      </c>
      <c r="G608" t="s">
        <v>891</v>
      </c>
      <c r="H608" s="2">
        <f>VLOOKUP(A608,Sheet1!A$1:E$501,2,FALSE)</f>
        <v>43407</v>
      </c>
      <c r="I608" t="str">
        <f>VLOOKUP(A608,Sheet1!A$1:E$501,3,FALSE)</f>
        <v>Snel</v>
      </c>
      <c r="J608" t="str">
        <f>VLOOKUP(A608,Sheet1!$A$1:$E$501,4,FALSE)</f>
        <v>Kerala</v>
      </c>
      <c r="K608" t="str">
        <f>VLOOKUP($A608,Sheet1!$A$1:$E$501,5,FALSE)</f>
        <v>Thiruvananthapuram</v>
      </c>
    </row>
    <row r="609" spans="1:11" x14ac:dyDescent="0.25">
      <c r="A609" t="s">
        <v>121</v>
      </c>
      <c r="B609">
        <v>132</v>
      </c>
      <c r="C609">
        <v>-10</v>
      </c>
      <c r="D609">
        <v>3</v>
      </c>
      <c r="E609" t="s">
        <v>899</v>
      </c>
      <c r="F609" t="s">
        <v>901</v>
      </c>
      <c r="G609" t="s">
        <v>891</v>
      </c>
      <c r="H609" s="2">
        <f>VLOOKUP(A609,Sheet1!A$1:E$501,2,FALSE)</f>
        <v>43185</v>
      </c>
      <c r="I609" t="str">
        <f>VLOOKUP(A609,Sheet1!A$1:E$501,3,FALSE)</f>
        <v>Shrichand</v>
      </c>
      <c r="J609" t="str">
        <f>VLOOKUP(A609,Sheet1!$A$1:$E$501,4,FALSE)</f>
        <v>Punjab</v>
      </c>
      <c r="K609" t="str">
        <f>VLOOKUP($A609,Sheet1!$A$1:$E$501,5,FALSE)</f>
        <v>Chandigarh</v>
      </c>
    </row>
    <row r="610" spans="1:11" x14ac:dyDescent="0.25">
      <c r="A610" t="s">
        <v>317</v>
      </c>
      <c r="B610">
        <v>132</v>
      </c>
      <c r="C610">
        <v>-79</v>
      </c>
      <c r="D610">
        <v>5</v>
      </c>
      <c r="E610" t="s">
        <v>892</v>
      </c>
      <c r="F610" t="s">
        <v>912</v>
      </c>
      <c r="G610" t="s">
        <v>891</v>
      </c>
      <c r="H610" s="2">
        <f>VLOOKUP(A610,Sheet1!A$1:E$501,2,FALSE)</f>
        <v>43321</v>
      </c>
      <c r="I610" t="str">
        <f>VLOOKUP(A610,Sheet1!A$1:E$501,3,FALSE)</f>
        <v>Kartik</v>
      </c>
      <c r="J610" t="str">
        <f>VLOOKUP(A610,Sheet1!$A$1:$E$501,4,FALSE)</f>
        <v>Gujarat</v>
      </c>
      <c r="K610" t="str">
        <f>VLOOKUP($A610,Sheet1!$A$1:$E$501,5,FALSE)</f>
        <v>Ahmedabad</v>
      </c>
    </row>
    <row r="611" spans="1:11" x14ac:dyDescent="0.25">
      <c r="A611" t="s">
        <v>271</v>
      </c>
      <c r="B611">
        <v>93</v>
      </c>
      <c r="C611">
        <v>-65</v>
      </c>
      <c r="D611">
        <v>4</v>
      </c>
      <c r="E611" t="s">
        <v>899</v>
      </c>
      <c r="F611" t="s">
        <v>907</v>
      </c>
      <c r="G611" t="s">
        <v>902</v>
      </c>
      <c r="H611" s="2">
        <f>VLOOKUP(A611,Sheet1!A$1:E$501,2,FALSE)</f>
        <v>43136</v>
      </c>
      <c r="I611" t="str">
        <f>VLOOKUP(A611,Sheet1!A$1:E$501,3,FALSE)</f>
        <v>Diwakar</v>
      </c>
      <c r="J611" t="str">
        <f>VLOOKUP(A611,Sheet1!$A$1:$E$501,4,FALSE)</f>
        <v>Delhi</v>
      </c>
      <c r="K611" t="str">
        <f>VLOOKUP($A611,Sheet1!$A$1:$E$501,5,FALSE)</f>
        <v>Delhi</v>
      </c>
    </row>
    <row r="612" spans="1:11" x14ac:dyDescent="0.25">
      <c r="A612" t="s">
        <v>725</v>
      </c>
      <c r="B612">
        <v>95</v>
      </c>
      <c r="C612">
        <v>5</v>
      </c>
      <c r="D612">
        <v>2</v>
      </c>
      <c r="E612" t="s">
        <v>899</v>
      </c>
      <c r="F612" t="s">
        <v>907</v>
      </c>
      <c r="G612" t="s">
        <v>902</v>
      </c>
      <c r="H612" s="2">
        <f>VLOOKUP(A612,Sheet1!A$1:E$501,2,FALSE)</f>
        <v>43182</v>
      </c>
      <c r="I612" t="str">
        <f>VLOOKUP(A612,Sheet1!A$1:E$501,3,FALSE)</f>
        <v>Jitesh</v>
      </c>
      <c r="J612" t="str">
        <f>VLOOKUP(A612,Sheet1!$A$1:$E$501,4,FALSE)</f>
        <v>Uttar Pradesh</v>
      </c>
      <c r="K612" t="str">
        <f>VLOOKUP($A612,Sheet1!$A$1:$E$501,5,FALSE)</f>
        <v>Lucknow</v>
      </c>
    </row>
    <row r="613" spans="1:11" x14ac:dyDescent="0.25">
      <c r="A613" t="s">
        <v>315</v>
      </c>
      <c r="B613">
        <v>97</v>
      </c>
      <c r="C613">
        <v>12</v>
      </c>
      <c r="D613">
        <v>2</v>
      </c>
      <c r="E613" t="s">
        <v>899</v>
      </c>
      <c r="F613" t="s">
        <v>903</v>
      </c>
      <c r="G613" t="s">
        <v>902</v>
      </c>
      <c r="H613" s="2">
        <f>VLOOKUP(A613,Sheet1!A$1:E$501,2,FALSE)</f>
        <v>43187</v>
      </c>
      <c r="I613" t="str">
        <f>VLOOKUP(A613,Sheet1!A$1:E$501,3,FALSE)</f>
        <v>Vini</v>
      </c>
      <c r="J613" t="str">
        <f>VLOOKUP(A613,Sheet1!$A$1:$E$501,4,FALSE)</f>
        <v>Karnataka</v>
      </c>
      <c r="K613" t="str">
        <f>VLOOKUP($A613,Sheet1!$A$1:$E$501,5,FALSE)</f>
        <v>Bangalore</v>
      </c>
    </row>
    <row r="614" spans="1:11" x14ac:dyDescent="0.25">
      <c r="A614" t="s">
        <v>659</v>
      </c>
      <c r="B614">
        <v>131</v>
      </c>
      <c r="C614">
        <v>-154</v>
      </c>
      <c r="D614">
        <v>8</v>
      </c>
      <c r="E614" t="s">
        <v>892</v>
      </c>
      <c r="F614" t="s">
        <v>912</v>
      </c>
      <c r="G614" t="s">
        <v>891</v>
      </c>
      <c r="H614" s="2">
        <f>VLOOKUP(A614,Sheet1!A$1:E$501,2,FALSE)</f>
        <v>43307</v>
      </c>
      <c r="I614" t="str">
        <f>VLOOKUP(A614,Sheet1!A$1:E$501,3,FALSE)</f>
        <v>Akash</v>
      </c>
      <c r="J614" t="str">
        <f>VLOOKUP(A614,Sheet1!$A$1:$E$501,4,FALSE)</f>
        <v>West Bengal</v>
      </c>
      <c r="K614" t="str">
        <f>VLOOKUP($A614,Sheet1!$A$1:$E$501,5,FALSE)</f>
        <v>Kolkata</v>
      </c>
    </row>
    <row r="615" spans="1:11" x14ac:dyDescent="0.25">
      <c r="A615" t="s">
        <v>333</v>
      </c>
      <c r="B615">
        <v>97</v>
      </c>
      <c r="C615">
        <v>29</v>
      </c>
      <c r="D615">
        <v>2</v>
      </c>
      <c r="E615" t="s">
        <v>899</v>
      </c>
      <c r="F615" t="s">
        <v>903</v>
      </c>
      <c r="G615" t="s">
        <v>902</v>
      </c>
      <c r="H615" s="2">
        <f>VLOOKUP(A615,Sheet1!A$1:E$501,2,FALSE)</f>
        <v>43213</v>
      </c>
      <c r="I615" t="str">
        <f>VLOOKUP(A615,Sheet1!A$1:E$501,3,FALSE)</f>
        <v>Pinky</v>
      </c>
      <c r="J615" t="str">
        <f>VLOOKUP(A615,Sheet1!$A$1:$E$501,4,FALSE)</f>
        <v>Jammu and Kashmir</v>
      </c>
      <c r="K615" t="str">
        <f>VLOOKUP($A615,Sheet1!$A$1:$E$501,5,FALSE)</f>
        <v>Kashmir</v>
      </c>
    </row>
    <row r="616" spans="1:11" x14ac:dyDescent="0.25">
      <c r="A616" t="s">
        <v>52</v>
      </c>
      <c r="B616">
        <v>128</v>
      </c>
      <c r="C616">
        <v>4</v>
      </c>
      <c r="D616">
        <v>3</v>
      </c>
      <c r="E616" t="s">
        <v>899</v>
      </c>
      <c r="F616" t="s">
        <v>901</v>
      </c>
      <c r="G616" t="s">
        <v>891</v>
      </c>
      <c r="H616" s="2">
        <f>VLOOKUP(A616,Sheet1!A$1:E$501,2,FALSE)</f>
        <v>43412</v>
      </c>
      <c r="I616" t="str">
        <f>VLOOKUP(A616,Sheet1!A$1:E$501,3,FALSE)</f>
        <v>Gaurav</v>
      </c>
      <c r="J616" t="str">
        <f>VLOOKUP(A616,Sheet1!$A$1:$E$501,4,FALSE)</f>
        <v>Gujarat</v>
      </c>
      <c r="K616" t="str">
        <f>VLOOKUP($A616,Sheet1!$A$1:$E$501,5,FALSE)</f>
        <v>Ahmedabad</v>
      </c>
    </row>
    <row r="617" spans="1:11" x14ac:dyDescent="0.25">
      <c r="A617" t="s">
        <v>539</v>
      </c>
      <c r="B617">
        <v>186</v>
      </c>
      <c r="C617">
        <v>241</v>
      </c>
      <c r="D617">
        <v>9</v>
      </c>
      <c r="E617" t="s">
        <v>899</v>
      </c>
      <c r="F617" t="s">
        <v>913</v>
      </c>
      <c r="G617" t="s">
        <v>897</v>
      </c>
      <c r="H617" s="2">
        <f>VLOOKUP(A617,Sheet1!A$1:E$501,2,FALSE)</f>
        <v>43279</v>
      </c>
      <c r="I617" t="str">
        <f>VLOOKUP(A617,Sheet1!A$1:E$501,3,FALSE)</f>
        <v>Ekta</v>
      </c>
      <c r="J617" t="str">
        <f>VLOOKUP(A617,Sheet1!$A$1:$E$501,4,FALSE)</f>
        <v>Madhya Pradesh</v>
      </c>
      <c r="K617" t="str">
        <f>VLOOKUP($A617,Sheet1!$A$1:$E$501,5,FALSE)</f>
        <v>Indore</v>
      </c>
    </row>
    <row r="618" spans="1:11" x14ac:dyDescent="0.25">
      <c r="A618" t="s">
        <v>70</v>
      </c>
      <c r="B618">
        <v>128</v>
      </c>
      <c r="C618">
        <v>47</v>
      </c>
      <c r="D618">
        <v>4</v>
      </c>
      <c r="E618" t="s">
        <v>899</v>
      </c>
      <c r="F618" t="s">
        <v>903</v>
      </c>
      <c r="G618" t="s">
        <v>891</v>
      </c>
      <c r="H618" s="2">
        <f>VLOOKUP(A618,Sheet1!A$1:E$501,2,FALSE)</f>
        <v>43139</v>
      </c>
      <c r="I618" t="str">
        <f>VLOOKUP(A618,Sheet1!A$1:E$501,3,FALSE)</f>
        <v>Hitesh</v>
      </c>
      <c r="J618" t="str">
        <f>VLOOKUP(A618,Sheet1!$A$1:$E$501,4,FALSE)</f>
        <v>Madhya Pradesh</v>
      </c>
      <c r="K618" t="str">
        <f>VLOOKUP($A618,Sheet1!$A$1:$E$501,5,FALSE)</f>
        <v>Bhopal</v>
      </c>
    </row>
    <row r="619" spans="1:11" x14ac:dyDescent="0.25">
      <c r="A619" t="s">
        <v>277</v>
      </c>
      <c r="B619">
        <v>185</v>
      </c>
      <c r="C619">
        <v>48</v>
      </c>
      <c r="D619">
        <v>4</v>
      </c>
      <c r="E619" t="s">
        <v>899</v>
      </c>
      <c r="F619" t="s">
        <v>907</v>
      </c>
      <c r="G619" t="s">
        <v>897</v>
      </c>
      <c r="H619" s="2">
        <f>VLOOKUP(A619,Sheet1!A$1:E$501,2,FALSE)</f>
        <v>43378</v>
      </c>
      <c r="I619" t="str">
        <f>VLOOKUP(A619,Sheet1!A$1:E$501,3,FALSE)</f>
        <v>Shivanshu</v>
      </c>
      <c r="J619" t="str">
        <f>VLOOKUP(A619,Sheet1!$A$1:$E$501,4,FALSE)</f>
        <v>Madhya Pradesh</v>
      </c>
      <c r="K619" t="str">
        <f>VLOOKUP($A619,Sheet1!$A$1:$E$501,5,FALSE)</f>
        <v>Indore</v>
      </c>
    </row>
    <row r="620" spans="1:11" x14ac:dyDescent="0.25">
      <c r="A620" t="s">
        <v>840</v>
      </c>
      <c r="B620">
        <v>29</v>
      </c>
      <c r="C620">
        <v>10</v>
      </c>
      <c r="D620">
        <v>2</v>
      </c>
      <c r="E620" t="s">
        <v>899</v>
      </c>
      <c r="F620" t="s">
        <v>907</v>
      </c>
      <c r="G620" t="s">
        <v>891</v>
      </c>
      <c r="H620" s="2">
        <f>VLOOKUP(A620,Sheet1!A$1:E$501,2,FALSE)</f>
        <v>43293</v>
      </c>
      <c r="I620" t="str">
        <f>VLOOKUP(A620,Sheet1!A$1:E$501,3,FALSE)</f>
        <v>Rashmi</v>
      </c>
      <c r="J620" t="str">
        <f>VLOOKUP(A620,Sheet1!$A$1:$E$501,4,FALSE)</f>
        <v>Madhya Pradesh</v>
      </c>
      <c r="K620" t="str">
        <f>VLOOKUP($A620,Sheet1!$A$1:$E$501,5,FALSE)</f>
        <v>Indore</v>
      </c>
    </row>
    <row r="621" spans="1:11" x14ac:dyDescent="0.25">
      <c r="A621" t="s">
        <v>635</v>
      </c>
      <c r="B621">
        <v>127</v>
      </c>
      <c r="C621">
        <v>29</v>
      </c>
      <c r="D621">
        <v>3</v>
      </c>
      <c r="E621" t="s">
        <v>892</v>
      </c>
      <c r="F621" t="s">
        <v>912</v>
      </c>
      <c r="G621" t="s">
        <v>891</v>
      </c>
      <c r="H621" s="2">
        <f>VLOOKUP(A621,Sheet1!A$1:E$501,2,FALSE)</f>
        <v>43431</v>
      </c>
      <c r="I621" t="str">
        <f>VLOOKUP(A621,Sheet1!A$1:E$501,3,FALSE)</f>
        <v>Saptadeep</v>
      </c>
      <c r="J621" t="str">
        <f>VLOOKUP(A621,Sheet1!$A$1:$E$501,4,FALSE)</f>
        <v>Gujarat</v>
      </c>
      <c r="K621" t="str">
        <f>VLOOKUP($A621,Sheet1!$A$1:$E$501,5,FALSE)</f>
        <v>Surat</v>
      </c>
    </row>
    <row r="622" spans="1:11" x14ac:dyDescent="0.25">
      <c r="A622" t="s">
        <v>682</v>
      </c>
      <c r="B622">
        <v>97</v>
      </c>
      <c r="C622">
        <v>36</v>
      </c>
      <c r="D622">
        <v>7</v>
      </c>
      <c r="E622" t="s">
        <v>899</v>
      </c>
      <c r="F622" t="s">
        <v>903</v>
      </c>
      <c r="G622" t="s">
        <v>902</v>
      </c>
      <c r="H622" s="2">
        <f>VLOOKUP(A622,Sheet1!A$1:E$501,2,FALSE)</f>
        <v>43438</v>
      </c>
      <c r="I622" t="str">
        <f>VLOOKUP(A622,Sheet1!A$1:E$501,3,FALSE)</f>
        <v>Shivani</v>
      </c>
      <c r="J622" t="str">
        <f>VLOOKUP(A622,Sheet1!$A$1:$E$501,4,FALSE)</f>
        <v>Madhya Pradesh</v>
      </c>
      <c r="K622" t="str">
        <f>VLOOKUP($A622,Sheet1!$A$1:$E$501,5,FALSE)</f>
        <v>Indore</v>
      </c>
    </row>
    <row r="623" spans="1:11" x14ac:dyDescent="0.25">
      <c r="A623" t="s">
        <v>670</v>
      </c>
      <c r="B623">
        <v>125</v>
      </c>
      <c r="C623">
        <v>0</v>
      </c>
      <c r="D623">
        <v>3</v>
      </c>
      <c r="E623" t="s">
        <v>889</v>
      </c>
      <c r="F623" t="s">
        <v>909</v>
      </c>
      <c r="G623" t="s">
        <v>891</v>
      </c>
      <c r="H623" s="2">
        <f>VLOOKUP(A623,Sheet1!A$1:E$501,2,FALSE)</f>
        <v>43389</v>
      </c>
      <c r="I623" t="str">
        <f>VLOOKUP(A623,Sheet1!A$1:E$501,3,FALSE)</f>
        <v>Ajay</v>
      </c>
      <c r="J623" t="str">
        <f>VLOOKUP(A623,Sheet1!$A$1:$E$501,4,FALSE)</f>
        <v>West Bengal</v>
      </c>
      <c r="K623" t="str">
        <f>VLOOKUP($A623,Sheet1!$A$1:$E$501,5,FALSE)</f>
        <v>Kolkata</v>
      </c>
    </row>
    <row r="624" spans="1:11" x14ac:dyDescent="0.25">
      <c r="A624" t="s">
        <v>858</v>
      </c>
      <c r="B624">
        <v>299</v>
      </c>
      <c r="C624">
        <v>-8</v>
      </c>
      <c r="D624">
        <v>2</v>
      </c>
      <c r="E624" t="s">
        <v>899</v>
      </c>
      <c r="F624" t="s">
        <v>901</v>
      </c>
      <c r="G624" t="s">
        <v>891</v>
      </c>
      <c r="H624" s="2">
        <f>VLOOKUP(A624,Sheet1!A$1:E$501,2,FALSE)</f>
        <v>43221</v>
      </c>
      <c r="I624" t="str">
        <f>VLOOKUP(A624,Sheet1!A$1:E$501,3,FALSE)</f>
        <v>Sonal</v>
      </c>
      <c r="J624" t="str">
        <f>VLOOKUP(A624,Sheet1!$A$1:$E$501,4,FALSE)</f>
        <v>Bihar</v>
      </c>
      <c r="K624" t="str">
        <f>VLOOKUP($A624,Sheet1!$A$1:$E$501,5,FALSE)</f>
        <v>Patna</v>
      </c>
    </row>
    <row r="625" spans="1:11" x14ac:dyDescent="0.25">
      <c r="A625" t="s">
        <v>671</v>
      </c>
      <c r="B625">
        <v>124</v>
      </c>
      <c r="C625">
        <v>54</v>
      </c>
      <c r="D625">
        <v>5</v>
      </c>
      <c r="E625" t="s">
        <v>899</v>
      </c>
      <c r="F625" t="s">
        <v>910</v>
      </c>
      <c r="G625" t="s">
        <v>891</v>
      </c>
      <c r="H625" s="2">
        <f>VLOOKUP(A625,Sheet1!A$1:E$501,2,FALSE)</f>
        <v>43428</v>
      </c>
      <c r="I625" t="str">
        <f>VLOOKUP(A625,Sheet1!A$1:E$501,3,FALSE)</f>
        <v>Megha</v>
      </c>
      <c r="J625" t="str">
        <f>VLOOKUP(A625,Sheet1!$A$1:$E$501,4,FALSE)</f>
        <v>Rajasthan</v>
      </c>
      <c r="K625" t="str">
        <f>VLOOKUP($A625,Sheet1!$A$1:$E$501,5,FALSE)</f>
        <v>Udaipur</v>
      </c>
    </row>
    <row r="626" spans="1:11" x14ac:dyDescent="0.25">
      <c r="A626" t="s">
        <v>118</v>
      </c>
      <c r="B626">
        <v>90</v>
      </c>
      <c r="C626">
        <v>17</v>
      </c>
      <c r="D626">
        <v>3</v>
      </c>
      <c r="E626" t="s">
        <v>899</v>
      </c>
      <c r="F626" t="s">
        <v>913</v>
      </c>
      <c r="G626" t="s">
        <v>891</v>
      </c>
      <c r="H626" s="2">
        <f>VLOOKUP(A626,Sheet1!A$1:E$501,2,FALSE)</f>
        <v>43293</v>
      </c>
      <c r="I626" t="str">
        <f>VLOOKUP(A626,Sheet1!A$1:E$501,3,FALSE)</f>
        <v>Manshul</v>
      </c>
      <c r="J626" t="str">
        <f>VLOOKUP(A626,Sheet1!$A$1:$E$501,4,FALSE)</f>
        <v>Uttar Pradesh</v>
      </c>
      <c r="K626" t="str">
        <f>VLOOKUP($A626,Sheet1!$A$1:$E$501,5,FALSE)</f>
        <v>Lucknow</v>
      </c>
    </row>
    <row r="627" spans="1:11" x14ac:dyDescent="0.25">
      <c r="A627" t="s">
        <v>114</v>
      </c>
      <c r="B627">
        <v>122</v>
      </c>
      <c r="C627">
        <v>11</v>
      </c>
      <c r="D627">
        <v>4</v>
      </c>
      <c r="E627" t="s">
        <v>899</v>
      </c>
      <c r="F627" t="s">
        <v>903</v>
      </c>
      <c r="G627" t="s">
        <v>891</v>
      </c>
      <c r="H627" s="2">
        <f>VLOOKUP(A627,Sheet1!A$1:E$501,2,FALSE)</f>
        <v>43180</v>
      </c>
      <c r="I627" t="str">
        <f>VLOOKUP(A627,Sheet1!A$1:E$501,3,FALSE)</f>
        <v>Pournamasi</v>
      </c>
      <c r="J627" t="str">
        <f>VLOOKUP(A627,Sheet1!$A$1:$E$501,4,FALSE)</f>
        <v>Madhya Pradesh</v>
      </c>
      <c r="K627" t="str">
        <f>VLOOKUP($A627,Sheet1!$A$1:$E$501,5,FALSE)</f>
        <v>Indore</v>
      </c>
    </row>
    <row r="628" spans="1:11" x14ac:dyDescent="0.25">
      <c r="A628" t="s">
        <v>673</v>
      </c>
      <c r="B628">
        <v>122</v>
      </c>
      <c r="C628">
        <v>-66</v>
      </c>
      <c r="D628">
        <v>9</v>
      </c>
      <c r="E628" t="s">
        <v>889</v>
      </c>
      <c r="F628" t="s">
        <v>909</v>
      </c>
      <c r="G628" t="s">
        <v>891</v>
      </c>
      <c r="H628" s="2">
        <f>VLOOKUP(A628,Sheet1!A$1:E$501,2,FALSE)</f>
        <v>43374</v>
      </c>
      <c r="I628" t="str">
        <f>VLOOKUP(A628,Sheet1!A$1:E$501,3,FALSE)</f>
        <v>Ishit</v>
      </c>
      <c r="J628" t="str">
        <f>VLOOKUP(A628,Sheet1!$A$1:$E$501,4,FALSE)</f>
        <v>Maharashtra</v>
      </c>
      <c r="K628" t="str">
        <f>VLOOKUP($A628,Sheet1!$A$1:$E$501,5,FALSE)</f>
        <v>Pune</v>
      </c>
    </row>
    <row r="629" spans="1:11" x14ac:dyDescent="0.25">
      <c r="A629" t="s">
        <v>577</v>
      </c>
      <c r="B629">
        <v>90</v>
      </c>
      <c r="C629">
        <v>30</v>
      </c>
      <c r="D629">
        <v>2</v>
      </c>
      <c r="E629" t="s">
        <v>892</v>
      </c>
      <c r="F629" t="s">
        <v>893</v>
      </c>
      <c r="G629" t="s">
        <v>902</v>
      </c>
      <c r="H629" s="2">
        <f>VLOOKUP(A629,Sheet1!A$1:E$501,2,FALSE)</f>
        <v>43134</v>
      </c>
      <c r="I629" t="str">
        <f>VLOOKUP(A629,Sheet1!A$1:E$501,3,FALSE)</f>
        <v>Mansi</v>
      </c>
      <c r="J629" t="str">
        <f>VLOOKUP(A629,Sheet1!$A$1:$E$501,4,FALSE)</f>
        <v>Madhya Pradesh</v>
      </c>
      <c r="K629" t="str">
        <f>VLOOKUP($A629,Sheet1!$A$1:$E$501,5,FALSE)</f>
        <v>Indore</v>
      </c>
    </row>
    <row r="630" spans="1:11" x14ac:dyDescent="0.25">
      <c r="A630" t="s">
        <v>241</v>
      </c>
      <c r="B630">
        <v>182</v>
      </c>
      <c r="C630">
        <v>-11</v>
      </c>
      <c r="D630">
        <v>3</v>
      </c>
      <c r="E630" t="s">
        <v>892</v>
      </c>
      <c r="F630" t="s">
        <v>895</v>
      </c>
      <c r="G630" t="s">
        <v>897</v>
      </c>
      <c r="H630" s="2">
        <f>VLOOKUP(A630,Sheet1!A$1:E$501,2,FALSE)</f>
        <v>43216</v>
      </c>
      <c r="I630" t="str">
        <f>VLOOKUP(A630,Sheet1!A$1:E$501,3,FALSE)</f>
        <v>Parth</v>
      </c>
      <c r="J630" t="str">
        <f>VLOOKUP(A630,Sheet1!$A$1:$E$501,4,FALSE)</f>
        <v>Maharashtra</v>
      </c>
      <c r="K630" t="str">
        <f>VLOOKUP($A630,Sheet1!$A$1:$E$501,5,FALSE)</f>
        <v>Pune</v>
      </c>
    </row>
    <row r="631" spans="1:11" x14ac:dyDescent="0.25">
      <c r="A631" t="s">
        <v>677</v>
      </c>
      <c r="B631">
        <v>122</v>
      </c>
      <c r="C631">
        <v>59</v>
      </c>
      <c r="D631">
        <v>7</v>
      </c>
      <c r="E631" t="s">
        <v>892</v>
      </c>
      <c r="F631" t="s">
        <v>912</v>
      </c>
      <c r="G631" t="s">
        <v>891</v>
      </c>
      <c r="H631" s="2">
        <f>VLOOKUP(A631,Sheet1!A$1:E$501,2,FALSE)</f>
        <v>43148</v>
      </c>
      <c r="I631" t="str">
        <f>VLOOKUP(A631,Sheet1!A$1:E$501,3,FALSE)</f>
        <v>Anita</v>
      </c>
      <c r="J631" t="str">
        <f>VLOOKUP(A631,Sheet1!$A$1:$E$501,4,FALSE)</f>
        <v>Kerala</v>
      </c>
      <c r="K631" t="str">
        <f>VLOOKUP($A631,Sheet1!$A$1:$E$501,5,FALSE)</f>
        <v>Thiruvananthapuram</v>
      </c>
    </row>
    <row r="632" spans="1:11" x14ac:dyDescent="0.25">
      <c r="A632" t="s">
        <v>680</v>
      </c>
      <c r="B632">
        <v>121</v>
      </c>
      <c r="C632">
        <v>19</v>
      </c>
      <c r="D632">
        <v>4</v>
      </c>
      <c r="E632" t="s">
        <v>899</v>
      </c>
      <c r="F632" t="s">
        <v>907</v>
      </c>
      <c r="G632" t="s">
        <v>891</v>
      </c>
      <c r="H632" s="2">
        <f>VLOOKUP(A632,Sheet1!A$1:E$501,2,FALSE)</f>
        <v>43430</v>
      </c>
      <c r="I632" t="str">
        <f>VLOOKUP(A632,Sheet1!A$1:E$501,3,FALSE)</f>
        <v>Masurkar</v>
      </c>
      <c r="J632" t="str">
        <f>VLOOKUP(A632,Sheet1!$A$1:$E$501,4,FALSE)</f>
        <v>Punjab</v>
      </c>
      <c r="K632" t="str">
        <f>VLOOKUP($A632,Sheet1!$A$1:$E$501,5,FALSE)</f>
        <v>Amritsar</v>
      </c>
    </row>
    <row r="633" spans="1:11" x14ac:dyDescent="0.25">
      <c r="A633" t="s">
        <v>352</v>
      </c>
      <c r="B633">
        <v>120</v>
      </c>
      <c r="C633">
        <v>1</v>
      </c>
      <c r="D633">
        <v>1</v>
      </c>
      <c r="E633" t="s">
        <v>892</v>
      </c>
      <c r="F633" t="s">
        <v>893</v>
      </c>
      <c r="G633" t="s">
        <v>891</v>
      </c>
      <c r="H633" s="2">
        <f>VLOOKUP(A633,Sheet1!A$1:E$501,2,FALSE)</f>
        <v>43168</v>
      </c>
      <c r="I633" t="str">
        <f>VLOOKUP(A633,Sheet1!A$1:E$501,3,FALSE)</f>
        <v>Kirti</v>
      </c>
      <c r="J633" t="str">
        <f>VLOOKUP(A633,Sheet1!$A$1:$E$501,4,FALSE)</f>
        <v>Jammu and Kashmir</v>
      </c>
      <c r="K633" t="str">
        <f>VLOOKUP($A633,Sheet1!$A$1:$E$501,5,FALSE)</f>
        <v>Kashmir</v>
      </c>
    </row>
    <row r="634" spans="1:11" x14ac:dyDescent="0.25">
      <c r="A634" t="s">
        <v>286</v>
      </c>
      <c r="B634">
        <v>120</v>
      </c>
      <c r="C634">
        <v>23</v>
      </c>
      <c r="D634">
        <v>5</v>
      </c>
      <c r="E634" t="s">
        <v>899</v>
      </c>
      <c r="F634" t="s">
        <v>907</v>
      </c>
      <c r="G634" t="s">
        <v>891</v>
      </c>
      <c r="H634" s="2">
        <f>VLOOKUP(A634,Sheet1!A$1:E$501,2,FALSE)</f>
        <v>43113</v>
      </c>
      <c r="I634" t="str">
        <f>VLOOKUP(A634,Sheet1!A$1:E$501,3,FALSE)</f>
        <v>Jesal</v>
      </c>
      <c r="J634" t="str">
        <f>VLOOKUP(A634,Sheet1!$A$1:$E$501,4,FALSE)</f>
        <v>West Bengal</v>
      </c>
      <c r="K634" t="str">
        <f>VLOOKUP($A634,Sheet1!$A$1:$E$501,5,FALSE)</f>
        <v>Kolkata</v>
      </c>
    </row>
    <row r="635" spans="1:11" x14ac:dyDescent="0.25">
      <c r="A635" t="s">
        <v>18</v>
      </c>
      <c r="B635">
        <v>34</v>
      </c>
      <c r="C635">
        <v>-11</v>
      </c>
      <c r="D635">
        <v>5</v>
      </c>
      <c r="E635" t="s">
        <v>899</v>
      </c>
      <c r="F635" t="s">
        <v>910</v>
      </c>
      <c r="G635" t="s">
        <v>891</v>
      </c>
      <c r="H635" s="2">
        <f>VLOOKUP(A635,Sheet1!A$1:E$501,2,FALSE)</f>
        <v>43333</v>
      </c>
      <c r="I635" t="str">
        <f>VLOOKUP(A635,Sheet1!A$1:E$501,3,FALSE)</f>
        <v>Vishakha</v>
      </c>
      <c r="J635" t="str">
        <f>VLOOKUP(A635,Sheet1!$A$1:$E$501,4,FALSE)</f>
        <v>Madhya Pradesh</v>
      </c>
      <c r="K635" t="str">
        <f>VLOOKUP($A635,Sheet1!$A$1:$E$501,5,FALSE)</f>
        <v>Indore</v>
      </c>
    </row>
    <row r="636" spans="1:11" x14ac:dyDescent="0.25">
      <c r="A636" t="s">
        <v>200</v>
      </c>
      <c r="B636">
        <v>117</v>
      </c>
      <c r="C636">
        <v>17</v>
      </c>
      <c r="D636">
        <v>6</v>
      </c>
      <c r="E636" t="s">
        <v>899</v>
      </c>
      <c r="F636" t="s">
        <v>904</v>
      </c>
      <c r="G636" t="s">
        <v>891</v>
      </c>
      <c r="H636" s="2">
        <f>VLOOKUP(A636,Sheet1!A$1:E$501,2,FALSE)</f>
        <v>43353</v>
      </c>
      <c r="I636" t="str">
        <f>VLOOKUP(A636,Sheet1!A$1:E$501,3,FALSE)</f>
        <v>Aditi</v>
      </c>
      <c r="J636" t="str">
        <f>VLOOKUP(A636,Sheet1!$A$1:$E$501,4,FALSE)</f>
        <v>Madhya Pradesh</v>
      </c>
      <c r="K636" t="str">
        <f>VLOOKUP($A636,Sheet1!$A$1:$E$501,5,FALSE)</f>
        <v>Indore</v>
      </c>
    </row>
    <row r="637" spans="1:11" x14ac:dyDescent="0.25">
      <c r="A637" t="s">
        <v>254</v>
      </c>
      <c r="B637">
        <v>38</v>
      </c>
      <c r="C637">
        <v>9</v>
      </c>
      <c r="D637">
        <v>2</v>
      </c>
      <c r="E637" t="s">
        <v>899</v>
      </c>
      <c r="F637" t="s">
        <v>907</v>
      </c>
      <c r="G637" t="s">
        <v>891</v>
      </c>
      <c r="H637" s="2">
        <f>VLOOKUP(A637,Sheet1!A$1:E$501,2,FALSE)</f>
        <v>43157</v>
      </c>
      <c r="I637" t="str">
        <f>VLOOKUP(A637,Sheet1!A$1:E$501,3,FALSE)</f>
        <v>Sahil</v>
      </c>
      <c r="J637" t="str">
        <f>VLOOKUP(A637,Sheet1!$A$1:$E$501,4,FALSE)</f>
        <v>Punjab</v>
      </c>
      <c r="K637" t="str">
        <f>VLOOKUP($A637,Sheet1!$A$1:$E$501,5,FALSE)</f>
        <v>Chandigarh</v>
      </c>
    </row>
    <row r="638" spans="1:11" x14ac:dyDescent="0.25">
      <c r="A638" t="s">
        <v>239</v>
      </c>
      <c r="B638">
        <v>117</v>
      </c>
      <c r="C638">
        <v>-6</v>
      </c>
      <c r="D638">
        <v>3</v>
      </c>
      <c r="E638" t="s">
        <v>889</v>
      </c>
      <c r="F638" t="s">
        <v>898</v>
      </c>
      <c r="G638" t="s">
        <v>891</v>
      </c>
      <c r="H638" s="2">
        <f>VLOOKUP(A638,Sheet1!A$1:E$501,2,FALSE)</f>
        <v>43272</v>
      </c>
      <c r="I638" t="str">
        <f>VLOOKUP(A638,Sheet1!A$1:E$501,3,FALSE)</f>
        <v>Noopur</v>
      </c>
      <c r="J638" t="str">
        <f>VLOOKUP(A638,Sheet1!$A$1:$E$501,4,FALSE)</f>
        <v>Karnataka</v>
      </c>
      <c r="K638" t="str">
        <f>VLOOKUP($A638,Sheet1!$A$1:$E$501,5,FALSE)</f>
        <v>Bangalore</v>
      </c>
    </row>
    <row r="639" spans="1:11" x14ac:dyDescent="0.25">
      <c r="A639" t="s">
        <v>581</v>
      </c>
      <c r="B639">
        <v>180</v>
      </c>
      <c r="C639">
        <v>54</v>
      </c>
      <c r="D639">
        <v>4</v>
      </c>
      <c r="E639" t="s">
        <v>899</v>
      </c>
      <c r="F639" t="s">
        <v>910</v>
      </c>
      <c r="G639" t="s">
        <v>897</v>
      </c>
      <c r="H639" s="2">
        <f>VLOOKUP(A639,Sheet1!A$1:E$501,2,FALSE)</f>
        <v>43127</v>
      </c>
      <c r="I639" t="str">
        <f>VLOOKUP(A639,Sheet1!A$1:E$501,3,FALSE)</f>
        <v>Aayushi</v>
      </c>
      <c r="J639" t="str">
        <f>VLOOKUP(A639,Sheet1!$A$1:$E$501,4,FALSE)</f>
        <v>Gujarat</v>
      </c>
      <c r="K639" t="str">
        <f>VLOOKUP($A639,Sheet1!$A$1:$E$501,5,FALSE)</f>
        <v>Surat</v>
      </c>
    </row>
    <row r="640" spans="1:11" x14ac:dyDescent="0.25">
      <c r="A640" t="s">
        <v>387</v>
      </c>
      <c r="B640">
        <v>99</v>
      </c>
      <c r="C640">
        <v>-5</v>
      </c>
      <c r="D640">
        <v>1</v>
      </c>
      <c r="E640" t="s">
        <v>899</v>
      </c>
      <c r="F640" t="s">
        <v>901</v>
      </c>
      <c r="G640" t="s">
        <v>902</v>
      </c>
      <c r="H640" s="2">
        <f>VLOOKUP(A640,Sheet1!A$1:E$501,2,FALSE)</f>
        <v>43319</v>
      </c>
      <c r="I640" t="str">
        <f>VLOOKUP(A640,Sheet1!A$1:E$501,3,FALSE)</f>
        <v>Aman</v>
      </c>
      <c r="J640" t="str">
        <f>VLOOKUP(A640,Sheet1!$A$1:$E$501,4,FALSE)</f>
        <v>Nagaland</v>
      </c>
      <c r="K640" t="str">
        <f>VLOOKUP($A640,Sheet1!$A$1:$E$501,5,FALSE)</f>
        <v>Kohima</v>
      </c>
    </row>
    <row r="641" spans="1:11" x14ac:dyDescent="0.25">
      <c r="A641" t="s">
        <v>260</v>
      </c>
      <c r="B641">
        <v>172</v>
      </c>
      <c r="C641">
        <v>-103</v>
      </c>
      <c r="D641">
        <v>3</v>
      </c>
      <c r="E641" t="s">
        <v>892</v>
      </c>
      <c r="F641" t="s">
        <v>893</v>
      </c>
      <c r="G641" t="s">
        <v>894</v>
      </c>
      <c r="H641" s="2">
        <f>VLOOKUP(A641,Sheet1!A$1:E$501,2,FALSE)</f>
        <v>43227</v>
      </c>
      <c r="I641" t="str">
        <f>VLOOKUP(A641,Sheet1!A$1:E$501,3,FALSE)</f>
        <v>Anurag</v>
      </c>
      <c r="J641" t="str">
        <f>VLOOKUP(A641,Sheet1!$A$1:$E$501,4,FALSE)</f>
        <v>Madhya Pradesh</v>
      </c>
      <c r="K641" t="str">
        <f>VLOOKUP($A641,Sheet1!$A$1:$E$501,5,FALSE)</f>
        <v>Indore</v>
      </c>
    </row>
    <row r="642" spans="1:11" x14ac:dyDescent="0.25">
      <c r="A642" t="s">
        <v>136</v>
      </c>
      <c r="B642">
        <v>116</v>
      </c>
      <c r="C642">
        <v>16</v>
      </c>
      <c r="D642">
        <v>4</v>
      </c>
      <c r="E642" t="s">
        <v>899</v>
      </c>
      <c r="F642" t="s">
        <v>907</v>
      </c>
      <c r="G642" t="s">
        <v>891</v>
      </c>
      <c r="H642" s="2">
        <f>VLOOKUP(A642,Sheet1!A$1:E$501,2,FALSE)</f>
        <v>43193</v>
      </c>
      <c r="I642" t="str">
        <f>VLOOKUP(A642,Sheet1!A$1:E$501,3,FALSE)</f>
        <v>Jahan</v>
      </c>
      <c r="J642" t="str">
        <f>VLOOKUP(A642,Sheet1!$A$1:$E$501,4,FALSE)</f>
        <v>Madhya Pradesh</v>
      </c>
      <c r="K642" t="str">
        <f>VLOOKUP($A642,Sheet1!$A$1:$E$501,5,FALSE)</f>
        <v>Bhopal</v>
      </c>
    </row>
    <row r="643" spans="1:11" x14ac:dyDescent="0.25">
      <c r="A643" t="s">
        <v>239</v>
      </c>
      <c r="B643">
        <v>116</v>
      </c>
      <c r="C643">
        <v>-4</v>
      </c>
      <c r="D643">
        <v>1</v>
      </c>
      <c r="E643" t="s">
        <v>899</v>
      </c>
      <c r="F643" t="s">
        <v>901</v>
      </c>
      <c r="G643" t="s">
        <v>891</v>
      </c>
      <c r="H643" s="2">
        <f>VLOOKUP(A643,Sheet1!A$1:E$501,2,FALSE)</f>
        <v>43272</v>
      </c>
      <c r="I643" t="str">
        <f>VLOOKUP(A643,Sheet1!A$1:E$501,3,FALSE)</f>
        <v>Noopur</v>
      </c>
      <c r="J643" t="str">
        <f>VLOOKUP(A643,Sheet1!$A$1:$E$501,4,FALSE)</f>
        <v>Karnataka</v>
      </c>
      <c r="K643" t="str">
        <f>VLOOKUP($A643,Sheet1!$A$1:$E$501,5,FALSE)</f>
        <v>Bangalore</v>
      </c>
    </row>
    <row r="644" spans="1:11" x14ac:dyDescent="0.25">
      <c r="A644" t="s">
        <v>592</v>
      </c>
      <c r="B644">
        <v>171</v>
      </c>
      <c r="C644">
        <v>68</v>
      </c>
      <c r="D644">
        <v>7</v>
      </c>
      <c r="E644" t="s">
        <v>899</v>
      </c>
      <c r="F644" t="s">
        <v>907</v>
      </c>
      <c r="G644" t="s">
        <v>894</v>
      </c>
      <c r="H644" s="2">
        <f>VLOOKUP(A644,Sheet1!A$1:E$501,2,FALSE)</f>
        <v>43154</v>
      </c>
      <c r="I644" t="str">
        <f>VLOOKUP(A644,Sheet1!A$1:E$501,3,FALSE)</f>
        <v>Hitika</v>
      </c>
      <c r="J644" t="str">
        <f>VLOOKUP(A644,Sheet1!$A$1:$E$501,4,FALSE)</f>
        <v>Madhya Pradesh</v>
      </c>
      <c r="K644" t="str">
        <f>VLOOKUP($A644,Sheet1!$A$1:$E$501,5,FALSE)</f>
        <v>Indore</v>
      </c>
    </row>
    <row r="645" spans="1:11" x14ac:dyDescent="0.25">
      <c r="A645" t="s">
        <v>392</v>
      </c>
      <c r="B645">
        <v>46</v>
      </c>
      <c r="C645">
        <v>14</v>
      </c>
      <c r="D645">
        <v>5</v>
      </c>
      <c r="E645" t="s">
        <v>899</v>
      </c>
      <c r="F645" t="s">
        <v>905</v>
      </c>
      <c r="G645" t="s">
        <v>891</v>
      </c>
      <c r="H645" s="2">
        <f>VLOOKUP(A645,Sheet1!A$1:E$501,2,FALSE)</f>
        <v>43188</v>
      </c>
      <c r="I645" t="str">
        <f>VLOOKUP(A645,Sheet1!A$1:E$501,3,FALSE)</f>
        <v>Pinky</v>
      </c>
      <c r="J645" t="str">
        <f>VLOOKUP(A645,Sheet1!$A$1:$E$501,4,FALSE)</f>
        <v>Jammu and Kashmir</v>
      </c>
      <c r="K645" t="str">
        <f>VLOOKUP($A645,Sheet1!$A$1:$E$501,5,FALSE)</f>
        <v>Kashmir</v>
      </c>
    </row>
    <row r="646" spans="1:11" x14ac:dyDescent="0.25">
      <c r="A646" t="s">
        <v>154</v>
      </c>
      <c r="B646">
        <v>115</v>
      </c>
      <c r="C646">
        <v>-39</v>
      </c>
      <c r="D646">
        <v>3</v>
      </c>
      <c r="E646" t="s">
        <v>899</v>
      </c>
      <c r="F646" t="s">
        <v>900</v>
      </c>
      <c r="G646" t="s">
        <v>891</v>
      </c>
      <c r="H646" s="2">
        <f>VLOOKUP(A646,Sheet1!A$1:E$501,2,FALSE)</f>
        <v>43273</v>
      </c>
      <c r="I646" t="str">
        <f>VLOOKUP(A646,Sheet1!A$1:E$501,3,FALSE)</f>
        <v>Vijay</v>
      </c>
      <c r="J646" t="str">
        <f>VLOOKUP(A646,Sheet1!$A$1:$E$501,4,FALSE)</f>
        <v>Jammu and Kashmir</v>
      </c>
      <c r="K646" t="str">
        <f>VLOOKUP($A646,Sheet1!$A$1:$E$501,5,FALSE)</f>
        <v>Kashmir</v>
      </c>
    </row>
    <row r="647" spans="1:11" x14ac:dyDescent="0.25">
      <c r="A647" t="s">
        <v>716</v>
      </c>
      <c r="B647">
        <v>100</v>
      </c>
      <c r="C647">
        <v>7</v>
      </c>
      <c r="D647">
        <v>2</v>
      </c>
      <c r="E647" t="s">
        <v>899</v>
      </c>
      <c r="F647" t="s">
        <v>910</v>
      </c>
      <c r="G647" t="s">
        <v>902</v>
      </c>
      <c r="H647" s="2">
        <f>VLOOKUP(A647,Sheet1!A$1:E$501,2,FALSE)</f>
        <v>43458</v>
      </c>
      <c r="I647" t="str">
        <f>VLOOKUP(A647,Sheet1!A$1:E$501,3,FALSE)</f>
        <v>Jayanti</v>
      </c>
      <c r="J647" t="str">
        <f>VLOOKUP(A647,Sheet1!$A$1:$E$501,4,FALSE)</f>
        <v>Uttar Pradesh</v>
      </c>
      <c r="K647" t="str">
        <f>VLOOKUP($A647,Sheet1!$A$1:$E$501,5,FALSE)</f>
        <v>Prayagraj</v>
      </c>
    </row>
    <row r="648" spans="1:11" x14ac:dyDescent="0.25">
      <c r="A648" t="s">
        <v>9</v>
      </c>
      <c r="B648">
        <v>44</v>
      </c>
      <c r="C648">
        <v>8</v>
      </c>
      <c r="D648">
        <v>2</v>
      </c>
      <c r="E648" t="s">
        <v>899</v>
      </c>
      <c r="F648" t="s">
        <v>907</v>
      </c>
      <c r="G648" t="s">
        <v>891</v>
      </c>
      <c r="H648" s="2">
        <f>VLOOKUP(A648,Sheet1!A$1:E$501,2,FALSE)</f>
        <v>43134</v>
      </c>
      <c r="I648" t="str">
        <f>VLOOKUP(A648,Sheet1!A$1:E$501,3,FALSE)</f>
        <v>Madhav</v>
      </c>
      <c r="J648" t="str">
        <f>VLOOKUP(A648,Sheet1!$A$1:$E$501,4,FALSE)</f>
        <v>Delhi</v>
      </c>
      <c r="K648" t="str">
        <f>VLOOKUP($A648,Sheet1!$A$1:$E$501,5,FALSE)</f>
        <v>Delhi</v>
      </c>
    </row>
    <row r="649" spans="1:11" x14ac:dyDescent="0.25">
      <c r="A649" t="s">
        <v>652</v>
      </c>
      <c r="B649">
        <v>139</v>
      </c>
      <c r="C649">
        <v>14</v>
      </c>
      <c r="D649">
        <v>3</v>
      </c>
      <c r="E649" t="s">
        <v>899</v>
      </c>
      <c r="F649" t="s">
        <v>904</v>
      </c>
      <c r="G649" t="s">
        <v>891</v>
      </c>
      <c r="H649" s="2">
        <f>VLOOKUP(A649,Sheet1!A$1:E$501,2,FALSE)</f>
        <v>43185</v>
      </c>
      <c r="I649" t="str">
        <f>VLOOKUP(A649,Sheet1!A$1:E$501,3,FALSE)</f>
        <v>Kanak</v>
      </c>
      <c r="J649" t="str">
        <f>VLOOKUP(A649,Sheet1!$A$1:$E$501,4,FALSE)</f>
        <v>Goa</v>
      </c>
      <c r="K649" t="str">
        <f>VLOOKUP($A649,Sheet1!$A$1:$E$501,5,FALSE)</f>
        <v>Goa</v>
      </c>
    </row>
    <row r="650" spans="1:11" x14ac:dyDescent="0.25">
      <c r="A650" t="s">
        <v>591</v>
      </c>
      <c r="B650">
        <v>171</v>
      </c>
      <c r="C650">
        <v>-140</v>
      </c>
      <c r="D650">
        <v>2</v>
      </c>
      <c r="E650" t="s">
        <v>892</v>
      </c>
      <c r="F650" t="s">
        <v>895</v>
      </c>
      <c r="G650" t="s">
        <v>894</v>
      </c>
      <c r="H650" s="2">
        <f>VLOOKUP(A650,Sheet1!A$1:E$501,2,FALSE)</f>
        <v>43118</v>
      </c>
      <c r="I650" t="str">
        <f>VLOOKUP(A650,Sheet1!A$1:E$501,3,FALSE)</f>
        <v>Shreya</v>
      </c>
      <c r="J650" t="str">
        <f>VLOOKUP(A650,Sheet1!$A$1:$E$501,4,FALSE)</f>
        <v>Andhra Pradesh</v>
      </c>
      <c r="K650" t="str">
        <f>VLOOKUP($A650,Sheet1!$A$1:$E$501,5,FALSE)</f>
        <v>Hyderabad</v>
      </c>
    </row>
    <row r="651" spans="1:11" x14ac:dyDescent="0.25">
      <c r="A651" t="s">
        <v>714</v>
      </c>
      <c r="B651">
        <v>100</v>
      </c>
      <c r="C651">
        <v>12</v>
      </c>
      <c r="D651">
        <v>2</v>
      </c>
      <c r="E651" t="s">
        <v>899</v>
      </c>
      <c r="F651" t="s">
        <v>910</v>
      </c>
      <c r="G651" t="s">
        <v>902</v>
      </c>
      <c r="H651" s="2">
        <f>VLOOKUP(A651,Sheet1!A$1:E$501,2,FALSE)</f>
        <v>43455</v>
      </c>
      <c r="I651" t="str">
        <f>VLOOKUP(A651,Sheet1!A$1:E$501,3,FALSE)</f>
        <v>Sanjay</v>
      </c>
      <c r="J651" t="str">
        <f>VLOOKUP(A651,Sheet1!$A$1:$E$501,4,FALSE)</f>
        <v>Maharashtra</v>
      </c>
      <c r="K651" t="str">
        <f>VLOOKUP($A651,Sheet1!$A$1:$E$501,5,FALSE)</f>
        <v>Mumbai</v>
      </c>
    </row>
    <row r="652" spans="1:11" x14ac:dyDescent="0.25">
      <c r="A652" t="s">
        <v>235</v>
      </c>
      <c r="B652">
        <v>115</v>
      </c>
      <c r="C652">
        <v>25</v>
      </c>
      <c r="D652">
        <v>6</v>
      </c>
      <c r="E652" t="s">
        <v>899</v>
      </c>
      <c r="F652" t="s">
        <v>907</v>
      </c>
      <c r="G652" t="s">
        <v>891</v>
      </c>
      <c r="H652" s="2">
        <f>VLOOKUP(A652,Sheet1!A$1:E$501,2,FALSE)</f>
        <v>43394</v>
      </c>
      <c r="I652" t="str">
        <f>VLOOKUP(A652,Sheet1!A$1:E$501,3,FALSE)</f>
        <v>Kartik</v>
      </c>
      <c r="J652" t="str">
        <f>VLOOKUP(A652,Sheet1!$A$1:$E$501,4,FALSE)</f>
        <v>Madhya Pradesh</v>
      </c>
      <c r="K652" t="str">
        <f>VLOOKUP($A652,Sheet1!$A$1:$E$501,5,FALSE)</f>
        <v>Indore</v>
      </c>
    </row>
    <row r="653" spans="1:11" x14ac:dyDescent="0.25">
      <c r="A653" t="s">
        <v>239</v>
      </c>
      <c r="B653">
        <v>168</v>
      </c>
      <c r="C653">
        <v>-9</v>
      </c>
      <c r="D653">
        <v>3</v>
      </c>
      <c r="E653" t="s">
        <v>899</v>
      </c>
      <c r="F653" t="s">
        <v>901</v>
      </c>
      <c r="G653" t="s">
        <v>891</v>
      </c>
      <c r="H653" s="2">
        <f>VLOOKUP(A653,Sheet1!A$1:E$501,2,FALSE)</f>
        <v>43272</v>
      </c>
      <c r="I653" t="str">
        <f>VLOOKUP(A653,Sheet1!A$1:E$501,3,FALSE)</f>
        <v>Noopur</v>
      </c>
      <c r="J653" t="str">
        <f>VLOOKUP(A653,Sheet1!$A$1:$E$501,4,FALSE)</f>
        <v>Karnataka</v>
      </c>
      <c r="K653" t="str">
        <f>VLOOKUP($A653,Sheet1!$A$1:$E$501,5,FALSE)</f>
        <v>Bangalore</v>
      </c>
    </row>
    <row r="654" spans="1:11" x14ac:dyDescent="0.25">
      <c r="A654" t="s">
        <v>692</v>
      </c>
      <c r="B654">
        <v>115</v>
      </c>
      <c r="C654">
        <v>47</v>
      </c>
      <c r="D654">
        <v>2</v>
      </c>
      <c r="E654" t="s">
        <v>889</v>
      </c>
      <c r="F654" t="s">
        <v>909</v>
      </c>
      <c r="G654" t="s">
        <v>891</v>
      </c>
      <c r="H654" s="2">
        <f>VLOOKUP(A654,Sheet1!A$1:E$501,2,FALSE)</f>
        <v>43123</v>
      </c>
      <c r="I654" t="str">
        <f>VLOOKUP(A654,Sheet1!A$1:E$501,3,FALSE)</f>
        <v>Jesslyn</v>
      </c>
      <c r="J654" t="str">
        <f>VLOOKUP(A654,Sheet1!$A$1:$E$501,4,FALSE)</f>
        <v>Rajasthan</v>
      </c>
      <c r="K654" t="str">
        <f>VLOOKUP($A654,Sheet1!$A$1:$E$501,5,FALSE)</f>
        <v>Udaipur</v>
      </c>
    </row>
    <row r="655" spans="1:11" x14ac:dyDescent="0.25">
      <c r="A655" t="s">
        <v>34</v>
      </c>
      <c r="B655">
        <v>168</v>
      </c>
      <c r="C655">
        <v>-111</v>
      </c>
      <c r="D655">
        <v>2</v>
      </c>
      <c r="E655" t="s">
        <v>889</v>
      </c>
      <c r="F655" t="s">
        <v>898</v>
      </c>
      <c r="G655" t="s">
        <v>894</v>
      </c>
      <c r="H655" s="2">
        <f>VLOOKUP(A655,Sheet1!A$1:E$501,2,FALSE)</f>
        <v>43191</v>
      </c>
      <c r="I655" t="str">
        <f>VLOOKUP(A655,Sheet1!A$1:E$501,3,FALSE)</f>
        <v>Vrinda</v>
      </c>
      <c r="J655" t="str">
        <f>VLOOKUP(A655,Sheet1!$A$1:$E$501,4,FALSE)</f>
        <v>Maharashtra</v>
      </c>
      <c r="K655" t="str">
        <f>VLOOKUP($A655,Sheet1!$A$1:$E$501,5,FALSE)</f>
        <v>Pune</v>
      </c>
    </row>
    <row r="656" spans="1:11" x14ac:dyDescent="0.25">
      <c r="A656" t="s">
        <v>834</v>
      </c>
      <c r="B656">
        <v>31</v>
      </c>
      <c r="C656">
        <v>-7</v>
      </c>
      <c r="D656">
        <v>5</v>
      </c>
      <c r="E656" t="s">
        <v>899</v>
      </c>
      <c r="F656" t="s">
        <v>905</v>
      </c>
      <c r="G656" t="s">
        <v>902</v>
      </c>
      <c r="H656" s="2">
        <f>VLOOKUP(A656,Sheet1!A$1:E$501,2,FALSE)</f>
        <v>43312</v>
      </c>
      <c r="I656" t="str">
        <f>VLOOKUP(A656,Sheet1!A$1:E$501,3,FALSE)</f>
        <v>Akshat</v>
      </c>
      <c r="J656" t="str">
        <f>VLOOKUP(A656,Sheet1!$A$1:$E$501,4,FALSE)</f>
        <v>Maharashtra</v>
      </c>
      <c r="K656" t="str">
        <f>VLOOKUP($A656,Sheet1!$A$1:$E$501,5,FALSE)</f>
        <v>Mumbai</v>
      </c>
    </row>
    <row r="657" spans="1:11" x14ac:dyDescent="0.25">
      <c r="A657" t="s">
        <v>70</v>
      </c>
      <c r="B657">
        <v>114</v>
      </c>
      <c r="C657">
        <v>41</v>
      </c>
      <c r="D657">
        <v>6</v>
      </c>
      <c r="E657" t="s">
        <v>892</v>
      </c>
      <c r="F657" t="s">
        <v>912</v>
      </c>
      <c r="G657" t="s">
        <v>891</v>
      </c>
      <c r="H657" s="2">
        <f>VLOOKUP(A657,Sheet1!A$1:E$501,2,FALSE)</f>
        <v>43139</v>
      </c>
      <c r="I657" t="str">
        <f>VLOOKUP(A657,Sheet1!A$1:E$501,3,FALSE)</f>
        <v>Hitesh</v>
      </c>
      <c r="J657" t="str">
        <f>VLOOKUP(A657,Sheet1!$A$1:$E$501,4,FALSE)</f>
        <v>Madhya Pradesh</v>
      </c>
      <c r="K657" t="str">
        <f>VLOOKUP($A657,Sheet1!$A$1:$E$501,5,FALSE)</f>
        <v>Bhopal</v>
      </c>
    </row>
    <row r="658" spans="1:11" x14ac:dyDescent="0.25">
      <c r="A658" t="s">
        <v>288</v>
      </c>
      <c r="B658">
        <v>111</v>
      </c>
      <c r="C658">
        <v>9</v>
      </c>
      <c r="D658">
        <v>4</v>
      </c>
      <c r="E658" t="s">
        <v>899</v>
      </c>
      <c r="F658" t="s">
        <v>907</v>
      </c>
      <c r="G658" t="s">
        <v>891</v>
      </c>
      <c r="H658" s="2">
        <f>VLOOKUP(A658,Sheet1!A$1:E$501,2,FALSE)</f>
        <v>43122</v>
      </c>
      <c r="I658" t="str">
        <f>VLOOKUP(A658,Sheet1!A$1:E$501,3,FALSE)</f>
        <v>Rhea</v>
      </c>
      <c r="J658" t="str">
        <f>VLOOKUP(A658,Sheet1!$A$1:$E$501,4,FALSE)</f>
        <v>Maharashtra</v>
      </c>
      <c r="K658" t="str">
        <f>VLOOKUP($A658,Sheet1!$A$1:$E$501,5,FALSE)</f>
        <v>Mumbai</v>
      </c>
    </row>
    <row r="659" spans="1:11" x14ac:dyDescent="0.25">
      <c r="A659" t="s">
        <v>877</v>
      </c>
      <c r="B659">
        <v>11</v>
      </c>
      <c r="C659">
        <v>-8</v>
      </c>
      <c r="D659">
        <v>2</v>
      </c>
      <c r="E659" t="s">
        <v>899</v>
      </c>
      <c r="F659" t="s">
        <v>905</v>
      </c>
      <c r="G659" t="s">
        <v>902</v>
      </c>
      <c r="H659" s="2">
        <f>VLOOKUP(A659,Sheet1!A$1:E$501,2,FALSE)</f>
        <v>43315</v>
      </c>
      <c r="I659" t="str">
        <f>VLOOKUP(A659,Sheet1!A$1:E$501,3,FALSE)</f>
        <v>Ashwin</v>
      </c>
      <c r="J659" t="str">
        <f>VLOOKUP(A659,Sheet1!$A$1:$E$501,4,FALSE)</f>
        <v>Goa</v>
      </c>
      <c r="K659" t="str">
        <f>VLOOKUP($A659,Sheet1!$A$1:$E$501,5,FALSE)</f>
        <v>Goa</v>
      </c>
    </row>
    <row r="660" spans="1:11" x14ac:dyDescent="0.25">
      <c r="A660" t="s">
        <v>452</v>
      </c>
      <c r="B660">
        <v>110</v>
      </c>
      <c r="C660">
        <v>35</v>
      </c>
      <c r="D660">
        <v>1</v>
      </c>
      <c r="E660" t="s">
        <v>892</v>
      </c>
      <c r="F660" t="s">
        <v>912</v>
      </c>
      <c r="G660" t="s">
        <v>891</v>
      </c>
      <c r="H660" s="2">
        <f>VLOOKUP(A660,Sheet1!A$1:E$501,2,FALSE)</f>
        <v>43345</v>
      </c>
      <c r="I660" t="str">
        <f>VLOOKUP(A660,Sheet1!A$1:E$501,3,FALSE)</f>
        <v>Sakshi</v>
      </c>
      <c r="J660" t="str">
        <f>VLOOKUP(A660,Sheet1!$A$1:$E$501,4,FALSE)</f>
        <v>Madhya Pradesh</v>
      </c>
      <c r="K660" t="str">
        <f>VLOOKUP($A660,Sheet1!$A$1:$E$501,5,FALSE)</f>
        <v>Indore</v>
      </c>
    </row>
    <row r="661" spans="1:11" x14ac:dyDescent="0.25">
      <c r="A661" t="s">
        <v>392</v>
      </c>
      <c r="B661">
        <v>59</v>
      </c>
      <c r="C661">
        <v>15</v>
      </c>
      <c r="D661">
        <v>2</v>
      </c>
      <c r="E661" t="s">
        <v>899</v>
      </c>
      <c r="F661" t="s">
        <v>910</v>
      </c>
      <c r="G661" t="s">
        <v>902</v>
      </c>
      <c r="H661" s="2">
        <f>VLOOKUP(A661,Sheet1!A$1:E$501,2,FALSE)</f>
        <v>43188</v>
      </c>
      <c r="I661" t="str">
        <f>VLOOKUP(A661,Sheet1!A$1:E$501,3,FALSE)</f>
        <v>Pinky</v>
      </c>
      <c r="J661" t="str">
        <f>VLOOKUP(A661,Sheet1!$A$1:$E$501,4,FALSE)</f>
        <v>Jammu and Kashmir</v>
      </c>
      <c r="K661" t="str">
        <f>VLOOKUP($A661,Sheet1!$A$1:$E$501,5,FALSE)</f>
        <v>Kashmir</v>
      </c>
    </row>
    <row r="662" spans="1:11" x14ac:dyDescent="0.25">
      <c r="A662" t="s">
        <v>397</v>
      </c>
      <c r="B662">
        <v>166</v>
      </c>
      <c r="C662">
        <v>27</v>
      </c>
      <c r="D662">
        <v>2</v>
      </c>
      <c r="E662" t="s">
        <v>889</v>
      </c>
      <c r="F662" t="s">
        <v>909</v>
      </c>
      <c r="G662" t="s">
        <v>894</v>
      </c>
      <c r="H662" s="2">
        <f>VLOOKUP(A662,Sheet1!A$1:E$501,2,FALSE)</f>
        <v>43165</v>
      </c>
      <c r="I662" t="str">
        <f>VLOOKUP(A662,Sheet1!A$1:E$501,3,FALSE)</f>
        <v>Paridhi</v>
      </c>
      <c r="J662" t="str">
        <f>VLOOKUP(A662,Sheet1!$A$1:$E$501,4,FALSE)</f>
        <v>Rajasthan</v>
      </c>
      <c r="K662" t="str">
        <f>VLOOKUP($A662,Sheet1!$A$1:$E$501,5,FALSE)</f>
        <v>Jaipur</v>
      </c>
    </row>
    <row r="663" spans="1:11" x14ac:dyDescent="0.25">
      <c r="A663" t="s">
        <v>116</v>
      </c>
      <c r="B663">
        <v>109</v>
      </c>
      <c r="C663">
        <v>-6</v>
      </c>
      <c r="D663">
        <v>6</v>
      </c>
      <c r="E663" t="s">
        <v>899</v>
      </c>
      <c r="F663" t="s">
        <v>901</v>
      </c>
      <c r="G663" t="s">
        <v>891</v>
      </c>
      <c r="H663" s="2">
        <f>VLOOKUP(A663,Sheet1!A$1:E$501,2,FALSE)</f>
        <v>43354</v>
      </c>
      <c r="I663" t="str">
        <f>VLOOKUP(A663,Sheet1!A$1:E$501,3,FALSE)</f>
        <v>Surabhi</v>
      </c>
      <c r="J663" t="str">
        <f>VLOOKUP(A663,Sheet1!$A$1:$E$501,4,FALSE)</f>
        <v>Maharashtra</v>
      </c>
      <c r="K663" t="str">
        <f>VLOOKUP($A663,Sheet1!$A$1:$E$501,5,FALSE)</f>
        <v>Mumbai</v>
      </c>
    </row>
    <row r="664" spans="1:11" x14ac:dyDescent="0.25">
      <c r="A664" t="s">
        <v>555</v>
      </c>
      <c r="B664">
        <v>34</v>
      </c>
      <c r="C664">
        <v>-6</v>
      </c>
      <c r="D664">
        <v>4</v>
      </c>
      <c r="E664" t="s">
        <v>899</v>
      </c>
      <c r="F664" t="s">
        <v>908</v>
      </c>
      <c r="G664" t="s">
        <v>891</v>
      </c>
      <c r="H664" s="2">
        <f>VLOOKUP(A664,Sheet1!A$1:E$501,2,FALSE)</f>
        <v>43228</v>
      </c>
      <c r="I664" t="str">
        <f>VLOOKUP(A664,Sheet1!A$1:E$501,3,FALSE)</f>
        <v>Tushina</v>
      </c>
      <c r="J664" t="str">
        <f>VLOOKUP(A664,Sheet1!$A$1:$E$501,4,FALSE)</f>
        <v>Goa</v>
      </c>
      <c r="K664" t="str">
        <f>VLOOKUP($A664,Sheet1!$A$1:$E$501,5,FALSE)</f>
        <v>Goa</v>
      </c>
    </row>
    <row r="665" spans="1:11" x14ac:dyDescent="0.25">
      <c r="A665" t="s">
        <v>271</v>
      </c>
      <c r="B665">
        <v>109</v>
      </c>
      <c r="C665">
        <v>40</v>
      </c>
      <c r="D665">
        <v>1</v>
      </c>
      <c r="E665" t="s">
        <v>892</v>
      </c>
      <c r="F665" t="s">
        <v>912</v>
      </c>
      <c r="G665" t="s">
        <v>891</v>
      </c>
      <c r="H665" s="2">
        <f>VLOOKUP(A665,Sheet1!A$1:E$501,2,FALSE)</f>
        <v>43136</v>
      </c>
      <c r="I665" t="str">
        <f>VLOOKUP(A665,Sheet1!A$1:E$501,3,FALSE)</f>
        <v>Diwakar</v>
      </c>
      <c r="J665" t="str">
        <f>VLOOKUP(A665,Sheet1!$A$1:$E$501,4,FALSE)</f>
        <v>Delhi</v>
      </c>
      <c r="K665" t="str">
        <f>VLOOKUP($A665,Sheet1!$A$1:$E$501,5,FALSE)</f>
        <v>Delhi</v>
      </c>
    </row>
    <row r="666" spans="1:11" x14ac:dyDescent="0.25">
      <c r="A666" t="s">
        <v>89</v>
      </c>
      <c r="B666">
        <v>108</v>
      </c>
      <c r="C666">
        <v>22</v>
      </c>
      <c r="D666">
        <v>3</v>
      </c>
      <c r="E666" t="s">
        <v>889</v>
      </c>
      <c r="F666" t="s">
        <v>909</v>
      </c>
      <c r="G666" t="s">
        <v>891</v>
      </c>
      <c r="H666" s="2">
        <f>VLOOKUP(A666,Sheet1!A$1:E$501,2,FALSE)</f>
        <v>43447</v>
      </c>
      <c r="I666" t="str">
        <f>VLOOKUP(A666,Sheet1!A$1:E$501,3,FALSE)</f>
        <v>Sujay</v>
      </c>
      <c r="J666" t="str">
        <f>VLOOKUP(A666,Sheet1!$A$1:$E$501,4,FALSE)</f>
        <v>Maharashtra</v>
      </c>
      <c r="K666" t="str">
        <f>VLOOKUP($A666,Sheet1!$A$1:$E$501,5,FALSE)</f>
        <v>Pune</v>
      </c>
    </row>
    <row r="667" spans="1:11" x14ac:dyDescent="0.25">
      <c r="A667" t="s">
        <v>50</v>
      </c>
      <c r="B667">
        <v>103</v>
      </c>
      <c r="C667">
        <v>50</v>
      </c>
      <c r="D667">
        <v>2</v>
      </c>
      <c r="E667" t="s">
        <v>892</v>
      </c>
      <c r="F667" t="s">
        <v>912</v>
      </c>
      <c r="G667" t="s">
        <v>902</v>
      </c>
      <c r="H667" s="2">
        <f>VLOOKUP(A667,Sheet1!A$1:E$501,2,FALSE)</f>
        <v>43391</v>
      </c>
      <c r="I667" t="str">
        <f>VLOOKUP(A667,Sheet1!A$1:E$501,3,FALSE)</f>
        <v>Rohan</v>
      </c>
      <c r="J667" t="str">
        <f>VLOOKUP(A667,Sheet1!$A$1:$E$501,4,FALSE)</f>
        <v>Maharashtra</v>
      </c>
      <c r="K667" t="str">
        <f>VLOOKUP($A667,Sheet1!$A$1:$E$501,5,FALSE)</f>
        <v>Mumbai</v>
      </c>
    </row>
    <row r="668" spans="1:11" x14ac:dyDescent="0.25">
      <c r="A668" t="s">
        <v>722</v>
      </c>
      <c r="B668">
        <v>10</v>
      </c>
      <c r="C668">
        <v>-8</v>
      </c>
      <c r="D668">
        <v>2</v>
      </c>
      <c r="E668" t="s">
        <v>899</v>
      </c>
      <c r="F668" t="s">
        <v>905</v>
      </c>
      <c r="G668" t="s">
        <v>891</v>
      </c>
      <c r="H668" s="2">
        <f>VLOOKUP(A668,Sheet1!A$1:E$501,2,FALSE)</f>
        <v>43277</v>
      </c>
      <c r="I668" t="str">
        <f>VLOOKUP(A668,Sheet1!A$1:E$501,3,FALSE)</f>
        <v>Maithilee</v>
      </c>
      <c r="J668" t="str">
        <f>VLOOKUP(A668,Sheet1!$A$1:$E$501,4,FALSE)</f>
        <v>Madhya Pradesh</v>
      </c>
      <c r="K668" t="str">
        <f>VLOOKUP($A668,Sheet1!$A$1:$E$501,5,FALSE)</f>
        <v>Indore</v>
      </c>
    </row>
    <row r="669" spans="1:11" x14ac:dyDescent="0.25">
      <c r="A669" t="s">
        <v>144</v>
      </c>
      <c r="B669">
        <v>90</v>
      </c>
      <c r="C669">
        <v>17</v>
      </c>
      <c r="D669">
        <v>3</v>
      </c>
      <c r="E669" t="s">
        <v>899</v>
      </c>
      <c r="F669" t="s">
        <v>903</v>
      </c>
      <c r="G669" t="s">
        <v>891</v>
      </c>
      <c r="H669" s="2">
        <f>VLOOKUP(A669,Sheet1!A$1:E$501,2,FALSE)</f>
        <v>43412</v>
      </c>
      <c r="I669" t="str">
        <f>VLOOKUP(A669,Sheet1!A$1:E$501,3,FALSE)</f>
        <v>Abhijeet</v>
      </c>
      <c r="J669" t="str">
        <f>VLOOKUP(A669,Sheet1!$A$1:$E$501,4,FALSE)</f>
        <v>Madhya Pradesh</v>
      </c>
      <c r="K669" t="str">
        <f>VLOOKUP($A669,Sheet1!$A$1:$E$501,5,FALSE)</f>
        <v>Bhopal</v>
      </c>
    </row>
    <row r="670" spans="1:11" x14ac:dyDescent="0.25">
      <c r="A670" t="s">
        <v>416</v>
      </c>
      <c r="B670">
        <v>105</v>
      </c>
      <c r="C670">
        <v>46</v>
      </c>
      <c r="D670">
        <v>2</v>
      </c>
      <c r="E670" t="s">
        <v>899</v>
      </c>
      <c r="F670" t="s">
        <v>907</v>
      </c>
      <c r="G670" t="s">
        <v>902</v>
      </c>
      <c r="H670" s="2">
        <f>VLOOKUP(A670,Sheet1!A$1:E$501,2,FALSE)</f>
        <v>43230</v>
      </c>
      <c r="I670" t="str">
        <f>VLOOKUP(A670,Sheet1!A$1:E$501,3,FALSE)</f>
        <v>Sabah</v>
      </c>
      <c r="J670" t="str">
        <f>VLOOKUP(A670,Sheet1!$A$1:$E$501,4,FALSE)</f>
        <v>Maharashtra</v>
      </c>
      <c r="K670" t="str">
        <f>VLOOKUP($A670,Sheet1!$A$1:$E$501,5,FALSE)</f>
        <v>Mumbai</v>
      </c>
    </row>
    <row r="671" spans="1:11" x14ac:dyDescent="0.25">
      <c r="A671" t="s">
        <v>608</v>
      </c>
      <c r="B671">
        <v>105</v>
      </c>
      <c r="C671">
        <v>20</v>
      </c>
      <c r="D671">
        <v>2</v>
      </c>
      <c r="E671" t="s">
        <v>899</v>
      </c>
      <c r="F671" t="s">
        <v>907</v>
      </c>
      <c r="G671" t="s">
        <v>911</v>
      </c>
      <c r="H671" s="2">
        <f>VLOOKUP(A671,Sheet1!A$1:E$501,2,FALSE)</f>
        <v>43212</v>
      </c>
      <c r="I671" t="str">
        <f>VLOOKUP(A671,Sheet1!A$1:E$501,3,FALSE)</f>
        <v>Atharv</v>
      </c>
      <c r="J671" t="str">
        <f>VLOOKUP(A671,Sheet1!$A$1:$E$501,4,FALSE)</f>
        <v>West Bengal</v>
      </c>
      <c r="K671" t="str">
        <f>VLOOKUP($A671,Sheet1!$A$1:$E$501,5,FALSE)</f>
        <v>Kolkata</v>
      </c>
    </row>
    <row r="672" spans="1:11" x14ac:dyDescent="0.25">
      <c r="A672" t="s">
        <v>851</v>
      </c>
      <c r="B672">
        <v>22</v>
      </c>
      <c r="C672">
        <v>-6</v>
      </c>
      <c r="D672">
        <v>1</v>
      </c>
      <c r="E672" t="s">
        <v>892</v>
      </c>
      <c r="F672" t="s">
        <v>912</v>
      </c>
      <c r="G672" t="s">
        <v>891</v>
      </c>
      <c r="H672" s="2">
        <f>VLOOKUP(A672,Sheet1!A$1:E$501,2,FALSE)</f>
        <v>43217</v>
      </c>
      <c r="I672" t="str">
        <f>VLOOKUP(A672,Sheet1!A$1:E$501,3,FALSE)</f>
        <v>Parishi</v>
      </c>
      <c r="J672" t="str">
        <f>VLOOKUP(A672,Sheet1!$A$1:$E$501,4,FALSE)</f>
        <v>West Bengal</v>
      </c>
      <c r="K672" t="str">
        <f>VLOOKUP($A672,Sheet1!$A$1:$E$501,5,FALSE)</f>
        <v>Kolkata</v>
      </c>
    </row>
    <row r="673" spans="1:11" x14ac:dyDescent="0.25">
      <c r="A673" t="s">
        <v>246</v>
      </c>
      <c r="B673">
        <v>105</v>
      </c>
      <c r="C673">
        <v>-33</v>
      </c>
      <c r="D673">
        <v>5</v>
      </c>
      <c r="E673" t="s">
        <v>899</v>
      </c>
      <c r="F673" t="s">
        <v>904</v>
      </c>
      <c r="G673" t="s">
        <v>891</v>
      </c>
      <c r="H673" s="2">
        <f>VLOOKUP(A673,Sheet1!A$1:E$501,2,FALSE)</f>
        <v>43411</v>
      </c>
      <c r="I673" t="str">
        <f>VLOOKUP(A673,Sheet1!A$1:E$501,3,FALSE)</f>
        <v>Soumyabrata</v>
      </c>
      <c r="J673" t="str">
        <f>VLOOKUP(A673,Sheet1!$A$1:$E$501,4,FALSE)</f>
        <v>Andhra Pradesh</v>
      </c>
      <c r="K673" t="str">
        <f>VLOOKUP($A673,Sheet1!$A$1:$E$501,5,FALSE)</f>
        <v>Hyderabad</v>
      </c>
    </row>
    <row r="674" spans="1:11" x14ac:dyDescent="0.25">
      <c r="A674" t="s">
        <v>457</v>
      </c>
      <c r="B674">
        <v>105</v>
      </c>
      <c r="C674">
        <v>25</v>
      </c>
      <c r="D674">
        <v>2</v>
      </c>
      <c r="E674" t="s">
        <v>899</v>
      </c>
      <c r="F674" t="s">
        <v>903</v>
      </c>
      <c r="G674" t="s">
        <v>894</v>
      </c>
      <c r="H674" s="2">
        <f>VLOOKUP(A674,Sheet1!A$1:E$501,2,FALSE)</f>
        <v>43118</v>
      </c>
      <c r="I674" t="str">
        <f>VLOOKUP(A674,Sheet1!A$1:E$501,3,FALSE)</f>
        <v>Aparajita</v>
      </c>
      <c r="J674" t="str">
        <f>VLOOKUP(A674,Sheet1!$A$1:$E$501,4,FALSE)</f>
        <v>West Bengal</v>
      </c>
      <c r="K674" t="str">
        <f>VLOOKUP($A674,Sheet1!$A$1:$E$501,5,FALSE)</f>
        <v>Kolkata</v>
      </c>
    </row>
    <row r="675" spans="1:11" x14ac:dyDescent="0.25">
      <c r="A675" t="s">
        <v>335</v>
      </c>
      <c r="B675">
        <v>25</v>
      </c>
      <c r="C675">
        <v>-7</v>
      </c>
      <c r="D675">
        <v>5</v>
      </c>
      <c r="E675" t="s">
        <v>899</v>
      </c>
      <c r="F675" t="s">
        <v>901</v>
      </c>
      <c r="G675" t="s">
        <v>902</v>
      </c>
      <c r="H675" s="2">
        <f>VLOOKUP(A675,Sheet1!A$1:E$501,2,FALSE)</f>
        <v>43378</v>
      </c>
      <c r="I675" t="str">
        <f>VLOOKUP(A675,Sheet1!A$1:E$501,3,FALSE)</f>
        <v>Yash</v>
      </c>
      <c r="J675" t="str">
        <f>VLOOKUP(A675,Sheet1!$A$1:$E$501,4,FALSE)</f>
        <v>Maharashtra</v>
      </c>
      <c r="K675" t="str">
        <f>VLOOKUP($A675,Sheet1!$A$1:$E$501,5,FALSE)</f>
        <v>Mumbai</v>
      </c>
    </row>
    <row r="676" spans="1:11" x14ac:dyDescent="0.25">
      <c r="A676" t="s">
        <v>50</v>
      </c>
      <c r="B676">
        <v>104</v>
      </c>
      <c r="C676">
        <v>2</v>
      </c>
      <c r="D676">
        <v>2</v>
      </c>
      <c r="E676" t="s">
        <v>892</v>
      </c>
      <c r="F676" t="s">
        <v>912</v>
      </c>
      <c r="G676" t="s">
        <v>891</v>
      </c>
      <c r="H676" s="2">
        <f>VLOOKUP(A676,Sheet1!A$1:E$501,2,FALSE)</f>
        <v>43391</v>
      </c>
      <c r="I676" t="str">
        <f>VLOOKUP(A676,Sheet1!A$1:E$501,3,FALSE)</f>
        <v>Rohan</v>
      </c>
      <c r="J676" t="str">
        <f>VLOOKUP(A676,Sheet1!$A$1:$E$501,4,FALSE)</f>
        <v>Maharashtra</v>
      </c>
      <c r="K676" t="str">
        <f>VLOOKUP($A676,Sheet1!$A$1:$E$501,5,FALSE)</f>
        <v>Mumbai</v>
      </c>
    </row>
    <row r="677" spans="1:11" x14ac:dyDescent="0.25">
      <c r="A677" t="s">
        <v>869</v>
      </c>
      <c r="B677">
        <v>16</v>
      </c>
      <c r="C677">
        <v>5</v>
      </c>
      <c r="D677">
        <v>1</v>
      </c>
      <c r="E677" t="s">
        <v>899</v>
      </c>
      <c r="F677" t="s">
        <v>907</v>
      </c>
      <c r="G677" t="s">
        <v>902</v>
      </c>
      <c r="H677" s="2">
        <f>VLOOKUP(A677,Sheet1!A$1:E$501,2,FALSE)</f>
        <v>43402</v>
      </c>
      <c r="I677" t="str">
        <f>VLOOKUP(A677,Sheet1!A$1:E$501,3,FALSE)</f>
        <v>Ananya</v>
      </c>
      <c r="J677" t="str">
        <f>VLOOKUP(A677,Sheet1!$A$1:$E$501,4,FALSE)</f>
        <v>Andhra Pradesh</v>
      </c>
      <c r="K677" t="str">
        <f>VLOOKUP($A677,Sheet1!$A$1:$E$501,5,FALSE)</f>
        <v>Hyderabad</v>
      </c>
    </row>
    <row r="678" spans="1:11" x14ac:dyDescent="0.25">
      <c r="A678" t="s">
        <v>480</v>
      </c>
      <c r="B678">
        <v>64</v>
      </c>
      <c r="C678">
        <v>-7</v>
      </c>
      <c r="D678">
        <v>3</v>
      </c>
      <c r="E678" t="s">
        <v>899</v>
      </c>
      <c r="F678" t="s">
        <v>901</v>
      </c>
      <c r="G678" t="s">
        <v>891</v>
      </c>
      <c r="H678" s="2">
        <f>VLOOKUP(A678,Sheet1!A$1:E$501,2,FALSE)</f>
        <v>43254</v>
      </c>
      <c r="I678" t="str">
        <f>VLOOKUP(A678,Sheet1!A$1:E$501,3,FALSE)</f>
        <v>Bathina</v>
      </c>
      <c r="J678" t="str">
        <f>VLOOKUP(A678,Sheet1!$A$1:$E$501,4,FALSE)</f>
        <v>Karnataka</v>
      </c>
      <c r="K678" t="str">
        <f>VLOOKUP($A678,Sheet1!$A$1:$E$501,5,FALSE)</f>
        <v>Bangalore</v>
      </c>
    </row>
    <row r="679" spans="1:11" x14ac:dyDescent="0.25">
      <c r="A679" t="s">
        <v>819</v>
      </c>
      <c r="B679">
        <v>38</v>
      </c>
      <c r="C679">
        <v>-6</v>
      </c>
      <c r="D679">
        <v>2</v>
      </c>
      <c r="E679" t="s">
        <v>892</v>
      </c>
      <c r="F679" t="s">
        <v>912</v>
      </c>
      <c r="G679" t="s">
        <v>902</v>
      </c>
      <c r="H679" s="2">
        <f>VLOOKUP(A679,Sheet1!A$1:E$501,2,FALSE)</f>
        <v>43350</v>
      </c>
      <c r="I679" t="str">
        <f>VLOOKUP(A679,Sheet1!A$1:E$501,3,FALSE)</f>
        <v>Snehal</v>
      </c>
      <c r="J679" t="str">
        <f>VLOOKUP(A679,Sheet1!$A$1:$E$501,4,FALSE)</f>
        <v>Punjab</v>
      </c>
      <c r="K679" t="str">
        <f>VLOOKUP($A679,Sheet1!$A$1:$E$501,5,FALSE)</f>
        <v>Chandigarh</v>
      </c>
    </row>
    <row r="680" spans="1:11" x14ac:dyDescent="0.25">
      <c r="A680" t="s">
        <v>244</v>
      </c>
      <c r="B680">
        <v>83</v>
      </c>
      <c r="C680">
        <v>12</v>
      </c>
      <c r="D680">
        <v>2</v>
      </c>
      <c r="E680" t="s">
        <v>892</v>
      </c>
      <c r="F680" t="s">
        <v>893</v>
      </c>
      <c r="G680" t="s">
        <v>891</v>
      </c>
      <c r="H680" s="2">
        <f>VLOOKUP(A680,Sheet1!A$1:E$501,2,FALSE)</f>
        <v>43444</v>
      </c>
      <c r="I680" t="str">
        <f>VLOOKUP(A680,Sheet1!A$1:E$501,3,FALSE)</f>
        <v>Swapnil</v>
      </c>
      <c r="J680" t="str">
        <f>VLOOKUP(A680,Sheet1!$A$1:$E$501,4,FALSE)</f>
        <v>Delhi</v>
      </c>
      <c r="K680" t="str">
        <f>VLOOKUP($A680,Sheet1!$A$1:$E$501,5,FALSE)</f>
        <v>Delhi</v>
      </c>
    </row>
    <row r="681" spans="1:11" x14ac:dyDescent="0.25">
      <c r="A681" t="s">
        <v>509</v>
      </c>
      <c r="B681">
        <v>103</v>
      </c>
      <c r="C681">
        <v>36</v>
      </c>
      <c r="D681">
        <v>2</v>
      </c>
      <c r="E681" t="s">
        <v>899</v>
      </c>
      <c r="F681" t="s">
        <v>903</v>
      </c>
      <c r="G681" t="s">
        <v>891</v>
      </c>
      <c r="H681" s="2">
        <f>VLOOKUP(A681,Sheet1!A$1:E$501,2,FALSE)</f>
        <v>43439</v>
      </c>
      <c r="I681" t="str">
        <f>VLOOKUP(A681,Sheet1!A$1:E$501,3,FALSE)</f>
        <v>Aman</v>
      </c>
      <c r="J681" t="str">
        <f>VLOOKUP(A681,Sheet1!$A$1:$E$501,4,FALSE)</f>
        <v>Maharashtra</v>
      </c>
      <c r="K681" t="str">
        <f>VLOOKUP($A681,Sheet1!$A$1:$E$501,5,FALSE)</f>
        <v>Mumbai</v>
      </c>
    </row>
    <row r="682" spans="1:11" x14ac:dyDescent="0.25">
      <c r="A682" t="s">
        <v>339</v>
      </c>
      <c r="B682">
        <v>37</v>
      </c>
      <c r="C682">
        <v>-6</v>
      </c>
      <c r="D682">
        <v>1</v>
      </c>
      <c r="E682" t="s">
        <v>899</v>
      </c>
      <c r="F682" t="s">
        <v>901</v>
      </c>
      <c r="G682" t="s">
        <v>902</v>
      </c>
      <c r="H682" s="2">
        <f>VLOOKUP(A682,Sheet1!A$1:E$501,2,FALSE)</f>
        <v>43367</v>
      </c>
      <c r="I682" t="str">
        <f>VLOOKUP(A682,Sheet1!A$1:E$501,3,FALSE)</f>
        <v>Sukrith</v>
      </c>
      <c r="J682" t="str">
        <f>VLOOKUP(A682,Sheet1!$A$1:$E$501,4,FALSE)</f>
        <v>Maharashtra</v>
      </c>
      <c r="K682" t="str">
        <f>VLOOKUP($A682,Sheet1!$A$1:$E$501,5,FALSE)</f>
        <v>Mumbai</v>
      </c>
    </row>
    <row r="683" spans="1:11" x14ac:dyDescent="0.25">
      <c r="A683" t="s">
        <v>703</v>
      </c>
      <c r="B683">
        <v>105</v>
      </c>
      <c r="C683">
        <v>33</v>
      </c>
      <c r="D683">
        <v>6</v>
      </c>
      <c r="E683" t="s">
        <v>899</v>
      </c>
      <c r="F683" t="s">
        <v>901</v>
      </c>
      <c r="G683" t="s">
        <v>894</v>
      </c>
      <c r="H683" s="2">
        <f>VLOOKUP(A683,Sheet1!A$1:E$501,2,FALSE)</f>
        <v>43104</v>
      </c>
      <c r="I683" t="str">
        <f>VLOOKUP(A683,Sheet1!A$1:E$501,3,FALSE)</f>
        <v>Rahul</v>
      </c>
      <c r="J683" t="str">
        <f>VLOOKUP(A683,Sheet1!$A$1:$E$501,4,FALSE)</f>
        <v>Madhya Pradesh</v>
      </c>
      <c r="K683" t="str">
        <f>VLOOKUP($A683,Sheet1!$A$1:$E$501,5,FALSE)</f>
        <v>Indore</v>
      </c>
    </row>
    <row r="684" spans="1:11" x14ac:dyDescent="0.25">
      <c r="A684" t="s">
        <v>369</v>
      </c>
      <c r="B684">
        <v>78</v>
      </c>
      <c r="C684">
        <v>-6</v>
      </c>
      <c r="D684">
        <v>2</v>
      </c>
      <c r="E684" t="s">
        <v>892</v>
      </c>
      <c r="F684" t="s">
        <v>912</v>
      </c>
      <c r="G684" t="s">
        <v>902</v>
      </c>
      <c r="H684" s="2">
        <f>VLOOKUP(A684,Sheet1!A$1:E$501,2,FALSE)</f>
        <v>43326</v>
      </c>
      <c r="I684" t="str">
        <f>VLOOKUP(A684,Sheet1!A$1:E$501,3,FALSE)</f>
        <v>Priyanshu</v>
      </c>
      <c r="J684" t="str">
        <f>VLOOKUP(A684,Sheet1!$A$1:$E$501,4,FALSE)</f>
        <v>Madhya Pradesh</v>
      </c>
      <c r="K684" t="str">
        <f>VLOOKUP($A684,Sheet1!$A$1:$E$501,5,FALSE)</f>
        <v>Indore</v>
      </c>
    </row>
    <row r="685" spans="1:11" x14ac:dyDescent="0.25">
      <c r="A685" t="s">
        <v>48</v>
      </c>
      <c r="B685">
        <v>102</v>
      </c>
      <c r="C685">
        <v>-90</v>
      </c>
      <c r="D685">
        <v>1</v>
      </c>
      <c r="E685" t="s">
        <v>899</v>
      </c>
      <c r="F685" t="s">
        <v>901</v>
      </c>
      <c r="G685" t="s">
        <v>891</v>
      </c>
      <c r="H685" s="2">
        <f>VLOOKUP(A685,Sheet1!A$1:E$501,2,FALSE)</f>
        <v>43337</v>
      </c>
      <c r="I685" t="str">
        <f>VLOOKUP(A685,Sheet1!A$1:E$501,3,FALSE)</f>
        <v>Madhav</v>
      </c>
      <c r="J685" t="str">
        <f>VLOOKUP(A685,Sheet1!$A$1:$E$501,4,FALSE)</f>
        <v>Uttar Pradesh</v>
      </c>
      <c r="K685" t="str">
        <f>VLOOKUP($A685,Sheet1!$A$1:$E$501,5,FALSE)</f>
        <v>Mathura</v>
      </c>
    </row>
    <row r="686" spans="1:11" x14ac:dyDescent="0.25">
      <c r="A686" t="s">
        <v>707</v>
      </c>
      <c r="B686">
        <v>102</v>
      </c>
      <c r="C686">
        <v>11</v>
      </c>
      <c r="D686">
        <v>6</v>
      </c>
      <c r="E686" t="s">
        <v>899</v>
      </c>
      <c r="F686" t="s">
        <v>910</v>
      </c>
      <c r="G686" t="s">
        <v>891</v>
      </c>
      <c r="H686" s="2">
        <f>VLOOKUP(A686,Sheet1!A$1:E$501,2,FALSE)</f>
        <v>43450</v>
      </c>
      <c r="I686" t="str">
        <f>VLOOKUP(A686,Sheet1!A$1:E$501,3,FALSE)</f>
        <v>Preksha</v>
      </c>
      <c r="J686" t="str">
        <f>VLOOKUP(A686,Sheet1!$A$1:$E$501,4,FALSE)</f>
        <v>Delhi</v>
      </c>
      <c r="K686" t="str">
        <f>VLOOKUP($A686,Sheet1!$A$1:$E$501,5,FALSE)</f>
        <v>Delhi</v>
      </c>
    </row>
    <row r="687" spans="1:11" x14ac:dyDescent="0.25">
      <c r="A687" t="s">
        <v>375</v>
      </c>
      <c r="B687">
        <v>10</v>
      </c>
      <c r="C687">
        <v>-8</v>
      </c>
      <c r="D687">
        <v>1</v>
      </c>
      <c r="E687" t="s">
        <v>899</v>
      </c>
      <c r="F687" t="s">
        <v>904</v>
      </c>
      <c r="G687" t="s">
        <v>902</v>
      </c>
      <c r="H687" s="2">
        <f>VLOOKUP(A687,Sheet1!A$1:E$501,2,FALSE)</f>
        <v>43326</v>
      </c>
      <c r="I687" t="str">
        <f>VLOOKUP(A687,Sheet1!A$1:E$501,3,FALSE)</f>
        <v>Nishant</v>
      </c>
      <c r="J687" t="str">
        <f>VLOOKUP(A687,Sheet1!$A$1:$E$501,4,FALSE)</f>
        <v>Maharashtra</v>
      </c>
      <c r="K687" t="str">
        <f>VLOOKUP($A687,Sheet1!$A$1:$E$501,5,FALSE)</f>
        <v>Mumbai</v>
      </c>
    </row>
    <row r="688" spans="1:11" x14ac:dyDescent="0.25">
      <c r="A688" t="s">
        <v>126</v>
      </c>
      <c r="B688">
        <v>101</v>
      </c>
      <c r="C688">
        <v>18</v>
      </c>
      <c r="D688">
        <v>9</v>
      </c>
      <c r="E688" t="s">
        <v>899</v>
      </c>
      <c r="F688" t="s">
        <v>905</v>
      </c>
      <c r="G688" t="s">
        <v>891</v>
      </c>
      <c r="H688" s="2">
        <f>VLOOKUP(A688,Sheet1!A$1:E$501,2,FALSE)</f>
        <v>43231</v>
      </c>
      <c r="I688" t="str">
        <f>VLOOKUP(A688,Sheet1!A$1:E$501,3,FALSE)</f>
        <v>Priyanka</v>
      </c>
      <c r="J688" t="str">
        <f>VLOOKUP(A688,Sheet1!$A$1:$E$501,4,FALSE)</f>
        <v>Maharashtra</v>
      </c>
      <c r="K688" t="str">
        <f>VLOOKUP($A688,Sheet1!$A$1:$E$501,5,FALSE)</f>
        <v>Pune</v>
      </c>
    </row>
    <row r="689" spans="1:11" x14ac:dyDescent="0.25">
      <c r="A689" t="s">
        <v>812</v>
      </c>
      <c r="B689">
        <v>42</v>
      </c>
      <c r="C689">
        <v>-6</v>
      </c>
      <c r="D689">
        <v>4</v>
      </c>
      <c r="E689" t="s">
        <v>899</v>
      </c>
      <c r="F689" t="s">
        <v>901</v>
      </c>
      <c r="G689" t="s">
        <v>902</v>
      </c>
      <c r="H689" s="2">
        <f>VLOOKUP(A689,Sheet1!A$1:E$501,2,FALSE)</f>
        <v>43223</v>
      </c>
      <c r="I689" t="str">
        <f>VLOOKUP(A689,Sheet1!A$1:E$501,3,FALSE)</f>
        <v>Sharda</v>
      </c>
      <c r="J689" t="str">
        <f>VLOOKUP(A689,Sheet1!$A$1:$E$501,4,FALSE)</f>
        <v>Kerala</v>
      </c>
      <c r="K689" t="str">
        <f>VLOOKUP($A689,Sheet1!$A$1:$E$501,5,FALSE)</f>
        <v>Thiruvananthapuram</v>
      </c>
    </row>
    <row r="690" spans="1:11" x14ac:dyDescent="0.25">
      <c r="A690" t="s">
        <v>546</v>
      </c>
      <c r="B690">
        <v>56</v>
      </c>
      <c r="C690">
        <v>18</v>
      </c>
      <c r="D690">
        <v>2</v>
      </c>
      <c r="E690" t="s">
        <v>899</v>
      </c>
      <c r="F690" t="s">
        <v>903</v>
      </c>
      <c r="G690" t="s">
        <v>902</v>
      </c>
      <c r="H690" s="2">
        <f>VLOOKUP(A690,Sheet1!A$1:E$501,2,FALSE)</f>
        <v>43419</v>
      </c>
      <c r="I690" t="str">
        <f>VLOOKUP(A690,Sheet1!A$1:E$501,3,FALSE)</f>
        <v>Aayush</v>
      </c>
      <c r="J690" t="str">
        <f>VLOOKUP(A690,Sheet1!$A$1:$E$501,4,FALSE)</f>
        <v>Uttar Pradesh</v>
      </c>
      <c r="K690" t="str">
        <f>VLOOKUP($A690,Sheet1!$A$1:$E$501,5,FALSE)</f>
        <v>Lucknow</v>
      </c>
    </row>
    <row r="691" spans="1:11" x14ac:dyDescent="0.25">
      <c r="A691" t="s">
        <v>335</v>
      </c>
      <c r="B691">
        <v>95</v>
      </c>
      <c r="C691">
        <v>5</v>
      </c>
      <c r="D691">
        <v>2</v>
      </c>
      <c r="E691" t="s">
        <v>899</v>
      </c>
      <c r="F691" t="s">
        <v>907</v>
      </c>
      <c r="G691" t="s">
        <v>891</v>
      </c>
      <c r="H691" s="2">
        <f>VLOOKUP(A691,Sheet1!A$1:E$501,2,FALSE)</f>
        <v>43378</v>
      </c>
      <c r="I691" t="str">
        <f>VLOOKUP(A691,Sheet1!A$1:E$501,3,FALSE)</f>
        <v>Yash</v>
      </c>
      <c r="J691" t="str">
        <f>VLOOKUP(A691,Sheet1!$A$1:$E$501,4,FALSE)</f>
        <v>Maharashtra</v>
      </c>
      <c r="K691" t="str">
        <f>VLOOKUP($A691,Sheet1!$A$1:$E$501,5,FALSE)</f>
        <v>Mumbai</v>
      </c>
    </row>
    <row r="692" spans="1:11" x14ac:dyDescent="0.25">
      <c r="A692" t="s">
        <v>606</v>
      </c>
      <c r="B692">
        <v>159</v>
      </c>
      <c r="C692">
        <v>2</v>
      </c>
      <c r="D692">
        <v>3</v>
      </c>
      <c r="E692" t="s">
        <v>892</v>
      </c>
      <c r="F692" t="s">
        <v>912</v>
      </c>
      <c r="G692" t="s">
        <v>894</v>
      </c>
      <c r="H692" s="2">
        <f>VLOOKUP(A692,Sheet1!A$1:E$501,2,FALSE)</f>
        <v>43444</v>
      </c>
      <c r="I692" t="str">
        <f>VLOOKUP(A692,Sheet1!A$1:E$501,3,FALSE)</f>
        <v>Suraj</v>
      </c>
      <c r="J692" t="str">
        <f>VLOOKUP(A692,Sheet1!$A$1:$E$501,4,FALSE)</f>
        <v>Gujarat</v>
      </c>
      <c r="K692" t="str">
        <f>VLOOKUP($A692,Sheet1!$A$1:$E$501,5,FALSE)</f>
        <v>Surat</v>
      </c>
    </row>
    <row r="693" spans="1:11" x14ac:dyDescent="0.25">
      <c r="A693" t="s">
        <v>608</v>
      </c>
      <c r="B693">
        <v>158</v>
      </c>
      <c r="C693">
        <v>69</v>
      </c>
      <c r="D693">
        <v>3</v>
      </c>
      <c r="E693" t="s">
        <v>899</v>
      </c>
      <c r="F693" t="s">
        <v>907</v>
      </c>
      <c r="G693" t="s">
        <v>894</v>
      </c>
      <c r="H693" s="2">
        <f>VLOOKUP(A693,Sheet1!A$1:E$501,2,FALSE)</f>
        <v>43212</v>
      </c>
      <c r="I693" t="str">
        <f>VLOOKUP(A693,Sheet1!A$1:E$501,3,FALSE)</f>
        <v>Atharv</v>
      </c>
      <c r="J693" t="str">
        <f>VLOOKUP(A693,Sheet1!$A$1:$E$501,4,FALSE)</f>
        <v>West Bengal</v>
      </c>
      <c r="K693" t="str">
        <f>VLOOKUP($A693,Sheet1!$A$1:$E$501,5,FALSE)</f>
        <v>Kolkata</v>
      </c>
    </row>
    <row r="694" spans="1:11" x14ac:dyDescent="0.25">
      <c r="A694" t="s">
        <v>375</v>
      </c>
      <c r="B694">
        <v>106</v>
      </c>
      <c r="C694">
        <v>0</v>
      </c>
      <c r="D694">
        <v>2</v>
      </c>
      <c r="E694" t="s">
        <v>889</v>
      </c>
      <c r="F694" t="s">
        <v>898</v>
      </c>
      <c r="G694" t="s">
        <v>894</v>
      </c>
      <c r="H694" s="2">
        <f>VLOOKUP(A694,Sheet1!A$1:E$501,2,FALSE)</f>
        <v>43326</v>
      </c>
      <c r="I694" t="str">
        <f>VLOOKUP(A694,Sheet1!A$1:E$501,3,FALSE)</f>
        <v>Nishant</v>
      </c>
      <c r="J694" t="str">
        <f>VLOOKUP(A694,Sheet1!$A$1:$E$501,4,FALSE)</f>
        <v>Maharashtra</v>
      </c>
      <c r="K694" t="str">
        <f>VLOOKUP($A694,Sheet1!$A$1:$E$501,5,FALSE)</f>
        <v>Mumbai</v>
      </c>
    </row>
    <row r="695" spans="1:11" x14ac:dyDescent="0.25">
      <c r="A695" t="s">
        <v>269</v>
      </c>
      <c r="B695">
        <v>101</v>
      </c>
      <c r="C695">
        <v>16</v>
      </c>
      <c r="D695">
        <v>4</v>
      </c>
      <c r="E695" t="s">
        <v>899</v>
      </c>
      <c r="F695" t="s">
        <v>910</v>
      </c>
      <c r="G695" t="s">
        <v>891</v>
      </c>
      <c r="H695" s="2">
        <f>VLOOKUP(A695,Sheet1!A$1:E$501,2,FALSE)</f>
        <v>43167</v>
      </c>
      <c r="I695" t="str">
        <f>VLOOKUP(A695,Sheet1!A$1:E$501,3,FALSE)</f>
        <v>Ajay</v>
      </c>
      <c r="J695" t="str">
        <f>VLOOKUP(A695,Sheet1!$A$1:$E$501,4,FALSE)</f>
        <v>Karnataka</v>
      </c>
      <c r="K695" t="str">
        <f>VLOOKUP($A695,Sheet1!$A$1:$E$501,5,FALSE)</f>
        <v>Bangalore</v>
      </c>
    </row>
    <row r="696" spans="1:11" x14ac:dyDescent="0.25">
      <c r="A696" t="s">
        <v>389</v>
      </c>
      <c r="B696">
        <v>107</v>
      </c>
      <c r="C696">
        <v>37</v>
      </c>
      <c r="D696">
        <v>3</v>
      </c>
      <c r="E696" t="s">
        <v>899</v>
      </c>
      <c r="F696" t="s">
        <v>913</v>
      </c>
      <c r="G696" t="s">
        <v>891</v>
      </c>
      <c r="H696" s="2">
        <f>VLOOKUP(A696,Sheet1!A$1:E$501,2,FALSE)</f>
        <v>43432</v>
      </c>
      <c r="I696" t="str">
        <f>VLOOKUP(A696,Sheet1!A$1:E$501,3,FALSE)</f>
        <v>Brijesh</v>
      </c>
      <c r="J696" t="str">
        <f>VLOOKUP(A696,Sheet1!$A$1:$E$501,4,FALSE)</f>
        <v>Rajasthan</v>
      </c>
      <c r="K696" t="str">
        <f>VLOOKUP($A696,Sheet1!$A$1:$E$501,5,FALSE)</f>
        <v>Udaipur</v>
      </c>
    </row>
    <row r="697" spans="1:11" x14ac:dyDescent="0.25">
      <c r="A697" t="s">
        <v>486</v>
      </c>
      <c r="B697">
        <v>156</v>
      </c>
      <c r="C697">
        <v>36</v>
      </c>
      <c r="D697">
        <v>5</v>
      </c>
      <c r="E697" t="s">
        <v>899</v>
      </c>
      <c r="F697" t="s">
        <v>910</v>
      </c>
      <c r="G697" t="s">
        <v>894</v>
      </c>
      <c r="H697" s="2">
        <f>VLOOKUP(A697,Sheet1!A$1:E$501,2,FALSE)</f>
        <v>43378</v>
      </c>
      <c r="I697" t="str">
        <f>VLOOKUP(A697,Sheet1!A$1:E$501,3,FALSE)</f>
        <v>Sudheer</v>
      </c>
      <c r="J697" t="str">
        <f>VLOOKUP(A697,Sheet1!$A$1:$E$501,4,FALSE)</f>
        <v>Karnataka</v>
      </c>
      <c r="K697" t="str">
        <f>VLOOKUP($A697,Sheet1!$A$1:$E$501,5,FALSE)</f>
        <v>Bangalore</v>
      </c>
    </row>
    <row r="698" spans="1:11" x14ac:dyDescent="0.25">
      <c r="A698" t="s">
        <v>700</v>
      </c>
      <c r="B698">
        <v>108</v>
      </c>
      <c r="C698">
        <v>-19</v>
      </c>
      <c r="D698">
        <v>3</v>
      </c>
      <c r="E698" t="s">
        <v>889</v>
      </c>
      <c r="F698" t="s">
        <v>890</v>
      </c>
      <c r="G698" t="s">
        <v>902</v>
      </c>
      <c r="H698" s="2">
        <f>VLOOKUP(A698,Sheet1!A$1:E$501,2,FALSE)</f>
        <v>43310</v>
      </c>
      <c r="I698" t="str">
        <f>VLOOKUP(A698,Sheet1!A$1:E$501,3,FALSE)</f>
        <v>Pranav</v>
      </c>
      <c r="J698" t="str">
        <f>VLOOKUP(A698,Sheet1!$A$1:$E$501,4,FALSE)</f>
        <v>Madhya Pradesh</v>
      </c>
      <c r="K698" t="str">
        <f>VLOOKUP($A698,Sheet1!$A$1:$E$501,5,FALSE)</f>
        <v>Indore</v>
      </c>
    </row>
    <row r="699" spans="1:11" x14ac:dyDescent="0.25">
      <c r="A699" t="s">
        <v>199</v>
      </c>
      <c r="B699">
        <v>107</v>
      </c>
      <c r="C699">
        <v>-54</v>
      </c>
      <c r="D699">
        <v>4</v>
      </c>
      <c r="E699" t="s">
        <v>899</v>
      </c>
      <c r="F699" t="s">
        <v>907</v>
      </c>
      <c r="G699" t="s">
        <v>894</v>
      </c>
      <c r="H699" s="2">
        <f>VLOOKUP(A699,Sheet1!A$1:E$501,2,FALSE)</f>
        <v>43199</v>
      </c>
      <c r="I699" t="str">
        <f>VLOOKUP(A699,Sheet1!A$1:E$501,3,FALSE)</f>
        <v>Yogesh</v>
      </c>
      <c r="J699" t="str">
        <f>VLOOKUP(A699,Sheet1!$A$1:$E$501,4,FALSE)</f>
        <v>Bihar</v>
      </c>
      <c r="K699" t="str">
        <f>VLOOKUP($A699,Sheet1!$A$1:$E$501,5,FALSE)</f>
        <v>Patna</v>
      </c>
    </row>
    <row r="700" spans="1:11" x14ac:dyDescent="0.25">
      <c r="A700" t="s">
        <v>711</v>
      </c>
      <c r="B700">
        <v>100</v>
      </c>
      <c r="C700">
        <v>-58</v>
      </c>
      <c r="D700">
        <v>4</v>
      </c>
      <c r="E700" t="s">
        <v>899</v>
      </c>
      <c r="F700" t="s">
        <v>903</v>
      </c>
      <c r="G700" t="s">
        <v>891</v>
      </c>
      <c r="H700" s="2">
        <f>VLOOKUP(A700,Sheet1!A$1:E$501,2,FALSE)</f>
        <v>43287</v>
      </c>
      <c r="I700" t="str">
        <f>VLOOKUP(A700,Sheet1!A$1:E$501,3,FALSE)</f>
        <v>Sakshi</v>
      </c>
      <c r="J700" t="str">
        <f>VLOOKUP(A700,Sheet1!$A$1:$E$501,4,FALSE)</f>
        <v>Madhya Pradesh</v>
      </c>
      <c r="K700" t="str">
        <f>VLOOKUP($A700,Sheet1!$A$1:$E$501,5,FALSE)</f>
        <v>Bhopal</v>
      </c>
    </row>
    <row r="701" spans="1:11" x14ac:dyDescent="0.25">
      <c r="A701" t="s">
        <v>562</v>
      </c>
      <c r="B701">
        <v>108</v>
      </c>
      <c r="C701">
        <v>26</v>
      </c>
      <c r="D701">
        <v>4</v>
      </c>
      <c r="E701" t="s">
        <v>899</v>
      </c>
      <c r="F701" t="s">
        <v>913</v>
      </c>
      <c r="G701" t="s">
        <v>902</v>
      </c>
      <c r="H701" s="2">
        <f>VLOOKUP(A701,Sheet1!A$1:E$501,2,FALSE)</f>
        <v>43131</v>
      </c>
      <c r="I701" t="str">
        <f>VLOOKUP(A701,Sheet1!A$1:E$501,3,FALSE)</f>
        <v>Ginny</v>
      </c>
      <c r="J701" t="str">
        <f>VLOOKUP(A701,Sheet1!$A$1:$E$501,4,FALSE)</f>
        <v>Madhya Pradesh</v>
      </c>
      <c r="K701" t="str">
        <f>VLOOKUP($A701,Sheet1!$A$1:$E$501,5,FALSE)</f>
        <v>Indore</v>
      </c>
    </row>
    <row r="702" spans="1:11" x14ac:dyDescent="0.25">
      <c r="A702" t="s">
        <v>712</v>
      </c>
      <c r="B702">
        <v>100</v>
      </c>
      <c r="C702">
        <v>6</v>
      </c>
      <c r="D702">
        <v>4</v>
      </c>
      <c r="E702" t="s">
        <v>899</v>
      </c>
      <c r="F702" t="s">
        <v>907</v>
      </c>
      <c r="G702" t="s">
        <v>891</v>
      </c>
      <c r="H702" s="2">
        <f>VLOOKUP(A702,Sheet1!A$1:E$501,2,FALSE)</f>
        <v>43419</v>
      </c>
      <c r="I702" t="str">
        <f>VLOOKUP(A702,Sheet1!A$1:E$501,3,FALSE)</f>
        <v>Aromal</v>
      </c>
      <c r="J702" t="str">
        <f>VLOOKUP(A702,Sheet1!$A$1:$E$501,4,FALSE)</f>
        <v>Maharashtra</v>
      </c>
      <c r="K702" t="str">
        <f>VLOOKUP($A702,Sheet1!$A$1:$E$501,5,FALSE)</f>
        <v>Mumbai</v>
      </c>
    </row>
    <row r="703" spans="1:11" x14ac:dyDescent="0.25">
      <c r="A703" t="s">
        <v>661</v>
      </c>
      <c r="B703">
        <v>100</v>
      </c>
      <c r="C703">
        <v>-23</v>
      </c>
      <c r="D703">
        <v>1</v>
      </c>
      <c r="E703" t="s">
        <v>889</v>
      </c>
      <c r="F703" t="s">
        <v>898</v>
      </c>
      <c r="G703" t="s">
        <v>891</v>
      </c>
      <c r="H703" s="2">
        <f>VLOOKUP(A703,Sheet1!A$1:E$501,2,FALSE)</f>
        <v>43224</v>
      </c>
      <c r="I703" t="str">
        <f>VLOOKUP(A703,Sheet1!A$1:E$501,3,FALSE)</f>
        <v>Aditya</v>
      </c>
      <c r="J703" t="str">
        <f>VLOOKUP(A703,Sheet1!$A$1:$E$501,4,FALSE)</f>
        <v>Punjab</v>
      </c>
      <c r="K703" t="str">
        <f>VLOOKUP($A703,Sheet1!$A$1:$E$501,5,FALSE)</f>
        <v>Chandigarh</v>
      </c>
    </row>
    <row r="704" spans="1:11" x14ac:dyDescent="0.25">
      <c r="A704" t="s">
        <v>281</v>
      </c>
      <c r="B704">
        <v>43</v>
      </c>
      <c r="C704">
        <v>17</v>
      </c>
      <c r="D704">
        <v>2</v>
      </c>
      <c r="E704" t="s">
        <v>899</v>
      </c>
      <c r="F704" t="s">
        <v>910</v>
      </c>
      <c r="G704" t="s">
        <v>902</v>
      </c>
      <c r="H704" s="2">
        <f>VLOOKUP(A704,Sheet1!A$1:E$501,2,FALSE)</f>
        <v>43185</v>
      </c>
      <c r="I704" t="str">
        <f>VLOOKUP(A704,Sheet1!A$1:E$501,3,FALSE)</f>
        <v>Mukesh</v>
      </c>
      <c r="J704" t="str">
        <f>VLOOKUP(A704,Sheet1!$A$1:$E$501,4,FALSE)</f>
        <v>Haryana</v>
      </c>
      <c r="K704" t="str">
        <f>VLOOKUP($A704,Sheet1!$A$1:$E$501,5,FALSE)</f>
        <v>Chandigarh</v>
      </c>
    </row>
    <row r="705" spans="1:11" x14ac:dyDescent="0.25">
      <c r="A705" t="s">
        <v>614</v>
      </c>
      <c r="B705">
        <v>155</v>
      </c>
      <c r="C705">
        <v>26</v>
      </c>
      <c r="D705">
        <v>3</v>
      </c>
      <c r="E705" t="s">
        <v>899</v>
      </c>
      <c r="F705" t="s">
        <v>907</v>
      </c>
      <c r="G705" t="s">
        <v>894</v>
      </c>
      <c r="H705" s="2">
        <f>VLOOKUP(A705,Sheet1!A$1:E$501,2,FALSE)</f>
        <v>43402</v>
      </c>
      <c r="I705" t="str">
        <f>VLOOKUP(A705,Sheet1!A$1:E$501,3,FALSE)</f>
        <v>Moumita</v>
      </c>
      <c r="J705" t="str">
        <f>VLOOKUP(A705,Sheet1!$A$1:$E$501,4,FALSE)</f>
        <v>Gujarat</v>
      </c>
      <c r="K705" t="str">
        <f>VLOOKUP($A705,Sheet1!$A$1:$E$501,5,FALSE)</f>
        <v>Ahmedabad</v>
      </c>
    </row>
    <row r="706" spans="1:11" x14ac:dyDescent="0.25">
      <c r="A706" t="s">
        <v>625</v>
      </c>
      <c r="B706">
        <v>151</v>
      </c>
      <c r="C706">
        <v>9</v>
      </c>
      <c r="D706">
        <v>3</v>
      </c>
      <c r="E706" t="s">
        <v>899</v>
      </c>
      <c r="F706" t="s">
        <v>903</v>
      </c>
      <c r="G706" t="s">
        <v>894</v>
      </c>
      <c r="H706" s="2">
        <f>VLOOKUP(A706,Sheet1!A$1:E$501,2,FALSE)</f>
        <v>43113</v>
      </c>
      <c r="I706" t="str">
        <f>VLOOKUP(A706,Sheet1!A$1:E$501,3,FALSE)</f>
        <v>Shantanu</v>
      </c>
      <c r="J706" t="str">
        <f>VLOOKUP(A706,Sheet1!$A$1:$E$501,4,FALSE)</f>
        <v>Maharashtra</v>
      </c>
      <c r="K706" t="str">
        <f>VLOOKUP($A706,Sheet1!$A$1:$E$501,5,FALSE)</f>
        <v>Mumbai</v>
      </c>
    </row>
    <row r="707" spans="1:11" x14ac:dyDescent="0.25">
      <c r="A707" t="s">
        <v>350</v>
      </c>
      <c r="B707">
        <v>151</v>
      </c>
      <c r="C707">
        <v>29</v>
      </c>
      <c r="D707">
        <v>5</v>
      </c>
      <c r="E707" t="s">
        <v>899</v>
      </c>
      <c r="F707" t="s">
        <v>903</v>
      </c>
      <c r="G707" t="s">
        <v>894</v>
      </c>
      <c r="H707" s="2">
        <f>VLOOKUP(A707,Sheet1!A$1:E$501,2,FALSE)</f>
        <v>43103</v>
      </c>
      <c r="I707" t="str">
        <f>VLOOKUP(A707,Sheet1!A$1:E$501,3,FALSE)</f>
        <v>Monica</v>
      </c>
      <c r="J707" t="str">
        <f>VLOOKUP(A707,Sheet1!$A$1:$E$501,4,FALSE)</f>
        <v>Punjab</v>
      </c>
      <c r="K707" t="str">
        <f>VLOOKUP($A707,Sheet1!$A$1:$E$501,5,FALSE)</f>
        <v>Chandigarh</v>
      </c>
    </row>
    <row r="708" spans="1:11" x14ac:dyDescent="0.25">
      <c r="A708" t="s">
        <v>436</v>
      </c>
      <c r="B708">
        <v>110</v>
      </c>
      <c r="C708">
        <v>-68</v>
      </c>
      <c r="D708">
        <v>4</v>
      </c>
      <c r="E708" t="s">
        <v>899</v>
      </c>
      <c r="F708" t="s">
        <v>901</v>
      </c>
      <c r="G708" t="s">
        <v>894</v>
      </c>
      <c r="H708" s="2">
        <f>VLOOKUP(A708,Sheet1!A$1:E$501,2,FALSE)</f>
        <v>43231</v>
      </c>
      <c r="I708" t="str">
        <f>VLOOKUP(A708,Sheet1!A$1:E$501,3,FALSE)</f>
        <v>Nida</v>
      </c>
      <c r="J708" t="str">
        <f>VLOOKUP(A708,Sheet1!$A$1:$E$501,4,FALSE)</f>
        <v>Madhya Pradesh</v>
      </c>
      <c r="K708" t="str">
        <f>VLOOKUP($A708,Sheet1!$A$1:$E$501,5,FALSE)</f>
        <v>Indore</v>
      </c>
    </row>
    <row r="709" spans="1:11" x14ac:dyDescent="0.25">
      <c r="A709" t="s">
        <v>18</v>
      </c>
      <c r="B709">
        <v>98</v>
      </c>
      <c r="C709">
        <v>9</v>
      </c>
      <c r="D709">
        <v>2</v>
      </c>
      <c r="E709" t="s">
        <v>892</v>
      </c>
      <c r="F709" t="s">
        <v>912</v>
      </c>
      <c r="G709" t="s">
        <v>891</v>
      </c>
      <c r="H709" s="2">
        <f>VLOOKUP(A709,Sheet1!A$1:E$501,2,FALSE)</f>
        <v>43333</v>
      </c>
      <c r="I709" t="str">
        <f>VLOOKUP(A709,Sheet1!A$1:E$501,3,FALSE)</f>
        <v>Vishakha</v>
      </c>
      <c r="J709" t="str">
        <f>VLOOKUP(A709,Sheet1!$A$1:$E$501,4,FALSE)</f>
        <v>Madhya Pradesh</v>
      </c>
      <c r="K709" t="str">
        <f>VLOOKUP($A709,Sheet1!$A$1:$E$501,5,FALSE)</f>
        <v>Indore</v>
      </c>
    </row>
    <row r="710" spans="1:11" x14ac:dyDescent="0.25">
      <c r="A710" t="s">
        <v>436</v>
      </c>
      <c r="B710">
        <v>97</v>
      </c>
      <c r="C710">
        <v>-62</v>
      </c>
      <c r="D710">
        <v>2</v>
      </c>
      <c r="E710" t="s">
        <v>899</v>
      </c>
      <c r="F710" t="s">
        <v>900</v>
      </c>
      <c r="G710" t="s">
        <v>891</v>
      </c>
      <c r="H710" s="2">
        <f>VLOOKUP(A710,Sheet1!A$1:E$501,2,FALSE)</f>
        <v>43231</v>
      </c>
      <c r="I710" t="str">
        <f>VLOOKUP(A710,Sheet1!A$1:E$501,3,FALSE)</f>
        <v>Nida</v>
      </c>
      <c r="J710" t="str">
        <f>VLOOKUP(A710,Sheet1!$A$1:$E$501,4,FALSE)</f>
        <v>Madhya Pradesh</v>
      </c>
      <c r="K710" t="str">
        <f>VLOOKUP($A710,Sheet1!$A$1:$E$501,5,FALSE)</f>
        <v>Indore</v>
      </c>
    </row>
    <row r="711" spans="1:11" x14ac:dyDescent="0.25">
      <c r="A711" t="s">
        <v>267</v>
      </c>
      <c r="B711">
        <v>111</v>
      </c>
      <c r="C711">
        <v>35</v>
      </c>
      <c r="D711">
        <v>5</v>
      </c>
      <c r="E711" t="s">
        <v>899</v>
      </c>
      <c r="F711" t="s">
        <v>913</v>
      </c>
      <c r="G711" t="s">
        <v>891</v>
      </c>
      <c r="H711" s="2">
        <f>VLOOKUP(A711,Sheet1!A$1:E$501,2,FALSE)</f>
        <v>43153</v>
      </c>
      <c r="I711" t="str">
        <f>VLOOKUP(A711,Sheet1!A$1:E$501,3,FALSE)</f>
        <v>Atharv</v>
      </c>
      <c r="J711" t="str">
        <f>VLOOKUP(A711,Sheet1!$A$1:$E$501,4,FALSE)</f>
        <v>West Bengal</v>
      </c>
      <c r="K711" t="str">
        <f>VLOOKUP($A711,Sheet1!$A$1:$E$501,5,FALSE)</f>
        <v>Kolkata</v>
      </c>
    </row>
    <row r="712" spans="1:11" x14ac:dyDescent="0.25">
      <c r="A712" t="s">
        <v>640</v>
      </c>
      <c r="B712">
        <v>45</v>
      </c>
      <c r="C712">
        <v>17</v>
      </c>
      <c r="D712">
        <v>1</v>
      </c>
      <c r="E712" t="s">
        <v>889</v>
      </c>
      <c r="F712" t="s">
        <v>909</v>
      </c>
      <c r="G712" t="s">
        <v>891</v>
      </c>
      <c r="H712" s="2">
        <f>VLOOKUP(A712,Sheet1!A$1:E$501,2,FALSE)</f>
        <v>43183</v>
      </c>
      <c r="I712" t="str">
        <f>VLOOKUP(A712,Sheet1!A$1:E$501,3,FALSE)</f>
        <v>Yogesh</v>
      </c>
      <c r="J712" t="str">
        <f>VLOOKUP(A712,Sheet1!$A$1:$E$501,4,FALSE)</f>
        <v>Bihar</v>
      </c>
      <c r="K712" t="str">
        <f>VLOOKUP($A712,Sheet1!$A$1:$E$501,5,FALSE)</f>
        <v>Patna</v>
      </c>
    </row>
    <row r="713" spans="1:11" x14ac:dyDescent="0.25">
      <c r="A713" t="s">
        <v>694</v>
      </c>
      <c r="B713">
        <v>112</v>
      </c>
      <c r="C713">
        <v>15</v>
      </c>
      <c r="D713">
        <v>2</v>
      </c>
      <c r="E713" t="s">
        <v>892</v>
      </c>
      <c r="F713" t="s">
        <v>893</v>
      </c>
      <c r="G713" t="s">
        <v>891</v>
      </c>
      <c r="H713" s="2">
        <f>VLOOKUP(A713,Sheet1!A$1:E$501,2,FALSE)</f>
        <v>43378</v>
      </c>
      <c r="I713" t="str">
        <f>VLOOKUP(A713,Sheet1!A$1:E$501,3,FALSE)</f>
        <v>Ankit</v>
      </c>
      <c r="J713" t="str">
        <f>VLOOKUP(A713,Sheet1!$A$1:$E$501,4,FALSE)</f>
        <v>Maharashtra</v>
      </c>
      <c r="K713" t="str">
        <f>VLOOKUP($A713,Sheet1!$A$1:$E$501,5,FALSE)</f>
        <v>Mumbai</v>
      </c>
    </row>
    <row r="714" spans="1:11" x14ac:dyDescent="0.25">
      <c r="A714" t="s">
        <v>25</v>
      </c>
      <c r="B714">
        <v>110</v>
      </c>
      <c r="C714">
        <v>20</v>
      </c>
      <c r="D714">
        <v>5</v>
      </c>
      <c r="E714" t="s">
        <v>899</v>
      </c>
      <c r="F714" t="s">
        <v>907</v>
      </c>
      <c r="G714" t="s">
        <v>911</v>
      </c>
      <c r="H714" s="2">
        <f>VLOOKUP(A714,Sheet1!A$1:E$501,2,FALSE)</f>
        <v>43116</v>
      </c>
      <c r="I714" t="str">
        <f>VLOOKUP(A714,Sheet1!A$1:E$501,3,FALSE)</f>
        <v>Shiva</v>
      </c>
      <c r="J714" t="str">
        <f>VLOOKUP(A714,Sheet1!$A$1:$E$501,4,FALSE)</f>
        <v>Maharashtra</v>
      </c>
      <c r="K714" t="str">
        <f>VLOOKUP($A714,Sheet1!$A$1:$E$501,5,FALSE)</f>
        <v>Pune</v>
      </c>
    </row>
    <row r="715" spans="1:11" x14ac:dyDescent="0.25">
      <c r="A715" t="s">
        <v>146</v>
      </c>
      <c r="B715">
        <v>98</v>
      </c>
      <c r="C715">
        <v>-5</v>
      </c>
      <c r="D715">
        <v>2</v>
      </c>
      <c r="E715" t="s">
        <v>899</v>
      </c>
      <c r="F715" t="s">
        <v>901</v>
      </c>
      <c r="G715" t="s">
        <v>902</v>
      </c>
      <c r="H715" s="2">
        <f>VLOOKUP(A715,Sheet1!A$1:E$501,2,FALSE)</f>
        <v>43338</v>
      </c>
      <c r="I715" t="str">
        <f>VLOOKUP(A715,Sheet1!A$1:E$501,3,FALSE)</f>
        <v>Anudeep</v>
      </c>
      <c r="J715" t="str">
        <f>VLOOKUP(A715,Sheet1!$A$1:$E$501,4,FALSE)</f>
        <v>Madhya Pradesh</v>
      </c>
      <c r="K715" t="str">
        <f>VLOOKUP($A715,Sheet1!$A$1:$E$501,5,FALSE)</f>
        <v>Indore</v>
      </c>
    </row>
    <row r="716" spans="1:11" x14ac:dyDescent="0.25">
      <c r="A716" t="s">
        <v>98</v>
      </c>
      <c r="B716">
        <v>110</v>
      </c>
      <c r="C716">
        <v>12</v>
      </c>
      <c r="D716">
        <v>7</v>
      </c>
      <c r="E716" t="s">
        <v>899</v>
      </c>
      <c r="F716" t="s">
        <v>907</v>
      </c>
      <c r="G716" t="s">
        <v>911</v>
      </c>
      <c r="H716" s="2">
        <f>VLOOKUP(A716,Sheet1!A$1:E$501,2,FALSE)</f>
        <v>43457</v>
      </c>
      <c r="I716" t="str">
        <f>VLOOKUP(A716,Sheet1!A$1:E$501,3,FALSE)</f>
        <v>Neha</v>
      </c>
      <c r="J716" t="str">
        <f>VLOOKUP(A716,Sheet1!$A$1:$E$501,4,FALSE)</f>
        <v>Rajasthan</v>
      </c>
      <c r="K716" t="str">
        <f>VLOOKUP($A716,Sheet1!$A$1:$E$501,5,FALSE)</f>
        <v>Udaipur</v>
      </c>
    </row>
    <row r="717" spans="1:11" x14ac:dyDescent="0.25">
      <c r="A717" t="s">
        <v>52</v>
      </c>
      <c r="B717">
        <v>95</v>
      </c>
      <c r="C717">
        <v>11</v>
      </c>
      <c r="D717">
        <v>4</v>
      </c>
      <c r="E717" t="s">
        <v>892</v>
      </c>
      <c r="F717" t="s">
        <v>912</v>
      </c>
      <c r="G717" t="s">
        <v>891</v>
      </c>
      <c r="H717" s="2">
        <f>VLOOKUP(A717,Sheet1!A$1:E$501,2,FALSE)</f>
        <v>43412</v>
      </c>
      <c r="I717" t="str">
        <f>VLOOKUP(A717,Sheet1!A$1:E$501,3,FALSE)</f>
        <v>Gaurav</v>
      </c>
      <c r="J717" t="str">
        <f>VLOOKUP(A717,Sheet1!$A$1:$E$501,4,FALSE)</f>
        <v>Gujarat</v>
      </c>
      <c r="K717" t="str">
        <f>VLOOKUP($A717,Sheet1!$A$1:$E$501,5,FALSE)</f>
        <v>Ahmedabad</v>
      </c>
    </row>
    <row r="718" spans="1:11" x14ac:dyDescent="0.25">
      <c r="A718" t="s">
        <v>176</v>
      </c>
      <c r="B718">
        <v>1228</v>
      </c>
      <c r="C718">
        <v>14</v>
      </c>
      <c r="D718">
        <v>3</v>
      </c>
      <c r="E718" t="s">
        <v>892</v>
      </c>
      <c r="F718" t="s">
        <v>893</v>
      </c>
      <c r="G718" t="s">
        <v>902</v>
      </c>
      <c r="H718" s="2">
        <f>VLOOKUP(A718,Sheet1!A$1:E$501,2,FALSE)</f>
        <v>43463</v>
      </c>
      <c r="I718" t="str">
        <f>VLOOKUP(A718,Sheet1!A$1:E$501,3,FALSE)</f>
        <v>Shruti</v>
      </c>
      <c r="J718" t="str">
        <f>VLOOKUP(A718,Sheet1!$A$1:$E$501,4,FALSE)</f>
        <v>Maharashtra</v>
      </c>
      <c r="K718" t="str">
        <f>VLOOKUP($A718,Sheet1!$A$1:$E$501,5,FALSE)</f>
        <v>Mumbai</v>
      </c>
    </row>
    <row r="719" spans="1:11" x14ac:dyDescent="0.25">
      <c r="A719" t="s">
        <v>194</v>
      </c>
      <c r="B719">
        <v>29</v>
      </c>
      <c r="C719">
        <v>0</v>
      </c>
      <c r="D719">
        <v>3</v>
      </c>
      <c r="E719" t="s">
        <v>892</v>
      </c>
      <c r="F719" t="s">
        <v>912</v>
      </c>
      <c r="G719" t="s">
        <v>891</v>
      </c>
      <c r="H719" s="2">
        <f>VLOOKUP(A719,Sheet1!A$1:E$501,2,FALSE)</f>
        <v>43150</v>
      </c>
      <c r="I719" t="str">
        <f>VLOOKUP(A719,Sheet1!A$1:E$501,3,FALSE)</f>
        <v>Mukesh</v>
      </c>
      <c r="J719" t="str">
        <f>VLOOKUP(A719,Sheet1!$A$1:$E$501,4,FALSE)</f>
        <v>Haryana</v>
      </c>
      <c r="K719" t="str">
        <f>VLOOKUP($A719,Sheet1!$A$1:$E$501,5,FALSE)</f>
        <v>Chandigarh</v>
      </c>
    </row>
    <row r="720" spans="1:11" x14ac:dyDescent="0.25">
      <c r="A720" t="s">
        <v>5</v>
      </c>
      <c r="B720">
        <v>94</v>
      </c>
      <c r="C720">
        <v>27</v>
      </c>
      <c r="D720">
        <v>2</v>
      </c>
      <c r="E720" t="s">
        <v>899</v>
      </c>
      <c r="F720" t="s">
        <v>910</v>
      </c>
      <c r="G720" t="s">
        <v>891</v>
      </c>
      <c r="H720" s="2">
        <f>VLOOKUP(A720,Sheet1!A$1:E$501,2,FALSE)</f>
        <v>43169</v>
      </c>
      <c r="I720" t="str">
        <f>VLOOKUP(A720,Sheet1!A$1:E$501,3,FALSE)</f>
        <v>Harivansh</v>
      </c>
      <c r="J720" t="str">
        <f>VLOOKUP(A720,Sheet1!$A$1:$E$501,4,FALSE)</f>
        <v>Uttar Pradesh</v>
      </c>
      <c r="K720" t="str">
        <f>VLOOKUP($A720,Sheet1!$A$1:$E$501,5,FALSE)</f>
        <v>Mathura</v>
      </c>
    </row>
    <row r="721" spans="1:11" x14ac:dyDescent="0.25">
      <c r="A721" t="s">
        <v>142</v>
      </c>
      <c r="B721">
        <v>115</v>
      </c>
      <c r="C721">
        <v>25</v>
      </c>
      <c r="D721">
        <v>1</v>
      </c>
      <c r="E721" t="s">
        <v>889</v>
      </c>
      <c r="F721" t="s">
        <v>909</v>
      </c>
      <c r="G721" t="s">
        <v>891</v>
      </c>
      <c r="H721" s="2">
        <f>VLOOKUP(A721,Sheet1!A$1:E$501,2,FALSE)</f>
        <v>43228</v>
      </c>
      <c r="I721" t="str">
        <f>VLOOKUP(A721,Sheet1!A$1:E$501,3,FALSE)</f>
        <v>Farah</v>
      </c>
      <c r="J721" t="str">
        <f>VLOOKUP(A721,Sheet1!$A$1:$E$501,4,FALSE)</f>
        <v>Nagaland</v>
      </c>
      <c r="K721" t="str">
        <f>VLOOKUP($A721,Sheet1!$A$1:$E$501,5,FALSE)</f>
        <v>Kohima</v>
      </c>
    </row>
    <row r="722" spans="1:11" x14ac:dyDescent="0.25">
      <c r="A722" t="s">
        <v>310</v>
      </c>
      <c r="B722">
        <v>149</v>
      </c>
      <c r="C722">
        <v>15</v>
      </c>
      <c r="D722">
        <v>3</v>
      </c>
      <c r="E722" t="s">
        <v>899</v>
      </c>
      <c r="F722" t="s">
        <v>901</v>
      </c>
      <c r="G722" t="s">
        <v>894</v>
      </c>
      <c r="H722" s="2">
        <f>VLOOKUP(A722,Sheet1!A$1:E$501,2,FALSE)</f>
        <v>43438</v>
      </c>
      <c r="I722" t="str">
        <f>VLOOKUP(A722,Sheet1!A$1:E$501,3,FALSE)</f>
        <v>Vrinda</v>
      </c>
      <c r="J722" t="str">
        <f>VLOOKUP(A722,Sheet1!$A$1:$E$501,4,FALSE)</f>
        <v>Uttar Pradesh</v>
      </c>
      <c r="K722" t="str">
        <f>VLOOKUP($A722,Sheet1!$A$1:$E$501,5,FALSE)</f>
        <v>Mathura</v>
      </c>
    </row>
    <row r="723" spans="1:11" x14ac:dyDescent="0.25">
      <c r="A723" t="s">
        <v>269</v>
      </c>
      <c r="B723">
        <v>148</v>
      </c>
      <c r="C723">
        <v>23</v>
      </c>
      <c r="D723">
        <v>4</v>
      </c>
      <c r="E723" t="s">
        <v>899</v>
      </c>
      <c r="F723" t="s">
        <v>904</v>
      </c>
      <c r="G723" t="s">
        <v>894</v>
      </c>
      <c r="H723" s="2">
        <f>VLOOKUP(A723,Sheet1!A$1:E$501,2,FALSE)</f>
        <v>43167</v>
      </c>
      <c r="I723" t="str">
        <f>VLOOKUP(A723,Sheet1!A$1:E$501,3,FALSE)</f>
        <v>Ajay</v>
      </c>
      <c r="J723" t="str">
        <f>VLOOKUP(A723,Sheet1!$A$1:$E$501,4,FALSE)</f>
        <v>Karnataka</v>
      </c>
      <c r="K723" t="str">
        <f>VLOOKUP($A723,Sheet1!$A$1:$E$501,5,FALSE)</f>
        <v>Bangalore</v>
      </c>
    </row>
    <row r="724" spans="1:11" x14ac:dyDescent="0.25">
      <c r="A724" t="s">
        <v>59</v>
      </c>
      <c r="B724">
        <v>93</v>
      </c>
      <c r="C724">
        <v>15</v>
      </c>
      <c r="D724">
        <v>2</v>
      </c>
      <c r="E724" t="s">
        <v>889</v>
      </c>
      <c r="F724" t="s">
        <v>909</v>
      </c>
      <c r="G724" t="s">
        <v>891</v>
      </c>
      <c r="H724" s="2">
        <f>VLOOKUP(A724,Sheet1!A$1:E$501,2,FALSE)</f>
        <v>43399</v>
      </c>
      <c r="I724" t="str">
        <f>VLOOKUP(A724,Sheet1!A$1:E$501,3,FALSE)</f>
        <v>Aastha</v>
      </c>
      <c r="J724" t="str">
        <f>VLOOKUP(A724,Sheet1!$A$1:$E$501,4,FALSE)</f>
        <v>Himachal Pradesh</v>
      </c>
      <c r="K724" t="str">
        <f>VLOOKUP($A724,Sheet1!$A$1:$E$501,5,FALSE)</f>
        <v>Simla</v>
      </c>
    </row>
    <row r="725" spans="1:11" x14ac:dyDescent="0.25">
      <c r="A725" t="s">
        <v>254</v>
      </c>
      <c r="B725">
        <v>113</v>
      </c>
      <c r="C725">
        <v>24</v>
      </c>
      <c r="D725">
        <v>4</v>
      </c>
      <c r="E725" t="s">
        <v>899</v>
      </c>
      <c r="F725" t="s">
        <v>903</v>
      </c>
      <c r="G725" t="s">
        <v>911</v>
      </c>
      <c r="H725" s="2">
        <f>VLOOKUP(A725,Sheet1!A$1:E$501,2,FALSE)</f>
        <v>43157</v>
      </c>
      <c r="I725" t="str">
        <f>VLOOKUP(A725,Sheet1!A$1:E$501,3,FALSE)</f>
        <v>Sahil</v>
      </c>
      <c r="J725" t="str">
        <f>VLOOKUP(A725,Sheet1!$A$1:$E$501,4,FALSE)</f>
        <v>Punjab</v>
      </c>
      <c r="K725" t="str">
        <f>VLOOKUP($A725,Sheet1!$A$1:$E$501,5,FALSE)</f>
        <v>Chandigarh</v>
      </c>
    </row>
    <row r="726" spans="1:11" x14ac:dyDescent="0.25">
      <c r="A726" t="s">
        <v>248</v>
      </c>
      <c r="B726">
        <v>48</v>
      </c>
      <c r="C726">
        <v>2</v>
      </c>
      <c r="D726">
        <v>3</v>
      </c>
      <c r="E726" t="s">
        <v>899</v>
      </c>
      <c r="F726" t="s">
        <v>907</v>
      </c>
      <c r="G726" t="s">
        <v>891</v>
      </c>
      <c r="H726" s="2">
        <f>VLOOKUP(A726,Sheet1!A$1:E$501,2,FALSE)</f>
        <v>43128</v>
      </c>
      <c r="I726" t="str">
        <f>VLOOKUP(A726,Sheet1!A$1:E$501,3,FALSE)</f>
        <v>Amruta</v>
      </c>
      <c r="J726" t="str">
        <f>VLOOKUP(A726,Sheet1!$A$1:$E$501,4,FALSE)</f>
        <v>Delhi</v>
      </c>
      <c r="K726" t="str">
        <f>VLOOKUP($A726,Sheet1!$A$1:$E$501,5,FALSE)</f>
        <v>Delhi</v>
      </c>
    </row>
    <row r="727" spans="1:11" x14ac:dyDescent="0.25">
      <c r="A727" t="s">
        <v>237</v>
      </c>
      <c r="B727">
        <v>148</v>
      </c>
      <c r="C727">
        <v>9</v>
      </c>
      <c r="D727">
        <v>1</v>
      </c>
      <c r="E727" t="s">
        <v>889</v>
      </c>
      <c r="F727" t="s">
        <v>890</v>
      </c>
      <c r="G727" t="s">
        <v>902</v>
      </c>
      <c r="H727" s="2">
        <f>VLOOKUP(A727,Sheet1!A$1:E$501,2,FALSE)</f>
        <v>43114</v>
      </c>
      <c r="I727" t="str">
        <f>VLOOKUP(A727,Sheet1!A$1:E$501,3,FALSE)</f>
        <v>Trupti</v>
      </c>
      <c r="J727" t="str">
        <f>VLOOKUP(A727,Sheet1!$A$1:$E$501,4,FALSE)</f>
        <v>Gujarat</v>
      </c>
      <c r="K727" t="str">
        <f>VLOOKUP($A727,Sheet1!$A$1:$E$501,5,FALSE)</f>
        <v>Ahmedabad</v>
      </c>
    </row>
    <row r="728" spans="1:11" x14ac:dyDescent="0.25">
      <c r="A728" t="s">
        <v>686</v>
      </c>
      <c r="B728">
        <v>114</v>
      </c>
      <c r="C728">
        <v>11</v>
      </c>
      <c r="D728">
        <v>4</v>
      </c>
      <c r="E728" t="s">
        <v>899</v>
      </c>
      <c r="F728" t="s">
        <v>910</v>
      </c>
      <c r="G728" t="s">
        <v>911</v>
      </c>
      <c r="H728" s="2">
        <f>VLOOKUP(A728,Sheet1!A$1:E$501,2,FALSE)</f>
        <v>43437</v>
      </c>
      <c r="I728" t="str">
        <f>VLOOKUP(A728,Sheet1!A$1:E$501,3,FALSE)</f>
        <v>Abhishek</v>
      </c>
      <c r="J728" t="str">
        <f>VLOOKUP(A728,Sheet1!$A$1:$E$501,4,FALSE)</f>
        <v>Gujarat</v>
      </c>
      <c r="K728" t="str">
        <f>VLOOKUP($A728,Sheet1!$A$1:$E$501,5,FALSE)</f>
        <v>Surat</v>
      </c>
    </row>
    <row r="729" spans="1:11" x14ac:dyDescent="0.25">
      <c r="A729" t="s">
        <v>189</v>
      </c>
      <c r="B729">
        <v>92</v>
      </c>
      <c r="C729">
        <v>42</v>
      </c>
      <c r="D729">
        <v>2</v>
      </c>
      <c r="E729" t="s">
        <v>899</v>
      </c>
      <c r="F729" t="s">
        <v>907</v>
      </c>
      <c r="G729" t="s">
        <v>891</v>
      </c>
      <c r="H729" s="2">
        <f>VLOOKUP(A729,Sheet1!A$1:E$501,2,FALSE)</f>
        <v>43383</v>
      </c>
      <c r="I729" t="str">
        <f>VLOOKUP(A729,Sheet1!A$1:E$501,3,FALSE)</f>
        <v>Nripraj</v>
      </c>
      <c r="J729" t="str">
        <f>VLOOKUP(A729,Sheet1!$A$1:$E$501,4,FALSE)</f>
        <v>Punjab</v>
      </c>
      <c r="K729" t="str">
        <f>VLOOKUP($A729,Sheet1!$A$1:$E$501,5,FALSE)</f>
        <v>Chandigarh</v>
      </c>
    </row>
    <row r="730" spans="1:11" x14ac:dyDescent="0.25">
      <c r="A730" t="s">
        <v>689</v>
      </c>
      <c r="B730">
        <v>117</v>
      </c>
      <c r="C730">
        <v>14</v>
      </c>
      <c r="D730">
        <v>3</v>
      </c>
      <c r="E730" t="s">
        <v>899</v>
      </c>
      <c r="F730" t="s">
        <v>913</v>
      </c>
      <c r="G730" t="s">
        <v>902</v>
      </c>
      <c r="H730" s="2">
        <f>VLOOKUP(A730,Sheet1!A$1:E$501,2,FALSE)</f>
        <v>43216</v>
      </c>
      <c r="I730" t="str">
        <f>VLOOKUP(A730,Sheet1!A$1:E$501,3,FALSE)</f>
        <v>Ashmi</v>
      </c>
      <c r="J730" t="str">
        <f>VLOOKUP(A730,Sheet1!$A$1:$E$501,4,FALSE)</f>
        <v>Madhya Pradesh</v>
      </c>
      <c r="K730" t="str">
        <f>VLOOKUP($A730,Sheet1!$A$1:$E$501,5,FALSE)</f>
        <v>Indore</v>
      </c>
    </row>
    <row r="731" spans="1:11" x14ac:dyDescent="0.25">
      <c r="A731" t="s">
        <v>768</v>
      </c>
      <c r="B731">
        <v>21</v>
      </c>
      <c r="C731">
        <v>-10</v>
      </c>
      <c r="D731">
        <v>4</v>
      </c>
      <c r="E731" t="s">
        <v>899</v>
      </c>
      <c r="F731" t="s">
        <v>908</v>
      </c>
      <c r="G731" t="s">
        <v>891</v>
      </c>
      <c r="H731" s="2">
        <f>VLOOKUP(A731,Sheet1!A$1:E$501,2,FALSE)</f>
        <v>43374</v>
      </c>
      <c r="I731" t="str">
        <f>VLOOKUP(A731,Sheet1!A$1:E$501,3,FALSE)</f>
        <v>Aryan</v>
      </c>
      <c r="J731" t="str">
        <f>VLOOKUP(A731,Sheet1!$A$1:$E$501,4,FALSE)</f>
        <v>Madhya Pradesh</v>
      </c>
      <c r="K731" t="str">
        <f>VLOOKUP($A731,Sheet1!$A$1:$E$501,5,FALSE)</f>
        <v>Bhopal</v>
      </c>
    </row>
    <row r="732" spans="1:11" x14ac:dyDescent="0.25">
      <c r="A732" t="s">
        <v>828</v>
      </c>
      <c r="B732">
        <v>33</v>
      </c>
      <c r="C732">
        <v>-10</v>
      </c>
      <c r="D732">
        <v>6</v>
      </c>
      <c r="E732" t="s">
        <v>899</v>
      </c>
      <c r="F732" t="s">
        <v>908</v>
      </c>
      <c r="G732" t="s">
        <v>902</v>
      </c>
      <c r="H732" s="2">
        <f>VLOOKUP(A732,Sheet1!A$1:E$501,2,FALSE)</f>
        <v>43358</v>
      </c>
      <c r="I732" t="str">
        <f>VLOOKUP(A732,Sheet1!A$1:E$501,3,FALSE)</f>
        <v>Shivangi</v>
      </c>
      <c r="J732" t="str">
        <f>VLOOKUP(A732,Sheet1!$A$1:$E$501,4,FALSE)</f>
        <v>Madhya Pradesh</v>
      </c>
      <c r="K732" t="str">
        <f>VLOOKUP($A732,Sheet1!$A$1:$E$501,5,FALSE)</f>
        <v>Indore</v>
      </c>
    </row>
    <row r="733" spans="1:11" x14ac:dyDescent="0.25">
      <c r="A733" t="s">
        <v>154</v>
      </c>
      <c r="B733">
        <v>114</v>
      </c>
      <c r="C733">
        <v>8</v>
      </c>
      <c r="D733">
        <v>3</v>
      </c>
      <c r="E733" t="s">
        <v>889</v>
      </c>
      <c r="F733" t="s">
        <v>909</v>
      </c>
      <c r="G733" t="s">
        <v>911</v>
      </c>
      <c r="H733" s="2">
        <f>VLOOKUP(A733,Sheet1!A$1:E$501,2,FALSE)</f>
        <v>43273</v>
      </c>
      <c r="I733" t="str">
        <f>VLOOKUP(A733,Sheet1!A$1:E$501,3,FALSE)</f>
        <v>Vijay</v>
      </c>
      <c r="J733" t="str">
        <f>VLOOKUP(A733,Sheet1!$A$1:$E$501,4,FALSE)</f>
        <v>Jammu and Kashmir</v>
      </c>
      <c r="K733" t="str">
        <f>VLOOKUP($A733,Sheet1!$A$1:$E$501,5,FALSE)</f>
        <v>Kashmir</v>
      </c>
    </row>
    <row r="734" spans="1:11" x14ac:dyDescent="0.25">
      <c r="A734" t="s">
        <v>164</v>
      </c>
      <c r="B734">
        <v>115</v>
      </c>
      <c r="C734">
        <v>0</v>
      </c>
      <c r="D734">
        <v>1</v>
      </c>
      <c r="E734" t="s">
        <v>889</v>
      </c>
      <c r="F734" t="s">
        <v>909</v>
      </c>
      <c r="G734" t="s">
        <v>911</v>
      </c>
      <c r="H734" s="2">
        <f>VLOOKUP(A734,Sheet1!A$1:E$501,2,FALSE)</f>
        <v>43151</v>
      </c>
      <c r="I734" t="str">
        <f>VLOOKUP(A734,Sheet1!A$1:E$501,3,FALSE)</f>
        <v>Manju</v>
      </c>
      <c r="J734" t="str">
        <f>VLOOKUP(A734,Sheet1!$A$1:$E$501,4,FALSE)</f>
        <v>Andhra Pradesh</v>
      </c>
      <c r="K734" t="str">
        <f>VLOOKUP($A734,Sheet1!$A$1:$E$501,5,FALSE)</f>
        <v>Hyderabad</v>
      </c>
    </row>
    <row r="735" spans="1:11" x14ac:dyDescent="0.25">
      <c r="A735" t="s">
        <v>472</v>
      </c>
      <c r="B735">
        <v>90</v>
      </c>
      <c r="C735">
        <v>29</v>
      </c>
      <c r="D735">
        <v>5</v>
      </c>
      <c r="E735" t="s">
        <v>899</v>
      </c>
      <c r="F735" t="s">
        <v>910</v>
      </c>
      <c r="G735" t="s">
        <v>891</v>
      </c>
      <c r="H735" s="2">
        <f>VLOOKUP(A735,Sheet1!A$1:E$501,2,FALSE)</f>
        <v>43410</v>
      </c>
      <c r="I735" t="str">
        <f>VLOOKUP(A735,Sheet1!A$1:E$501,3,FALSE)</f>
        <v>Kushal</v>
      </c>
      <c r="J735" t="str">
        <f>VLOOKUP(A735,Sheet1!$A$1:$E$501,4,FALSE)</f>
        <v>Nagaland</v>
      </c>
      <c r="K735" t="str">
        <f>VLOOKUP($A735,Sheet1!$A$1:$E$501,5,FALSE)</f>
        <v>Kohima</v>
      </c>
    </row>
    <row r="736" spans="1:11" x14ac:dyDescent="0.25">
      <c r="A736" t="s">
        <v>775</v>
      </c>
      <c r="B736">
        <v>61</v>
      </c>
      <c r="C736">
        <v>1</v>
      </c>
      <c r="D736">
        <v>2</v>
      </c>
      <c r="E736" t="s">
        <v>892</v>
      </c>
      <c r="F736" t="s">
        <v>912</v>
      </c>
      <c r="G736" t="s">
        <v>891</v>
      </c>
      <c r="H736" s="2">
        <f>VLOOKUP(A736,Sheet1!A$1:E$501,2,FALSE)</f>
        <v>43105</v>
      </c>
      <c r="I736" t="str">
        <f>VLOOKUP(A736,Sheet1!A$1:E$501,3,FALSE)</f>
        <v>Shikhar</v>
      </c>
      <c r="J736" t="str">
        <f>VLOOKUP(A736,Sheet1!$A$1:$E$501,4,FALSE)</f>
        <v>Himachal Pradesh</v>
      </c>
      <c r="K736" t="str">
        <f>VLOOKUP($A736,Sheet1!$A$1:$E$501,5,FALSE)</f>
        <v>Simla</v>
      </c>
    </row>
    <row r="737" spans="1:11" x14ac:dyDescent="0.25">
      <c r="A737" t="s">
        <v>684</v>
      </c>
      <c r="B737">
        <v>119</v>
      </c>
      <c r="C737">
        <v>1</v>
      </c>
      <c r="D737">
        <v>1</v>
      </c>
      <c r="E737" t="s">
        <v>892</v>
      </c>
      <c r="F737" t="s">
        <v>893</v>
      </c>
      <c r="G737" t="s">
        <v>891</v>
      </c>
      <c r="H737" s="2">
        <f>VLOOKUP(A737,Sheet1!A$1:E$501,2,FALSE)</f>
        <v>43389</v>
      </c>
      <c r="I737" t="str">
        <f>VLOOKUP(A737,Sheet1!A$1:E$501,3,FALSE)</f>
        <v>Dheeraj</v>
      </c>
      <c r="J737" t="str">
        <f>VLOOKUP(A737,Sheet1!$A$1:$E$501,4,FALSE)</f>
        <v>Rajasthan</v>
      </c>
      <c r="K737" t="str">
        <f>VLOOKUP($A737,Sheet1!$A$1:$E$501,5,FALSE)</f>
        <v>Jaipur</v>
      </c>
    </row>
    <row r="738" spans="1:11" x14ac:dyDescent="0.25">
      <c r="A738" t="s">
        <v>230</v>
      </c>
      <c r="B738">
        <v>117</v>
      </c>
      <c r="C738">
        <v>36</v>
      </c>
      <c r="D738">
        <v>2</v>
      </c>
      <c r="E738" t="s">
        <v>899</v>
      </c>
      <c r="F738" t="s">
        <v>900</v>
      </c>
      <c r="G738" t="s">
        <v>911</v>
      </c>
      <c r="H738" s="2">
        <f>VLOOKUP(A738,Sheet1!A$1:E$501,2,FALSE)</f>
        <v>43409</v>
      </c>
      <c r="I738" t="str">
        <f>VLOOKUP(A738,Sheet1!A$1:E$501,3,FALSE)</f>
        <v>Abhishek</v>
      </c>
      <c r="J738" t="str">
        <f>VLOOKUP(A738,Sheet1!$A$1:$E$501,4,FALSE)</f>
        <v>Goa</v>
      </c>
      <c r="K738" t="str">
        <f>VLOOKUP($A738,Sheet1!$A$1:$E$501,5,FALSE)</f>
        <v>Goa</v>
      </c>
    </row>
    <row r="739" spans="1:11" x14ac:dyDescent="0.25">
      <c r="A739" t="s">
        <v>633</v>
      </c>
      <c r="B739">
        <v>148</v>
      </c>
      <c r="C739">
        <v>54</v>
      </c>
      <c r="D739">
        <v>2</v>
      </c>
      <c r="E739" t="s">
        <v>892</v>
      </c>
      <c r="F739" t="s">
        <v>893</v>
      </c>
      <c r="G739" t="s">
        <v>902</v>
      </c>
      <c r="H739" s="2">
        <f>VLOOKUP(A739,Sheet1!A$1:E$501,2,FALSE)</f>
        <v>43462</v>
      </c>
      <c r="I739" t="str">
        <f>VLOOKUP(A739,Sheet1!A$1:E$501,3,FALSE)</f>
        <v>Prajakta</v>
      </c>
      <c r="J739" t="str">
        <f>VLOOKUP(A739,Sheet1!$A$1:$E$501,4,FALSE)</f>
        <v>Karnataka</v>
      </c>
      <c r="K739" t="str">
        <f>VLOOKUP($A739,Sheet1!$A$1:$E$501,5,FALSE)</f>
        <v>Bangalore</v>
      </c>
    </row>
    <row r="740" spans="1:11" x14ac:dyDescent="0.25">
      <c r="A740" t="s">
        <v>399</v>
      </c>
      <c r="B740">
        <v>249</v>
      </c>
      <c r="C740">
        <v>-5</v>
      </c>
      <c r="D740">
        <v>4</v>
      </c>
      <c r="E740" t="s">
        <v>899</v>
      </c>
      <c r="F740" t="s">
        <v>901</v>
      </c>
      <c r="G740" t="s">
        <v>891</v>
      </c>
      <c r="H740" s="2">
        <f>VLOOKUP(A740,Sheet1!A$1:E$501,2,FALSE)</f>
        <v>43199</v>
      </c>
      <c r="I740" t="str">
        <f>VLOOKUP(A740,Sheet1!A$1:E$501,3,FALSE)</f>
        <v>Jitesh</v>
      </c>
      <c r="J740" t="str">
        <f>VLOOKUP(A740,Sheet1!$A$1:$E$501,4,FALSE)</f>
        <v>Uttar Pradesh</v>
      </c>
      <c r="K740" t="str">
        <f>VLOOKUP($A740,Sheet1!$A$1:$E$501,5,FALSE)</f>
        <v>Lucknow</v>
      </c>
    </row>
    <row r="741" spans="1:11" x14ac:dyDescent="0.25">
      <c r="A741" t="s">
        <v>232</v>
      </c>
      <c r="B741">
        <v>147</v>
      </c>
      <c r="C741">
        <v>73</v>
      </c>
      <c r="D741">
        <v>3</v>
      </c>
      <c r="E741" t="s">
        <v>899</v>
      </c>
      <c r="F741" t="s">
        <v>907</v>
      </c>
      <c r="G741" t="s">
        <v>902</v>
      </c>
      <c r="H741" s="2">
        <f>VLOOKUP(A741,Sheet1!A$1:E$501,2,FALSE)</f>
        <v>43441</v>
      </c>
      <c r="I741" t="str">
        <f>VLOOKUP(A741,Sheet1!A$1:E$501,3,FALSE)</f>
        <v>Abhishek</v>
      </c>
      <c r="J741" t="str">
        <f>VLOOKUP(A741,Sheet1!$A$1:$E$501,4,FALSE)</f>
        <v>Rajasthan</v>
      </c>
      <c r="K741" t="str">
        <f>VLOOKUP($A741,Sheet1!$A$1:$E$501,5,FALSE)</f>
        <v>Udaipur</v>
      </c>
    </row>
    <row r="742" spans="1:11" x14ac:dyDescent="0.25">
      <c r="A742" t="s">
        <v>409</v>
      </c>
      <c r="B742">
        <v>118</v>
      </c>
      <c r="C742">
        <v>35</v>
      </c>
      <c r="D742">
        <v>7</v>
      </c>
      <c r="E742" t="s">
        <v>899</v>
      </c>
      <c r="F742" t="s">
        <v>910</v>
      </c>
      <c r="G742" t="s">
        <v>894</v>
      </c>
      <c r="H742" s="2">
        <f>VLOOKUP(A742,Sheet1!A$1:E$501,2,FALSE)</f>
        <v>43383</v>
      </c>
      <c r="I742" t="str">
        <f>VLOOKUP(A742,Sheet1!A$1:E$501,3,FALSE)</f>
        <v>Swapnil</v>
      </c>
      <c r="J742" t="str">
        <f>VLOOKUP(A742,Sheet1!$A$1:$E$501,4,FALSE)</f>
        <v>Madhya Pradesh</v>
      </c>
      <c r="K742" t="str">
        <f>VLOOKUP($A742,Sheet1!$A$1:$E$501,5,FALSE)</f>
        <v>Indore</v>
      </c>
    </row>
    <row r="743" spans="1:11" x14ac:dyDescent="0.25">
      <c r="A743" t="s">
        <v>495</v>
      </c>
      <c r="B743">
        <v>119</v>
      </c>
      <c r="C743">
        <v>56</v>
      </c>
      <c r="D743">
        <v>7</v>
      </c>
      <c r="E743" t="s">
        <v>899</v>
      </c>
      <c r="F743" t="s">
        <v>901</v>
      </c>
      <c r="G743" t="s">
        <v>894</v>
      </c>
      <c r="H743" s="2">
        <f>VLOOKUP(A743,Sheet1!A$1:E$501,2,FALSE)</f>
        <v>43185</v>
      </c>
      <c r="I743" t="str">
        <f>VLOOKUP(A743,Sheet1!A$1:E$501,3,FALSE)</f>
        <v>Vandana</v>
      </c>
      <c r="J743" t="str">
        <f>VLOOKUP(A743,Sheet1!$A$1:$E$501,4,FALSE)</f>
        <v>Himachal Pradesh</v>
      </c>
      <c r="K743" t="str">
        <f>VLOOKUP($A743,Sheet1!$A$1:$E$501,5,FALSE)</f>
        <v>Simla</v>
      </c>
    </row>
    <row r="744" spans="1:11" x14ac:dyDescent="0.25">
      <c r="A744" t="s">
        <v>606</v>
      </c>
      <c r="B744">
        <v>90</v>
      </c>
      <c r="C744">
        <v>27</v>
      </c>
      <c r="D744">
        <v>2</v>
      </c>
      <c r="E744" t="s">
        <v>899</v>
      </c>
      <c r="F744" t="s">
        <v>910</v>
      </c>
      <c r="G744" t="s">
        <v>891</v>
      </c>
      <c r="H744" s="2">
        <f>VLOOKUP(A744,Sheet1!A$1:E$501,2,FALSE)</f>
        <v>43444</v>
      </c>
      <c r="I744" t="str">
        <f>VLOOKUP(A744,Sheet1!A$1:E$501,3,FALSE)</f>
        <v>Suraj</v>
      </c>
      <c r="J744" t="str">
        <f>VLOOKUP(A744,Sheet1!$A$1:$E$501,4,FALSE)</f>
        <v>Gujarat</v>
      </c>
      <c r="K744" t="str">
        <f>VLOOKUP($A744,Sheet1!$A$1:$E$501,5,FALSE)</f>
        <v>Surat</v>
      </c>
    </row>
    <row r="745" spans="1:11" x14ac:dyDescent="0.25">
      <c r="A745" t="s">
        <v>616</v>
      </c>
      <c r="B745">
        <v>32</v>
      </c>
      <c r="C745">
        <v>1</v>
      </c>
      <c r="D745">
        <v>2</v>
      </c>
      <c r="E745" t="s">
        <v>899</v>
      </c>
      <c r="F745" t="s">
        <v>907</v>
      </c>
      <c r="G745" t="s">
        <v>891</v>
      </c>
      <c r="H745" s="2">
        <f>VLOOKUP(A745,Sheet1!A$1:E$501,2,FALSE)</f>
        <v>43150</v>
      </c>
      <c r="I745" t="str">
        <f>VLOOKUP(A745,Sheet1!A$1:E$501,3,FALSE)</f>
        <v>Bhavna</v>
      </c>
      <c r="J745" t="str">
        <f>VLOOKUP(A745,Sheet1!$A$1:$E$501,4,FALSE)</f>
        <v>Sikkim</v>
      </c>
      <c r="K745" t="str">
        <f>VLOOKUP($A745,Sheet1!$A$1:$E$501,5,FALSE)</f>
        <v>Gangtok</v>
      </c>
    </row>
    <row r="746" spans="1:11" x14ac:dyDescent="0.25">
      <c r="A746" t="s">
        <v>731</v>
      </c>
      <c r="B746">
        <v>89</v>
      </c>
      <c r="C746">
        <v>-89</v>
      </c>
      <c r="D746">
        <v>2</v>
      </c>
      <c r="E746" t="s">
        <v>892</v>
      </c>
      <c r="F746" t="s">
        <v>912</v>
      </c>
      <c r="G746" t="s">
        <v>891</v>
      </c>
      <c r="H746" s="2">
        <f>VLOOKUP(A746,Sheet1!A$1:E$501,2,FALSE)</f>
        <v>43214</v>
      </c>
      <c r="I746" t="str">
        <f>VLOOKUP(A746,Sheet1!A$1:E$501,3,FALSE)</f>
        <v>Ritu</v>
      </c>
      <c r="J746" t="str">
        <f>VLOOKUP(A746,Sheet1!$A$1:$E$501,4,FALSE)</f>
        <v>Haryana</v>
      </c>
      <c r="K746" t="str">
        <f>VLOOKUP($A746,Sheet1!$A$1:$E$501,5,FALSE)</f>
        <v>Chandigarh</v>
      </c>
    </row>
    <row r="747" spans="1:11" x14ac:dyDescent="0.25">
      <c r="A747" t="s">
        <v>237</v>
      </c>
      <c r="B747">
        <v>146</v>
      </c>
      <c r="C747">
        <v>66</v>
      </c>
      <c r="D747">
        <v>1</v>
      </c>
      <c r="E747" t="s">
        <v>889</v>
      </c>
      <c r="F747" t="s">
        <v>898</v>
      </c>
      <c r="G747" t="s">
        <v>902</v>
      </c>
      <c r="H747" s="2">
        <f>VLOOKUP(A747,Sheet1!A$1:E$501,2,FALSE)</f>
        <v>43114</v>
      </c>
      <c r="I747" t="str">
        <f>VLOOKUP(A747,Sheet1!A$1:E$501,3,FALSE)</f>
        <v>Trupti</v>
      </c>
      <c r="J747" t="str">
        <f>VLOOKUP(A747,Sheet1!$A$1:$E$501,4,FALSE)</f>
        <v>Gujarat</v>
      </c>
      <c r="K747" t="str">
        <f>VLOOKUP($A747,Sheet1!$A$1:$E$501,5,FALSE)</f>
        <v>Ahmedabad</v>
      </c>
    </row>
    <row r="748" spans="1:11" x14ac:dyDescent="0.25">
      <c r="A748" t="s">
        <v>402</v>
      </c>
      <c r="B748">
        <v>89</v>
      </c>
      <c r="C748">
        <v>-37</v>
      </c>
      <c r="D748">
        <v>4</v>
      </c>
      <c r="E748" t="s">
        <v>899</v>
      </c>
      <c r="F748" t="s">
        <v>913</v>
      </c>
      <c r="G748" t="s">
        <v>891</v>
      </c>
      <c r="H748" s="2">
        <f>VLOOKUP(A748,Sheet1!A$1:E$501,2,FALSE)</f>
        <v>43117</v>
      </c>
      <c r="I748" t="str">
        <f>VLOOKUP(A748,Sheet1!A$1:E$501,3,FALSE)</f>
        <v>Shreya</v>
      </c>
      <c r="J748" t="str">
        <f>VLOOKUP(A748,Sheet1!$A$1:$E$501,4,FALSE)</f>
        <v>Maharashtra</v>
      </c>
      <c r="K748" t="str">
        <f>VLOOKUP($A748,Sheet1!$A$1:$E$501,5,FALSE)</f>
        <v>Mumbai</v>
      </c>
    </row>
    <row r="749" spans="1:11" x14ac:dyDescent="0.25">
      <c r="A749" t="s">
        <v>415</v>
      </c>
      <c r="B749">
        <v>88</v>
      </c>
      <c r="C749">
        <v>11</v>
      </c>
      <c r="D749">
        <v>3</v>
      </c>
      <c r="E749" t="s">
        <v>889</v>
      </c>
      <c r="F749" t="s">
        <v>909</v>
      </c>
      <c r="G749" t="s">
        <v>891</v>
      </c>
      <c r="H749" s="2">
        <f>VLOOKUP(A749,Sheet1!A$1:E$501,2,FALSE)</f>
        <v>43187</v>
      </c>
      <c r="I749" t="str">
        <f>VLOOKUP(A749,Sheet1!A$1:E$501,3,FALSE)</f>
        <v>Atharv</v>
      </c>
      <c r="J749" t="str">
        <f>VLOOKUP(A749,Sheet1!$A$1:$E$501,4,FALSE)</f>
        <v>West Bengal</v>
      </c>
      <c r="K749" t="str">
        <f>VLOOKUP($A749,Sheet1!$A$1:$E$501,5,FALSE)</f>
        <v>Kolkata</v>
      </c>
    </row>
    <row r="750" spans="1:11" x14ac:dyDescent="0.25">
      <c r="A750" t="s">
        <v>55</v>
      </c>
      <c r="B750">
        <v>121</v>
      </c>
      <c r="C750">
        <v>41</v>
      </c>
      <c r="D750">
        <v>4</v>
      </c>
      <c r="E750" t="s">
        <v>899</v>
      </c>
      <c r="F750" t="s">
        <v>907</v>
      </c>
      <c r="G750" t="s">
        <v>894</v>
      </c>
      <c r="H750" s="2">
        <f>VLOOKUP(A750,Sheet1!A$1:E$501,2,FALSE)</f>
        <v>43419</v>
      </c>
      <c r="I750" t="str">
        <f>VLOOKUP(A750,Sheet1!A$1:E$501,3,FALSE)</f>
        <v>Amol</v>
      </c>
      <c r="J750" t="str">
        <f>VLOOKUP(A750,Sheet1!$A$1:$E$501,4,FALSE)</f>
        <v>Bihar</v>
      </c>
      <c r="K750" t="str">
        <f>VLOOKUP($A750,Sheet1!$A$1:$E$501,5,FALSE)</f>
        <v>Patna</v>
      </c>
    </row>
    <row r="751" spans="1:11" x14ac:dyDescent="0.25">
      <c r="A751" t="s">
        <v>360</v>
      </c>
      <c r="B751">
        <v>88</v>
      </c>
      <c r="C751">
        <v>20</v>
      </c>
      <c r="D751">
        <v>2</v>
      </c>
      <c r="E751" t="s">
        <v>899</v>
      </c>
      <c r="F751" t="s">
        <v>901</v>
      </c>
      <c r="G751" t="s">
        <v>891</v>
      </c>
      <c r="H751" s="2">
        <f>VLOOKUP(A751,Sheet1!A$1:E$501,2,FALSE)</f>
        <v>43169</v>
      </c>
      <c r="I751" t="str">
        <f>VLOOKUP(A751,Sheet1!A$1:E$501,3,FALSE)</f>
        <v>Mayank</v>
      </c>
      <c r="J751" t="str">
        <f>VLOOKUP(A751,Sheet1!$A$1:$E$501,4,FALSE)</f>
        <v>Maharashtra</v>
      </c>
      <c r="K751" t="str">
        <f>VLOOKUP($A751,Sheet1!$A$1:$E$501,5,FALSE)</f>
        <v>Mumbai</v>
      </c>
    </row>
    <row r="752" spans="1:11" x14ac:dyDescent="0.25">
      <c r="A752" t="s">
        <v>381</v>
      </c>
      <c r="B752">
        <v>87</v>
      </c>
      <c r="C752">
        <v>-83</v>
      </c>
      <c r="D752">
        <v>5</v>
      </c>
      <c r="E752" t="s">
        <v>899</v>
      </c>
      <c r="F752" t="s">
        <v>904</v>
      </c>
      <c r="G752" t="s">
        <v>891</v>
      </c>
      <c r="H752" s="2">
        <f>VLOOKUP(A752,Sheet1!A$1:E$501,2,FALSE)</f>
        <v>43274</v>
      </c>
      <c r="I752" t="str">
        <f>VLOOKUP(A752,Sheet1!A$1:E$501,3,FALSE)</f>
        <v>Amisha</v>
      </c>
      <c r="J752" t="str">
        <f>VLOOKUP(A752,Sheet1!$A$1:$E$501,4,FALSE)</f>
        <v>Tamil Nadu</v>
      </c>
      <c r="K752" t="str">
        <f>VLOOKUP($A752,Sheet1!$A$1:$E$501,5,FALSE)</f>
        <v>Chennai</v>
      </c>
    </row>
    <row r="753" spans="1:11" x14ac:dyDescent="0.25">
      <c r="A753" t="s">
        <v>732</v>
      </c>
      <c r="B753">
        <v>87</v>
      </c>
      <c r="C753">
        <v>4</v>
      </c>
      <c r="D753">
        <v>2</v>
      </c>
      <c r="E753" t="s">
        <v>899</v>
      </c>
      <c r="F753" t="s">
        <v>913</v>
      </c>
      <c r="G753" t="s">
        <v>891</v>
      </c>
      <c r="H753" s="2">
        <f>VLOOKUP(A753,Sheet1!A$1:E$501,2,FALSE)</f>
        <v>43196</v>
      </c>
      <c r="I753" t="str">
        <f>VLOOKUP(A753,Sheet1!A$1:E$501,3,FALSE)</f>
        <v>Hazel</v>
      </c>
      <c r="J753" t="str">
        <f>VLOOKUP(A753,Sheet1!$A$1:$E$501,4,FALSE)</f>
        <v>Karnataka</v>
      </c>
      <c r="K753" t="str">
        <f>VLOOKUP($A753,Sheet1!$A$1:$E$501,5,FALSE)</f>
        <v>Bangalore</v>
      </c>
    </row>
    <row r="754" spans="1:11" x14ac:dyDescent="0.25">
      <c r="A754" t="s">
        <v>675</v>
      </c>
      <c r="B754">
        <v>122</v>
      </c>
      <c r="C754">
        <v>15</v>
      </c>
      <c r="D754">
        <v>3</v>
      </c>
      <c r="E754" t="s">
        <v>889</v>
      </c>
      <c r="F754" t="s">
        <v>909</v>
      </c>
      <c r="G754" t="s">
        <v>894</v>
      </c>
      <c r="H754" s="2">
        <f>VLOOKUP(A754,Sheet1!A$1:E$501,2,FALSE)</f>
        <v>43101</v>
      </c>
      <c r="I754" t="str">
        <f>VLOOKUP(A754,Sheet1!A$1:E$501,3,FALSE)</f>
        <v>Smriti</v>
      </c>
      <c r="J754" t="str">
        <f>VLOOKUP(A754,Sheet1!$A$1:$E$501,4,FALSE)</f>
        <v>Bihar</v>
      </c>
      <c r="K754" t="str">
        <f>VLOOKUP($A754,Sheet1!$A$1:$E$501,5,FALSE)</f>
        <v>Patna</v>
      </c>
    </row>
    <row r="755" spans="1:11" x14ac:dyDescent="0.25">
      <c r="A755" t="s">
        <v>734</v>
      </c>
      <c r="B755">
        <v>87</v>
      </c>
      <c r="C755">
        <v>10</v>
      </c>
      <c r="D755">
        <v>3</v>
      </c>
      <c r="E755" t="s">
        <v>899</v>
      </c>
      <c r="F755" t="s">
        <v>907</v>
      </c>
      <c r="G755" t="s">
        <v>891</v>
      </c>
      <c r="H755" s="2">
        <f>VLOOKUP(A755,Sheet1!A$1:E$501,2,FALSE)</f>
        <v>43139</v>
      </c>
      <c r="I755" t="str">
        <f>VLOOKUP(A755,Sheet1!A$1:E$501,3,FALSE)</f>
        <v>Parnavi</v>
      </c>
      <c r="J755" t="str">
        <f>VLOOKUP(A755,Sheet1!$A$1:$E$501,4,FALSE)</f>
        <v>West Bengal</v>
      </c>
      <c r="K755" t="str">
        <f>VLOOKUP($A755,Sheet1!$A$1:$E$501,5,FALSE)</f>
        <v>Kolkata</v>
      </c>
    </row>
    <row r="756" spans="1:11" x14ac:dyDescent="0.25">
      <c r="A756" t="s">
        <v>792</v>
      </c>
      <c r="B756">
        <v>53</v>
      </c>
      <c r="C756">
        <v>8</v>
      </c>
      <c r="D756">
        <v>3</v>
      </c>
      <c r="E756" t="s">
        <v>892</v>
      </c>
      <c r="F756" t="s">
        <v>912</v>
      </c>
      <c r="G756" t="s">
        <v>902</v>
      </c>
      <c r="H756" s="2">
        <f>VLOOKUP(A756,Sheet1!A$1:E$501,2,FALSE)</f>
        <v>43119</v>
      </c>
      <c r="I756" t="str">
        <f>VLOOKUP(A756,Sheet1!A$1:E$501,3,FALSE)</f>
        <v>Pratiksha</v>
      </c>
      <c r="J756" t="str">
        <f>VLOOKUP(A756,Sheet1!$A$1:$E$501,4,FALSE)</f>
        <v>Maharashtra</v>
      </c>
      <c r="K756" t="str">
        <f>VLOOKUP($A756,Sheet1!$A$1:$E$501,5,FALSE)</f>
        <v>Mumbai</v>
      </c>
    </row>
    <row r="757" spans="1:11" x14ac:dyDescent="0.25">
      <c r="A757" t="s">
        <v>221</v>
      </c>
      <c r="B757">
        <v>87</v>
      </c>
      <c r="C757">
        <v>-32</v>
      </c>
      <c r="D757">
        <v>9</v>
      </c>
      <c r="E757" t="s">
        <v>899</v>
      </c>
      <c r="F757" t="s">
        <v>905</v>
      </c>
      <c r="G757" t="s">
        <v>891</v>
      </c>
      <c r="H757" s="2">
        <f>VLOOKUP(A757,Sheet1!A$1:E$501,2,FALSE)</f>
        <v>43113</v>
      </c>
      <c r="I757" t="str">
        <f>VLOOKUP(A757,Sheet1!A$1:E$501,3,FALSE)</f>
        <v>Priyanka</v>
      </c>
      <c r="J757" t="str">
        <f>VLOOKUP(A757,Sheet1!$A$1:$E$501,4,FALSE)</f>
        <v>Madhya Pradesh</v>
      </c>
      <c r="K757" t="str">
        <f>VLOOKUP($A757,Sheet1!$A$1:$E$501,5,FALSE)</f>
        <v>Indore</v>
      </c>
    </row>
    <row r="758" spans="1:11" x14ac:dyDescent="0.25">
      <c r="A758" t="s">
        <v>423</v>
      </c>
      <c r="B758">
        <v>86</v>
      </c>
      <c r="C758">
        <v>-55</v>
      </c>
      <c r="D758">
        <v>6</v>
      </c>
      <c r="E758" t="s">
        <v>899</v>
      </c>
      <c r="F758" t="s">
        <v>901</v>
      </c>
      <c r="G758" t="s">
        <v>891</v>
      </c>
      <c r="H758" s="2">
        <f>VLOOKUP(A758,Sheet1!A$1:E$501,2,FALSE)</f>
        <v>43259</v>
      </c>
      <c r="I758" t="str">
        <f>VLOOKUP(A758,Sheet1!A$1:E$501,3,FALSE)</f>
        <v>Shreya</v>
      </c>
      <c r="J758" t="str">
        <f>VLOOKUP(A758,Sheet1!$A$1:$E$501,4,FALSE)</f>
        <v>Kerala</v>
      </c>
      <c r="K758" t="str">
        <f>VLOOKUP($A758,Sheet1!$A$1:$E$501,5,FALSE)</f>
        <v>Thiruvananthapuram</v>
      </c>
    </row>
    <row r="759" spans="1:11" x14ac:dyDescent="0.25">
      <c r="A759" t="s">
        <v>411</v>
      </c>
      <c r="B759">
        <v>125</v>
      </c>
      <c r="C759">
        <v>22</v>
      </c>
      <c r="D759">
        <v>3</v>
      </c>
      <c r="E759" t="s">
        <v>899</v>
      </c>
      <c r="F759" t="s">
        <v>907</v>
      </c>
      <c r="G759" t="s">
        <v>894</v>
      </c>
      <c r="H759" s="2">
        <f>VLOOKUP(A759,Sheet1!A$1:E$501,2,FALSE)</f>
        <v>43452</v>
      </c>
      <c r="I759" t="str">
        <f>VLOOKUP(A759,Sheet1!A$1:E$501,3,FALSE)</f>
        <v>Kajal</v>
      </c>
      <c r="J759" t="str">
        <f>VLOOKUP(A759,Sheet1!$A$1:$E$501,4,FALSE)</f>
        <v>Delhi</v>
      </c>
      <c r="K759" t="str">
        <f>VLOOKUP($A759,Sheet1!$A$1:$E$501,5,FALSE)</f>
        <v>Delhi</v>
      </c>
    </row>
    <row r="760" spans="1:11" x14ac:dyDescent="0.25">
      <c r="A760" t="s">
        <v>371</v>
      </c>
      <c r="B760">
        <v>128</v>
      </c>
      <c r="C760">
        <v>-3</v>
      </c>
      <c r="D760">
        <v>3</v>
      </c>
      <c r="E760" t="s">
        <v>899</v>
      </c>
      <c r="F760" t="s">
        <v>901</v>
      </c>
      <c r="G760" t="s">
        <v>911</v>
      </c>
      <c r="H760" s="2">
        <f>VLOOKUP(A760,Sheet1!A$1:E$501,2,FALSE)</f>
        <v>43397</v>
      </c>
      <c r="I760" t="str">
        <f>VLOOKUP(A760,Sheet1!A$1:E$501,3,FALSE)</f>
        <v>Nikita</v>
      </c>
      <c r="J760" t="str">
        <f>VLOOKUP(A760,Sheet1!$A$1:$E$501,4,FALSE)</f>
        <v>Punjab</v>
      </c>
      <c r="K760" t="str">
        <f>VLOOKUP($A760,Sheet1!$A$1:$E$501,5,FALSE)</f>
        <v>Chandigarh</v>
      </c>
    </row>
    <row r="761" spans="1:11" x14ac:dyDescent="0.25">
      <c r="A761" t="s">
        <v>387</v>
      </c>
      <c r="B761">
        <v>143</v>
      </c>
      <c r="C761">
        <v>-124</v>
      </c>
      <c r="D761">
        <v>5</v>
      </c>
      <c r="E761" t="s">
        <v>899</v>
      </c>
      <c r="F761" t="s">
        <v>901</v>
      </c>
      <c r="G761" t="s">
        <v>902</v>
      </c>
      <c r="H761" s="2">
        <f>VLOOKUP(A761,Sheet1!A$1:E$501,2,FALSE)</f>
        <v>43319</v>
      </c>
      <c r="I761" t="str">
        <f>VLOOKUP(A761,Sheet1!A$1:E$501,3,FALSE)</f>
        <v>Aman</v>
      </c>
      <c r="J761" t="str">
        <f>VLOOKUP(A761,Sheet1!$A$1:$E$501,4,FALSE)</f>
        <v>Nagaland</v>
      </c>
      <c r="K761" t="str">
        <f>VLOOKUP($A761,Sheet1!$A$1:$E$501,5,FALSE)</f>
        <v>Kohima</v>
      </c>
    </row>
    <row r="762" spans="1:11" x14ac:dyDescent="0.25">
      <c r="A762" t="s">
        <v>121</v>
      </c>
      <c r="B762">
        <v>86</v>
      </c>
      <c r="C762">
        <v>22</v>
      </c>
      <c r="D762">
        <v>2</v>
      </c>
      <c r="E762" t="s">
        <v>899</v>
      </c>
      <c r="F762" t="s">
        <v>901</v>
      </c>
      <c r="G762" t="s">
        <v>891</v>
      </c>
      <c r="H762" s="2">
        <f>VLOOKUP(A762,Sheet1!A$1:E$501,2,FALSE)</f>
        <v>43185</v>
      </c>
      <c r="I762" t="str">
        <f>VLOOKUP(A762,Sheet1!A$1:E$501,3,FALSE)</f>
        <v>Shrichand</v>
      </c>
      <c r="J762" t="str">
        <f>VLOOKUP(A762,Sheet1!$A$1:$E$501,4,FALSE)</f>
        <v>Punjab</v>
      </c>
      <c r="K762" t="str">
        <f>VLOOKUP($A762,Sheet1!$A$1:$E$501,5,FALSE)</f>
        <v>Chandigarh</v>
      </c>
    </row>
    <row r="763" spans="1:11" x14ac:dyDescent="0.25">
      <c r="A763" t="s">
        <v>738</v>
      </c>
      <c r="B763">
        <v>86</v>
      </c>
      <c r="C763">
        <v>9</v>
      </c>
      <c r="D763">
        <v>3</v>
      </c>
      <c r="E763" t="s">
        <v>899</v>
      </c>
      <c r="F763" t="s">
        <v>901</v>
      </c>
      <c r="G763" t="s">
        <v>891</v>
      </c>
      <c r="H763" s="2">
        <f>VLOOKUP(A763,Sheet1!A$1:E$501,2,FALSE)</f>
        <v>43423</v>
      </c>
      <c r="I763" t="str">
        <f>VLOOKUP(A763,Sheet1!A$1:E$501,3,FALSE)</f>
        <v>Parakh</v>
      </c>
      <c r="J763" t="str">
        <f>VLOOKUP(A763,Sheet1!$A$1:$E$501,4,FALSE)</f>
        <v>Nagaland</v>
      </c>
      <c r="K763" t="str">
        <f>VLOOKUP($A763,Sheet1!$A$1:$E$501,5,FALSE)</f>
        <v>Kohima</v>
      </c>
    </row>
    <row r="764" spans="1:11" x14ac:dyDescent="0.25">
      <c r="A764" t="s">
        <v>530</v>
      </c>
      <c r="B764">
        <v>85</v>
      </c>
      <c r="C764">
        <v>-9</v>
      </c>
      <c r="D764">
        <v>4</v>
      </c>
      <c r="E764" t="s">
        <v>899</v>
      </c>
      <c r="F764" t="s">
        <v>901</v>
      </c>
      <c r="G764" t="s">
        <v>891</v>
      </c>
      <c r="H764" s="2">
        <f>VLOOKUP(A764,Sheet1!A$1:E$501,2,FALSE)</f>
        <v>43349</v>
      </c>
      <c r="I764" t="str">
        <f>VLOOKUP(A764,Sheet1!A$1:E$501,3,FALSE)</f>
        <v>Shreya</v>
      </c>
      <c r="J764" t="str">
        <f>VLOOKUP(A764,Sheet1!$A$1:$E$501,4,FALSE)</f>
        <v>Kerala</v>
      </c>
      <c r="K764" t="str">
        <f>VLOOKUP($A764,Sheet1!$A$1:$E$501,5,FALSE)</f>
        <v>Thiruvananthapuram</v>
      </c>
    </row>
    <row r="765" spans="1:11" x14ac:dyDescent="0.25">
      <c r="A765" t="s">
        <v>663</v>
      </c>
      <c r="B765">
        <v>129</v>
      </c>
      <c r="C765">
        <v>-75</v>
      </c>
      <c r="D765">
        <v>5</v>
      </c>
      <c r="E765" t="s">
        <v>899</v>
      </c>
      <c r="F765" t="s">
        <v>913</v>
      </c>
      <c r="G765" t="s">
        <v>911</v>
      </c>
      <c r="H765" s="2">
        <f>VLOOKUP(A765,Sheet1!A$1:E$501,2,FALSE)</f>
        <v>43276</v>
      </c>
      <c r="I765" t="str">
        <f>VLOOKUP(A765,Sheet1!A$1:E$501,3,FALSE)</f>
        <v>Shubhi</v>
      </c>
      <c r="J765" t="str">
        <f>VLOOKUP(A765,Sheet1!$A$1:$E$501,4,FALSE)</f>
        <v>Maharashtra</v>
      </c>
      <c r="K765" t="str">
        <f>VLOOKUP($A765,Sheet1!$A$1:$E$501,5,FALSE)</f>
        <v>Mumbai</v>
      </c>
    </row>
    <row r="766" spans="1:11" x14ac:dyDescent="0.25">
      <c r="A766" t="s">
        <v>593</v>
      </c>
      <c r="B766">
        <v>84</v>
      </c>
      <c r="C766">
        <v>-42</v>
      </c>
      <c r="D766">
        <v>2</v>
      </c>
      <c r="E766" t="s">
        <v>889</v>
      </c>
      <c r="F766" t="s">
        <v>909</v>
      </c>
      <c r="G766" t="s">
        <v>891</v>
      </c>
      <c r="H766" s="2">
        <f>VLOOKUP(A766,Sheet1!A$1:E$501,2,FALSE)</f>
        <v>43459</v>
      </c>
      <c r="I766" t="str">
        <f>VLOOKUP(A766,Sheet1!A$1:E$501,3,FALSE)</f>
        <v>Sandra</v>
      </c>
      <c r="J766" t="str">
        <f>VLOOKUP(A766,Sheet1!$A$1:$E$501,4,FALSE)</f>
        <v>Punjab</v>
      </c>
      <c r="K766" t="str">
        <f>VLOOKUP($A766,Sheet1!$A$1:$E$501,5,FALSE)</f>
        <v>Amritsar</v>
      </c>
    </row>
    <row r="767" spans="1:11" x14ac:dyDescent="0.25">
      <c r="A767" t="s">
        <v>183</v>
      </c>
      <c r="B767">
        <v>83</v>
      </c>
      <c r="C767">
        <v>-81</v>
      </c>
      <c r="D767">
        <v>3</v>
      </c>
      <c r="E767" t="s">
        <v>892</v>
      </c>
      <c r="F767" t="s">
        <v>893</v>
      </c>
      <c r="G767" t="s">
        <v>891</v>
      </c>
      <c r="H767" s="2">
        <f>VLOOKUP(A767,Sheet1!A$1:E$501,2,FALSE)</f>
        <v>43303</v>
      </c>
      <c r="I767" t="str">
        <f>VLOOKUP(A767,Sheet1!A$1:E$501,3,FALSE)</f>
        <v>Rishabh</v>
      </c>
      <c r="J767" t="str">
        <f>VLOOKUP(A767,Sheet1!$A$1:$E$501,4,FALSE)</f>
        <v>Rajasthan</v>
      </c>
      <c r="K767" t="str">
        <f>VLOOKUP($A767,Sheet1!$A$1:$E$501,5,FALSE)</f>
        <v>Jaipur</v>
      </c>
    </row>
    <row r="768" spans="1:11" x14ac:dyDescent="0.25">
      <c r="A768" t="s">
        <v>640</v>
      </c>
      <c r="B768">
        <v>143</v>
      </c>
      <c r="C768">
        <v>6</v>
      </c>
      <c r="D768">
        <v>2</v>
      </c>
      <c r="E768" t="s">
        <v>889</v>
      </c>
      <c r="F768" t="s">
        <v>909</v>
      </c>
      <c r="G768" t="s">
        <v>902</v>
      </c>
      <c r="H768" s="2">
        <f>VLOOKUP(A768,Sheet1!A$1:E$501,2,FALSE)</f>
        <v>43183</v>
      </c>
      <c r="I768" t="str">
        <f>VLOOKUP(A768,Sheet1!A$1:E$501,3,FALSE)</f>
        <v>Yogesh</v>
      </c>
      <c r="J768" t="str">
        <f>VLOOKUP(A768,Sheet1!$A$1:$E$501,4,FALSE)</f>
        <v>Bihar</v>
      </c>
      <c r="K768" t="str">
        <f>VLOOKUP($A768,Sheet1!$A$1:$E$501,5,FALSE)</f>
        <v>Patna</v>
      </c>
    </row>
    <row r="769" spans="1:11" x14ac:dyDescent="0.25">
      <c r="A769" t="s">
        <v>470</v>
      </c>
      <c r="B769">
        <v>336</v>
      </c>
      <c r="C769">
        <v>123</v>
      </c>
      <c r="D769">
        <v>3</v>
      </c>
      <c r="E769" t="s">
        <v>889</v>
      </c>
      <c r="F769" t="s">
        <v>898</v>
      </c>
      <c r="G769" t="s">
        <v>902</v>
      </c>
      <c r="H769" s="2">
        <f>VLOOKUP(A769,Sheet1!A$1:E$501,2,FALSE)</f>
        <v>43408</v>
      </c>
      <c r="I769" t="str">
        <f>VLOOKUP(A769,Sheet1!A$1:E$501,3,FALSE)</f>
        <v>K</v>
      </c>
      <c r="J769" t="str">
        <f>VLOOKUP(A769,Sheet1!$A$1:$E$501,4,FALSE)</f>
        <v>Sikkim</v>
      </c>
      <c r="K769" t="str">
        <f>VLOOKUP($A769,Sheet1!$A$1:$E$501,5,FALSE)</f>
        <v>Gangtok</v>
      </c>
    </row>
    <row r="770" spans="1:11" x14ac:dyDescent="0.25">
      <c r="A770" t="s">
        <v>89</v>
      </c>
      <c r="B770">
        <v>323</v>
      </c>
      <c r="C770">
        <v>122</v>
      </c>
      <c r="D770">
        <v>5</v>
      </c>
      <c r="E770" t="s">
        <v>889</v>
      </c>
      <c r="F770" t="s">
        <v>898</v>
      </c>
      <c r="G770" t="s">
        <v>902</v>
      </c>
      <c r="H770" s="2">
        <f>VLOOKUP(A770,Sheet1!A$1:E$501,2,FALSE)</f>
        <v>43447</v>
      </c>
      <c r="I770" t="str">
        <f>VLOOKUP(A770,Sheet1!A$1:E$501,3,FALSE)</f>
        <v>Sujay</v>
      </c>
      <c r="J770" t="str">
        <f>VLOOKUP(A770,Sheet1!$A$1:$E$501,4,FALSE)</f>
        <v>Maharashtra</v>
      </c>
      <c r="K770" t="str">
        <f>VLOOKUP($A770,Sheet1!$A$1:$E$501,5,FALSE)</f>
        <v>Pune</v>
      </c>
    </row>
    <row r="771" spans="1:11" x14ac:dyDescent="0.25">
      <c r="A771" t="s">
        <v>662</v>
      </c>
      <c r="B771">
        <v>130</v>
      </c>
      <c r="C771">
        <v>61</v>
      </c>
      <c r="D771">
        <v>3</v>
      </c>
      <c r="E771" t="s">
        <v>899</v>
      </c>
      <c r="F771" t="s">
        <v>913</v>
      </c>
      <c r="G771" t="s">
        <v>911</v>
      </c>
      <c r="H771" s="2">
        <f>VLOOKUP(A771,Sheet1!A$1:E$501,2,FALSE)</f>
        <v>43155</v>
      </c>
      <c r="I771" t="str">
        <f>VLOOKUP(A771,Sheet1!A$1:E$501,3,FALSE)</f>
        <v>Pooja</v>
      </c>
      <c r="J771" t="str">
        <f>VLOOKUP(A771,Sheet1!$A$1:$E$501,4,FALSE)</f>
        <v>Bihar</v>
      </c>
      <c r="K771" t="str">
        <f>VLOOKUP($A771,Sheet1!$A$1:$E$501,5,FALSE)</f>
        <v>Patna</v>
      </c>
    </row>
    <row r="772" spans="1:11" x14ac:dyDescent="0.25">
      <c r="A772" t="s">
        <v>271</v>
      </c>
      <c r="B772">
        <v>152</v>
      </c>
      <c r="C772">
        <v>-3</v>
      </c>
      <c r="D772">
        <v>5</v>
      </c>
      <c r="E772" t="s">
        <v>899</v>
      </c>
      <c r="F772" t="s">
        <v>901</v>
      </c>
      <c r="G772" t="s">
        <v>891</v>
      </c>
      <c r="H772" s="2">
        <f>VLOOKUP(A772,Sheet1!A$1:E$501,2,FALSE)</f>
        <v>43136</v>
      </c>
      <c r="I772" t="str">
        <f>VLOOKUP(A772,Sheet1!A$1:E$501,3,FALSE)</f>
        <v>Diwakar</v>
      </c>
      <c r="J772" t="str">
        <f>VLOOKUP(A772,Sheet1!$A$1:$E$501,4,FALSE)</f>
        <v>Delhi</v>
      </c>
      <c r="K772" t="str">
        <f>VLOOKUP($A772,Sheet1!$A$1:$E$501,5,FALSE)</f>
        <v>Delhi</v>
      </c>
    </row>
    <row r="773" spans="1:11" x14ac:dyDescent="0.25">
      <c r="A773" t="s">
        <v>675</v>
      </c>
      <c r="B773">
        <v>25</v>
      </c>
      <c r="C773">
        <v>10</v>
      </c>
      <c r="D773">
        <v>1</v>
      </c>
      <c r="E773" t="s">
        <v>892</v>
      </c>
      <c r="F773" t="s">
        <v>912</v>
      </c>
      <c r="G773" t="s">
        <v>902</v>
      </c>
      <c r="H773" s="2">
        <f>VLOOKUP(A773,Sheet1!A$1:E$501,2,FALSE)</f>
        <v>43101</v>
      </c>
      <c r="I773" t="str">
        <f>VLOOKUP(A773,Sheet1!A$1:E$501,3,FALSE)</f>
        <v>Smriti</v>
      </c>
      <c r="J773" t="str">
        <f>VLOOKUP(A773,Sheet1!$A$1:$E$501,4,FALSE)</f>
        <v>Bihar</v>
      </c>
      <c r="K773" t="str">
        <f>VLOOKUP($A773,Sheet1!$A$1:$E$501,5,FALSE)</f>
        <v>Patna</v>
      </c>
    </row>
    <row r="774" spans="1:11" x14ac:dyDescent="0.25">
      <c r="A774" t="s">
        <v>290</v>
      </c>
      <c r="B774">
        <v>140</v>
      </c>
      <c r="C774">
        <v>15</v>
      </c>
      <c r="D774">
        <v>5</v>
      </c>
      <c r="E774" t="s">
        <v>899</v>
      </c>
      <c r="F774" t="s">
        <v>907</v>
      </c>
      <c r="G774" t="s">
        <v>902</v>
      </c>
      <c r="H774" s="2">
        <f>VLOOKUP(A774,Sheet1!A$1:E$501,2,FALSE)</f>
        <v>43428</v>
      </c>
      <c r="I774" t="str">
        <f>VLOOKUP(A774,Sheet1!A$1:E$501,3,FALSE)</f>
        <v>Mrinal</v>
      </c>
      <c r="J774" t="str">
        <f>VLOOKUP(A774,Sheet1!$A$1:$E$501,4,FALSE)</f>
        <v>Maharashtra</v>
      </c>
      <c r="K774" t="str">
        <f>VLOOKUP($A774,Sheet1!$A$1:$E$501,5,FALSE)</f>
        <v>Mumbai</v>
      </c>
    </row>
    <row r="775" spans="1:11" x14ac:dyDescent="0.25">
      <c r="A775" t="s">
        <v>526</v>
      </c>
      <c r="B775">
        <v>45</v>
      </c>
      <c r="C775">
        <v>0</v>
      </c>
      <c r="D775">
        <v>2</v>
      </c>
      <c r="E775" t="s">
        <v>899</v>
      </c>
      <c r="F775" t="s">
        <v>907</v>
      </c>
      <c r="G775" t="s">
        <v>902</v>
      </c>
      <c r="H775" s="2">
        <f>VLOOKUP(A775,Sheet1!A$1:E$501,2,FALSE)</f>
        <v>43407</v>
      </c>
      <c r="I775" t="str">
        <f>VLOOKUP(A775,Sheet1!A$1:E$501,3,FALSE)</f>
        <v>Mrunal</v>
      </c>
      <c r="J775" t="str">
        <f>VLOOKUP(A775,Sheet1!$A$1:$E$501,4,FALSE)</f>
        <v>Maharashtra</v>
      </c>
      <c r="K775" t="str">
        <f>VLOOKUP($A775,Sheet1!$A$1:$E$501,5,FALSE)</f>
        <v>Mumbai</v>
      </c>
    </row>
    <row r="776" spans="1:11" x14ac:dyDescent="0.25">
      <c r="A776" t="s">
        <v>311</v>
      </c>
      <c r="B776">
        <v>132</v>
      </c>
      <c r="C776">
        <v>49</v>
      </c>
      <c r="D776">
        <v>3</v>
      </c>
      <c r="E776" t="s">
        <v>899</v>
      </c>
      <c r="F776" t="s">
        <v>913</v>
      </c>
      <c r="G776" t="s">
        <v>891</v>
      </c>
      <c r="H776" s="2">
        <f>VLOOKUP(A776,Sheet1!A$1:E$501,2,FALSE)</f>
        <v>43118</v>
      </c>
      <c r="I776" t="str">
        <f>VLOOKUP(A776,Sheet1!A$1:E$501,3,FALSE)</f>
        <v>Muskan</v>
      </c>
      <c r="J776" t="str">
        <f>VLOOKUP(A776,Sheet1!$A$1:$E$501,4,FALSE)</f>
        <v>Madhya Pradesh</v>
      </c>
      <c r="K776" t="str">
        <f>VLOOKUP($A776,Sheet1!$A$1:$E$501,5,FALSE)</f>
        <v>Indore</v>
      </c>
    </row>
    <row r="777" spans="1:11" x14ac:dyDescent="0.25">
      <c r="A777" t="s">
        <v>643</v>
      </c>
      <c r="B777">
        <v>133</v>
      </c>
      <c r="C777">
        <v>12</v>
      </c>
      <c r="D777">
        <v>5</v>
      </c>
      <c r="E777" t="s">
        <v>899</v>
      </c>
      <c r="F777" t="s">
        <v>907</v>
      </c>
      <c r="G777" t="s">
        <v>911</v>
      </c>
      <c r="H777" s="2">
        <f>VLOOKUP(A777,Sheet1!A$1:E$501,2,FALSE)</f>
        <v>43214</v>
      </c>
      <c r="I777" t="str">
        <f>VLOOKUP(A777,Sheet1!A$1:E$501,3,FALSE)</f>
        <v>Sahil</v>
      </c>
      <c r="J777" t="str">
        <f>VLOOKUP(A777,Sheet1!$A$1:$E$501,4,FALSE)</f>
        <v>Punjab</v>
      </c>
      <c r="K777" t="str">
        <f>VLOOKUP($A777,Sheet1!$A$1:$E$501,5,FALSE)</f>
        <v>Chandigarh</v>
      </c>
    </row>
    <row r="778" spans="1:11" x14ac:dyDescent="0.25">
      <c r="A778" t="s">
        <v>36</v>
      </c>
      <c r="B778">
        <v>82</v>
      </c>
      <c r="C778">
        <v>13</v>
      </c>
      <c r="D778">
        <v>2</v>
      </c>
      <c r="E778" t="s">
        <v>899</v>
      </c>
      <c r="F778" t="s">
        <v>913</v>
      </c>
      <c r="G778" t="s">
        <v>891</v>
      </c>
      <c r="H778" s="2">
        <f>VLOOKUP(A778,Sheet1!A$1:E$501,2,FALSE)</f>
        <v>43417</v>
      </c>
      <c r="I778" t="str">
        <f>VLOOKUP(A778,Sheet1!A$1:E$501,3,FALSE)</f>
        <v>Uudhav</v>
      </c>
      <c r="J778" t="str">
        <f>VLOOKUP(A778,Sheet1!$A$1:$E$501,4,FALSE)</f>
        <v>Maharashtra</v>
      </c>
      <c r="K778" t="str">
        <f>VLOOKUP($A778,Sheet1!$A$1:$E$501,5,FALSE)</f>
        <v>Mumbai</v>
      </c>
    </row>
    <row r="779" spans="1:11" x14ac:dyDescent="0.25">
      <c r="A779" t="s">
        <v>415</v>
      </c>
      <c r="B779">
        <v>140</v>
      </c>
      <c r="C779">
        <v>56</v>
      </c>
      <c r="D779">
        <v>4</v>
      </c>
      <c r="E779" t="s">
        <v>899</v>
      </c>
      <c r="F779" t="s">
        <v>913</v>
      </c>
      <c r="G779" t="s">
        <v>902</v>
      </c>
      <c r="H779" s="2">
        <f>VLOOKUP(A779,Sheet1!A$1:E$501,2,FALSE)</f>
        <v>43187</v>
      </c>
      <c r="I779" t="str">
        <f>VLOOKUP(A779,Sheet1!A$1:E$501,3,FALSE)</f>
        <v>Atharv</v>
      </c>
      <c r="J779" t="str">
        <f>VLOOKUP(A779,Sheet1!$A$1:$E$501,4,FALSE)</f>
        <v>West Bengal</v>
      </c>
      <c r="K779" t="str">
        <f>VLOOKUP($A779,Sheet1!$A$1:$E$501,5,FALSE)</f>
        <v>Kolkata</v>
      </c>
    </row>
    <row r="780" spans="1:11" x14ac:dyDescent="0.25">
      <c r="A780" t="s">
        <v>218</v>
      </c>
      <c r="B780">
        <v>81</v>
      </c>
      <c r="C780">
        <v>19</v>
      </c>
      <c r="D780">
        <v>7</v>
      </c>
      <c r="E780" t="s">
        <v>899</v>
      </c>
      <c r="F780" t="s">
        <v>903</v>
      </c>
      <c r="G780" t="s">
        <v>891</v>
      </c>
      <c r="H780" s="2">
        <f>VLOOKUP(A780,Sheet1!A$1:E$501,2,FALSE)</f>
        <v>43402</v>
      </c>
      <c r="I780" t="str">
        <f>VLOOKUP(A780,Sheet1!A$1:E$501,3,FALSE)</f>
        <v>Sanjana</v>
      </c>
      <c r="J780" t="str">
        <f>VLOOKUP(A780,Sheet1!$A$1:$E$501,4,FALSE)</f>
        <v>Madhya Pradesh</v>
      </c>
      <c r="K780" t="str">
        <f>VLOOKUP($A780,Sheet1!$A$1:$E$501,5,FALSE)</f>
        <v>Indore</v>
      </c>
    </row>
    <row r="781" spans="1:11" x14ac:dyDescent="0.25">
      <c r="A781" t="s">
        <v>110</v>
      </c>
      <c r="B781">
        <v>137</v>
      </c>
      <c r="C781">
        <v>38</v>
      </c>
      <c r="D781">
        <v>5</v>
      </c>
      <c r="E781" t="s">
        <v>899</v>
      </c>
      <c r="F781" t="s">
        <v>903</v>
      </c>
      <c r="G781" t="s">
        <v>911</v>
      </c>
      <c r="H781" s="2">
        <f>VLOOKUP(A781,Sheet1!A$1:E$501,2,FALSE)</f>
        <v>43109</v>
      </c>
      <c r="I781" t="str">
        <f>VLOOKUP(A781,Sheet1!A$1:E$501,3,FALSE)</f>
        <v>Shardul</v>
      </c>
      <c r="J781" t="str">
        <f>VLOOKUP(A781,Sheet1!$A$1:$E$501,4,FALSE)</f>
        <v>Gujarat</v>
      </c>
      <c r="K781" t="str">
        <f>VLOOKUP($A781,Sheet1!$A$1:$E$501,5,FALSE)</f>
        <v>Ahmedabad</v>
      </c>
    </row>
    <row r="782" spans="1:11" x14ac:dyDescent="0.25">
      <c r="A782" t="s">
        <v>653</v>
      </c>
      <c r="B782">
        <v>137</v>
      </c>
      <c r="C782">
        <v>-41</v>
      </c>
      <c r="D782">
        <v>3</v>
      </c>
      <c r="E782" t="s">
        <v>889</v>
      </c>
      <c r="F782" t="s">
        <v>898</v>
      </c>
      <c r="G782" t="s">
        <v>911</v>
      </c>
      <c r="H782" s="2">
        <f>VLOOKUP(A782,Sheet1!A$1:E$501,2,FALSE)</f>
        <v>43356</v>
      </c>
      <c r="I782" t="str">
        <f>VLOOKUP(A782,Sheet1!A$1:E$501,3,FALSE)</f>
        <v>Teena</v>
      </c>
      <c r="J782" t="str">
        <f>VLOOKUP(A782,Sheet1!$A$1:$E$501,4,FALSE)</f>
        <v>Andhra Pradesh</v>
      </c>
      <c r="K782" t="str">
        <f>VLOOKUP($A782,Sheet1!$A$1:$E$501,5,FALSE)</f>
        <v>Hyderabad</v>
      </c>
    </row>
    <row r="783" spans="1:11" x14ac:dyDescent="0.25">
      <c r="A783" t="s">
        <v>625</v>
      </c>
      <c r="B783">
        <v>140</v>
      </c>
      <c r="C783">
        <v>57</v>
      </c>
      <c r="D783">
        <v>2</v>
      </c>
      <c r="E783" t="s">
        <v>899</v>
      </c>
      <c r="F783" t="s">
        <v>900</v>
      </c>
      <c r="G783" t="s">
        <v>911</v>
      </c>
      <c r="H783" s="2">
        <f>VLOOKUP(A783,Sheet1!A$1:E$501,2,FALSE)</f>
        <v>43113</v>
      </c>
      <c r="I783" t="str">
        <f>VLOOKUP(A783,Sheet1!A$1:E$501,3,FALSE)</f>
        <v>Shantanu</v>
      </c>
      <c r="J783" t="str">
        <f>VLOOKUP(A783,Sheet1!$A$1:$E$501,4,FALSE)</f>
        <v>Maharashtra</v>
      </c>
      <c r="K783" t="str">
        <f>VLOOKUP($A783,Sheet1!$A$1:$E$501,5,FALSE)</f>
        <v>Mumbai</v>
      </c>
    </row>
    <row r="784" spans="1:11" x14ac:dyDescent="0.25">
      <c r="A784" t="s">
        <v>651</v>
      </c>
      <c r="B784">
        <v>139</v>
      </c>
      <c r="C784">
        <v>30</v>
      </c>
      <c r="D784">
        <v>3</v>
      </c>
      <c r="E784" t="s">
        <v>899</v>
      </c>
      <c r="F784" t="s">
        <v>913</v>
      </c>
      <c r="G784" t="s">
        <v>902</v>
      </c>
      <c r="H784" s="2">
        <f>VLOOKUP(A784,Sheet1!A$1:E$501,2,FALSE)</f>
        <v>43438</v>
      </c>
      <c r="I784" t="str">
        <f>VLOOKUP(A784,Sheet1!A$1:E$501,3,FALSE)</f>
        <v>Aditi</v>
      </c>
      <c r="J784" t="str">
        <f>VLOOKUP(A784,Sheet1!$A$1:$E$501,4,FALSE)</f>
        <v>Rajasthan</v>
      </c>
      <c r="K784" t="str">
        <f>VLOOKUP($A784,Sheet1!$A$1:$E$501,5,FALSE)</f>
        <v>Udaipur</v>
      </c>
    </row>
    <row r="785" spans="1:11" x14ac:dyDescent="0.25">
      <c r="A785" t="s">
        <v>360</v>
      </c>
      <c r="B785">
        <v>138</v>
      </c>
      <c r="C785">
        <v>11</v>
      </c>
      <c r="D785">
        <v>5</v>
      </c>
      <c r="E785" t="s">
        <v>899</v>
      </c>
      <c r="F785" t="s">
        <v>907</v>
      </c>
      <c r="G785" t="s">
        <v>902</v>
      </c>
      <c r="H785" s="2">
        <f>VLOOKUP(A785,Sheet1!A$1:E$501,2,FALSE)</f>
        <v>43169</v>
      </c>
      <c r="I785" t="str">
        <f>VLOOKUP(A785,Sheet1!A$1:E$501,3,FALSE)</f>
        <v>Mayank</v>
      </c>
      <c r="J785" t="str">
        <f>VLOOKUP(A785,Sheet1!$A$1:$E$501,4,FALSE)</f>
        <v>Maharashtra</v>
      </c>
      <c r="K785" t="str">
        <f>VLOOKUP($A785,Sheet1!$A$1:$E$501,5,FALSE)</f>
        <v>Mumbai</v>
      </c>
    </row>
    <row r="786" spans="1:11" x14ac:dyDescent="0.25">
      <c r="A786" t="s">
        <v>747</v>
      </c>
      <c r="B786">
        <v>79</v>
      </c>
      <c r="C786">
        <v>-124</v>
      </c>
      <c r="D786">
        <v>9</v>
      </c>
      <c r="E786" t="s">
        <v>899</v>
      </c>
      <c r="F786" t="s">
        <v>905</v>
      </c>
      <c r="G786" t="s">
        <v>891</v>
      </c>
      <c r="H786" s="2">
        <f>VLOOKUP(A786,Sheet1!A$1:E$501,2,FALSE)</f>
        <v>43131</v>
      </c>
      <c r="I786" t="str">
        <f>VLOOKUP(A786,Sheet1!A$1:E$501,3,FALSE)</f>
        <v>Nirja</v>
      </c>
      <c r="J786" t="str">
        <f>VLOOKUP(A786,Sheet1!$A$1:$E$501,4,FALSE)</f>
        <v>Delhi</v>
      </c>
      <c r="K786" t="str">
        <f>VLOOKUP($A786,Sheet1!$A$1:$E$501,5,FALSE)</f>
        <v>Delhi</v>
      </c>
    </row>
    <row r="787" spans="1:11" x14ac:dyDescent="0.25">
      <c r="A787" t="s">
        <v>405</v>
      </c>
      <c r="B787">
        <v>136</v>
      </c>
      <c r="C787">
        <v>41</v>
      </c>
      <c r="D787">
        <v>3</v>
      </c>
      <c r="E787" t="s">
        <v>889</v>
      </c>
      <c r="F787" t="s">
        <v>909</v>
      </c>
      <c r="G787" t="s">
        <v>902</v>
      </c>
      <c r="H787" s="2">
        <f>VLOOKUP(A787,Sheet1!A$1:E$501,2,FALSE)</f>
        <v>43105</v>
      </c>
      <c r="I787" t="str">
        <f>VLOOKUP(A787,Sheet1!A$1:E$501,3,FALSE)</f>
        <v>Vineet</v>
      </c>
      <c r="J787" t="str">
        <f>VLOOKUP(A787,Sheet1!$A$1:$E$501,4,FALSE)</f>
        <v>Sikkim</v>
      </c>
      <c r="K787" t="str">
        <f>VLOOKUP($A787,Sheet1!$A$1:$E$501,5,FALSE)</f>
        <v>Gangtok</v>
      </c>
    </row>
    <row r="788" spans="1:11" x14ac:dyDescent="0.25">
      <c r="A788" t="s">
        <v>640</v>
      </c>
      <c r="B788">
        <v>145</v>
      </c>
      <c r="C788">
        <v>16</v>
      </c>
      <c r="D788">
        <v>3</v>
      </c>
      <c r="E788" t="s">
        <v>899</v>
      </c>
      <c r="F788" t="s">
        <v>910</v>
      </c>
      <c r="G788" t="s">
        <v>911</v>
      </c>
      <c r="H788" s="2">
        <f>VLOOKUP(A788,Sheet1!A$1:E$501,2,FALSE)</f>
        <v>43183</v>
      </c>
      <c r="I788" t="str">
        <f>VLOOKUP(A788,Sheet1!A$1:E$501,3,FALSE)</f>
        <v>Yogesh</v>
      </c>
      <c r="J788" t="str">
        <f>VLOOKUP(A788,Sheet1!$A$1:$E$501,4,FALSE)</f>
        <v>Bihar</v>
      </c>
      <c r="K788" t="str">
        <f>VLOOKUP($A788,Sheet1!$A$1:$E$501,5,FALSE)</f>
        <v>Patna</v>
      </c>
    </row>
    <row r="789" spans="1:11" x14ac:dyDescent="0.25">
      <c r="A789" t="s">
        <v>362</v>
      </c>
      <c r="B789">
        <v>44</v>
      </c>
      <c r="C789">
        <v>20</v>
      </c>
      <c r="D789">
        <v>2</v>
      </c>
      <c r="E789" t="s">
        <v>899</v>
      </c>
      <c r="F789" t="s">
        <v>910</v>
      </c>
      <c r="G789" t="s">
        <v>902</v>
      </c>
      <c r="H789" s="2">
        <f>VLOOKUP(A789,Sheet1!A$1:E$501,2,FALSE)</f>
        <v>43181</v>
      </c>
      <c r="I789" t="str">
        <f>VLOOKUP(A789,Sheet1!A$1:E$501,3,FALSE)</f>
        <v>Kasheen</v>
      </c>
      <c r="J789" t="str">
        <f>VLOOKUP(A789,Sheet1!$A$1:$E$501,4,FALSE)</f>
        <v>West Bengal</v>
      </c>
      <c r="K789" t="str">
        <f>VLOOKUP($A789,Sheet1!$A$1:$E$501,5,FALSE)</f>
        <v>Kolkata</v>
      </c>
    </row>
    <row r="790" spans="1:11" x14ac:dyDescent="0.25">
      <c r="A790" t="s">
        <v>77</v>
      </c>
      <c r="B790">
        <v>79</v>
      </c>
      <c r="C790">
        <v>6</v>
      </c>
      <c r="D790">
        <v>7</v>
      </c>
      <c r="E790" t="s">
        <v>899</v>
      </c>
      <c r="F790" t="s">
        <v>901</v>
      </c>
      <c r="G790" t="s">
        <v>891</v>
      </c>
      <c r="H790" s="2">
        <f>VLOOKUP(A790,Sheet1!A$1:E$501,2,FALSE)</f>
        <v>43444</v>
      </c>
      <c r="I790" t="str">
        <f>VLOOKUP(A790,Sheet1!A$1:E$501,3,FALSE)</f>
        <v>Ishpreet</v>
      </c>
      <c r="J790" t="str">
        <f>VLOOKUP(A790,Sheet1!$A$1:$E$501,4,FALSE)</f>
        <v>Maharashtra</v>
      </c>
      <c r="K790" t="str">
        <f>VLOOKUP($A790,Sheet1!$A$1:$E$501,5,FALSE)</f>
        <v>Mumbai</v>
      </c>
    </row>
    <row r="791" spans="1:11" x14ac:dyDescent="0.25">
      <c r="A791" t="s">
        <v>168</v>
      </c>
      <c r="B791">
        <v>79</v>
      </c>
      <c r="C791">
        <v>36</v>
      </c>
      <c r="D791">
        <v>4</v>
      </c>
      <c r="E791" t="s">
        <v>899</v>
      </c>
      <c r="F791" t="s">
        <v>913</v>
      </c>
      <c r="G791" t="s">
        <v>891</v>
      </c>
      <c r="H791" s="2">
        <f>VLOOKUP(A791,Sheet1!A$1:E$501,2,FALSE)</f>
        <v>43252</v>
      </c>
      <c r="I791" t="str">
        <f>VLOOKUP(A791,Sheet1!A$1:E$501,3,FALSE)</f>
        <v>Chandni</v>
      </c>
      <c r="J791" t="str">
        <f>VLOOKUP(A791,Sheet1!$A$1:$E$501,4,FALSE)</f>
        <v>Rajasthan</v>
      </c>
      <c r="K791" t="str">
        <f>VLOOKUP($A791,Sheet1!$A$1:$E$501,5,FALSE)</f>
        <v>Jaipur</v>
      </c>
    </row>
    <row r="792" spans="1:11" x14ac:dyDescent="0.25">
      <c r="A792" t="s">
        <v>424</v>
      </c>
      <c r="B792">
        <v>134</v>
      </c>
      <c r="C792">
        <v>-13</v>
      </c>
      <c r="D792">
        <v>3</v>
      </c>
      <c r="E792" t="s">
        <v>889</v>
      </c>
      <c r="F792" t="s">
        <v>890</v>
      </c>
      <c r="G792" t="s">
        <v>902</v>
      </c>
      <c r="H792" s="2">
        <f>VLOOKUP(A792,Sheet1!A$1:E$501,2,FALSE)</f>
        <v>43145</v>
      </c>
      <c r="I792" t="str">
        <f>VLOOKUP(A792,Sheet1!A$1:E$501,3,FALSE)</f>
        <v>Hazel</v>
      </c>
      <c r="J792" t="str">
        <f>VLOOKUP(A792,Sheet1!$A$1:$E$501,4,FALSE)</f>
        <v>Karnataka</v>
      </c>
      <c r="K792" t="str">
        <f>VLOOKUP($A792,Sheet1!$A$1:$E$501,5,FALSE)</f>
        <v>Bangalore</v>
      </c>
    </row>
    <row r="793" spans="1:11" x14ac:dyDescent="0.25">
      <c r="A793" t="s">
        <v>93</v>
      </c>
      <c r="B793">
        <v>133</v>
      </c>
      <c r="C793">
        <v>5</v>
      </c>
      <c r="D793">
        <v>5</v>
      </c>
      <c r="E793" t="s">
        <v>899</v>
      </c>
      <c r="F793" t="s">
        <v>907</v>
      </c>
      <c r="G793" t="s">
        <v>902</v>
      </c>
      <c r="H793" s="2">
        <f>VLOOKUP(A793,Sheet1!A$1:E$501,2,FALSE)</f>
        <v>43113</v>
      </c>
      <c r="I793" t="str">
        <f>VLOOKUP(A793,Sheet1!A$1:E$501,3,FALSE)</f>
        <v>Shruti</v>
      </c>
      <c r="J793" t="str">
        <f>VLOOKUP(A793,Sheet1!$A$1:$E$501,4,FALSE)</f>
        <v>Madhya Pradesh</v>
      </c>
      <c r="K793" t="str">
        <f>VLOOKUP($A793,Sheet1!$A$1:$E$501,5,FALSE)</f>
        <v>Indore</v>
      </c>
    </row>
    <row r="794" spans="1:11" x14ac:dyDescent="0.25">
      <c r="A794" t="s">
        <v>427</v>
      </c>
      <c r="B794">
        <v>47</v>
      </c>
      <c r="C794">
        <v>20</v>
      </c>
      <c r="D794">
        <v>7</v>
      </c>
      <c r="E794" t="s">
        <v>899</v>
      </c>
      <c r="F794" t="s">
        <v>903</v>
      </c>
      <c r="G794" t="s">
        <v>902</v>
      </c>
      <c r="H794" s="2">
        <f>VLOOKUP(A794,Sheet1!A$1:E$501,2,FALSE)</f>
        <v>43169</v>
      </c>
      <c r="I794" t="str">
        <f>VLOOKUP(A794,Sheet1!A$1:E$501,3,FALSE)</f>
        <v>Sonal</v>
      </c>
      <c r="J794" t="str">
        <f>VLOOKUP(A794,Sheet1!$A$1:$E$501,4,FALSE)</f>
        <v>Bihar</v>
      </c>
      <c r="K794" t="str">
        <f>VLOOKUP($A794,Sheet1!$A$1:$E$501,5,FALSE)</f>
        <v>Patna</v>
      </c>
    </row>
    <row r="795" spans="1:11" x14ac:dyDescent="0.25">
      <c r="A795" t="s">
        <v>519</v>
      </c>
      <c r="B795">
        <v>133</v>
      </c>
      <c r="C795">
        <v>-42</v>
      </c>
      <c r="D795">
        <v>1</v>
      </c>
      <c r="E795" t="s">
        <v>889</v>
      </c>
      <c r="F795" t="s">
        <v>896</v>
      </c>
      <c r="G795" t="s">
        <v>902</v>
      </c>
      <c r="H795" s="2">
        <f>VLOOKUP(A795,Sheet1!A$1:E$501,2,FALSE)</f>
        <v>43221</v>
      </c>
      <c r="I795" t="str">
        <f>VLOOKUP(A795,Sheet1!A$1:E$501,3,FALSE)</f>
        <v>Yaanvi</v>
      </c>
      <c r="J795" t="str">
        <f>VLOOKUP(A795,Sheet1!$A$1:$E$501,4,FALSE)</f>
        <v>Madhya Pradesh</v>
      </c>
      <c r="K795" t="str">
        <f>VLOOKUP($A795,Sheet1!$A$1:$E$501,5,FALSE)</f>
        <v>Indore</v>
      </c>
    </row>
    <row r="796" spans="1:11" x14ac:dyDescent="0.25">
      <c r="A796" t="s">
        <v>749</v>
      </c>
      <c r="B796">
        <v>78</v>
      </c>
      <c r="C796">
        <v>27</v>
      </c>
      <c r="D796">
        <v>3</v>
      </c>
      <c r="E796" t="s">
        <v>899</v>
      </c>
      <c r="F796" t="s">
        <v>907</v>
      </c>
      <c r="G796" t="s">
        <v>891</v>
      </c>
      <c r="H796" s="2">
        <f>VLOOKUP(A796,Sheet1!A$1:E$501,2,FALSE)</f>
        <v>43445</v>
      </c>
      <c r="I796" t="str">
        <f>VLOOKUP(A796,Sheet1!A$1:E$501,3,FALSE)</f>
        <v>Abhijit</v>
      </c>
      <c r="J796" t="str">
        <f>VLOOKUP(A796,Sheet1!$A$1:$E$501,4,FALSE)</f>
        <v>Delhi</v>
      </c>
      <c r="K796" t="str">
        <f>VLOOKUP($A796,Sheet1!$A$1:$E$501,5,FALSE)</f>
        <v>Delhi</v>
      </c>
    </row>
    <row r="797" spans="1:11" x14ac:dyDescent="0.25">
      <c r="A797" t="s">
        <v>751</v>
      </c>
      <c r="B797">
        <v>78</v>
      </c>
      <c r="C797">
        <v>7</v>
      </c>
      <c r="D797">
        <v>1</v>
      </c>
      <c r="E797" t="s">
        <v>892</v>
      </c>
      <c r="F797" t="s">
        <v>893</v>
      </c>
      <c r="G797" t="s">
        <v>891</v>
      </c>
      <c r="H797" s="2">
        <f>VLOOKUP(A797,Sheet1!A$1:E$501,2,FALSE)</f>
        <v>43145</v>
      </c>
      <c r="I797" t="str">
        <f>VLOOKUP(A797,Sheet1!A$1:E$501,3,FALSE)</f>
        <v>Sonakshi</v>
      </c>
      <c r="J797" t="str">
        <f>VLOOKUP(A797,Sheet1!$A$1:$E$501,4,FALSE)</f>
        <v>Jammu and Kashmir</v>
      </c>
      <c r="K797" t="str">
        <f>VLOOKUP($A797,Sheet1!$A$1:$E$501,5,FALSE)</f>
        <v>Kashmir</v>
      </c>
    </row>
    <row r="798" spans="1:11" x14ac:dyDescent="0.25">
      <c r="A798" t="s">
        <v>752</v>
      </c>
      <c r="B798">
        <v>76</v>
      </c>
      <c r="C798">
        <v>-92</v>
      </c>
      <c r="D798">
        <v>8</v>
      </c>
      <c r="E798" t="s">
        <v>892</v>
      </c>
      <c r="F798" t="s">
        <v>912</v>
      </c>
      <c r="G798" t="s">
        <v>891</v>
      </c>
      <c r="H798" s="2">
        <f>VLOOKUP(A798,Sheet1!A$1:E$501,2,FALSE)</f>
        <v>43220</v>
      </c>
      <c r="I798" t="str">
        <f>VLOOKUP(A798,Sheet1!A$1:E$501,3,FALSE)</f>
        <v>Mayank</v>
      </c>
      <c r="J798" t="str">
        <f>VLOOKUP(A798,Sheet1!$A$1:$E$501,4,FALSE)</f>
        <v>Maharashtra</v>
      </c>
      <c r="K798" t="str">
        <f>VLOOKUP($A798,Sheet1!$A$1:$E$501,5,FALSE)</f>
        <v>Mumbai</v>
      </c>
    </row>
    <row r="799" spans="1:11" x14ac:dyDescent="0.25">
      <c r="A799" t="s">
        <v>753</v>
      </c>
      <c r="B799">
        <v>76</v>
      </c>
      <c r="C799">
        <v>-50</v>
      </c>
      <c r="D799">
        <v>1</v>
      </c>
      <c r="E799" t="s">
        <v>899</v>
      </c>
      <c r="F799" t="s">
        <v>901</v>
      </c>
      <c r="G799" t="s">
        <v>891</v>
      </c>
      <c r="H799" s="2">
        <f>VLOOKUP(A799,Sheet1!A$1:E$501,2,FALSE)</f>
        <v>43255</v>
      </c>
      <c r="I799" t="str">
        <f>VLOOKUP(A799,Sheet1!A$1:E$501,3,FALSE)</f>
        <v>Avni</v>
      </c>
      <c r="J799" t="str">
        <f>VLOOKUP(A799,Sheet1!$A$1:$E$501,4,FALSE)</f>
        <v>Maharashtra</v>
      </c>
      <c r="K799" t="str">
        <f>VLOOKUP($A799,Sheet1!$A$1:$E$501,5,FALSE)</f>
        <v>Mumbai</v>
      </c>
    </row>
    <row r="800" spans="1:11" x14ac:dyDescent="0.25">
      <c r="A800" t="s">
        <v>421</v>
      </c>
      <c r="B800">
        <v>76</v>
      </c>
      <c r="C800">
        <v>19</v>
      </c>
      <c r="D800">
        <v>3</v>
      </c>
      <c r="E800" t="s">
        <v>899</v>
      </c>
      <c r="F800" t="s">
        <v>903</v>
      </c>
      <c r="G800" t="s">
        <v>891</v>
      </c>
      <c r="H800" s="2">
        <f>VLOOKUP(A800,Sheet1!A$1:E$501,2,FALSE)</f>
        <v>43412</v>
      </c>
      <c r="I800" t="str">
        <f>VLOOKUP(A800,Sheet1!A$1:E$501,3,FALSE)</f>
        <v>Shubham</v>
      </c>
      <c r="J800" t="str">
        <f>VLOOKUP(A800,Sheet1!$A$1:$E$501,4,FALSE)</f>
        <v>Maharashtra</v>
      </c>
      <c r="K800" t="str">
        <f>VLOOKUP($A800,Sheet1!$A$1:$E$501,5,FALSE)</f>
        <v>Pune</v>
      </c>
    </row>
    <row r="801" spans="1:11" x14ac:dyDescent="0.25">
      <c r="A801" t="s">
        <v>320</v>
      </c>
      <c r="B801">
        <v>74</v>
      </c>
      <c r="C801">
        <v>29</v>
      </c>
      <c r="D801">
        <v>3</v>
      </c>
      <c r="E801" t="s">
        <v>899</v>
      </c>
      <c r="F801" t="s">
        <v>907</v>
      </c>
      <c r="G801" t="s">
        <v>891</v>
      </c>
      <c r="H801" s="2">
        <f>VLOOKUP(A801,Sheet1!A$1:E$501,2,FALSE)</f>
        <v>43245</v>
      </c>
      <c r="I801" t="str">
        <f>VLOOKUP(A801,Sheet1!A$1:E$501,3,FALSE)</f>
        <v>Charika</v>
      </c>
      <c r="J801" t="str">
        <f>VLOOKUP(A801,Sheet1!$A$1:$E$501,4,FALSE)</f>
        <v>Goa</v>
      </c>
      <c r="K801" t="str">
        <f>VLOOKUP($A801,Sheet1!$A$1:$E$501,5,FALSE)</f>
        <v>Goa</v>
      </c>
    </row>
    <row r="802" spans="1:11" x14ac:dyDescent="0.25">
      <c r="A802" t="s">
        <v>758</v>
      </c>
      <c r="B802">
        <v>74</v>
      </c>
      <c r="C802">
        <v>-25</v>
      </c>
      <c r="D802">
        <v>3</v>
      </c>
      <c r="E802" t="s">
        <v>899</v>
      </c>
      <c r="F802" t="s">
        <v>907</v>
      </c>
      <c r="G802" t="s">
        <v>891</v>
      </c>
      <c r="H802" s="2">
        <f>VLOOKUP(A802,Sheet1!A$1:E$501,2,FALSE)</f>
        <v>43367</v>
      </c>
      <c r="I802" t="str">
        <f>VLOOKUP(A802,Sheet1!A$1:E$501,3,FALSE)</f>
        <v>Abhishek</v>
      </c>
      <c r="J802" t="str">
        <f>VLOOKUP(A802,Sheet1!$A$1:$E$501,4,FALSE)</f>
        <v>Maharashtra</v>
      </c>
      <c r="K802" t="str">
        <f>VLOOKUP($A802,Sheet1!$A$1:$E$501,5,FALSE)</f>
        <v>Mumbai</v>
      </c>
    </row>
    <row r="803" spans="1:11" x14ac:dyDescent="0.25">
      <c r="A803" t="s">
        <v>550</v>
      </c>
      <c r="B803">
        <v>146</v>
      </c>
      <c r="C803">
        <v>-63</v>
      </c>
      <c r="D803">
        <v>3</v>
      </c>
      <c r="E803" t="s">
        <v>889</v>
      </c>
      <c r="F803" t="s">
        <v>890</v>
      </c>
      <c r="G803" t="s">
        <v>911</v>
      </c>
      <c r="H803" s="2">
        <f>VLOOKUP(A803,Sheet1!A$1:E$501,2,FALSE)</f>
        <v>43381</v>
      </c>
      <c r="I803" t="str">
        <f>VLOOKUP(A803,Sheet1!A$1:E$501,3,FALSE)</f>
        <v>Apsingekar</v>
      </c>
      <c r="J803" t="str">
        <f>VLOOKUP(A803,Sheet1!$A$1:$E$501,4,FALSE)</f>
        <v>Bihar</v>
      </c>
      <c r="K803" t="str">
        <f>VLOOKUP($A803,Sheet1!$A$1:$E$501,5,FALSE)</f>
        <v>Patna</v>
      </c>
    </row>
    <row r="804" spans="1:11" x14ac:dyDescent="0.25">
      <c r="A804" t="s">
        <v>369</v>
      </c>
      <c r="B804">
        <v>73</v>
      </c>
      <c r="C804">
        <v>-31</v>
      </c>
      <c r="D804">
        <v>1</v>
      </c>
      <c r="E804" t="s">
        <v>892</v>
      </c>
      <c r="F804" t="s">
        <v>895</v>
      </c>
      <c r="G804" t="s">
        <v>891</v>
      </c>
      <c r="H804" s="2">
        <f>VLOOKUP(A804,Sheet1!A$1:E$501,2,FALSE)</f>
        <v>43326</v>
      </c>
      <c r="I804" t="str">
        <f>VLOOKUP(A804,Sheet1!A$1:E$501,3,FALSE)</f>
        <v>Priyanshu</v>
      </c>
      <c r="J804" t="str">
        <f>VLOOKUP(A804,Sheet1!$A$1:$E$501,4,FALSE)</f>
        <v>Madhya Pradesh</v>
      </c>
      <c r="K804" t="str">
        <f>VLOOKUP($A804,Sheet1!$A$1:$E$501,5,FALSE)</f>
        <v>Indore</v>
      </c>
    </row>
    <row r="805" spans="1:11" x14ac:dyDescent="0.25">
      <c r="A805" t="s">
        <v>138</v>
      </c>
      <c r="B805">
        <v>80</v>
      </c>
      <c r="C805">
        <v>22</v>
      </c>
      <c r="D805">
        <v>3</v>
      </c>
      <c r="E805" t="s">
        <v>899</v>
      </c>
      <c r="F805" t="s">
        <v>907</v>
      </c>
      <c r="G805" t="s">
        <v>902</v>
      </c>
      <c r="H805" s="2">
        <f>VLOOKUP(A805,Sheet1!A$1:E$501,2,FALSE)</f>
        <v>43166</v>
      </c>
      <c r="I805" t="str">
        <f>VLOOKUP(A805,Sheet1!A$1:E$501,3,FALSE)</f>
        <v>Parishi</v>
      </c>
      <c r="J805" t="str">
        <f>VLOOKUP(A805,Sheet1!$A$1:$E$501,4,FALSE)</f>
        <v>West Bengal</v>
      </c>
      <c r="K805" t="str">
        <f>VLOOKUP($A805,Sheet1!$A$1:$E$501,5,FALSE)</f>
        <v>Kolkata</v>
      </c>
    </row>
    <row r="806" spans="1:11" x14ac:dyDescent="0.25">
      <c r="A806" t="s">
        <v>418</v>
      </c>
      <c r="B806">
        <v>133</v>
      </c>
      <c r="C806">
        <v>46</v>
      </c>
      <c r="D806">
        <v>5</v>
      </c>
      <c r="E806" t="s">
        <v>899</v>
      </c>
      <c r="F806" t="s">
        <v>913</v>
      </c>
      <c r="G806" t="s">
        <v>894</v>
      </c>
      <c r="H806" s="2">
        <f>VLOOKUP(A806,Sheet1!A$1:E$501,2,FALSE)</f>
        <v>43180</v>
      </c>
      <c r="I806" t="str">
        <f>VLOOKUP(A806,Sheet1!A$1:E$501,3,FALSE)</f>
        <v>Jahan</v>
      </c>
      <c r="J806" t="str">
        <f>VLOOKUP(A806,Sheet1!$A$1:$E$501,4,FALSE)</f>
        <v>Madhya Pradesh</v>
      </c>
      <c r="K806" t="str">
        <f>VLOOKUP($A806,Sheet1!$A$1:$E$501,5,FALSE)</f>
        <v>Bhopal</v>
      </c>
    </row>
    <row r="807" spans="1:11" x14ac:dyDescent="0.25">
      <c r="A807" t="s">
        <v>637</v>
      </c>
      <c r="B807">
        <v>146</v>
      </c>
      <c r="C807">
        <v>7</v>
      </c>
      <c r="D807">
        <v>2</v>
      </c>
      <c r="E807" t="s">
        <v>889</v>
      </c>
      <c r="F807" t="s">
        <v>898</v>
      </c>
      <c r="G807" t="s">
        <v>911</v>
      </c>
      <c r="H807" s="2">
        <f>VLOOKUP(A807,Sheet1!A$1:E$501,2,FALSE)</f>
        <v>43112</v>
      </c>
      <c r="I807" t="str">
        <f>VLOOKUP(A807,Sheet1!A$1:E$501,3,FALSE)</f>
        <v>Saurabh</v>
      </c>
      <c r="J807" t="str">
        <f>VLOOKUP(A807,Sheet1!$A$1:$E$501,4,FALSE)</f>
        <v>Andhra Pradesh</v>
      </c>
      <c r="K807" t="str">
        <f>VLOOKUP($A807,Sheet1!$A$1:$E$501,5,FALSE)</f>
        <v>Hyderabad</v>
      </c>
    </row>
    <row r="808" spans="1:11" x14ac:dyDescent="0.25">
      <c r="A808" t="s">
        <v>661</v>
      </c>
      <c r="B808">
        <v>130</v>
      </c>
      <c r="C808">
        <v>-41</v>
      </c>
      <c r="D808">
        <v>4</v>
      </c>
      <c r="E808" t="s">
        <v>899</v>
      </c>
      <c r="F808" t="s">
        <v>901</v>
      </c>
      <c r="G808" t="s">
        <v>894</v>
      </c>
      <c r="H808" s="2">
        <f>VLOOKUP(A808,Sheet1!A$1:E$501,2,FALSE)</f>
        <v>43224</v>
      </c>
      <c r="I808" t="str">
        <f>VLOOKUP(A808,Sheet1!A$1:E$501,3,FALSE)</f>
        <v>Aditya</v>
      </c>
      <c r="J808" t="str">
        <f>VLOOKUP(A808,Sheet1!$A$1:$E$501,4,FALSE)</f>
        <v>Punjab</v>
      </c>
      <c r="K808" t="str">
        <f>VLOOKUP($A808,Sheet1!$A$1:$E$501,5,FALSE)</f>
        <v>Chandigarh</v>
      </c>
    </row>
    <row r="809" spans="1:11" x14ac:dyDescent="0.25">
      <c r="A809" t="s">
        <v>648</v>
      </c>
      <c r="B809">
        <v>141</v>
      </c>
      <c r="C809">
        <v>41</v>
      </c>
      <c r="D809">
        <v>3</v>
      </c>
      <c r="E809" t="s">
        <v>899</v>
      </c>
      <c r="F809" t="s">
        <v>913</v>
      </c>
      <c r="G809" t="s">
        <v>902</v>
      </c>
      <c r="H809" s="2">
        <f>VLOOKUP(A809,Sheet1!A$1:E$501,2,FALSE)</f>
        <v>43134</v>
      </c>
      <c r="I809" t="str">
        <f>VLOOKUP(A809,Sheet1!A$1:E$501,3,FALSE)</f>
        <v>Gaurav</v>
      </c>
      <c r="J809" t="str">
        <f>VLOOKUP(A809,Sheet1!$A$1:$E$501,4,FALSE)</f>
        <v>Rajasthan</v>
      </c>
      <c r="K809" t="str">
        <f>VLOOKUP($A809,Sheet1!$A$1:$E$501,5,FALSE)</f>
        <v>Udaipur</v>
      </c>
    </row>
    <row r="810" spans="1:11" x14ac:dyDescent="0.25">
      <c r="A810" t="s">
        <v>322</v>
      </c>
      <c r="B810">
        <v>147</v>
      </c>
      <c r="C810">
        <v>21</v>
      </c>
      <c r="D810">
        <v>3</v>
      </c>
      <c r="E810" t="s">
        <v>892</v>
      </c>
      <c r="F810" t="s">
        <v>912</v>
      </c>
      <c r="G810" t="s">
        <v>911</v>
      </c>
      <c r="H810" s="2">
        <f>VLOOKUP(A810,Sheet1!A$1:E$501,2,FALSE)</f>
        <v>43407</v>
      </c>
      <c r="I810" t="str">
        <f>VLOOKUP(A810,Sheet1!A$1:E$501,3,FALSE)</f>
        <v>Rohan</v>
      </c>
      <c r="J810" t="str">
        <f>VLOOKUP(A810,Sheet1!$A$1:$E$501,4,FALSE)</f>
        <v>Himachal Pradesh</v>
      </c>
      <c r="K810" t="str">
        <f>VLOOKUP($A810,Sheet1!$A$1:$E$501,5,FALSE)</f>
        <v>Simla</v>
      </c>
    </row>
    <row r="811" spans="1:11" x14ac:dyDescent="0.25">
      <c r="A811" t="s">
        <v>154</v>
      </c>
      <c r="B811">
        <v>73</v>
      </c>
      <c r="C811">
        <v>-7</v>
      </c>
      <c r="D811">
        <v>1</v>
      </c>
      <c r="E811" t="s">
        <v>889</v>
      </c>
      <c r="F811" t="s">
        <v>898</v>
      </c>
      <c r="G811" t="s">
        <v>891</v>
      </c>
      <c r="H811" s="2">
        <f>VLOOKUP(A811,Sheet1!A$1:E$501,2,FALSE)</f>
        <v>43273</v>
      </c>
      <c r="I811" t="str">
        <f>VLOOKUP(A811,Sheet1!A$1:E$501,3,FALSE)</f>
        <v>Vijay</v>
      </c>
      <c r="J811" t="str">
        <f>VLOOKUP(A811,Sheet1!$A$1:$E$501,4,FALSE)</f>
        <v>Jammu and Kashmir</v>
      </c>
      <c r="K811" t="str">
        <f>VLOOKUP($A811,Sheet1!$A$1:$E$501,5,FALSE)</f>
        <v>Kashmir</v>
      </c>
    </row>
    <row r="812" spans="1:11" x14ac:dyDescent="0.25">
      <c r="A812" t="s">
        <v>631</v>
      </c>
      <c r="B812">
        <v>148</v>
      </c>
      <c r="C812">
        <v>72</v>
      </c>
      <c r="D812">
        <v>7</v>
      </c>
      <c r="E812" t="s">
        <v>899</v>
      </c>
      <c r="F812" t="s">
        <v>910</v>
      </c>
      <c r="G812" t="s">
        <v>911</v>
      </c>
      <c r="H812" s="2">
        <f>VLOOKUP(A812,Sheet1!A$1:E$501,2,FALSE)</f>
        <v>43235</v>
      </c>
      <c r="I812" t="str">
        <f>VLOOKUP(A812,Sheet1!A$1:E$501,3,FALSE)</f>
        <v>Sanskriti</v>
      </c>
      <c r="J812" t="str">
        <f>VLOOKUP(A812,Sheet1!$A$1:$E$501,4,FALSE)</f>
        <v>West Bengal</v>
      </c>
      <c r="K812" t="str">
        <f>VLOOKUP($A812,Sheet1!$A$1:$E$501,5,FALSE)</f>
        <v>Kolkata</v>
      </c>
    </row>
    <row r="813" spans="1:11" x14ac:dyDescent="0.25">
      <c r="A813" t="s">
        <v>776</v>
      </c>
      <c r="B813">
        <v>58</v>
      </c>
      <c r="C813">
        <v>0</v>
      </c>
      <c r="D813">
        <v>4</v>
      </c>
      <c r="E813" t="s">
        <v>899</v>
      </c>
      <c r="F813" t="s">
        <v>901</v>
      </c>
      <c r="G813" t="s">
        <v>902</v>
      </c>
      <c r="H813" s="2">
        <f>VLOOKUP(A813,Sheet1!A$1:E$501,2,FALSE)</f>
        <v>43292</v>
      </c>
      <c r="I813" t="str">
        <f>VLOOKUP(A813,Sheet1!A$1:E$501,3,FALSE)</f>
        <v>Surabhi</v>
      </c>
      <c r="J813" t="str">
        <f>VLOOKUP(A813,Sheet1!$A$1:$E$501,4,FALSE)</f>
        <v>Tamil Nadu</v>
      </c>
      <c r="K813" t="str">
        <f>VLOOKUP($A813,Sheet1!$A$1:$E$501,5,FALSE)</f>
        <v>Chennai</v>
      </c>
    </row>
    <row r="814" spans="1:11" x14ac:dyDescent="0.25">
      <c r="A814" t="s">
        <v>555</v>
      </c>
      <c r="B814">
        <v>21</v>
      </c>
      <c r="C814">
        <v>-13</v>
      </c>
      <c r="D814">
        <v>3</v>
      </c>
      <c r="E814" t="s">
        <v>899</v>
      </c>
      <c r="F814" t="s">
        <v>908</v>
      </c>
      <c r="G814" t="s">
        <v>902</v>
      </c>
      <c r="H814" s="2">
        <f>VLOOKUP(A814,Sheet1!A$1:E$501,2,FALSE)</f>
        <v>43228</v>
      </c>
      <c r="I814" t="str">
        <f>VLOOKUP(A814,Sheet1!A$1:E$501,3,FALSE)</f>
        <v>Tushina</v>
      </c>
      <c r="J814" t="str">
        <f>VLOOKUP(A814,Sheet1!$A$1:$E$501,4,FALSE)</f>
        <v>Goa</v>
      </c>
      <c r="K814" t="str">
        <f>VLOOKUP($A814,Sheet1!$A$1:$E$501,5,FALSE)</f>
        <v>Goa</v>
      </c>
    </row>
    <row r="815" spans="1:11" x14ac:dyDescent="0.25">
      <c r="A815" t="s">
        <v>28</v>
      </c>
      <c r="B815">
        <v>148</v>
      </c>
      <c r="C815">
        <v>25</v>
      </c>
      <c r="D815">
        <v>3</v>
      </c>
      <c r="E815" t="s">
        <v>899</v>
      </c>
      <c r="F815" t="s">
        <v>901</v>
      </c>
      <c r="G815" t="s">
        <v>911</v>
      </c>
      <c r="H815" s="2">
        <f>VLOOKUP(A815,Sheet1!A$1:E$501,2,FALSE)</f>
        <v>43186</v>
      </c>
      <c r="I815" t="str">
        <f>VLOOKUP(A815,Sheet1!A$1:E$501,3,FALSE)</f>
        <v>Sarita</v>
      </c>
      <c r="J815" t="str">
        <f>VLOOKUP(A815,Sheet1!$A$1:$E$501,4,FALSE)</f>
        <v>Maharashtra</v>
      </c>
      <c r="K815" t="str">
        <f>VLOOKUP($A815,Sheet1!$A$1:$E$501,5,FALSE)</f>
        <v>Pune</v>
      </c>
    </row>
    <row r="816" spans="1:11" x14ac:dyDescent="0.25">
      <c r="A816" t="s">
        <v>641</v>
      </c>
      <c r="B816">
        <v>144</v>
      </c>
      <c r="C816">
        <v>-7</v>
      </c>
      <c r="D816">
        <v>4</v>
      </c>
      <c r="E816" t="s">
        <v>889</v>
      </c>
      <c r="F816" t="s">
        <v>890</v>
      </c>
      <c r="G816" t="s">
        <v>891</v>
      </c>
      <c r="H816" s="2">
        <f>VLOOKUP(A816,Sheet1!A$1:E$501,2,FALSE)</f>
        <v>43301</v>
      </c>
      <c r="I816" t="str">
        <f>VLOOKUP(A816,Sheet1!A$1:E$501,3,FALSE)</f>
        <v>Anisha</v>
      </c>
      <c r="J816" t="str">
        <f>VLOOKUP(A816,Sheet1!$A$1:$E$501,4,FALSE)</f>
        <v>Nagaland</v>
      </c>
      <c r="K816" t="str">
        <f>VLOOKUP($A816,Sheet1!$A$1:$E$501,5,FALSE)</f>
        <v>Kohima</v>
      </c>
    </row>
    <row r="817" spans="1:11" x14ac:dyDescent="0.25">
      <c r="A817" t="s">
        <v>541</v>
      </c>
      <c r="B817">
        <v>145</v>
      </c>
      <c r="C817">
        <v>-104</v>
      </c>
      <c r="D817">
        <v>5</v>
      </c>
      <c r="E817" t="s">
        <v>892</v>
      </c>
      <c r="F817" t="s">
        <v>893</v>
      </c>
      <c r="G817" t="s">
        <v>902</v>
      </c>
      <c r="H817" s="2">
        <f>VLOOKUP(A817,Sheet1!A$1:E$501,2,FALSE)</f>
        <v>43237</v>
      </c>
      <c r="I817" t="str">
        <f>VLOOKUP(A817,Sheet1!A$1:E$501,3,FALSE)</f>
        <v>Subhashree</v>
      </c>
      <c r="J817" t="str">
        <f>VLOOKUP(A817,Sheet1!$A$1:$E$501,4,FALSE)</f>
        <v>Jammu and Kashmir</v>
      </c>
      <c r="K817" t="str">
        <f>VLOOKUP($A817,Sheet1!$A$1:$E$501,5,FALSE)</f>
        <v>Kashmir</v>
      </c>
    </row>
    <row r="818" spans="1:11" x14ac:dyDescent="0.25">
      <c r="A818" t="s">
        <v>337</v>
      </c>
      <c r="B818">
        <v>72</v>
      </c>
      <c r="C818">
        <v>-49</v>
      </c>
      <c r="D818">
        <v>1</v>
      </c>
      <c r="E818" t="s">
        <v>889</v>
      </c>
      <c r="F818" t="s">
        <v>898</v>
      </c>
      <c r="G818" t="s">
        <v>891</v>
      </c>
      <c r="H818" s="2">
        <f>VLOOKUP(A818,Sheet1!A$1:E$501,2,FALSE)</f>
        <v>43269</v>
      </c>
      <c r="I818" t="str">
        <f>VLOOKUP(A818,Sheet1!A$1:E$501,3,FALSE)</f>
        <v>Parna</v>
      </c>
      <c r="J818" t="str">
        <f>VLOOKUP(A818,Sheet1!$A$1:$E$501,4,FALSE)</f>
        <v>Madhya Pradesh</v>
      </c>
      <c r="K818" t="str">
        <f>VLOOKUP($A818,Sheet1!$A$1:$E$501,5,FALSE)</f>
        <v>Bhopal</v>
      </c>
    </row>
    <row r="819" spans="1:11" x14ac:dyDescent="0.25">
      <c r="A819" t="s">
        <v>91</v>
      </c>
      <c r="B819">
        <v>125</v>
      </c>
      <c r="C819">
        <v>15</v>
      </c>
      <c r="D819">
        <v>5</v>
      </c>
      <c r="E819" t="s">
        <v>899</v>
      </c>
      <c r="F819" t="s">
        <v>913</v>
      </c>
      <c r="G819" t="s">
        <v>894</v>
      </c>
      <c r="H819" s="2">
        <f>VLOOKUP(A819,Sheet1!A$1:E$501,2,FALSE)</f>
        <v>43448</v>
      </c>
      <c r="I819" t="str">
        <f>VLOOKUP(A819,Sheet1!A$1:E$501,3,FALSE)</f>
        <v>Jay</v>
      </c>
      <c r="J819" t="str">
        <f>VLOOKUP(A819,Sheet1!$A$1:$E$501,4,FALSE)</f>
        <v>Delhi</v>
      </c>
      <c r="K819" t="str">
        <f>VLOOKUP($A819,Sheet1!$A$1:$E$501,5,FALSE)</f>
        <v>Delhi</v>
      </c>
    </row>
    <row r="820" spans="1:11" x14ac:dyDescent="0.25">
      <c r="A820" t="s">
        <v>110</v>
      </c>
      <c r="B820">
        <v>149</v>
      </c>
      <c r="C820">
        <v>15</v>
      </c>
      <c r="D820">
        <v>3</v>
      </c>
      <c r="E820" t="s">
        <v>899</v>
      </c>
      <c r="F820" t="s">
        <v>901</v>
      </c>
      <c r="G820" t="s">
        <v>911</v>
      </c>
      <c r="H820" s="2">
        <f>VLOOKUP(A820,Sheet1!A$1:E$501,2,FALSE)</f>
        <v>43109</v>
      </c>
      <c r="I820" t="str">
        <f>VLOOKUP(A820,Sheet1!A$1:E$501,3,FALSE)</f>
        <v>Shardul</v>
      </c>
      <c r="J820" t="str">
        <f>VLOOKUP(A820,Sheet1!$A$1:$E$501,4,FALSE)</f>
        <v>Gujarat</v>
      </c>
      <c r="K820" t="str">
        <f>VLOOKUP($A820,Sheet1!$A$1:$E$501,5,FALSE)</f>
        <v>Ahmedabad</v>
      </c>
    </row>
    <row r="821" spans="1:11" x14ac:dyDescent="0.25">
      <c r="A821" t="s">
        <v>258</v>
      </c>
      <c r="B821">
        <v>72</v>
      </c>
      <c r="C821">
        <v>16</v>
      </c>
      <c r="D821">
        <v>2</v>
      </c>
      <c r="E821" t="s">
        <v>899</v>
      </c>
      <c r="F821" t="s">
        <v>913</v>
      </c>
      <c r="G821" t="s">
        <v>891</v>
      </c>
      <c r="H821" s="2">
        <f>VLOOKUP(A821,Sheet1!A$1:E$501,2,FALSE)</f>
        <v>43190</v>
      </c>
      <c r="I821" t="str">
        <f>VLOOKUP(A821,Sheet1!A$1:E$501,3,FALSE)</f>
        <v>Hitika</v>
      </c>
      <c r="J821" t="str">
        <f>VLOOKUP(A821,Sheet1!$A$1:$E$501,4,FALSE)</f>
        <v>Madhya Pradesh</v>
      </c>
      <c r="K821" t="str">
        <f>VLOOKUP($A821,Sheet1!$A$1:$E$501,5,FALSE)</f>
        <v>Indore</v>
      </c>
    </row>
    <row r="822" spans="1:11" x14ac:dyDescent="0.25">
      <c r="A822" t="s">
        <v>59</v>
      </c>
      <c r="B822">
        <v>71</v>
      </c>
      <c r="C822">
        <v>0</v>
      </c>
      <c r="D822">
        <v>8</v>
      </c>
      <c r="E822" t="s">
        <v>899</v>
      </c>
      <c r="F822" t="s">
        <v>905</v>
      </c>
      <c r="G822" t="s">
        <v>891</v>
      </c>
      <c r="H822" s="2">
        <f>VLOOKUP(A822,Sheet1!A$1:E$501,2,FALSE)</f>
        <v>43399</v>
      </c>
      <c r="I822" t="str">
        <f>VLOOKUP(A822,Sheet1!A$1:E$501,3,FALSE)</f>
        <v>Aastha</v>
      </c>
      <c r="J822" t="str">
        <f>VLOOKUP(A822,Sheet1!$A$1:$E$501,4,FALSE)</f>
        <v>Himachal Pradesh</v>
      </c>
      <c r="K822" t="str">
        <f>VLOOKUP($A822,Sheet1!$A$1:$E$501,5,FALSE)</f>
        <v>Simla</v>
      </c>
    </row>
    <row r="823" spans="1:11" x14ac:dyDescent="0.25">
      <c r="A823" t="s">
        <v>762</v>
      </c>
      <c r="B823">
        <v>71</v>
      </c>
      <c r="C823">
        <v>-14</v>
      </c>
      <c r="D823">
        <v>4</v>
      </c>
      <c r="E823" t="s">
        <v>892</v>
      </c>
      <c r="F823" t="s">
        <v>912</v>
      </c>
      <c r="G823" t="s">
        <v>891</v>
      </c>
      <c r="H823" s="2">
        <f>VLOOKUP(A823,Sheet1!A$1:E$501,2,FALSE)</f>
        <v>43104</v>
      </c>
      <c r="I823" t="str">
        <f>VLOOKUP(A823,Sheet1!A$1:E$501,3,FALSE)</f>
        <v>Bhutekar</v>
      </c>
      <c r="J823" t="str">
        <f>VLOOKUP(A823,Sheet1!$A$1:$E$501,4,FALSE)</f>
        <v>Madhya Pradesh</v>
      </c>
      <c r="K823" t="str">
        <f>VLOOKUP($A823,Sheet1!$A$1:$E$501,5,FALSE)</f>
        <v>Indore</v>
      </c>
    </row>
    <row r="824" spans="1:11" x14ac:dyDescent="0.25">
      <c r="A824" t="s">
        <v>150</v>
      </c>
      <c r="B824">
        <v>154</v>
      </c>
      <c r="C824">
        <v>-85</v>
      </c>
      <c r="D824">
        <v>3</v>
      </c>
      <c r="E824" t="s">
        <v>892</v>
      </c>
      <c r="F824" t="s">
        <v>893</v>
      </c>
      <c r="G824" t="s">
        <v>894</v>
      </c>
      <c r="H824" s="2">
        <f>VLOOKUP(A824,Sheet1!A$1:E$501,2,FALSE)</f>
        <v>43102</v>
      </c>
      <c r="I824" t="str">
        <f>VLOOKUP(A824,Sheet1!A$1:E$501,3,FALSE)</f>
        <v>Girase</v>
      </c>
      <c r="J824" t="str">
        <f>VLOOKUP(A824,Sheet1!$A$1:$E$501,4,FALSE)</f>
        <v>Kerala</v>
      </c>
      <c r="K824" t="str">
        <f>VLOOKUP($A824,Sheet1!$A$1:$E$501,5,FALSE)</f>
        <v>Thiruvananthapuram</v>
      </c>
    </row>
    <row r="825" spans="1:11" x14ac:dyDescent="0.25">
      <c r="A825" t="s">
        <v>306</v>
      </c>
      <c r="B825">
        <v>191</v>
      </c>
      <c r="C825">
        <v>13</v>
      </c>
      <c r="D825">
        <v>8</v>
      </c>
      <c r="E825" t="s">
        <v>892</v>
      </c>
      <c r="F825" t="s">
        <v>912</v>
      </c>
      <c r="G825" t="s">
        <v>891</v>
      </c>
      <c r="H825" s="2">
        <f>VLOOKUP(A825,Sheet1!A$1:E$501,2,FALSE)</f>
        <v>43282</v>
      </c>
      <c r="I825" t="str">
        <f>VLOOKUP(A825,Sheet1!A$1:E$501,3,FALSE)</f>
        <v>Kishwar</v>
      </c>
      <c r="J825" t="str">
        <f>VLOOKUP(A825,Sheet1!$A$1:$E$501,4,FALSE)</f>
        <v>Madhya Pradesh</v>
      </c>
      <c r="K825" t="str">
        <f>VLOOKUP($A825,Sheet1!$A$1:$E$501,5,FALSE)</f>
        <v>Indore</v>
      </c>
    </row>
    <row r="826" spans="1:11" x14ac:dyDescent="0.25">
      <c r="A826" t="s">
        <v>593</v>
      </c>
      <c r="B826">
        <v>170</v>
      </c>
      <c r="C826">
        <v>19</v>
      </c>
      <c r="D826">
        <v>5</v>
      </c>
      <c r="E826" t="s">
        <v>899</v>
      </c>
      <c r="F826" t="s">
        <v>910</v>
      </c>
      <c r="G826" t="s">
        <v>902</v>
      </c>
      <c r="H826" s="2">
        <f>VLOOKUP(A826,Sheet1!A$1:E$501,2,FALSE)</f>
        <v>43459</v>
      </c>
      <c r="I826" t="str">
        <f>VLOOKUP(A826,Sheet1!A$1:E$501,3,FALSE)</f>
        <v>Sandra</v>
      </c>
      <c r="J826" t="str">
        <f>VLOOKUP(A826,Sheet1!$A$1:$E$501,4,FALSE)</f>
        <v>Punjab</v>
      </c>
      <c r="K826" t="str">
        <f>VLOOKUP($A826,Sheet1!$A$1:$E$501,5,FALSE)</f>
        <v>Amritsar</v>
      </c>
    </row>
    <row r="827" spans="1:11" x14ac:dyDescent="0.25">
      <c r="A827" t="s">
        <v>73</v>
      </c>
      <c r="B827">
        <v>47</v>
      </c>
      <c r="C827">
        <v>-3</v>
      </c>
      <c r="D827">
        <v>2</v>
      </c>
      <c r="E827" t="s">
        <v>899</v>
      </c>
      <c r="F827" t="s">
        <v>907</v>
      </c>
      <c r="G827" t="s">
        <v>902</v>
      </c>
      <c r="H827" s="2">
        <f>VLOOKUP(A827,Sheet1!A$1:E$501,2,FALSE)</f>
        <v>43331</v>
      </c>
      <c r="I827" t="str">
        <f>VLOOKUP(A827,Sheet1!A$1:E$501,3,FALSE)</f>
        <v>Shourya</v>
      </c>
      <c r="J827" t="str">
        <f>VLOOKUP(A827,Sheet1!$A$1:$E$501,4,FALSE)</f>
        <v>Kerala</v>
      </c>
      <c r="K827" t="str">
        <f>VLOOKUP($A827,Sheet1!$A$1:$E$501,5,FALSE)</f>
        <v>Thiruvananthapuram</v>
      </c>
    </row>
    <row r="828" spans="1:11" x14ac:dyDescent="0.25">
      <c r="A828" t="s">
        <v>491</v>
      </c>
      <c r="B828">
        <v>122</v>
      </c>
      <c r="C828">
        <v>-47</v>
      </c>
      <c r="D828">
        <v>4</v>
      </c>
      <c r="E828" t="s">
        <v>899</v>
      </c>
      <c r="F828" t="s">
        <v>901</v>
      </c>
      <c r="G828" t="s">
        <v>894</v>
      </c>
      <c r="H828" s="2">
        <f>VLOOKUP(A828,Sheet1!A$1:E$501,2,FALSE)</f>
        <v>43217</v>
      </c>
      <c r="I828" t="str">
        <f>VLOOKUP(A828,Sheet1!A$1:E$501,3,FALSE)</f>
        <v>Paridhi</v>
      </c>
      <c r="J828" t="str">
        <f>VLOOKUP(A828,Sheet1!$A$1:$E$501,4,FALSE)</f>
        <v>Rajasthan</v>
      </c>
      <c r="K828" t="str">
        <f>VLOOKUP($A828,Sheet1!$A$1:$E$501,5,FALSE)</f>
        <v>Jaipur</v>
      </c>
    </row>
    <row r="829" spans="1:11" x14ac:dyDescent="0.25">
      <c r="A829" t="s">
        <v>218</v>
      </c>
      <c r="B829">
        <v>70</v>
      </c>
      <c r="C829">
        <v>26</v>
      </c>
      <c r="D829">
        <v>5</v>
      </c>
      <c r="E829" t="s">
        <v>899</v>
      </c>
      <c r="F829" t="s">
        <v>903</v>
      </c>
      <c r="G829" t="s">
        <v>891</v>
      </c>
      <c r="H829" s="2">
        <f>VLOOKUP(A829,Sheet1!A$1:E$501,2,FALSE)</f>
        <v>43402</v>
      </c>
      <c r="I829" t="str">
        <f>VLOOKUP(A829,Sheet1!A$1:E$501,3,FALSE)</f>
        <v>Sanjana</v>
      </c>
      <c r="J829" t="str">
        <f>VLOOKUP(A829,Sheet1!$A$1:$E$501,4,FALSE)</f>
        <v>Madhya Pradesh</v>
      </c>
      <c r="K829" t="str">
        <f>VLOOKUP($A829,Sheet1!$A$1:$E$501,5,FALSE)</f>
        <v>Indore</v>
      </c>
    </row>
    <row r="830" spans="1:11" x14ac:dyDescent="0.25">
      <c r="A830" t="s">
        <v>616</v>
      </c>
      <c r="B830">
        <v>155</v>
      </c>
      <c r="C830">
        <v>5</v>
      </c>
      <c r="D830">
        <v>3</v>
      </c>
      <c r="E830" t="s">
        <v>899</v>
      </c>
      <c r="F830" t="s">
        <v>907</v>
      </c>
      <c r="G830" t="s">
        <v>894</v>
      </c>
      <c r="H830" s="2">
        <f>VLOOKUP(A830,Sheet1!A$1:E$501,2,FALSE)</f>
        <v>43150</v>
      </c>
      <c r="I830" t="str">
        <f>VLOOKUP(A830,Sheet1!A$1:E$501,3,FALSE)</f>
        <v>Bhavna</v>
      </c>
      <c r="J830" t="str">
        <f>VLOOKUP(A830,Sheet1!$A$1:$E$501,4,FALSE)</f>
        <v>Sikkim</v>
      </c>
      <c r="K830" t="str">
        <f>VLOOKUP($A830,Sheet1!$A$1:$E$501,5,FALSE)</f>
        <v>Gangtok</v>
      </c>
    </row>
    <row r="831" spans="1:11" x14ac:dyDescent="0.25">
      <c r="A831" t="s">
        <v>492</v>
      </c>
      <c r="B831">
        <v>67</v>
      </c>
      <c r="C831">
        <v>-86</v>
      </c>
      <c r="D831">
        <v>9</v>
      </c>
      <c r="E831" t="s">
        <v>892</v>
      </c>
      <c r="F831" t="s">
        <v>912</v>
      </c>
      <c r="G831" t="s">
        <v>891</v>
      </c>
      <c r="H831" s="2">
        <f>VLOOKUP(A831,Sheet1!A$1:E$501,2,FALSE)</f>
        <v>43365</v>
      </c>
      <c r="I831" t="str">
        <f>VLOOKUP(A831,Sheet1!A$1:E$501,3,FALSE)</f>
        <v>Akshay</v>
      </c>
      <c r="J831" t="str">
        <f>VLOOKUP(A831,Sheet1!$A$1:$E$501,4,FALSE)</f>
        <v>Uttar Pradesh</v>
      </c>
      <c r="K831" t="str">
        <f>VLOOKUP($A831,Sheet1!$A$1:$E$501,5,FALSE)</f>
        <v>Lucknow</v>
      </c>
    </row>
    <row r="832" spans="1:11" x14ac:dyDescent="0.25">
      <c r="A832" t="s">
        <v>154</v>
      </c>
      <c r="B832">
        <v>67</v>
      </c>
      <c r="C832">
        <v>-42</v>
      </c>
      <c r="D832">
        <v>3</v>
      </c>
      <c r="E832" t="s">
        <v>899</v>
      </c>
      <c r="F832" t="s">
        <v>907</v>
      </c>
      <c r="G832" t="s">
        <v>891</v>
      </c>
      <c r="H832" s="2">
        <f>VLOOKUP(A832,Sheet1!A$1:E$501,2,FALSE)</f>
        <v>43273</v>
      </c>
      <c r="I832" t="str">
        <f>VLOOKUP(A832,Sheet1!A$1:E$501,3,FALSE)</f>
        <v>Vijay</v>
      </c>
      <c r="J832" t="str">
        <f>VLOOKUP(A832,Sheet1!$A$1:$E$501,4,FALSE)</f>
        <v>Jammu and Kashmir</v>
      </c>
      <c r="K832" t="str">
        <f>VLOOKUP($A832,Sheet1!$A$1:$E$501,5,FALSE)</f>
        <v>Kashmir</v>
      </c>
    </row>
    <row r="833" spans="1:11" x14ac:dyDescent="0.25">
      <c r="A833" t="s">
        <v>83</v>
      </c>
      <c r="B833">
        <v>148</v>
      </c>
      <c r="C833">
        <v>-101</v>
      </c>
      <c r="D833">
        <v>2</v>
      </c>
      <c r="E833" t="s">
        <v>892</v>
      </c>
      <c r="F833" t="s">
        <v>895</v>
      </c>
      <c r="G833" t="s">
        <v>902</v>
      </c>
      <c r="H833" s="2">
        <f>VLOOKUP(A833,Sheet1!A$1:E$501,2,FALSE)</f>
        <v>43373</v>
      </c>
      <c r="I833" t="str">
        <f>VLOOKUP(A833,Sheet1!A$1:E$501,3,FALSE)</f>
        <v>Sauptik</v>
      </c>
      <c r="J833" t="str">
        <f>VLOOKUP(A833,Sheet1!$A$1:$E$501,4,FALSE)</f>
        <v>Madhya Pradesh</v>
      </c>
      <c r="K833" t="str">
        <f>VLOOKUP($A833,Sheet1!$A$1:$E$501,5,FALSE)</f>
        <v>Indore</v>
      </c>
    </row>
    <row r="834" spans="1:11" x14ac:dyDescent="0.25">
      <c r="A834" t="s">
        <v>678</v>
      </c>
      <c r="B834">
        <v>122</v>
      </c>
      <c r="C834">
        <v>38</v>
      </c>
      <c r="D834">
        <v>6</v>
      </c>
      <c r="E834" t="s">
        <v>899</v>
      </c>
      <c r="F834" t="s">
        <v>910</v>
      </c>
      <c r="G834" t="s">
        <v>897</v>
      </c>
      <c r="H834" s="2">
        <f>VLOOKUP(A834,Sheet1!A$1:E$501,2,FALSE)</f>
        <v>43175</v>
      </c>
      <c r="I834" t="str">
        <f>VLOOKUP(A834,Sheet1!A$1:E$501,3,FALSE)</f>
        <v>Ankita</v>
      </c>
      <c r="J834" t="str">
        <f>VLOOKUP(A834,Sheet1!$A$1:$E$501,4,FALSE)</f>
        <v>Maharashtra</v>
      </c>
      <c r="K834" t="str">
        <f>VLOOKUP($A834,Sheet1!$A$1:$E$501,5,FALSE)</f>
        <v>Mumbai</v>
      </c>
    </row>
    <row r="835" spans="1:11" x14ac:dyDescent="0.25">
      <c r="A835" t="s">
        <v>867</v>
      </c>
      <c r="B835">
        <v>16</v>
      </c>
      <c r="C835">
        <v>-5</v>
      </c>
      <c r="D835">
        <v>2</v>
      </c>
      <c r="E835" t="s">
        <v>899</v>
      </c>
      <c r="F835" t="s">
        <v>907</v>
      </c>
      <c r="G835" t="s">
        <v>902</v>
      </c>
      <c r="H835" s="2">
        <f>VLOOKUP(A835,Sheet1!A$1:E$501,2,FALSE)</f>
        <v>43308</v>
      </c>
      <c r="I835" t="str">
        <f>VLOOKUP(A835,Sheet1!A$1:E$501,3,FALSE)</f>
        <v>Anubhaw</v>
      </c>
      <c r="J835" t="str">
        <f>VLOOKUP(A835,Sheet1!$A$1:$E$501,4,FALSE)</f>
        <v>Karnataka</v>
      </c>
      <c r="K835" t="str">
        <f>VLOOKUP($A835,Sheet1!$A$1:$E$501,5,FALSE)</f>
        <v>Bangalore</v>
      </c>
    </row>
    <row r="836" spans="1:11" x14ac:dyDescent="0.25">
      <c r="A836" t="s">
        <v>416</v>
      </c>
      <c r="B836">
        <v>121</v>
      </c>
      <c r="C836">
        <v>-17</v>
      </c>
      <c r="D836">
        <v>3</v>
      </c>
      <c r="E836" t="s">
        <v>892</v>
      </c>
      <c r="F836" t="s">
        <v>912</v>
      </c>
      <c r="G836" t="s">
        <v>897</v>
      </c>
      <c r="H836" s="2">
        <f>VLOOKUP(A836,Sheet1!A$1:E$501,2,FALSE)</f>
        <v>43230</v>
      </c>
      <c r="I836" t="str">
        <f>VLOOKUP(A836,Sheet1!A$1:E$501,3,FALSE)</f>
        <v>Sabah</v>
      </c>
      <c r="J836" t="str">
        <f>VLOOKUP(A836,Sheet1!$A$1:$E$501,4,FALSE)</f>
        <v>Maharashtra</v>
      </c>
      <c r="K836" t="str">
        <f>VLOOKUP($A836,Sheet1!$A$1:$E$501,5,FALSE)</f>
        <v>Mumbai</v>
      </c>
    </row>
    <row r="837" spans="1:11" x14ac:dyDescent="0.25">
      <c r="A837" t="s">
        <v>369</v>
      </c>
      <c r="B837">
        <v>42</v>
      </c>
      <c r="C837">
        <v>-15</v>
      </c>
      <c r="D837">
        <v>12</v>
      </c>
      <c r="E837" t="s">
        <v>899</v>
      </c>
      <c r="F837" t="s">
        <v>905</v>
      </c>
      <c r="G837" t="s">
        <v>902</v>
      </c>
      <c r="H837" s="2">
        <f>VLOOKUP(A837,Sheet1!A$1:E$501,2,FALSE)</f>
        <v>43326</v>
      </c>
      <c r="I837" t="str">
        <f>VLOOKUP(A837,Sheet1!A$1:E$501,3,FALSE)</f>
        <v>Priyanshu</v>
      </c>
      <c r="J837" t="str">
        <f>VLOOKUP(A837,Sheet1!$A$1:$E$501,4,FALSE)</f>
        <v>Madhya Pradesh</v>
      </c>
      <c r="K837" t="str">
        <f>VLOOKUP($A837,Sheet1!$A$1:$E$501,5,FALSE)</f>
        <v>Indore</v>
      </c>
    </row>
    <row r="838" spans="1:11" x14ac:dyDescent="0.25">
      <c r="A838" t="s">
        <v>375</v>
      </c>
      <c r="B838">
        <v>65</v>
      </c>
      <c r="C838">
        <v>-4</v>
      </c>
      <c r="D838">
        <v>6</v>
      </c>
      <c r="E838" t="s">
        <v>899</v>
      </c>
      <c r="F838" t="s">
        <v>903</v>
      </c>
      <c r="G838" t="s">
        <v>891</v>
      </c>
      <c r="H838" s="2">
        <f>VLOOKUP(A838,Sheet1!A$1:E$501,2,FALSE)</f>
        <v>43326</v>
      </c>
      <c r="I838" t="str">
        <f>VLOOKUP(A838,Sheet1!A$1:E$501,3,FALSE)</f>
        <v>Nishant</v>
      </c>
      <c r="J838" t="str">
        <f>VLOOKUP(A838,Sheet1!$A$1:$E$501,4,FALSE)</f>
        <v>Maharashtra</v>
      </c>
      <c r="K838" t="str">
        <f>VLOOKUP($A838,Sheet1!$A$1:$E$501,5,FALSE)</f>
        <v>Mumbai</v>
      </c>
    </row>
    <row r="839" spans="1:11" x14ac:dyDescent="0.25">
      <c r="A839" t="s">
        <v>686</v>
      </c>
      <c r="B839">
        <v>119</v>
      </c>
      <c r="C839">
        <v>-43</v>
      </c>
      <c r="D839">
        <v>7</v>
      </c>
      <c r="E839" t="s">
        <v>899</v>
      </c>
      <c r="F839" t="s">
        <v>904</v>
      </c>
      <c r="G839" t="s">
        <v>897</v>
      </c>
      <c r="H839" s="2">
        <f>VLOOKUP(A839,Sheet1!A$1:E$501,2,FALSE)</f>
        <v>43437</v>
      </c>
      <c r="I839" t="str">
        <f>VLOOKUP(A839,Sheet1!A$1:E$501,3,FALSE)</f>
        <v>Abhishek</v>
      </c>
      <c r="J839" t="str">
        <f>VLOOKUP(A839,Sheet1!$A$1:$E$501,4,FALSE)</f>
        <v>Gujarat</v>
      </c>
      <c r="K839" t="str">
        <f>VLOOKUP($A839,Sheet1!$A$1:$E$501,5,FALSE)</f>
        <v>Surat</v>
      </c>
    </row>
    <row r="840" spans="1:11" x14ac:dyDescent="0.25">
      <c r="A840" t="s">
        <v>423</v>
      </c>
      <c r="B840">
        <v>155</v>
      </c>
      <c r="C840">
        <v>56</v>
      </c>
      <c r="D840">
        <v>3</v>
      </c>
      <c r="E840" t="s">
        <v>892</v>
      </c>
      <c r="F840" t="s">
        <v>912</v>
      </c>
      <c r="G840" t="s">
        <v>894</v>
      </c>
      <c r="H840" s="2">
        <f>VLOOKUP(A840,Sheet1!A$1:E$501,2,FALSE)</f>
        <v>43259</v>
      </c>
      <c r="I840" t="str">
        <f>VLOOKUP(A840,Sheet1!A$1:E$501,3,FALSE)</f>
        <v>Shreya</v>
      </c>
      <c r="J840" t="str">
        <f>VLOOKUP(A840,Sheet1!$A$1:$E$501,4,FALSE)</f>
        <v>Kerala</v>
      </c>
      <c r="K840" t="str">
        <f>VLOOKUP($A840,Sheet1!$A$1:$E$501,5,FALSE)</f>
        <v>Thiruvananthapuram</v>
      </c>
    </row>
    <row r="841" spans="1:11" x14ac:dyDescent="0.25">
      <c r="A841" t="s">
        <v>34</v>
      </c>
      <c r="B841">
        <v>119</v>
      </c>
      <c r="C841">
        <v>-5</v>
      </c>
      <c r="D841">
        <v>8</v>
      </c>
      <c r="E841" t="s">
        <v>899</v>
      </c>
      <c r="F841" t="s">
        <v>901</v>
      </c>
      <c r="G841" t="s">
        <v>897</v>
      </c>
      <c r="H841" s="2">
        <f>VLOOKUP(A841,Sheet1!A$1:E$501,2,FALSE)</f>
        <v>43191</v>
      </c>
      <c r="I841" t="str">
        <f>VLOOKUP(A841,Sheet1!A$1:E$501,3,FALSE)</f>
        <v>Vrinda</v>
      </c>
      <c r="J841" t="str">
        <f>VLOOKUP(A841,Sheet1!$A$1:$E$501,4,FALSE)</f>
        <v>Maharashtra</v>
      </c>
      <c r="K841" t="str">
        <f>VLOOKUP($A841,Sheet1!$A$1:$E$501,5,FALSE)</f>
        <v>Pune</v>
      </c>
    </row>
    <row r="842" spans="1:11" x14ac:dyDescent="0.25">
      <c r="A842" t="s">
        <v>687</v>
      </c>
      <c r="B842">
        <v>118</v>
      </c>
      <c r="C842">
        <v>25</v>
      </c>
      <c r="D842">
        <v>4</v>
      </c>
      <c r="E842" t="s">
        <v>899</v>
      </c>
      <c r="F842" t="s">
        <v>903</v>
      </c>
      <c r="G842" t="s">
        <v>897</v>
      </c>
      <c r="H842" s="2">
        <f>VLOOKUP(A842,Sheet1!A$1:E$501,2,FALSE)</f>
        <v>43425</v>
      </c>
      <c r="I842" t="str">
        <f>VLOOKUP(A842,Sheet1!A$1:E$501,3,FALSE)</f>
        <v>Gunjal</v>
      </c>
      <c r="J842" t="str">
        <f>VLOOKUP(A842,Sheet1!$A$1:$E$501,4,FALSE)</f>
        <v>Gujarat</v>
      </c>
      <c r="K842" t="str">
        <f>VLOOKUP($A842,Sheet1!$A$1:$E$501,5,FALSE)</f>
        <v>Surat</v>
      </c>
    </row>
    <row r="843" spans="1:11" x14ac:dyDescent="0.25">
      <c r="A843" t="s">
        <v>177</v>
      </c>
      <c r="B843">
        <v>116</v>
      </c>
      <c r="C843">
        <v>22</v>
      </c>
      <c r="D843">
        <v>1</v>
      </c>
      <c r="E843" t="s">
        <v>889</v>
      </c>
      <c r="F843" t="s">
        <v>909</v>
      </c>
      <c r="G843" t="s">
        <v>897</v>
      </c>
      <c r="H843" s="2">
        <f>VLOOKUP(A843,Sheet1!A$1:E$501,2,FALSE)</f>
        <v>43114</v>
      </c>
      <c r="I843" t="str">
        <f>VLOOKUP(A843,Sheet1!A$1:E$501,3,FALSE)</f>
        <v>Krutika</v>
      </c>
      <c r="J843" t="str">
        <f>VLOOKUP(A843,Sheet1!$A$1:$E$501,4,FALSE)</f>
        <v>Andhra Pradesh</v>
      </c>
      <c r="K843" t="str">
        <f>VLOOKUP($A843,Sheet1!$A$1:$E$501,5,FALSE)</f>
        <v>Hyderabad</v>
      </c>
    </row>
    <row r="844" spans="1:11" x14ac:dyDescent="0.25">
      <c r="A844" t="s">
        <v>93</v>
      </c>
      <c r="B844">
        <v>158</v>
      </c>
      <c r="C844">
        <v>-29</v>
      </c>
      <c r="D844">
        <v>10</v>
      </c>
      <c r="E844" t="s">
        <v>899</v>
      </c>
      <c r="F844" t="s">
        <v>903</v>
      </c>
      <c r="G844" t="s">
        <v>894</v>
      </c>
      <c r="H844" s="2">
        <f>VLOOKUP(A844,Sheet1!A$1:E$501,2,FALSE)</f>
        <v>43113</v>
      </c>
      <c r="I844" t="str">
        <f>VLOOKUP(A844,Sheet1!A$1:E$501,3,FALSE)</f>
        <v>Shruti</v>
      </c>
      <c r="J844" t="str">
        <f>VLOOKUP(A844,Sheet1!$A$1:$E$501,4,FALSE)</f>
        <v>Madhya Pradesh</v>
      </c>
      <c r="K844" t="str">
        <f>VLOOKUP($A844,Sheet1!$A$1:$E$501,5,FALSE)</f>
        <v>Indore</v>
      </c>
    </row>
    <row r="845" spans="1:11" x14ac:dyDescent="0.25">
      <c r="A845" t="s">
        <v>611</v>
      </c>
      <c r="B845">
        <v>158</v>
      </c>
      <c r="C845">
        <v>69</v>
      </c>
      <c r="D845">
        <v>3</v>
      </c>
      <c r="E845" t="s">
        <v>899</v>
      </c>
      <c r="F845" t="s">
        <v>907</v>
      </c>
      <c r="G845" t="s">
        <v>894</v>
      </c>
      <c r="H845" s="2">
        <f>VLOOKUP(A845,Sheet1!A$1:E$501,2,FALSE)</f>
        <v>43186</v>
      </c>
      <c r="I845" t="str">
        <f>VLOOKUP(A845,Sheet1!A$1:E$501,3,FALSE)</f>
        <v>Manju</v>
      </c>
      <c r="J845" t="str">
        <f>VLOOKUP(A845,Sheet1!$A$1:$E$501,4,FALSE)</f>
        <v>Andhra Pradesh</v>
      </c>
      <c r="K845" t="str">
        <f>VLOOKUP($A845,Sheet1!$A$1:$E$501,5,FALSE)</f>
        <v>Hyderabad</v>
      </c>
    </row>
    <row r="846" spans="1:11" x14ac:dyDescent="0.25">
      <c r="A846" t="s">
        <v>214</v>
      </c>
      <c r="B846">
        <v>65</v>
      </c>
      <c r="C846">
        <v>-52</v>
      </c>
      <c r="D846">
        <v>3</v>
      </c>
      <c r="E846" t="s">
        <v>889</v>
      </c>
      <c r="F846" t="s">
        <v>909</v>
      </c>
      <c r="G846" t="s">
        <v>891</v>
      </c>
      <c r="H846" s="2">
        <f>VLOOKUP(A846,Sheet1!A$1:E$501,2,FALSE)</f>
        <v>43329</v>
      </c>
      <c r="I846" t="str">
        <f>VLOOKUP(A846,Sheet1!A$1:E$501,3,FALSE)</f>
        <v>Shivam</v>
      </c>
      <c r="J846" t="str">
        <f>VLOOKUP(A846,Sheet1!$A$1:$E$501,4,FALSE)</f>
        <v>Uttar Pradesh</v>
      </c>
      <c r="K846" t="str">
        <f>VLOOKUP($A846,Sheet1!$A$1:$E$501,5,FALSE)</f>
        <v>Lucknow</v>
      </c>
    </row>
    <row r="847" spans="1:11" x14ac:dyDescent="0.25">
      <c r="A847" t="s">
        <v>605</v>
      </c>
      <c r="B847">
        <v>160</v>
      </c>
      <c r="C847">
        <v>-59</v>
      </c>
      <c r="D847">
        <v>2</v>
      </c>
      <c r="E847" t="s">
        <v>899</v>
      </c>
      <c r="F847" t="s">
        <v>901</v>
      </c>
      <c r="G847" t="s">
        <v>894</v>
      </c>
      <c r="H847" s="2">
        <f>VLOOKUP(A847,Sheet1!A$1:E$501,2,FALSE)</f>
        <v>43201</v>
      </c>
      <c r="I847" t="str">
        <f>VLOOKUP(A847,Sheet1!A$1:E$501,3,FALSE)</f>
        <v>Anita</v>
      </c>
      <c r="J847" t="str">
        <f>VLOOKUP(A847,Sheet1!$A$1:$E$501,4,FALSE)</f>
        <v>Kerala</v>
      </c>
      <c r="K847" t="str">
        <f>VLOOKUP($A847,Sheet1!$A$1:$E$501,5,FALSE)</f>
        <v>Thiruvananthapuram</v>
      </c>
    </row>
    <row r="848" spans="1:11" x14ac:dyDescent="0.25">
      <c r="A848" t="s">
        <v>79</v>
      </c>
      <c r="B848">
        <v>162</v>
      </c>
      <c r="C848">
        <v>20</v>
      </c>
      <c r="D848">
        <v>3</v>
      </c>
      <c r="E848" t="s">
        <v>892</v>
      </c>
      <c r="F848" t="s">
        <v>893</v>
      </c>
      <c r="G848" t="s">
        <v>894</v>
      </c>
      <c r="H848" s="2">
        <f>VLOOKUP(A848,Sheet1!A$1:E$501,2,FALSE)</f>
        <v>43104</v>
      </c>
      <c r="I848" t="str">
        <f>VLOOKUP(A848,Sheet1!A$1:E$501,3,FALSE)</f>
        <v>Sudhir</v>
      </c>
      <c r="J848" t="str">
        <f>VLOOKUP(A848,Sheet1!$A$1:$E$501,4,FALSE)</f>
        <v>Nagaland</v>
      </c>
      <c r="K848" t="str">
        <f>VLOOKUP($A848,Sheet1!$A$1:$E$501,5,FALSE)</f>
        <v>Kohima</v>
      </c>
    </row>
    <row r="849" spans="1:11" x14ac:dyDescent="0.25">
      <c r="A849" t="s">
        <v>389</v>
      </c>
      <c r="B849">
        <v>63</v>
      </c>
      <c r="C849">
        <v>1</v>
      </c>
      <c r="D849">
        <v>4</v>
      </c>
      <c r="E849" t="s">
        <v>899</v>
      </c>
      <c r="F849" t="s">
        <v>910</v>
      </c>
      <c r="G849" t="s">
        <v>891</v>
      </c>
      <c r="H849" s="2">
        <f>VLOOKUP(A849,Sheet1!A$1:E$501,2,FALSE)</f>
        <v>43432</v>
      </c>
      <c r="I849" t="str">
        <f>VLOOKUP(A849,Sheet1!A$1:E$501,3,FALSE)</f>
        <v>Brijesh</v>
      </c>
      <c r="J849" t="str">
        <f>VLOOKUP(A849,Sheet1!$A$1:$E$501,4,FALSE)</f>
        <v>Rajasthan</v>
      </c>
      <c r="K849" t="str">
        <f>VLOOKUP($A849,Sheet1!$A$1:$E$501,5,FALSE)</f>
        <v>Udaipur</v>
      </c>
    </row>
    <row r="850" spans="1:11" x14ac:dyDescent="0.25">
      <c r="A850" t="s">
        <v>770</v>
      </c>
      <c r="B850">
        <v>64</v>
      </c>
      <c r="C850">
        <v>27</v>
      </c>
      <c r="D850">
        <v>5</v>
      </c>
      <c r="E850" t="s">
        <v>899</v>
      </c>
      <c r="F850" t="s">
        <v>903</v>
      </c>
      <c r="G850" t="s">
        <v>902</v>
      </c>
      <c r="H850" s="2">
        <f>VLOOKUP(A850,Sheet1!A$1:E$501,2,FALSE)</f>
        <v>43402</v>
      </c>
      <c r="I850" t="str">
        <f>VLOOKUP(A850,Sheet1!A$1:E$501,3,FALSE)</f>
        <v>Krishna</v>
      </c>
      <c r="J850" t="str">
        <f>VLOOKUP(A850,Sheet1!$A$1:$E$501,4,FALSE)</f>
        <v>Madhya Pradesh</v>
      </c>
      <c r="K850" t="str">
        <f>VLOOKUP($A850,Sheet1!$A$1:$E$501,5,FALSE)</f>
        <v>Indore</v>
      </c>
    </row>
    <row r="851" spans="1:11" x14ac:dyDescent="0.25">
      <c r="A851" t="s">
        <v>601</v>
      </c>
      <c r="B851">
        <v>166</v>
      </c>
      <c r="C851">
        <v>-113</v>
      </c>
      <c r="D851">
        <v>4</v>
      </c>
      <c r="E851" t="s">
        <v>889</v>
      </c>
      <c r="F851" t="s">
        <v>909</v>
      </c>
      <c r="G851" t="s">
        <v>894</v>
      </c>
      <c r="H851" s="2">
        <f>VLOOKUP(A851,Sheet1!A$1:E$501,2,FALSE)</f>
        <v>43241</v>
      </c>
      <c r="I851" t="str">
        <f>VLOOKUP(A851,Sheet1!A$1:E$501,3,FALSE)</f>
        <v>Chayanika</v>
      </c>
      <c r="J851" t="str">
        <f>VLOOKUP(A851,Sheet1!$A$1:$E$501,4,FALSE)</f>
        <v>Kerala</v>
      </c>
      <c r="K851" t="str">
        <f>VLOOKUP($A851,Sheet1!$A$1:$E$501,5,FALSE)</f>
        <v>Thiruvananthapuram</v>
      </c>
    </row>
    <row r="852" spans="1:11" x14ac:dyDescent="0.25">
      <c r="A852" t="s">
        <v>599</v>
      </c>
      <c r="B852">
        <v>167</v>
      </c>
      <c r="C852">
        <v>43</v>
      </c>
      <c r="D852">
        <v>7</v>
      </c>
      <c r="E852" t="s">
        <v>899</v>
      </c>
      <c r="F852" t="s">
        <v>910</v>
      </c>
      <c r="G852" t="s">
        <v>894</v>
      </c>
      <c r="H852" s="2">
        <f>VLOOKUP(A852,Sheet1!A$1:E$501,2,FALSE)</f>
        <v>43269</v>
      </c>
      <c r="I852" t="str">
        <f>VLOOKUP(A852,Sheet1!A$1:E$501,3,FALSE)</f>
        <v>Subhasmita</v>
      </c>
      <c r="J852" t="str">
        <f>VLOOKUP(A852,Sheet1!$A$1:$E$501,4,FALSE)</f>
        <v>Rajasthan</v>
      </c>
      <c r="K852" t="str">
        <f>VLOOKUP($A852,Sheet1!$A$1:$E$501,5,FALSE)</f>
        <v>Jaipur</v>
      </c>
    </row>
    <row r="853" spans="1:11" x14ac:dyDescent="0.25">
      <c r="A853" t="s">
        <v>672</v>
      </c>
      <c r="B853">
        <v>123</v>
      </c>
      <c r="C853">
        <v>17</v>
      </c>
      <c r="D853">
        <v>3</v>
      </c>
      <c r="E853" t="s">
        <v>892</v>
      </c>
      <c r="F853" t="s">
        <v>912</v>
      </c>
      <c r="G853" t="s">
        <v>891</v>
      </c>
      <c r="H853" s="2">
        <f>VLOOKUP(A853,Sheet1!A$1:E$501,2,FALSE)</f>
        <v>43244</v>
      </c>
      <c r="I853" t="str">
        <f>VLOOKUP(A853,Sheet1!A$1:E$501,3,FALSE)</f>
        <v>Rhea</v>
      </c>
      <c r="J853" t="str">
        <f>VLOOKUP(A853,Sheet1!$A$1:$E$501,4,FALSE)</f>
        <v>Himachal Pradesh</v>
      </c>
      <c r="K853" t="str">
        <f>VLOOKUP($A853,Sheet1!$A$1:$E$501,5,FALSE)</f>
        <v>Simla</v>
      </c>
    </row>
    <row r="854" spans="1:11" x14ac:dyDescent="0.25">
      <c r="A854" t="s">
        <v>279</v>
      </c>
      <c r="B854">
        <v>63</v>
      </c>
      <c r="C854">
        <v>14</v>
      </c>
      <c r="D854">
        <v>2</v>
      </c>
      <c r="E854" t="s">
        <v>899</v>
      </c>
      <c r="F854" t="s">
        <v>913</v>
      </c>
      <c r="G854" t="s">
        <v>891</v>
      </c>
      <c r="H854" s="2">
        <f>VLOOKUP(A854,Sheet1!A$1:E$501,2,FALSE)</f>
        <v>43111</v>
      </c>
      <c r="I854" t="str">
        <f>VLOOKUP(A854,Sheet1!A$1:E$501,3,FALSE)</f>
        <v>Mhatre</v>
      </c>
      <c r="J854" t="str">
        <f>VLOOKUP(A854,Sheet1!$A$1:$E$501,4,FALSE)</f>
        <v>Madhya Pradesh</v>
      </c>
      <c r="K854" t="str">
        <f>VLOOKUP($A854,Sheet1!$A$1:$E$501,5,FALSE)</f>
        <v>Indore</v>
      </c>
    </row>
    <row r="855" spans="1:11" x14ac:dyDescent="0.25">
      <c r="A855" t="s">
        <v>237</v>
      </c>
      <c r="B855">
        <v>891</v>
      </c>
      <c r="C855">
        <v>0</v>
      </c>
      <c r="D855">
        <v>5</v>
      </c>
      <c r="E855" t="s">
        <v>899</v>
      </c>
      <c r="F855" t="s">
        <v>901</v>
      </c>
      <c r="G855" t="s">
        <v>891</v>
      </c>
      <c r="H855" s="2">
        <f>VLOOKUP(A855,Sheet1!A$1:E$501,2,FALSE)</f>
        <v>43114</v>
      </c>
      <c r="I855" t="str">
        <f>VLOOKUP(A855,Sheet1!A$1:E$501,3,FALSE)</f>
        <v>Trupti</v>
      </c>
      <c r="J855" t="str">
        <f>VLOOKUP(A855,Sheet1!$A$1:$E$501,4,FALSE)</f>
        <v>Gujarat</v>
      </c>
      <c r="K855" t="str">
        <f>VLOOKUP($A855,Sheet1!$A$1:$E$501,5,FALSE)</f>
        <v>Ahmedabad</v>
      </c>
    </row>
    <row r="856" spans="1:11" x14ac:dyDescent="0.25">
      <c r="A856" t="s">
        <v>726</v>
      </c>
      <c r="B856">
        <v>75</v>
      </c>
      <c r="C856">
        <v>28</v>
      </c>
      <c r="D856">
        <v>9</v>
      </c>
      <c r="E856" t="s">
        <v>899</v>
      </c>
      <c r="F856" t="s">
        <v>903</v>
      </c>
      <c r="G856" t="s">
        <v>902</v>
      </c>
      <c r="H856" s="2">
        <f>VLOOKUP(A856,Sheet1!A$1:E$501,2,FALSE)</f>
        <v>43387</v>
      </c>
      <c r="I856" t="str">
        <f>VLOOKUP(A856,Sheet1!A$1:E$501,3,FALSE)</f>
        <v>Sandeep</v>
      </c>
      <c r="J856" t="str">
        <f>VLOOKUP(A856,Sheet1!$A$1:$E$501,4,FALSE)</f>
        <v>Madhya Pradesh</v>
      </c>
      <c r="K856" t="str">
        <f>VLOOKUP($A856,Sheet1!$A$1:$E$501,5,FALSE)</f>
        <v>Indore</v>
      </c>
    </row>
    <row r="857" spans="1:11" x14ac:dyDescent="0.25">
      <c r="A857" t="s">
        <v>546</v>
      </c>
      <c r="B857">
        <v>62</v>
      </c>
      <c r="C857">
        <v>6</v>
      </c>
      <c r="D857">
        <v>5</v>
      </c>
      <c r="E857" t="s">
        <v>899</v>
      </c>
      <c r="F857" t="s">
        <v>903</v>
      </c>
      <c r="G857" t="s">
        <v>891</v>
      </c>
      <c r="H857" s="2">
        <f>VLOOKUP(A857,Sheet1!A$1:E$501,2,FALSE)</f>
        <v>43419</v>
      </c>
      <c r="I857" t="str">
        <f>VLOOKUP(A857,Sheet1!A$1:E$501,3,FALSE)</f>
        <v>Aayush</v>
      </c>
      <c r="J857" t="str">
        <f>VLOOKUP(A857,Sheet1!$A$1:$E$501,4,FALSE)</f>
        <v>Uttar Pradesh</v>
      </c>
      <c r="K857" t="str">
        <f>VLOOKUP($A857,Sheet1!$A$1:$E$501,5,FALSE)</f>
        <v>Lucknow</v>
      </c>
    </row>
    <row r="858" spans="1:11" x14ac:dyDescent="0.25">
      <c r="A858" t="s">
        <v>573</v>
      </c>
      <c r="B858">
        <v>29</v>
      </c>
      <c r="C858">
        <v>-18</v>
      </c>
      <c r="D858">
        <v>7</v>
      </c>
      <c r="E858" t="s">
        <v>899</v>
      </c>
      <c r="F858" t="s">
        <v>905</v>
      </c>
      <c r="G858" t="s">
        <v>902</v>
      </c>
      <c r="H858" s="2">
        <f>VLOOKUP(A858,Sheet1!A$1:E$501,2,FALSE)</f>
        <v>43297</v>
      </c>
      <c r="I858" t="str">
        <f>VLOOKUP(A858,Sheet1!A$1:E$501,3,FALSE)</f>
        <v>Anchal</v>
      </c>
      <c r="J858" t="str">
        <f>VLOOKUP(A858,Sheet1!$A$1:$E$501,4,FALSE)</f>
        <v>Haryana</v>
      </c>
      <c r="K858" t="str">
        <f>VLOOKUP($A858,Sheet1!$A$1:$E$501,5,FALSE)</f>
        <v>Chandigarh</v>
      </c>
    </row>
    <row r="859" spans="1:11" x14ac:dyDescent="0.25">
      <c r="A859" t="s">
        <v>598</v>
      </c>
      <c r="B859">
        <v>168</v>
      </c>
      <c r="C859">
        <v>18</v>
      </c>
      <c r="D859">
        <v>6</v>
      </c>
      <c r="E859" t="s">
        <v>899</v>
      </c>
      <c r="F859" t="s">
        <v>907</v>
      </c>
      <c r="G859" t="s">
        <v>911</v>
      </c>
      <c r="H859" s="2">
        <f>VLOOKUP(A859,Sheet1!A$1:E$501,2,FALSE)</f>
        <v>43150</v>
      </c>
      <c r="I859" t="str">
        <f>VLOOKUP(A859,Sheet1!A$1:E$501,3,FALSE)</f>
        <v>Vandana</v>
      </c>
      <c r="J859" t="str">
        <f>VLOOKUP(A859,Sheet1!$A$1:$E$501,4,FALSE)</f>
        <v>Himachal Pradesh</v>
      </c>
      <c r="K859" t="str">
        <f>VLOOKUP($A859,Sheet1!$A$1:$E$501,5,FALSE)</f>
        <v>Simla</v>
      </c>
    </row>
    <row r="860" spans="1:11" x14ac:dyDescent="0.25">
      <c r="A860" t="s">
        <v>427</v>
      </c>
      <c r="B860">
        <v>70</v>
      </c>
      <c r="C860">
        <v>24</v>
      </c>
      <c r="D860">
        <v>3</v>
      </c>
      <c r="E860" t="s">
        <v>899</v>
      </c>
      <c r="F860" t="s">
        <v>907</v>
      </c>
      <c r="G860" t="s">
        <v>902</v>
      </c>
      <c r="H860" s="2">
        <f>VLOOKUP(A860,Sheet1!A$1:E$501,2,FALSE)</f>
        <v>43169</v>
      </c>
      <c r="I860" t="str">
        <f>VLOOKUP(A860,Sheet1!A$1:E$501,3,FALSE)</f>
        <v>Sonal</v>
      </c>
      <c r="J860" t="str">
        <f>VLOOKUP(A860,Sheet1!$A$1:$E$501,4,FALSE)</f>
        <v>Bihar</v>
      </c>
      <c r="K860" t="str">
        <f>VLOOKUP($A860,Sheet1!$A$1:$E$501,5,FALSE)</f>
        <v>Patna</v>
      </c>
    </row>
    <row r="861" spans="1:11" x14ac:dyDescent="0.25">
      <c r="A861" t="s">
        <v>397</v>
      </c>
      <c r="B861">
        <v>169</v>
      </c>
      <c r="C861">
        <v>55</v>
      </c>
      <c r="D861">
        <v>4</v>
      </c>
      <c r="E861" t="s">
        <v>899</v>
      </c>
      <c r="F861" t="s">
        <v>901</v>
      </c>
      <c r="G861" t="s">
        <v>911</v>
      </c>
      <c r="H861" s="2">
        <f>VLOOKUP(A861,Sheet1!A$1:E$501,2,FALSE)</f>
        <v>43165</v>
      </c>
      <c r="I861" t="str">
        <f>VLOOKUP(A861,Sheet1!A$1:E$501,3,FALSE)</f>
        <v>Paridhi</v>
      </c>
      <c r="J861" t="str">
        <f>VLOOKUP(A861,Sheet1!$A$1:$E$501,4,FALSE)</f>
        <v>Rajasthan</v>
      </c>
      <c r="K861" t="str">
        <f>VLOOKUP($A861,Sheet1!$A$1:$E$501,5,FALSE)</f>
        <v>Jaipur</v>
      </c>
    </row>
    <row r="862" spans="1:11" x14ac:dyDescent="0.25">
      <c r="A862" t="s">
        <v>306</v>
      </c>
      <c r="B862">
        <v>32</v>
      </c>
      <c r="C862">
        <v>-8</v>
      </c>
      <c r="D862">
        <v>2</v>
      </c>
      <c r="E862" t="s">
        <v>899</v>
      </c>
      <c r="F862" t="s">
        <v>907</v>
      </c>
      <c r="G862" t="s">
        <v>891</v>
      </c>
      <c r="H862" s="2">
        <f>VLOOKUP(A862,Sheet1!A$1:E$501,2,FALSE)</f>
        <v>43282</v>
      </c>
      <c r="I862" t="str">
        <f>VLOOKUP(A862,Sheet1!A$1:E$501,3,FALSE)</f>
        <v>Kishwar</v>
      </c>
      <c r="J862" t="str">
        <f>VLOOKUP(A862,Sheet1!$A$1:$E$501,4,FALSE)</f>
        <v>Madhya Pradesh</v>
      </c>
      <c r="K862" t="str">
        <f>VLOOKUP($A862,Sheet1!$A$1:$E$501,5,FALSE)</f>
        <v>Indore</v>
      </c>
    </row>
    <row r="863" spans="1:11" x14ac:dyDescent="0.25">
      <c r="A863" t="s">
        <v>260</v>
      </c>
      <c r="B863">
        <v>44</v>
      </c>
      <c r="C863">
        <v>-8</v>
      </c>
      <c r="D863">
        <v>3</v>
      </c>
      <c r="E863" t="s">
        <v>899</v>
      </c>
      <c r="F863" t="s">
        <v>907</v>
      </c>
      <c r="G863" t="s">
        <v>902</v>
      </c>
      <c r="H863" s="2">
        <f>VLOOKUP(A863,Sheet1!A$1:E$501,2,FALSE)</f>
        <v>43227</v>
      </c>
      <c r="I863" t="str">
        <f>VLOOKUP(A863,Sheet1!A$1:E$501,3,FALSE)</f>
        <v>Anurag</v>
      </c>
      <c r="J863" t="str">
        <f>VLOOKUP(A863,Sheet1!$A$1:$E$501,4,FALSE)</f>
        <v>Madhya Pradesh</v>
      </c>
      <c r="K863" t="str">
        <f>VLOOKUP($A863,Sheet1!$A$1:$E$501,5,FALSE)</f>
        <v>Indore</v>
      </c>
    </row>
    <row r="864" spans="1:11" x14ac:dyDescent="0.25">
      <c r="A864" t="s">
        <v>691</v>
      </c>
      <c r="B864">
        <v>116</v>
      </c>
      <c r="C864">
        <v>-56</v>
      </c>
      <c r="D864">
        <v>5</v>
      </c>
      <c r="E864" t="s">
        <v>899</v>
      </c>
      <c r="F864" t="s">
        <v>907</v>
      </c>
      <c r="G864" t="s">
        <v>897</v>
      </c>
      <c r="H864" s="2">
        <f>VLOOKUP(A864,Sheet1!A$1:E$501,2,FALSE)</f>
        <v>43205</v>
      </c>
      <c r="I864" t="str">
        <f>VLOOKUP(A864,Sheet1!A$1:E$501,3,FALSE)</f>
        <v>Kanak</v>
      </c>
      <c r="J864" t="str">
        <f>VLOOKUP(A864,Sheet1!$A$1:$E$501,4,FALSE)</f>
        <v>Goa</v>
      </c>
      <c r="K864" t="str">
        <f>VLOOKUP($A864,Sheet1!$A$1:$E$501,5,FALSE)</f>
        <v>Goa</v>
      </c>
    </row>
    <row r="865" spans="1:11" x14ac:dyDescent="0.25">
      <c r="A865" t="s">
        <v>613</v>
      </c>
      <c r="B865">
        <v>156</v>
      </c>
      <c r="C865">
        <v>21</v>
      </c>
      <c r="D865">
        <v>3</v>
      </c>
      <c r="E865" t="s">
        <v>892</v>
      </c>
      <c r="F865" t="s">
        <v>893</v>
      </c>
      <c r="G865" t="s">
        <v>891</v>
      </c>
      <c r="H865" s="2">
        <f>VLOOKUP(A865,Sheet1!A$1:E$501,2,FALSE)</f>
        <v>43396</v>
      </c>
      <c r="I865" t="str">
        <f>VLOOKUP(A865,Sheet1!A$1:E$501,3,FALSE)</f>
        <v>Sheetal</v>
      </c>
      <c r="J865" t="str">
        <f>VLOOKUP(A865,Sheet1!$A$1:$E$501,4,FALSE)</f>
        <v>Madhya Pradesh</v>
      </c>
      <c r="K865" t="str">
        <f>VLOOKUP($A865,Sheet1!$A$1:$E$501,5,FALSE)</f>
        <v>Indore</v>
      </c>
    </row>
    <row r="866" spans="1:11" x14ac:dyDescent="0.25">
      <c r="A866" t="s">
        <v>478</v>
      </c>
      <c r="B866">
        <v>62</v>
      </c>
      <c r="C866">
        <v>6</v>
      </c>
      <c r="D866">
        <v>6</v>
      </c>
      <c r="E866" t="s">
        <v>899</v>
      </c>
      <c r="F866" t="s">
        <v>905</v>
      </c>
      <c r="G866" t="s">
        <v>891</v>
      </c>
      <c r="H866" s="2">
        <f>VLOOKUP(A866,Sheet1!A$1:E$501,2,FALSE)</f>
        <v>43135</v>
      </c>
      <c r="I866" t="str">
        <f>VLOOKUP(A866,Sheet1!A$1:E$501,3,FALSE)</f>
        <v>Prashant</v>
      </c>
      <c r="J866" t="str">
        <f>VLOOKUP(A866,Sheet1!$A$1:$E$501,4,FALSE)</f>
        <v>Delhi</v>
      </c>
      <c r="K866" t="str">
        <f>VLOOKUP($A866,Sheet1!$A$1:$E$501,5,FALSE)</f>
        <v>Delhi</v>
      </c>
    </row>
    <row r="867" spans="1:11" x14ac:dyDescent="0.25">
      <c r="A867" t="s">
        <v>59</v>
      </c>
      <c r="B867">
        <v>54</v>
      </c>
      <c r="C867">
        <v>1</v>
      </c>
      <c r="D867">
        <v>2</v>
      </c>
      <c r="E867" t="s">
        <v>899</v>
      </c>
      <c r="F867" t="s">
        <v>901</v>
      </c>
      <c r="G867" t="s">
        <v>902</v>
      </c>
      <c r="H867" s="2">
        <f>VLOOKUP(A867,Sheet1!A$1:E$501,2,FALSE)</f>
        <v>43399</v>
      </c>
      <c r="I867" t="str">
        <f>VLOOKUP(A867,Sheet1!A$1:E$501,3,FALSE)</f>
        <v>Aastha</v>
      </c>
      <c r="J867" t="str">
        <f>VLOOKUP(A867,Sheet1!$A$1:$E$501,4,FALSE)</f>
        <v>Himachal Pradesh</v>
      </c>
      <c r="K867" t="str">
        <f>VLOOKUP($A867,Sheet1!$A$1:$E$501,5,FALSE)</f>
        <v>Simla</v>
      </c>
    </row>
    <row r="868" spans="1:11" x14ac:dyDescent="0.25">
      <c r="A868" t="s">
        <v>286</v>
      </c>
      <c r="B868">
        <v>111</v>
      </c>
      <c r="C868">
        <v>11</v>
      </c>
      <c r="D868">
        <v>9</v>
      </c>
      <c r="E868" t="s">
        <v>899</v>
      </c>
      <c r="F868" t="s">
        <v>903</v>
      </c>
      <c r="G868" t="s">
        <v>897</v>
      </c>
      <c r="H868" s="2">
        <f>VLOOKUP(A868,Sheet1!A$1:E$501,2,FALSE)</f>
        <v>43113</v>
      </c>
      <c r="I868" t="str">
        <f>VLOOKUP(A868,Sheet1!A$1:E$501,3,FALSE)</f>
        <v>Jesal</v>
      </c>
      <c r="J868" t="str">
        <f>VLOOKUP(A868,Sheet1!$A$1:$E$501,4,FALSE)</f>
        <v>West Bengal</v>
      </c>
      <c r="K868" t="str">
        <f>VLOOKUP($A868,Sheet1!$A$1:$E$501,5,FALSE)</f>
        <v>Kolkata</v>
      </c>
    </row>
    <row r="869" spans="1:11" x14ac:dyDescent="0.25">
      <c r="A869" t="s">
        <v>609</v>
      </c>
      <c r="B869">
        <v>158</v>
      </c>
      <c r="C869">
        <v>-63</v>
      </c>
      <c r="D869">
        <v>4</v>
      </c>
      <c r="E869" t="s">
        <v>892</v>
      </c>
      <c r="F869" t="s">
        <v>893</v>
      </c>
      <c r="G869" t="s">
        <v>902</v>
      </c>
      <c r="H869" s="2">
        <f>VLOOKUP(A869,Sheet1!A$1:E$501,2,FALSE)</f>
        <v>43289</v>
      </c>
      <c r="I869" t="str">
        <f>VLOOKUP(A869,Sheet1!A$1:E$501,3,FALSE)</f>
        <v>Raksha</v>
      </c>
      <c r="J869" t="str">
        <f>VLOOKUP(A869,Sheet1!$A$1:$E$501,4,FALSE)</f>
        <v>West Bengal</v>
      </c>
      <c r="K869" t="str">
        <f>VLOOKUP($A869,Sheet1!$A$1:$E$501,5,FALSE)</f>
        <v>Kolkata</v>
      </c>
    </row>
    <row r="870" spans="1:11" x14ac:dyDescent="0.25">
      <c r="A870" t="s">
        <v>480</v>
      </c>
      <c r="B870">
        <v>7</v>
      </c>
      <c r="C870">
        <v>-3</v>
      </c>
      <c r="D870">
        <v>2</v>
      </c>
      <c r="E870" t="s">
        <v>899</v>
      </c>
      <c r="F870" t="s">
        <v>905</v>
      </c>
      <c r="G870" t="s">
        <v>902</v>
      </c>
      <c r="H870" s="2">
        <f>VLOOKUP(A870,Sheet1!A$1:E$501,2,FALSE)</f>
        <v>43254</v>
      </c>
      <c r="I870" t="str">
        <f>VLOOKUP(A870,Sheet1!A$1:E$501,3,FALSE)</f>
        <v>Bathina</v>
      </c>
      <c r="J870" t="str">
        <f>VLOOKUP(A870,Sheet1!$A$1:$E$501,4,FALSE)</f>
        <v>Karnataka</v>
      </c>
      <c r="K870" t="str">
        <f>VLOOKUP($A870,Sheet1!$A$1:$E$501,5,FALSE)</f>
        <v>Bangalore</v>
      </c>
    </row>
    <row r="871" spans="1:11" x14ac:dyDescent="0.25">
      <c r="A871" t="s">
        <v>606</v>
      </c>
      <c r="B871">
        <v>61</v>
      </c>
      <c r="C871">
        <v>28</v>
      </c>
      <c r="D871">
        <v>2</v>
      </c>
      <c r="E871" t="s">
        <v>899</v>
      </c>
      <c r="F871" t="s">
        <v>903</v>
      </c>
      <c r="G871" t="s">
        <v>902</v>
      </c>
      <c r="H871" s="2">
        <f>VLOOKUP(A871,Sheet1!A$1:E$501,2,FALSE)</f>
        <v>43444</v>
      </c>
      <c r="I871" t="str">
        <f>VLOOKUP(A871,Sheet1!A$1:E$501,3,FALSE)</f>
        <v>Suraj</v>
      </c>
      <c r="J871" t="str">
        <f>VLOOKUP(A871,Sheet1!$A$1:$E$501,4,FALSE)</f>
        <v>Gujarat</v>
      </c>
      <c r="K871" t="str">
        <f>VLOOKUP($A871,Sheet1!$A$1:$E$501,5,FALSE)</f>
        <v>Surat</v>
      </c>
    </row>
    <row r="872" spans="1:11" x14ac:dyDescent="0.25">
      <c r="A872" t="s">
        <v>30</v>
      </c>
      <c r="B872">
        <v>61</v>
      </c>
      <c r="C872">
        <v>-50</v>
      </c>
      <c r="D872">
        <v>4</v>
      </c>
      <c r="E872" t="s">
        <v>899</v>
      </c>
      <c r="F872" t="s">
        <v>903</v>
      </c>
      <c r="G872" t="s">
        <v>891</v>
      </c>
      <c r="H872" s="2">
        <f>VLOOKUP(A872,Sheet1!A$1:E$501,2,FALSE)</f>
        <v>43374</v>
      </c>
      <c r="I872" t="str">
        <f>VLOOKUP(A872,Sheet1!A$1:E$501,3,FALSE)</f>
        <v>Shishu</v>
      </c>
      <c r="J872" t="str">
        <f>VLOOKUP(A872,Sheet1!$A$1:$E$501,4,FALSE)</f>
        <v>Andhra Pradesh</v>
      </c>
      <c r="K872" t="str">
        <f>VLOOKUP($A872,Sheet1!$A$1:$E$501,5,FALSE)</f>
        <v>Hyderabad</v>
      </c>
    </row>
    <row r="873" spans="1:11" x14ac:dyDescent="0.25">
      <c r="A873" t="s">
        <v>77</v>
      </c>
      <c r="B873">
        <v>154</v>
      </c>
      <c r="C873">
        <v>26</v>
      </c>
      <c r="D873">
        <v>4</v>
      </c>
      <c r="E873" t="s">
        <v>889</v>
      </c>
      <c r="F873" t="s">
        <v>909</v>
      </c>
      <c r="G873" t="s">
        <v>891</v>
      </c>
      <c r="H873" s="2">
        <f>VLOOKUP(A873,Sheet1!A$1:E$501,2,FALSE)</f>
        <v>43444</v>
      </c>
      <c r="I873" t="str">
        <f>VLOOKUP(A873,Sheet1!A$1:E$501,3,FALSE)</f>
        <v>Ishpreet</v>
      </c>
      <c r="J873" t="str">
        <f>VLOOKUP(A873,Sheet1!$A$1:$E$501,4,FALSE)</f>
        <v>Maharashtra</v>
      </c>
      <c r="K873" t="str">
        <f>VLOOKUP($A873,Sheet1!$A$1:$E$501,5,FALSE)</f>
        <v>Mumbai</v>
      </c>
    </row>
    <row r="874" spans="1:11" x14ac:dyDescent="0.25">
      <c r="A874" t="s">
        <v>472</v>
      </c>
      <c r="B874">
        <v>62</v>
      </c>
      <c r="C874">
        <v>1</v>
      </c>
      <c r="D874">
        <v>3</v>
      </c>
      <c r="E874" t="s">
        <v>899</v>
      </c>
      <c r="F874" t="s">
        <v>901</v>
      </c>
      <c r="G874" t="s">
        <v>891</v>
      </c>
      <c r="H874" s="2">
        <f>VLOOKUP(A874,Sheet1!A$1:E$501,2,FALSE)</f>
        <v>43410</v>
      </c>
      <c r="I874" t="str">
        <f>VLOOKUP(A874,Sheet1!A$1:E$501,3,FALSE)</f>
        <v>Kushal</v>
      </c>
      <c r="J874" t="str">
        <f>VLOOKUP(A874,Sheet1!$A$1:$E$501,4,FALSE)</f>
        <v>Nagaland</v>
      </c>
      <c r="K874" t="str">
        <f>VLOOKUP($A874,Sheet1!$A$1:$E$501,5,FALSE)</f>
        <v>Kohima</v>
      </c>
    </row>
    <row r="875" spans="1:11" x14ac:dyDescent="0.25">
      <c r="A875" t="s">
        <v>595</v>
      </c>
      <c r="B875">
        <v>169</v>
      </c>
      <c r="C875">
        <v>38</v>
      </c>
      <c r="D875">
        <v>3</v>
      </c>
      <c r="E875" t="s">
        <v>899</v>
      </c>
      <c r="F875" t="s">
        <v>901</v>
      </c>
      <c r="G875" t="s">
        <v>911</v>
      </c>
      <c r="H875" s="2">
        <f>VLOOKUP(A875,Sheet1!A$1:E$501,2,FALSE)</f>
        <v>43110</v>
      </c>
      <c r="I875" t="str">
        <f>VLOOKUP(A875,Sheet1!A$1:E$501,3,FALSE)</f>
        <v>Syed</v>
      </c>
      <c r="J875" t="str">
        <f>VLOOKUP(A875,Sheet1!$A$1:$E$501,4,FALSE)</f>
        <v>Maharashtra</v>
      </c>
      <c r="K875" t="str">
        <f>VLOOKUP($A875,Sheet1!$A$1:$E$501,5,FALSE)</f>
        <v>Pune</v>
      </c>
    </row>
    <row r="876" spans="1:11" x14ac:dyDescent="0.25">
      <c r="A876" t="s">
        <v>405</v>
      </c>
      <c r="B876">
        <v>61</v>
      </c>
      <c r="C876">
        <v>18</v>
      </c>
      <c r="D876">
        <v>2</v>
      </c>
      <c r="E876" t="s">
        <v>889</v>
      </c>
      <c r="F876" t="s">
        <v>909</v>
      </c>
      <c r="G876" t="s">
        <v>891</v>
      </c>
      <c r="H876" s="2">
        <f>VLOOKUP(A876,Sheet1!A$1:E$501,2,FALSE)</f>
        <v>43105</v>
      </c>
      <c r="I876" t="str">
        <f>VLOOKUP(A876,Sheet1!A$1:E$501,3,FALSE)</f>
        <v>Vineet</v>
      </c>
      <c r="J876" t="str">
        <f>VLOOKUP(A876,Sheet1!$A$1:$E$501,4,FALSE)</f>
        <v>Sikkim</v>
      </c>
      <c r="K876" t="str">
        <f>VLOOKUP($A876,Sheet1!$A$1:$E$501,5,FALSE)</f>
        <v>Gangtok</v>
      </c>
    </row>
    <row r="877" spans="1:11" x14ac:dyDescent="0.25">
      <c r="A877" t="s">
        <v>126</v>
      </c>
      <c r="B877">
        <v>61</v>
      </c>
      <c r="C877">
        <v>-23</v>
      </c>
      <c r="D877">
        <v>2</v>
      </c>
      <c r="E877" t="s">
        <v>899</v>
      </c>
      <c r="F877" t="s">
        <v>901</v>
      </c>
      <c r="G877" t="s">
        <v>891</v>
      </c>
      <c r="H877" s="2">
        <f>VLOOKUP(A877,Sheet1!A$1:E$501,2,FALSE)</f>
        <v>43231</v>
      </c>
      <c r="I877" t="str">
        <f>VLOOKUP(A877,Sheet1!A$1:E$501,3,FALSE)</f>
        <v>Priyanka</v>
      </c>
      <c r="J877" t="str">
        <f>VLOOKUP(A877,Sheet1!$A$1:$E$501,4,FALSE)</f>
        <v>Maharashtra</v>
      </c>
      <c r="K877" t="str">
        <f>VLOOKUP($A877,Sheet1!$A$1:$E$501,5,FALSE)</f>
        <v>Pune</v>
      </c>
    </row>
    <row r="878" spans="1:11" x14ac:dyDescent="0.25">
      <c r="A878" t="s">
        <v>589</v>
      </c>
      <c r="B878">
        <v>171</v>
      </c>
      <c r="C878">
        <v>14</v>
      </c>
      <c r="D878">
        <v>9</v>
      </c>
      <c r="E878" t="s">
        <v>899</v>
      </c>
      <c r="F878" t="s">
        <v>913</v>
      </c>
      <c r="G878" t="s">
        <v>911</v>
      </c>
      <c r="H878" s="2">
        <f>VLOOKUP(A878,Sheet1!A$1:E$501,2,FALSE)</f>
        <v>43269</v>
      </c>
      <c r="I878" t="str">
        <f>VLOOKUP(A878,Sheet1!A$1:E$501,3,FALSE)</f>
        <v>Suhani</v>
      </c>
      <c r="J878" t="str">
        <f>VLOOKUP(A878,Sheet1!$A$1:$E$501,4,FALSE)</f>
        <v>West Bengal</v>
      </c>
      <c r="K878" t="str">
        <f>VLOOKUP($A878,Sheet1!$A$1:$E$501,5,FALSE)</f>
        <v>Kolkata</v>
      </c>
    </row>
    <row r="879" spans="1:11" x14ac:dyDescent="0.25">
      <c r="A879" t="s">
        <v>273</v>
      </c>
      <c r="B879">
        <v>60</v>
      </c>
      <c r="C879">
        <v>-49</v>
      </c>
      <c r="D879">
        <v>8</v>
      </c>
      <c r="E879" t="s">
        <v>899</v>
      </c>
      <c r="F879" t="s">
        <v>903</v>
      </c>
      <c r="G879" t="s">
        <v>891</v>
      </c>
      <c r="H879" s="2">
        <f>VLOOKUP(A879,Sheet1!A$1:E$501,2,FALSE)</f>
        <v>43357</v>
      </c>
      <c r="I879" t="str">
        <f>VLOOKUP(A879,Sheet1!A$1:E$501,3,FALSE)</f>
        <v>Rutuja</v>
      </c>
      <c r="J879" t="str">
        <f>VLOOKUP(A879,Sheet1!$A$1:$E$501,4,FALSE)</f>
        <v>Gujarat</v>
      </c>
      <c r="K879" t="str">
        <f>VLOOKUP($A879,Sheet1!$A$1:$E$501,5,FALSE)</f>
        <v>Ahmedabad</v>
      </c>
    </row>
    <row r="880" spans="1:11" x14ac:dyDescent="0.25">
      <c r="A880" t="s">
        <v>828</v>
      </c>
      <c r="B880">
        <v>25</v>
      </c>
      <c r="C880">
        <v>-11</v>
      </c>
      <c r="D880">
        <v>1</v>
      </c>
      <c r="E880" t="s">
        <v>899</v>
      </c>
      <c r="F880" t="s">
        <v>907</v>
      </c>
      <c r="G880" t="s">
        <v>902</v>
      </c>
      <c r="H880" s="2">
        <f>VLOOKUP(A880,Sheet1!A$1:E$501,2,FALSE)</f>
        <v>43358</v>
      </c>
      <c r="I880" t="str">
        <f>VLOOKUP(A880,Sheet1!A$1:E$501,3,FALSE)</f>
        <v>Shivangi</v>
      </c>
      <c r="J880" t="str">
        <f>VLOOKUP(A880,Sheet1!$A$1:$E$501,4,FALSE)</f>
        <v>Madhya Pradesh</v>
      </c>
      <c r="K880" t="str">
        <f>VLOOKUP($A880,Sheet1!$A$1:$E$501,5,FALSE)</f>
        <v>Indore</v>
      </c>
    </row>
    <row r="881" spans="1:11" x14ac:dyDescent="0.25">
      <c r="A881" t="s">
        <v>538</v>
      </c>
      <c r="B881">
        <v>163</v>
      </c>
      <c r="C881">
        <v>26</v>
      </c>
      <c r="D881">
        <v>4</v>
      </c>
      <c r="E881" t="s">
        <v>899</v>
      </c>
      <c r="F881" t="s">
        <v>913</v>
      </c>
      <c r="G881" t="s">
        <v>891</v>
      </c>
      <c r="H881" s="2">
        <f>VLOOKUP(A881,Sheet1!A$1:E$501,2,FALSE)</f>
        <v>43421</v>
      </c>
      <c r="I881" t="str">
        <f>VLOOKUP(A881,Sheet1!A$1:E$501,3,FALSE)</f>
        <v>Ankit</v>
      </c>
      <c r="J881" t="str">
        <f>VLOOKUP(A881,Sheet1!$A$1:$E$501,4,FALSE)</f>
        <v>Sikkim</v>
      </c>
      <c r="K881" t="str">
        <f>VLOOKUP($A881,Sheet1!$A$1:$E$501,5,FALSE)</f>
        <v>Gangtok</v>
      </c>
    </row>
    <row r="882" spans="1:11" x14ac:dyDescent="0.25">
      <c r="A882" t="s">
        <v>9</v>
      </c>
      <c r="B882">
        <v>173</v>
      </c>
      <c r="C882">
        <v>86</v>
      </c>
      <c r="D882">
        <v>1</v>
      </c>
      <c r="E882" t="s">
        <v>889</v>
      </c>
      <c r="F882" t="s">
        <v>896</v>
      </c>
      <c r="G882" t="s">
        <v>911</v>
      </c>
      <c r="H882" s="2">
        <f>VLOOKUP(A882,Sheet1!A$1:E$501,2,FALSE)</f>
        <v>43134</v>
      </c>
      <c r="I882" t="str">
        <f>VLOOKUP(A882,Sheet1!A$1:E$501,3,FALSE)</f>
        <v>Madhav</v>
      </c>
      <c r="J882" t="str">
        <f>VLOOKUP(A882,Sheet1!$A$1:$E$501,4,FALSE)</f>
        <v>Delhi</v>
      </c>
      <c r="K882" t="str">
        <f>VLOOKUP($A882,Sheet1!$A$1:$E$501,5,FALSE)</f>
        <v>Delhi</v>
      </c>
    </row>
    <row r="883" spans="1:11" x14ac:dyDescent="0.25">
      <c r="A883" t="s">
        <v>73</v>
      </c>
      <c r="B883">
        <v>257</v>
      </c>
      <c r="C883">
        <v>-3</v>
      </c>
      <c r="D883">
        <v>2</v>
      </c>
      <c r="E883" t="s">
        <v>892</v>
      </c>
      <c r="F883" t="s">
        <v>895</v>
      </c>
      <c r="G883" t="s">
        <v>902</v>
      </c>
      <c r="H883" s="2">
        <f>VLOOKUP(A883,Sheet1!A$1:E$501,2,FALSE)</f>
        <v>43331</v>
      </c>
      <c r="I883" t="str">
        <f>VLOOKUP(A883,Sheet1!A$1:E$501,3,FALSE)</f>
        <v>Shourya</v>
      </c>
      <c r="J883" t="str">
        <f>VLOOKUP(A883,Sheet1!$A$1:$E$501,4,FALSE)</f>
        <v>Kerala</v>
      </c>
      <c r="K883" t="str">
        <f>VLOOKUP($A883,Sheet1!$A$1:$E$501,5,FALSE)</f>
        <v>Thiruvananthapuram</v>
      </c>
    </row>
    <row r="884" spans="1:11" x14ac:dyDescent="0.25">
      <c r="A884" t="s">
        <v>701</v>
      </c>
      <c r="B884">
        <v>108</v>
      </c>
      <c r="C884">
        <v>37</v>
      </c>
      <c r="D884">
        <v>2</v>
      </c>
      <c r="E884" t="s">
        <v>899</v>
      </c>
      <c r="F884" t="s">
        <v>907</v>
      </c>
      <c r="G884" t="s">
        <v>897</v>
      </c>
      <c r="H884" s="2">
        <f>VLOOKUP(A884,Sheet1!A$1:E$501,2,FALSE)</f>
        <v>43428</v>
      </c>
      <c r="I884" t="str">
        <f>VLOOKUP(A884,Sheet1!A$1:E$501,3,FALSE)</f>
        <v>Apoorv</v>
      </c>
      <c r="J884" t="str">
        <f>VLOOKUP(A884,Sheet1!$A$1:$E$501,4,FALSE)</f>
        <v>Rajasthan</v>
      </c>
      <c r="K884" t="str">
        <f>VLOOKUP($A884,Sheet1!$A$1:$E$501,5,FALSE)</f>
        <v>Udaipur</v>
      </c>
    </row>
    <row r="885" spans="1:11" x14ac:dyDescent="0.25">
      <c r="A885" t="s">
        <v>584</v>
      </c>
      <c r="B885">
        <v>177</v>
      </c>
      <c r="C885">
        <v>41</v>
      </c>
      <c r="D885">
        <v>4</v>
      </c>
      <c r="E885" t="s">
        <v>899</v>
      </c>
      <c r="F885" t="s">
        <v>913</v>
      </c>
      <c r="G885" t="s">
        <v>911</v>
      </c>
      <c r="H885" s="2">
        <f>VLOOKUP(A885,Sheet1!A$1:E$501,2,FALSE)</f>
        <v>43107</v>
      </c>
      <c r="I885" t="str">
        <f>VLOOKUP(A885,Sheet1!A$1:E$501,3,FALSE)</f>
        <v>Jaideep</v>
      </c>
      <c r="J885" t="str">
        <f>VLOOKUP(A885,Sheet1!$A$1:$E$501,4,FALSE)</f>
        <v>Nagaland</v>
      </c>
      <c r="K885" t="str">
        <f>VLOOKUP($A885,Sheet1!$A$1:$E$501,5,FALSE)</f>
        <v>Kohima</v>
      </c>
    </row>
    <row r="886" spans="1:11" x14ac:dyDescent="0.25">
      <c r="A886" t="s">
        <v>18</v>
      </c>
      <c r="B886">
        <v>106</v>
      </c>
      <c r="C886">
        <v>15</v>
      </c>
      <c r="D886">
        <v>7</v>
      </c>
      <c r="E886" t="s">
        <v>899</v>
      </c>
      <c r="F886" t="s">
        <v>903</v>
      </c>
      <c r="G886" t="s">
        <v>897</v>
      </c>
      <c r="H886" s="2">
        <f>VLOOKUP(A886,Sheet1!A$1:E$501,2,FALSE)</f>
        <v>43333</v>
      </c>
      <c r="I886" t="str">
        <f>VLOOKUP(A886,Sheet1!A$1:E$501,3,FALSE)</f>
        <v>Vishakha</v>
      </c>
      <c r="J886" t="str">
        <f>VLOOKUP(A886,Sheet1!$A$1:$E$501,4,FALSE)</f>
        <v>Madhya Pradesh</v>
      </c>
      <c r="K886" t="str">
        <f>VLOOKUP($A886,Sheet1!$A$1:$E$501,5,FALSE)</f>
        <v>Indore</v>
      </c>
    </row>
    <row r="887" spans="1:11" x14ac:dyDescent="0.25">
      <c r="A887" t="s">
        <v>488</v>
      </c>
      <c r="B887">
        <v>41</v>
      </c>
      <c r="C887">
        <v>-14</v>
      </c>
      <c r="D887">
        <v>5</v>
      </c>
      <c r="E887" t="s">
        <v>899</v>
      </c>
      <c r="F887" t="s">
        <v>908</v>
      </c>
      <c r="G887" t="s">
        <v>902</v>
      </c>
      <c r="H887" s="2">
        <f>VLOOKUP(A887,Sheet1!A$1:E$501,2,FALSE)</f>
        <v>43330</v>
      </c>
      <c r="I887" t="str">
        <f>VLOOKUP(A887,Sheet1!A$1:E$501,3,FALSE)</f>
        <v>Akshay</v>
      </c>
      <c r="J887" t="str">
        <f>VLOOKUP(A887,Sheet1!$A$1:$E$501,4,FALSE)</f>
        <v>Bihar</v>
      </c>
      <c r="K887" t="str">
        <f>VLOOKUP($A887,Sheet1!$A$1:$E$501,5,FALSE)</f>
        <v>Patna</v>
      </c>
    </row>
    <row r="888" spans="1:11" x14ac:dyDescent="0.25">
      <c r="A888" t="s">
        <v>142</v>
      </c>
      <c r="B888">
        <v>168</v>
      </c>
      <c r="C888">
        <v>-10</v>
      </c>
      <c r="D888">
        <v>3</v>
      </c>
      <c r="E888" t="s">
        <v>889</v>
      </c>
      <c r="F888" t="s">
        <v>909</v>
      </c>
      <c r="G888" t="s">
        <v>902</v>
      </c>
      <c r="H888" s="2">
        <f>VLOOKUP(A888,Sheet1!A$1:E$501,2,FALSE)</f>
        <v>43228</v>
      </c>
      <c r="I888" t="str">
        <f>VLOOKUP(A888,Sheet1!A$1:E$501,3,FALSE)</f>
        <v>Farah</v>
      </c>
      <c r="J888" t="str">
        <f>VLOOKUP(A888,Sheet1!$A$1:$E$501,4,FALSE)</f>
        <v>Nagaland</v>
      </c>
      <c r="K888" t="str">
        <f>VLOOKUP($A888,Sheet1!$A$1:$E$501,5,FALSE)</f>
        <v>Kohima</v>
      </c>
    </row>
    <row r="889" spans="1:11" x14ac:dyDescent="0.25">
      <c r="A889" t="s">
        <v>670</v>
      </c>
      <c r="B889">
        <v>60</v>
      </c>
      <c r="C889">
        <v>21</v>
      </c>
      <c r="D889">
        <v>4</v>
      </c>
      <c r="E889" t="s">
        <v>899</v>
      </c>
      <c r="F889" t="s">
        <v>907</v>
      </c>
      <c r="G889" t="s">
        <v>891</v>
      </c>
      <c r="H889" s="2">
        <f>VLOOKUP(A889,Sheet1!A$1:E$501,2,FALSE)</f>
        <v>43389</v>
      </c>
      <c r="I889" t="str">
        <f>VLOOKUP(A889,Sheet1!A$1:E$501,3,FALSE)</f>
        <v>Ajay</v>
      </c>
      <c r="J889" t="str">
        <f>VLOOKUP(A889,Sheet1!$A$1:$E$501,4,FALSE)</f>
        <v>West Bengal</v>
      </c>
      <c r="K889" t="str">
        <f>VLOOKUP($A889,Sheet1!$A$1:$E$501,5,FALSE)</f>
        <v>Kolkata</v>
      </c>
    </row>
    <row r="890" spans="1:11" x14ac:dyDescent="0.25">
      <c r="A890" t="s">
        <v>832</v>
      </c>
      <c r="B890">
        <v>31</v>
      </c>
      <c r="C890">
        <v>-11</v>
      </c>
      <c r="D890">
        <v>4</v>
      </c>
      <c r="E890" t="s">
        <v>899</v>
      </c>
      <c r="F890" t="s">
        <v>907</v>
      </c>
      <c r="G890" t="s">
        <v>891</v>
      </c>
      <c r="H890" s="2">
        <f>VLOOKUP(A890,Sheet1!A$1:E$501,2,FALSE)</f>
        <v>43282</v>
      </c>
      <c r="I890" t="str">
        <f>VLOOKUP(A890,Sheet1!A$1:E$501,3,FALSE)</f>
        <v>Swetlana</v>
      </c>
      <c r="J890" t="str">
        <f>VLOOKUP(A890,Sheet1!$A$1:$E$501,4,FALSE)</f>
        <v>Goa</v>
      </c>
      <c r="K890" t="str">
        <f>VLOOKUP($A890,Sheet1!$A$1:$E$501,5,FALSE)</f>
        <v>Goa</v>
      </c>
    </row>
    <row r="891" spans="1:11" x14ac:dyDescent="0.25">
      <c r="A891" t="s">
        <v>678</v>
      </c>
      <c r="B891">
        <v>179</v>
      </c>
      <c r="C891">
        <v>0</v>
      </c>
      <c r="D891">
        <v>2</v>
      </c>
      <c r="E891" t="s">
        <v>899</v>
      </c>
      <c r="F891" t="s">
        <v>901</v>
      </c>
      <c r="G891" t="s">
        <v>911</v>
      </c>
      <c r="H891" s="2">
        <f>VLOOKUP(A891,Sheet1!A$1:E$501,2,FALSE)</f>
        <v>43175</v>
      </c>
      <c r="I891" t="str">
        <f>VLOOKUP(A891,Sheet1!A$1:E$501,3,FALSE)</f>
        <v>Ankita</v>
      </c>
      <c r="J891" t="str">
        <f>VLOOKUP(A891,Sheet1!$A$1:$E$501,4,FALSE)</f>
        <v>Maharashtra</v>
      </c>
      <c r="K891" t="str">
        <f>VLOOKUP($A891,Sheet1!$A$1:$E$501,5,FALSE)</f>
        <v>Mumbai</v>
      </c>
    </row>
    <row r="892" spans="1:11" x14ac:dyDescent="0.25">
      <c r="A892" t="s">
        <v>277</v>
      </c>
      <c r="B892">
        <v>106</v>
      </c>
      <c r="C892">
        <v>12</v>
      </c>
      <c r="D892">
        <v>3</v>
      </c>
      <c r="E892" t="s">
        <v>899</v>
      </c>
      <c r="F892" t="s">
        <v>900</v>
      </c>
      <c r="G892" t="s">
        <v>897</v>
      </c>
      <c r="H892" s="2">
        <f>VLOOKUP(A892,Sheet1!A$1:E$501,2,FALSE)</f>
        <v>43378</v>
      </c>
      <c r="I892" t="str">
        <f>VLOOKUP(A892,Sheet1!A$1:E$501,3,FALSE)</f>
        <v>Shivanshu</v>
      </c>
      <c r="J892" t="str">
        <f>VLOOKUP(A892,Sheet1!$A$1:$E$501,4,FALSE)</f>
        <v>Madhya Pradesh</v>
      </c>
      <c r="K892" t="str">
        <f>VLOOKUP($A892,Sheet1!$A$1:$E$501,5,FALSE)</f>
        <v>Indore</v>
      </c>
    </row>
    <row r="893" spans="1:11" x14ac:dyDescent="0.25">
      <c r="A893" t="s">
        <v>418</v>
      </c>
      <c r="B893">
        <v>60</v>
      </c>
      <c r="C893">
        <v>13</v>
      </c>
      <c r="D893">
        <v>2</v>
      </c>
      <c r="E893" t="s">
        <v>899</v>
      </c>
      <c r="F893" t="s">
        <v>910</v>
      </c>
      <c r="G893" t="s">
        <v>891</v>
      </c>
      <c r="H893" s="2">
        <f>VLOOKUP(A893,Sheet1!A$1:E$501,2,FALSE)</f>
        <v>43180</v>
      </c>
      <c r="I893" t="str">
        <f>VLOOKUP(A893,Sheet1!A$1:E$501,3,FALSE)</f>
        <v>Jahan</v>
      </c>
      <c r="J893" t="str">
        <f>VLOOKUP(A893,Sheet1!$A$1:$E$501,4,FALSE)</f>
        <v>Madhya Pradesh</v>
      </c>
      <c r="K893" t="str">
        <f>VLOOKUP($A893,Sheet1!$A$1:$E$501,5,FALSE)</f>
        <v>Bhopal</v>
      </c>
    </row>
    <row r="894" spans="1:11" x14ac:dyDescent="0.25">
      <c r="A894" t="s">
        <v>136</v>
      </c>
      <c r="B894">
        <v>180</v>
      </c>
      <c r="C894">
        <v>5</v>
      </c>
      <c r="D894">
        <v>3</v>
      </c>
      <c r="E894" t="s">
        <v>899</v>
      </c>
      <c r="F894" t="s">
        <v>900</v>
      </c>
      <c r="G894" t="s">
        <v>911</v>
      </c>
      <c r="H894" s="2">
        <f>VLOOKUP(A894,Sheet1!A$1:E$501,2,FALSE)</f>
        <v>43193</v>
      </c>
      <c r="I894" t="str">
        <f>VLOOKUP(A894,Sheet1!A$1:E$501,3,FALSE)</f>
        <v>Jahan</v>
      </c>
      <c r="J894" t="str">
        <f>VLOOKUP(A894,Sheet1!$A$1:$E$501,4,FALSE)</f>
        <v>Madhya Pradesh</v>
      </c>
      <c r="K894" t="str">
        <f>VLOOKUP($A894,Sheet1!$A$1:$E$501,5,FALSE)</f>
        <v>Bhopal</v>
      </c>
    </row>
    <row r="895" spans="1:11" x14ac:dyDescent="0.25">
      <c r="A895" t="s">
        <v>413</v>
      </c>
      <c r="B895">
        <v>60</v>
      </c>
      <c r="C895">
        <v>-10</v>
      </c>
      <c r="D895">
        <v>2</v>
      </c>
      <c r="E895" t="s">
        <v>892</v>
      </c>
      <c r="F895" t="s">
        <v>912</v>
      </c>
      <c r="G895" t="s">
        <v>891</v>
      </c>
      <c r="H895" s="2">
        <f>VLOOKUP(A895,Sheet1!A$1:E$501,2,FALSE)</f>
        <v>43444</v>
      </c>
      <c r="I895" t="str">
        <f>VLOOKUP(A895,Sheet1!A$1:E$501,3,FALSE)</f>
        <v>Amlan</v>
      </c>
      <c r="J895" t="str">
        <f>VLOOKUP(A895,Sheet1!$A$1:$E$501,4,FALSE)</f>
        <v>Madhya Pradesh</v>
      </c>
      <c r="K895" t="str">
        <f>VLOOKUP($A895,Sheet1!$A$1:$E$501,5,FALSE)</f>
        <v>Indore</v>
      </c>
    </row>
    <row r="896" spans="1:11" x14ac:dyDescent="0.25">
      <c r="A896" t="s">
        <v>775</v>
      </c>
      <c r="B896">
        <v>59</v>
      </c>
      <c r="C896">
        <v>25</v>
      </c>
      <c r="D896">
        <v>3</v>
      </c>
      <c r="E896" t="s">
        <v>899</v>
      </c>
      <c r="F896" t="s">
        <v>907</v>
      </c>
      <c r="G896" t="s">
        <v>891</v>
      </c>
      <c r="H896" s="2">
        <f>VLOOKUP(A896,Sheet1!A$1:E$501,2,FALSE)</f>
        <v>43105</v>
      </c>
      <c r="I896" t="str">
        <f>VLOOKUP(A896,Sheet1!A$1:E$501,3,FALSE)</f>
        <v>Shikhar</v>
      </c>
      <c r="J896" t="str">
        <f>VLOOKUP(A896,Sheet1!$A$1:$E$501,4,FALSE)</f>
        <v>Himachal Pradesh</v>
      </c>
      <c r="K896" t="str">
        <f>VLOOKUP($A896,Sheet1!$A$1:$E$501,5,FALSE)</f>
        <v>Simla</v>
      </c>
    </row>
    <row r="897" spans="1:11" x14ac:dyDescent="0.25">
      <c r="A897" t="s">
        <v>191</v>
      </c>
      <c r="B897">
        <v>170</v>
      </c>
      <c r="C897">
        <v>73</v>
      </c>
      <c r="D897">
        <v>2</v>
      </c>
      <c r="E897" t="s">
        <v>889</v>
      </c>
      <c r="F897" t="s">
        <v>909</v>
      </c>
      <c r="G897" t="s">
        <v>902</v>
      </c>
      <c r="H897" s="2">
        <f>VLOOKUP(A897,Sheet1!A$1:E$501,2,FALSE)</f>
        <v>43422</v>
      </c>
      <c r="I897" t="str">
        <f>VLOOKUP(A897,Sheet1!A$1:E$501,3,FALSE)</f>
        <v>Vikash</v>
      </c>
      <c r="J897" t="str">
        <f>VLOOKUP(A897,Sheet1!$A$1:$E$501,4,FALSE)</f>
        <v>Goa</v>
      </c>
      <c r="K897" t="str">
        <f>VLOOKUP($A897,Sheet1!$A$1:$E$501,5,FALSE)</f>
        <v>Goa</v>
      </c>
    </row>
    <row r="898" spans="1:11" x14ac:dyDescent="0.25">
      <c r="A898" t="s">
        <v>402</v>
      </c>
      <c r="B898">
        <v>59</v>
      </c>
      <c r="C898">
        <v>10</v>
      </c>
      <c r="D898">
        <v>2</v>
      </c>
      <c r="E898" t="s">
        <v>899</v>
      </c>
      <c r="F898" t="s">
        <v>903</v>
      </c>
      <c r="G898" t="s">
        <v>891</v>
      </c>
      <c r="H898" s="2">
        <f>VLOOKUP(A898,Sheet1!A$1:E$501,2,FALSE)</f>
        <v>43117</v>
      </c>
      <c r="I898" t="str">
        <f>VLOOKUP(A898,Sheet1!A$1:E$501,3,FALSE)</f>
        <v>Shreya</v>
      </c>
      <c r="J898" t="str">
        <f>VLOOKUP(A898,Sheet1!$A$1:$E$501,4,FALSE)</f>
        <v>Maharashtra</v>
      </c>
      <c r="K898" t="str">
        <f>VLOOKUP($A898,Sheet1!$A$1:$E$501,5,FALSE)</f>
        <v>Mumbai</v>
      </c>
    </row>
    <row r="899" spans="1:11" x14ac:dyDescent="0.25">
      <c r="A899" t="s">
        <v>555</v>
      </c>
      <c r="B899">
        <v>24</v>
      </c>
      <c r="C899">
        <v>-21</v>
      </c>
      <c r="D899">
        <v>7</v>
      </c>
      <c r="E899" t="s">
        <v>899</v>
      </c>
      <c r="F899" t="s">
        <v>905</v>
      </c>
      <c r="G899" t="s">
        <v>891</v>
      </c>
      <c r="H899" s="2">
        <f>VLOOKUP(A899,Sheet1!A$1:E$501,2,FALSE)</f>
        <v>43228</v>
      </c>
      <c r="I899" t="str">
        <f>VLOOKUP(A899,Sheet1!A$1:E$501,3,FALSE)</f>
        <v>Tushina</v>
      </c>
      <c r="J899" t="str">
        <f>VLOOKUP(A899,Sheet1!$A$1:$E$501,4,FALSE)</f>
        <v>Goa</v>
      </c>
      <c r="K899" t="str">
        <f>VLOOKUP($A899,Sheet1!$A$1:$E$501,5,FALSE)</f>
        <v>Goa</v>
      </c>
    </row>
    <row r="900" spans="1:11" x14ac:dyDescent="0.25">
      <c r="A900" t="s">
        <v>635</v>
      </c>
      <c r="B900">
        <v>105</v>
      </c>
      <c r="C900">
        <v>-26</v>
      </c>
      <c r="D900">
        <v>8</v>
      </c>
      <c r="E900" t="s">
        <v>899</v>
      </c>
      <c r="F900" t="s">
        <v>908</v>
      </c>
      <c r="G900" t="s">
        <v>897</v>
      </c>
      <c r="H900" s="2">
        <f>VLOOKUP(A900,Sheet1!A$1:E$501,2,FALSE)</f>
        <v>43431</v>
      </c>
      <c r="I900" t="str">
        <f>VLOOKUP(A900,Sheet1!A$1:E$501,3,FALSE)</f>
        <v>Saptadeep</v>
      </c>
      <c r="J900" t="str">
        <f>VLOOKUP(A900,Sheet1!$A$1:$E$501,4,FALSE)</f>
        <v>Gujarat</v>
      </c>
      <c r="K900" t="str">
        <f>VLOOKUP($A900,Sheet1!$A$1:$E$501,5,FALSE)</f>
        <v>Surat</v>
      </c>
    </row>
    <row r="901" spans="1:11" x14ac:dyDescent="0.25">
      <c r="A901" t="s">
        <v>415</v>
      </c>
      <c r="B901">
        <v>103</v>
      </c>
      <c r="C901">
        <v>46</v>
      </c>
      <c r="D901">
        <v>2</v>
      </c>
      <c r="E901" t="s">
        <v>899</v>
      </c>
      <c r="F901" t="s">
        <v>901</v>
      </c>
      <c r="G901" t="s">
        <v>897</v>
      </c>
      <c r="H901" s="2">
        <f>VLOOKUP(A901,Sheet1!A$1:E$501,2,FALSE)</f>
        <v>43187</v>
      </c>
      <c r="I901" t="str">
        <f>VLOOKUP(A901,Sheet1!A$1:E$501,3,FALSE)</f>
        <v>Atharv</v>
      </c>
      <c r="J901" t="str">
        <f>VLOOKUP(A901,Sheet1!$A$1:$E$501,4,FALSE)</f>
        <v>West Bengal</v>
      </c>
      <c r="K901" t="str">
        <f>VLOOKUP($A901,Sheet1!$A$1:$E$501,5,FALSE)</f>
        <v>Kolkata</v>
      </c>
    </row>
    <row r="902" spans="1:11" x14ac:dyDescent="0.25">
      <c r="A902" t="s">
        <v>38</v>
      </c>
      <c r="B902">
        <v>171</v>
      </c>
      <c r="C902">
        <v>17</v>
      </c>
      <c r="D902">
        <v>6</v>
      </c>
      <c r="E902" t="s">
        <v>899</v>
      </c>
      <c r="F902" t="s">
        <v>910</v>
      </c>
      <c r="G902" t="s">
        <v>902</v>
      </c>
      <c r="H902" s="2">
        <f>VLOOKUP(A902,Sheet1!A$1:E$501,2,FALSE)</f>
        <v>43121</v>
      </c>
      <c r="I902" t="str">
        <f>VLOOKUP(A902,Sheet1!A$1:E$501,3,FALSE)</f>
        <v>Shreyshi</v>
      </c>
      <c r="J902" t="str">
        <f>VLOOKUP(A902,Sheet1!$A$1:$E$501,4,FALSE)</f>
        <v>Gujarat</v>
      </c>
      <c r="K902" t="str">
        <f>VLOOKUP($A902,Sheet1!$A$1:$E$501,5,FALSE)</f>
        <v>Surat</v>
      </c>
    </row>
    <row r="903" spans="1:11" x14ac:dyDescent="0.25">
      <c r="A903" t="s">
        <v>286</v>
      </c>
      <c r="B903">
        <v>102</v>
      </c>
      <c r="C903">
        <v>13</v>
      </c>
      <c r="D903">
        <v>2</v>
      </c>
      <c r="E903" t="s">
        <v>899</v>
      </c>
      <c r="F903" t="s">
        <v>907</v>
      </c>
      <c r="G903" t="s">
        <v>897</v>
      </c>
      <c r="H903" s="2">
        <f>VLOOKUP(A903,Sheet1!A$1:E$501,2,FALSE)</f>
        <v>43113</v>
      </c>
      <c r="I903" t="str">
        <f>VLOOKUP(A903,Sheet1!A$1:E$501,3,FALSE)</f>
        <v>Jesal</v>
      </c>
      <c r="J903" t="str">
        <f>VLOOKUP(A903,Sheet1!$A$1:$E$501,4,FALSE)</f>
        <v>West Bengal</v>
      </c>
      <c r="K903" t="str">
        <f>VLOOKUP($A903,Sheet1!$A$1:$E$501,5,FALSE)</f>
        <v>Kolkata</v>
      </c>
    </row>
    <row r="904" spans="1:11" x14ac:dyDescent="0.25">
      <c r="A904" t="s">
        <v>144</v>
      </c>
      <c r="B904">
        <v>98</v>
      </c>
      <c r="C904">
        <v>12</v>
      </c>
      <c r="D904">
        <v>2</v>
      </c>
      <c r="E904" t="s">
        <v>899</v>
      </c>
      <c r="F904" t="s">
        <v>903</v>
      </c>
      <c r="G904" t="s">
        <v>897</v>
      </c>
      <c r="H904" s="2">
        <f>VLOOKUP(A904,Sheet1!A$1:E$501,2,FALSE)</f>
        <v>43412</v>
      </c>
      <c r="I904" t="str">
        <f>VLOOKUP(A904,Sheet1!A$1:E$501,3,FALSE)</f>
        <v>Abhijeet</v>
      </c>
      <c r="J904" t="str">
        <f>VLOOKUP(A904,Sheet1!$A$1:$E$501,4,FALSE)</f>
        <v>Madhya Pradesh</v>
      </c>
      <c r="K904" t="str">
        <f>VLOOKUP($A904,Sheet1!$A$1:$E$501,5,FALSE)</f>
        <v>Bhopal</v>
      </c>
    </row>
    <row r="905" spans="1:11" x14ac:dyDescent="0.25">
      <c r="A905" t="s">
        <v>611</v>
      </c>
      <c r="B905">
        <v>59</v>
      </c>
      <c r="C905">
        <v>10</v>
      </c>
      <c r="D905">
        <v>4</v>
      </c>
      <c r="E905" t="s">
        <v>899</v>
      </c>
      <c r="F905" t="s">
        <v>908</v>
      </c>
      <c r="G905" t="s">
        <v>891</v>
      </c>
      <c r="H905" s="2">
        <f>VLOOKUP(A905,Sheet1!A$1:E$501,2,FALSE)</f>
        <v>43186</v>
      </c>
      <c r="I905" t="str">
        <f>VLOOKUP(A905,Sheet1!A$1:E$501,3,FALSE)</f>
        <v>Manju</v>
      </c>
      <c r="J905" t="str">
        <f>VLOOKUP(A905,Sheet1!$A$1:$E$501,4,FALSE)</f>
        <v>Andhra Pradesh</v>
      </c>
      <c r="K905" t="str">
        <f>VLOOKUP($A905,Sheet1!$A$1:$E$501,5,FALSE)</f>
        <v>Hyderabad</v>
      </c>
    </row>
    <row r="906" spans="1:11" x14ac:dyDescent="0.25">
      <c r="A906" t="s">
        <v>237</v>
      </c>
      <c r="B906">
        <v>189</v>
      </c>
      <c r="C906">
        <v>60</v>
      </c>
      <c r="D906">
        <v>4</v>
      </c>
      <c r="E906" t="s">
        <v>892</v>
      </c>
      <c r="F906" t="s">
        <v>912</v>
      </c>
      <c r="G906" t="s">
        <v>911</v>
      </c>
      <c r="H906" s="2">
        <f>VLOOKUP(A906,Sheet1!A$1:E$501,2,FALSE)</f>
        <v>43114</v>
      </c>
      <c r="I906" t="str">
        <f>VLOOKUP(A906,Sheet1!A$1:E$501,3,FALSE)</f>
        <v>Trupti</v>
      </c>
      <c r="J906" t="str">
        <f>VLOOKUP(A906,Sheet1!$A$1:$E$501,4,FALSE)</f>
        <v>Gujarat</v>
      </c>
      <c r="K906" t="str">
        <f>VLOOKUP($A906,Sheet1!$A$1:$E$501,5,FALSE)</f>
        <v>Ahmedabad</v>
      </c>
    </row>
    <row r="907" spans="1:11" x14ac:dyDescent="0.25">
      <c r="A907" t="s">
        <v>779</v>
      </c>
      <c r="B907">
        <v>58</v>
      </c>
      <c r="C907">
        <v>-52</v>
      </c>
      <c r="D907">
        <v>3</v>
      </c>
      <c r="E907" t="s">
        <v>892</v>
      </c>
      <c r="F907" t="s">
        <v>893</v>
      </c>
      <c r="G907" t="s">
        <v>891</v>
      </c>
      <c r="H907" s="2">
        <f>VLOOKUP(A907,Sheet1!A$1:E$501,2,FALSE)</f>
        <v>43339</v>
      </c>
      <c r="I907" t="str">
        <f>VLOOKUP(A907,Sheet1!A$1:E$501,3,FALSE)</f>
        <v>Noshiba</v>
      </c>
      <c r="J907" t="str">
        <f>VLOOKUP(A907,Sheet1!$A$1:$E$501,4,FALSE)</f>
        <v>Gujarat</v>
      </c>
      <c r="K907" t="str">
        <f>VLOOKUP($A907,Sheet1!$A$1:$E$501,5,FALSE)</f>
        <v>Ahmedabad</v>
      </c>
    </row>
    <row r="908" spans="1:11" x14ac:dyDescent="0.25">
      <c r="A908" t="s">
        <v>279</v>
      </c>
      <c r="B908">
        <v>60</v>
      </c>
      <c r="C908">
        <v>3</v>
      </c>
      <c r="D908">
        <v>3</v>
      </c>
      <c r="E908" t="s">
        <v>899</v>
      </c>
      <c r="F908" t="s">
        <v>901</v>
      </c>
      <c r="G908" t="s">
        <v>902</v>
      </c>
      <c r="H908" s="2">
        <f>VLOOKUP(A908,Sheet1!A$1:E$501,2,FALSE)</f>
        <v>43111</v>
      </c>
      <c r="I908" t="str">
        <f>VLOOKUP(A908,Sheet1!A$1:E$501,3,FALSE)</f>
        <v>Mhatre</v>
      </c>
      <c r="J908" t="str">
        <f>VLOOKUP(A908,Sheet1!$A$1:$E$501,4,FALSE)</f>
        <v>Madhya Pradesh</v>
      </c>
      <c r="K908" t="str">
        <f>VLOOKUP($A908,Sheet1!$A$1:$E$501,5,FALSE)</f>
        <v>Indore</v>
      </c>
    </row>
    <row r="909" spans="1:11" x14ac:dyDescent="0.25">
      <c r="A909" t="s">
        <v>777</v>
      </c>
      <c r="B909">
        <v>58</v>
      </c>
      <c r="C909">
        <v>-8</v>
      </c>
      <c r="D909">
        <v>2</v>
      </c>
      <c r="E909" t="s">
        <v>899</v>
      </c>
      <c r="F909" t="s">
        <v>901</v>
      </c>
      <c r="G909" t="s">
        <v>891</v>
      </c>
      <c r="H909" s="2">
        <f>VLOOKUP(A909,Sheet1!A$1:E$501,2,FALSE)</f>
        <v>43315</v>
      </c>
      <c r="I909" t="str">
        <f>VLOOKUP(A909,Sheet1!A$1:E$501,3,FALSE)</f>
        <v>Rane</v>
      </c>
      <c r="J909" t="str">
        <f>VLOOKUP(A909,Sheet1!$A$1:$E$501,4,FALSE)</f>
        <v>Maharashtra</v>
      </c>
      <c r="K909" t="str">
        <f>VLOOKUP($A909,Sheet1!$A$1:$E$501,5,FALSE)</f>
        <v>Mumbai</v>
      </c>
    </row>
    <row r="910" spans="1:11" x14ac:dyDescent="0.25">
      <c r="A910" t="s">
        <v>726</v>
      </c>
      <c r="B910">
        <v>94</v>
      </c>
      <c r="C910">
        <v>20</v>
      </c>
      <c r="D910">
        <v>2</v>
      </c>
      <c r="E910" t="s">
        <v>892</v>
      </c>
      <c r="F910" t="s">
        <v>912</v>
      </c>
      <c r="G910" t="s">
        <v>902</v>
      </c>
      <c r="H910" s="2">
        <f>VLOOKUP(A910,Sheet1!A$1:E$501,2,FALSE)</f>
        <v>43387</v>
      </c>
      <c r="I910" t="str">
        <f>VLOOKUP(A910,Sheet1!A$1:E$501,3,FALSE)</f>
        <v>Sandeep</v>
      </c>
      <c r="J910" t="str">
        <f>VLOOKUP(A910,Sheet1!$A$1:$E$501,4,FALSE)</f>
        <v>Madhya Pradesh</v>
      </c>
      <c r="K910" t="str">
        <f>VLOOKUP($A910,Sheet1!$A$1:$E$501,5,FALSE)</f>
        <v>Indore</v>
      </c>
    </row>
    <row r="911" spans="1:11" x14ac:dyDescent="0.25">
      <c r="A911" t="s">
        <v>136</v>
      </c>
      <c r="B911">
        <v>193</v>
      </c>
      <c r="C911">
        <v>-166</v>
      </c>
      <c r="D911">
        <v>3</v>
      </c>
      <c r="E911" t="s">
        <v>899</v>
      </c>
      <c r="F911" t="s">
        <v>901</v>
      </c>
      <c r="G911" t="s">
        <v>894</v>
      </c>
      <c r="H911" s="2">
        <f>VLOOKUP(A911,Sheet1!A$1:E$501,2,FALSE)</f>
        <v>43193</v>
      </c>
      <c r="I911" t="str">
        <f>VLOOKUP(A911,Sheet1!A$1:E$501,3,FALSE)</f>
        <v>Jahan</v>
      </c>
      <c r="J911" t="str">
        <f>VLOOKUP(A911,Sheet1!$A$1:$E$501,4,FALSE)</f>
        <v>Madhya Pradesh</v>
      </c>
      <c r="K911" t="str">
        <f>VLOOKUP($A911,Sheet1!$A$1:$E$501,5,FALSE)</f>
        <v>Bhopal</v>
      </c>
    </row>
    <row r="912" spans="1:11" x14ac:dyDescent="0.25">
      <c r="A912" t="s">
        <v>166</v>
      </c>
      <c r="B912">
        <v>199</v>
      </c>
      <c r="C912">
        <v>0</v>
      </c>
      <c r="D912">
        <v>4</v>
      </c>
      <c r="E912" t="s">
        <v>899</v>
      </c>
      <c r="F912" t="s">
        <v>907</v>
      </c>
      <c r="G912" t="s">
        <v>894</v>
      </c>
      <c r="H912" s="2">
        <f>VLOOKUP(A912,Sheet1!A$1:E$501,2,FALSE)</f>
        <v>43120</v>
      </c>
      <c r="I912" t="str">
        <f>VLOOKUP(A912,Sheet1!A$1:E$501,3,FALSE)</f>
        <v>Oshin</v>
      </c>
      <c r="J912" t="str">
        <f>VLOOKUP(A912,Sheet1!$A$1:$E$501,4,FALSE)</f>
        <v>Maharashtra</v>
      </c>
      <c r="K912" t="str">
        <f>VLOOKUP($A912,Sheet1!$A$1:$E$501,5,FALSE)</f>
        <v>Pune</v>
      </c>
    </row>
    <row r="913" spans="1:11" x14ac:dyDescent="0.25">
      <c r="A913" t="s">
        <v>350</v>
      </c>
      <c r="B913">
        <v>202</v>
      </c>
      <c r="C913">
        <v>89</v>
      </c>
      <c r="D913">
        <v>9</v>
      </c>
      <c r="E913" t="s">
        <v>899</v>
      </c>
      <c r="F913" t="s">
        <v>910</v>
      </c>
      <c r="G913" t="s">
        <v>894</v>
      </c>
      <c r="H913" s="2">
        <f>VLOOKUP(A913,Sheet1!A$1:E$501,2,FALSE)</f>
        <v>43103</v>
      </c>
      <c r="I913" t="str">
        <f>VLOOKUP(A913,Sheet1!A$1:E$501,3,FALSE)</f>
        <v>Monica</v>
      </c>
      <c r="J913" t="str">
        <f>VLOOKUP(A913,Sheet1!$A$1:$E$501,4,FALSE)</f>
        <v>Punjab</v>
      </c>
      <c r="K913" t="str">
        <f>VLOOKUP($A913,Sheet1!$A$1:$E$501,5,FALSE)</f>
        <v>Chandigarh</v>
      </c>
    </row>
    <row r="914" spans="1:11" x14ac:dyDescent="0.25">
      <c r="A914" t="s">
        <v>350</v>
      </c>
      <c r="B914">
        <v>58</v>
      </c>
      <c r="C914">
        <v>17</v>
      </c>
      <c r="D914">
        <v>2</v>
      </c>
      <c r="E914" t="s">
        <v>899</v>
      </c>
      <c r="F914" t="s">
        <v>903</v>
      </c>
      <c r="G914" t="s">
        <v>891</v>
      </c>
      <c r="H914" s="2">
        <f>VLOOKUP(A914,Sheet1!A$1:E$501,2,FALSE)</f>
        <v>43103</v>
      </c>
      <c r="I914" t="str">
        <f>VLOOKUP(A914,Sheet1!A$1:E$501,3,FALSE)</f>
        <v>Monica</v>
      </c>
      <c r="J914" t="str">
        <f>VLOOKUP(A914,Sheet1!$A$1:$E$501,4,FALSE)</f>
        <v>Punjab</v>
      </c>
      <c r="K914" t="str">
        <f>VLOOKUP($A914,Sheet1!$A$1:$E$501,5,FALSE)</f>
        <v>Chandigarh</v>
      </c>
    </row>
    <row r="915" spans="1:11" x14ac:dyDescent="0.25">
      <c r="A915" t="s">
        <v>782</v>
      </c>
      <c r="B915">
        <v>57</v>
      </c>
      <c r="C915">
        <v>-28</v>
      </c>
      <c r="D915">
        <v>2</v>
      </c>
      <c r="E915" t="s">
        <v>899</v>
      </c>
      <c r="F915" t="s">
        <v>904</v>
      </c>
      <c r="G915" t="s">
        <v>891</v>
      </c>
      <c r="H915" s="2">
        <f>VLOOKUP(A915,Sheet1!A$1:E$501,2,FALSE)</f>
        <v>43428</v>
      </c>
      <c r="I915" t="str">
        <f>VLOOKUP(A915,Sheet1!A$1:E$501,3,FALSE)</f>
        <v>Siddharth</v>
      </c>
      <c r="J915" t="str">
        <f>VLOOKUP(A915,Sheet1!$A$1:$E$501,4,FALSE)</f>
        <v>Madhya Pradesh</v>
      </c>
      <c r="K915" t="str">
        <f>VLOOKUP($A915,Sheet1!$A$1:$E$501,5,FALSE)</f>
        <v>Indore</v>
      </c>
    </row>
    <row r="916" spans="1:11" x14ac:dyDescent="0.25">
      <c r="A916" t="s">
        <v>413</v>
      </c>
      <c r="B916">
        <v>204</v>
      </c>
      <c r="C916">
        <v>-94</v>
      </c>
      <c r="D916">
        <v>4</v>
      </c>
      <c r="E916" t="s">
        <v>899</v>
      </c>
      <c r="F916" t="s">
        <v>903</v>
      </c>
      <c r="G916" t="s">
        <v>894</v>
      </c>
      <c r="H916" s="2">
        <f>VLOOKUP(A916,Sheet1!A$1:E$501,2,FALSE)</f>
        <v>43444</v>
      </c>
      <c r="I916" t="str">
        <f>VLOOKUP(A916,Sheet1!A$1:E$501,3,FALSE)</f>
        <v>Amlan</v>
      </c>
      <c r="J916" t="str">
        <f>VLOOKUP(A916,Sheet1!$A$1:$E$501,4,FALSE)</f>
        <v>Madhya Pradesh</v>
      </c>
      <c r="K916" t="str">
        <f>VLOOKUP($A916,Sheet1!$A$1:$E$501,5,FALSE)</f>
        <v>Indore</v>
      </c>
    </row>
    <row r="917" spans="1:11" x14ac:dyDescent="0.25">
      <c r="A917" t="s">
        <v>393</v>
      </c>
      <c r="B917">
        <v>98</v>
      </c>
      <c r="C917">
        <v>-12</v>
      </c>
      <c r="D917">
        <v>2</v>
      </c>
      <c r="E917" t="s">
        <v>889</v>
      </c>
      <c r="F917" t="s">
        <v>890</v>
      </c>
      <c r="G917" t="s">
        <v>897</v>
      </c>
      <c r="H917" s="2">
        <f>VLOOKUP(A917,Sheet1!A$1:E$501,2,FALSE)</f>
        <v>43203</v>
      </c>
      <c r="I917" t="str">
        <f>VLOOKUP(A917,Sheet1!A$1:E$501,3,FALSE)</f>
        <v>Vandana</v>
      </c>
      <c r="J917" t="str">
        <f>VLOOKUP(A917,Sheet1!$A$1:$E$501,4,FALSE)</f>
        <v>Himachal Pradesh</v>
      </c>
      <c r="K917" t="str">
        <f>VLOOKUP($A917,Sheet1!$A$1:$E$501,5,FALSE)</f>
        <v>Simla</v>
      </c>
    </row>
    <row r="918" spans="1:11" x14ac:dyDescent="0.25">
      <c r="A918" t="s">
        <v>369</v>
      </c>
      <c r="B918">
        <v>22</v>
      </c>
      <c r="C918">
        <v>-12</v>
      </c>
      <c r="D918">
        <v>3</v>
      </c>
      <c r="E918" t="s">
        <v>899</v>
      </c>
      <c r="F918" t="s">
        <v>907</v>
      </c>
      <c r="G918" t="s">
        <v>891</v>
      </c>
      <c r="H918" s="2">
        <f>VLOOKUP(A918,Sheet1!A$1:E$501,2,FALSE)</f>
        <v>43326</v>
      </c>
      <c r="I918" t="str">
        <f>VLOOKUP(A918,Sheet1!A$1:E$501,3,FALSE)</f>
        <v>Priyanshu</v>
      </c>
      <c r="J918" t="str">
        <f>VLOOKUP(A918,Sheet1!$A$1:$E$501,4,FALSE)</f>
        <v>Madhya Pradesh</v>
      </c>
      <c r="K918" t="str">
        <f>VLOOKUP($A918,Sheet1!$A$1:$E$501,5,FALSE)</f>
        <v>Indore</v>
      </c>
    </row>
    <row r="919" spans="1:11" x14ac:dyDescent="0.25">
      <c r="A919" t="s">
        <v>246</v>
      </c>
      <c r="B919">
        <v>97</v>
      </c>
      <c r="C919">
        <v>17</v>
      </c>
      <c r="D919">
        <v>2</v>
      </c>
      <c r="E919" t="s">
        <v>899</v>
      </c>
      <c r="F919" t="s">
        <v>907</v>
      </c>
      <c r="G919" t="s">
        <v>897</v>
      </c>
      <c r="H919" s="2">
        <f>VLOOKUP(A919,Sheet1!A$1:E$501,2,FALSE)</f>
        <v>43411</v>
      </c>
      <c r="I919" t="str">
        <f>VLOOKUP(A919,Sheet1!A$1:E$501,3,FALSE)</f>
        <v>Soumyabrata</v>
      </c>
      <c r="J919" t="str">
        <f>VLOOKUP(A919,Sheet1!$A$1:$E$501,4,FALSE)</f>
        <v>Andhra Pradesh</v>
      </c>
      <c r="K919" t="str">
        <f>VLOOKUP($A919,Sheet1!$A$1:$E$501,5,FALSE)</f>
        <v>Hyderabad</v>
      </c>
    </row>
    <row r="920" spans="1:11" x14ac:dyDescent="0.25">
      <c r="A920" t="s">
        <v>557</v>
      </c>
      <c r="B920">
        <v>57</v>
      </c>
      <c r="C920">
        <v>24</v>
      </c>
      <c r="D920">
        <v>5</v>
      </c>
      <c r="E920" t="s">
        <v>899</v>
      </c>
      <c r="F920" t="s">
        <v>908</v>
      </c>
      <c r="G920" t="s">
        <v>891</v>
      </c>
      <c r="H920" s="2">
        <f>VLOOKUP(A920,Sheet1!A$1:E$501,2,FALSE)</f>
        <v>43140</v>
      </c>
      <c r="I920" t="str">
        <f>VLOOKUP(A920,Sheet1!A$1:E$501,3,FALSE)</f>
        <v>Kalyani</v>
      </c>
      <c r="J920" t="str">
        <f>VLOOKUP(A920,Sheet1!$A$1:$E$501,4,FALSE)</f>
        <v>Tamil Nadu</v>
      </c>
      <c r="K920" t="str">
        <f>VLOOKUP($A920,Sheet1!$A$1:$E$501,5,FALSE)</f>
        <v>Chennai</v>
      </c>
    </row>
    <row r="921" spans="1:11" x14ac:dyDescent="0.25">
      <c r="A921" t="s">
        <v>724</v>
      </c>
      <c r="B921">
        <v>97</v>
      </c>
      <c r="C921">
        <v>14</v>
      </c>
      <c r="D921">
        <v>2</v>
      </c>
      <c r="E921" t="s">
        <v>899</v>
      </c>
      <c r="F921" t="s">
        <v>910</v>
      </c>
      <c r="G921" t="s">
        <v>897</v>
      </c>
      <c r="H921" s="2">
        <f>VLOOKUP(A921,Sheet1!A$1:E$501,2,FALSE)</f>
        <v>43186</v>
      </c>
      <c r="I921" t="str">
        <f>VLOOKUP(A921,Sheet1!A$1:E$501,3,FALSE)</f>
        <v>Ramesh</v>
      </c>
      <c r="J921" t="str">
        <f>VLOOKUP(A921,Sheet1!$A$1:$E$501,4,FALSE)</f>
        <v>Gujarat</v>
      </c>
      <c r="K921" t="str">
        <f>VLOOKUP($A921,Sheet1!$A$1:$E$501,5,FALSE)</f>
        <v>Ahmedabad</v>
      </c>
    </row>
    <row r="922" spans="1:11" x14ac:dyDescent="0.25">
      <c r="A922" t="s">
        <v>403</v>
      </c>
      <c r="B922">
        <v>97</v>
      </c>
      <c r="C922">
        <v>17</v>
      </c>
      <c r="D922">
        <v>2</v>
      </c>
      <c r="E922" t="s">
        <v>899</v>
      </c>
      <c r="F922" t="s">
        <v>907</v>
      </c>
      <c r="G922" t="s">
        <v>897</v>
      </c>
      <c r="H922" s="2">
        <f>VLOOKUP(A922,Sheet1!A$1:E$501,2,FALSE)</f>
        <v>43265</v>
      </c>
      <c r="I922" t="str">
        <f>VLOOKUP(A922,Sheet1!A$1:E$501,3,FALSE)</f>
        <v>Bhaggyasree</v>
      </c>
      <c r="J922" t="str">
        <f>VLOOKUP(A922,Sheet1!$A$1:$E$501,4,FALSE)</f>
        <v>Maharashtra</v>
      </c>
      <c r="K922" t="str">
        <f>VLOOKUP($A922,Sheet1!$A$1:$E$501,5,FALSE)</f>
        <v>Mumbai</v>
      </c>
    </row>
    <row r="923" spans="1:11" x14ac:dyDescent="0.25">
      <c r="A923" t="s">
        <v>183</v>
      </c>
      <c r="B923">
        <v>96</v>
      </c>
      <c r="C923">
        <v>22</v>
      </c>
      <c r="D923">
        <v>5</v>
      </c>
      <c r="E923" t="s">
        <v>899</v>
      </c>
      <c r="F923" t="s">
        <v>907</v>
      </c>
      <c r="G923" t="s">
        <v>897</v>
      </c>
      <c r="H923" s="2">
        <f>VLOOKUP(A923,Sheet1!A$1:E$501,2,FALSE)</f>
        <v>43303</v>
      </c>
      <c r="I923" t="str">
        <f>VLOOKUP(A923,Sheet1!A$1:E$501,3,FALSE)</f>
        <v>Rishabh</v>
      </c>
      <c r="J923" t="str">
        <f>VLOOKUP(A923,Sheet1!$A$1:$E$501,4,FALSE)</f>
        <v>Rajasthan</v>
      </c>
      <c r="K923" t="str">
        <f>VLOOKUP($A923,Sheet1!$A$1:$E$501,5,FALSE)</f>
        <v>Jaipur</v>
      </c>
    </row>
    <row r="924" spans="1:11" x14ac:dyDescent="0.25">
      <c r="A924" t="s">
        <v>294</v>
      </c>
      <c r="B924">
        <v>94</v>
      </c>
      <c r="C924">
        <v>27</v>
      </c>
      <c r="D924">
        <v>2</v>
      </c>
      <c r="E924" t="s">
        <v>899</v>
      </c>
      <c r="F924" t="s">
        <v>913</v>
      </c>
      <c r="G924" t="s">
        <v>897</v>
      </c>
      <c r="H924" s="2">
        <f>VLOOKUP(A924,Sheet1!A$1:E$501,2,FALSE)</f>
        <v>43432</v>
      </c>
      <c r="I924" t="str">
        <f>VLOOKUP(A924,Sheet1!A$1:E$501,3,FALSE)</f>
        <v>Shatayu</v>
      </c>
      <c r="J924" t="str">
        <f>VLOOKUP(A924,Sheet1!$A$1:$E$501,4,FALSE)</f>
        <v>Madhya Pradesh</v>
      </c>
      <c r="K924" t="str">
        <f>VLOOKUP($A924,Sheet1!$A$1:$E$501,5,FALSE)</f>
        <v>Indore</v>
      </c>
    </row>
    <row r="925" spans="1:11" x14ac:dyDescent="0.25">
      <c r="A925" t="s">
        <v>271</v>
      </c>
      <c r="B925">
        <v>26</v>
      </c>
      <c r="C925">
        <v>-17</v>
      </c>
      <c r="D925">
        <v>1</v>
      </c>
      <c r="E925" t="s">
        <v>899</v>
      </c>
      <c r="F925" t="s">
        <v>907</v>
      </c>
      <c r="G925" t="s">
        <v>891</v>
      </c>
      <c r="H925" s="2">
        <f>VLOOKUP(A925,Sheet1!A$1:E$501,2,FALSE)</f>
        <v>43136</v>
      </c>
      <c r="I925" t="str">
        <f>VLOOKUP(A925,Sheet1!A$1:E$501,3,FALSE)</f>
        <v>Diwakar</v>
      </c>
      <c r="J925" t="str">
        <f>VLOOKUP(A925,Sheet1!$A$1:$E$501,4,FALSE)</f>
        <v>Delhi</v>
      </c>
      <c r="K925" t="str">
        <f>VLOOKUP($A925,Sheet1!$A$1:$E$501,5,FALSE)</f>
        <v>Delhi</v>
      </c>
    </row>
    <row r="926" spans="1:11" x14ac:dyDescent="0.25">
      <c r="A926" t="s">
        <v>730</v>
      </c>
      <c r="B926">
        <v>93</v>
      </c>
      <c r="C926">
        <v>44</v>
      </c>
      <c r="D926">
        <v>2</v>
      </c>
      <c r="E926" t="s">
        <v>899</v>
      </c>
      <c r="F926" t="s">
        <v>907</v>
      </c>
      <c r="G926" t="s">
        <v>897</v>
      </c>
      <c r="H926" s="2">
        <f>VLOOKUP(A926,Sheet1!A$1:E$501,2,FALSE)</f>
        <v>43143</v>
      </c>
      <c r="I926" t="str">
        <f>VLOOKUP(A926,Sheet1!A$1:E$501,3,FALSE)</f>
        <v>Bharat</v>
      </c>
      <c r="J926" t="str">
        <f>VLOOKUP(A926,Sheet1!$A$1:$E$501,4,FALSE)</f>
        <v>Gujarat</v>
      </c>
      <c r="K926" t="str">
        <f>VLOOKUP($A926,Sheet1!$A$1:$E$501,5,FALSE)</f>
        <v>Ahmedabad</v>
      </c>
    </row>
    <row r="927" spans="1:11" x14ac:dyDescent="0.25">
      <c r="A927" t="s">
        <v>488</v>
      </c>
      <c r="B927">
        <v>93</v>
      </c>
      <c r="C927">
        <v>-65</v>
      </c>
      <c r="D927">
        <v>4</v>
      </c>
      <c r="E927" t="s">
        <v>899</v>
      </c>
      <c r="F927" t="s">
        <v>907</v>
      </c>
      <c r="G927" t="s">
        <v>897</v>
      </c>
      <c r="H927" s="2">
        <f>VLOOKUP(A927,Sheet1!A$1:E$501,2,FALSE)</f>
        <v>43330</v>
      </c>
      <c r="I927" t="str">
        <f>VLOOKUP(A927,Sheet1!A$1:E$501,3,FALSE)</f>
        <v>Akshay</v>
      </c>
      <c r="J927" t="str">
        <f>VLOOKUP(A927,Sheet1!$A$1:$E$501,4,FALSE)</f>
        <v>Bihar</v>
      </c>
      <c r="K927" t="str">
        <f>VLOOKUP($A927,Sheet1!$A$1:$E$501,5,FALSE)</f>
        <v>Patna</v>
      </c>
    </row>
    <row r="928" spans="1:11" x14ac:dyDescent="0.25">
      <c r="A928" t="s">
        <v>506</v>
      </c>
      <c r="B928">
        <v>92</v>
      </c>
      <c r="C928">
        <v>5</v>
      </c>
      <c r="D928">
        <v>6</v>
      </c>
      <c r="E928" t="s">
        <v>899</v>
      </c>
      <c r="F928" t="s">
        <v>903</v>
      </c>
      <c r="G928" t="s">
        <v>897</v>
      </c>
      <c r="H928" s="2">
        <f>VLOOKUP(A928,Sheet1!A$1:E$501,2,FALSE)</f>
        <v>43152</v>
      </c>
      <c r="I928" t="str">
        <f>VLOOKUP(A928,Sheet1!A$1:E$501,3,FALSE)</f>
        <v>Sarita</v>
      </c>
      <c r="J928" t="str">
        <f>VLOOKUP(A928,Sheet1!$A$1:$E$501,4,FALSE)</f>
        <v>Maharashtra</v>
      </c>
      <c r="K928" t="str">
        <f>VLOOKUP($A928,Sheet1!$A$1:$E$501,5,FALSE)</f>
        <v>Pune</v>
      </c>
    </row>
    <row r="929" spans="1:11" x14ac:dyDescent="0.25">
      <c r="A929" t="s">
        <v>472</v>
      </c>
      <c r="B929">
        <v>57</v>
      </c>
      <c r="C929">
        <v>27</v>
      </c>
      <c r="D929">
        <v>2</v>
      </c>
      <c r="E929" t="s">
        <v>899</v>
      </c>
      <c r="F929" t="s">
        <v>910</v>
      </c>
      <c r="G929" t="s">
        <v>891</v>
      </c>
      <c r="H929" s="2">
        <f>VLOOKUP(A929,Sheet1!A$1:E$501,2,FALSE)</f>
        <v>43410</v>
      </c>
      <c r="I929" t="str">
        <f>VLOOKUP(A929,Sheet1!A$1:E$501,3,FALSE)</f>
        <v>Kushal</v>
      </c>
      <c r="J929" t="str">
        <f>VLOOKUP(A929,Sheet1!$A$1:$E$501,4,FALSE)</f>
        <v>Nagaland</v>
      </c>
      <c r="K929" t="str">
        <f>VLOOKUP($A929,Sheet1!$A$1:$E$501,5,FALSE)</f>
        <v>Kohima</v>
      </c>
    </row>
    <row r="930" spans="1:11" x14ac:dyDescent="0.25">
      <c r="A930" t="s">
        <v>252</v>
      </c>
      <c r="B930">
        <v>57</v>
      </c>
      <c r="C930">
        <v>7</v>
      </c>
      <c r="D930">
        <v>3</v>
      </c>
      <c r="E930" t="s">
        <v>892</v>
      </c>
      <c r="F930" t="s">
        <v>912</v>
      </c>
      <c r="G930" t="s">
        <v>891</v>
      </c>
      <c r="H930" s="2">
        <f>VLOOKUP(A930,Sheet1!A$1:E$501,2,FALSE)</f>
        <v>43424</v>
      </c>
      <c r="I930" t="str">
        <f>VLOOKUP(A930,Sheet1!A$1:E$501,3,FALSE)</f>
        <v>Pranav</v>
      </c>
      <c r="J930" t="str">
        <f>VLOOKUP(A930,Sheet1!$A$1:$E$501,4,FALSE)</f>
        <v>Andhra Pradesh</v>
      </c>
      <c r="K930" t="str">
        <f>VLOOKUP($A930,Sheet1!$A$1:$E$501,5,FALSE)</f>
        <v>Hyderabad</v>
      </c>
    </row>
    <row r="931" spans="1:11" x14ac:dyDescent="0.25">
      <c r="A931" t="s">
        <v>785</v>
      </c>
      <c r="B931">
        <v>57</v>
      </c>
      <c r="C931">
        <v>21</v>
      </c>
      <c r="D931">
        <v>4</v>
      </c>
      <c r="E931" t="s">
        <v>899</v>
      </c>
      <c r="F931" t="s">
        <v>908</v>
      </c>
      <c r="G931" t="s">
        <v>891</v>
      </c>
      <c r="H931" s="2">
        <f>VLOOKUP(A931,Sheet1!A$1:E$501,2,FALSE)</f>
        <v>43180</v>
      </c>
      <c r="I931" t="str">
        <f>VLOOKUP(A931,Sheet1!A$1:E$501,3,FALSE)</f>
        <v>Bharat</v>
      </c>
      <c r="J931" t="str">
        <f>VLOOKUP(A931,Sheet1!$A$1:$E$501,4,FALSE)</f>
        <v>Gujarat</v>
      </c>
      <c r="K931" t="str">
        <f>VLOOKUP($A931,Sheet1!$A$1:$E$501,5,FALSE)</f>
        <v>Ahmedabad</v>
      </c>
    </row>
    <row r="932" spans="1:11" x14ac:dyDescent="0.25">
      <c r="A932" t="s">
        <v>546</v>
      </c>
      <c r="B932">
        <v>128</v>
      </c>
      <c r="C932">
        <v>4</v>
      </c>
      <c r="D932">
        <v>3</v>
      </c>
      <c r="E932" t="s">
        <v>899</v>
      </c>
      <c r="F932" t="s">
        <v>901</v>
      </c>
      <c r="G932" t="s">
        <v>891</v>
      </c>
      <c r="H932" s="2">
        <f>VLOOKUP(A932,Sheet1!A$1:E$501,2,FALSE)</f>
        <v>43419</v>
      </c>
      <c r="I932" t="str">
        <f>VLOOKUP(A932,Sheet1!A$1:E$501,3,FALSE)</f>
        <v>Aayush</v>
      </c>
      <c r="J932" t="str">
        <f>VLOOKUP(A932,Sheet1!$A$1:$E$501,4,FALSE)</f>
        <v>Uttar Pradesh</v>
      </c>
      <c r="K932" t="str">
        <f>VLOOKUP($A932,Sheet1!$A$1:$E$501,5,FALSE)</f>
        <v>Lucknow</v>
      </c>
    </row>
    <row r="933" spans="1:11" x14ac:dyDescent="0.25">
      <c r="A933" t="s">
        <v>83</v>
      </c>
      <c r="B933">
        <v>89</v>
      </c>
      <c r="C933">
        <v>-4</v>
      </c>
      <c r="D933">
        <v>5</v>
      </c>
      <c r="E933" t="s">
        <v>899</v>
      </c>
      <c r="F933" t="s">
        <v>901</v>
      </c>
      <c r="G933" t="s">
        <v>897</v>
      </c>
      <c r="H933" s="2">
        <f>VLOOKUP(A933,Sheet1!A$1:E$501,2,FALSE)</f>
        <v>43373</v>
      </c>
      <c r="I933" t="str">
        <f>VLOOKUP(A933,Sheet1!A$1:E$501,3,FALSE)</f>
        <v>Sauptik</v>
      </c>
      <c r="J933" t="str">
        <f>VLOOKUP(A933,Sheet1!$A$1:$E$501,4,FALSE)</f>
        <v>Madhya Pradesh</v>
      </c>
      <c r="K933" t="str">
        <f>VLOOKUP($A933,Sheet1!$A$1:$E$501,5,FALSE)</f>
        <v>Indore</v>
      </c>
    </row>
    <row r="934" spans="1:11" x14ac:dyDescent="0.25">
      <c r="A934" t="s">
        <v>9</v>
      </c>
      <c r="B934">
        <v>221</v>
      </c>
      <c r="C934">
        <v>26</v>
      </c>
      <c r="D934">
        <v>7</v>
      </c>
      <c r="E934" t="s">
        <v>892</v>
      </c>
      <c r="F934" t="s">
        <v>912</v>
      </c>
      <c r="G934" t="s">
        <v>891</v>
      </c>
      <c r="H934" s="2">
        <f>VLOOKUP(A934,Sheet1!A$1:E$501,2,FALSE)</f>
        <v>43134</v>
      </c>
      <c r="I934" t="str">
        <f>VLOOKUP(A934,Sheet1!A$1:E$501,3,FALSE)</f>
        <v>Madhav</v>
      </c>
      <c r="J934" t="str">
        <f>VLOOKUP(A934,Sheet1!$A$1:$E$501,4,FALSE)</f>
        <v>Delhi</v>
      </c>
      <c r="K934" t="str">
        <f>VLOOKUP($A934,Sheet1!$A$1:$E$501,5,FALSE)</f>
        <v>Delhi</v>
      </c>
    </row>
    <row r="935" spans="1:11" x14ac:dyDescent="0.25">
      <c r="A935" t="s">
        <v>559</v>
      </c>
      <c r="B935">
        <v>205</v>
      </c>
      <c r="C935">
        <v>-119</v>
      </c>
      <c r="D935">
        <v>3</v>
      </c>
      <c r="E935" t="s">
        <v>899</v>
      </c>
      <c r="F935" t="s">
        <v>901</v>
      </c>
      <c r="G935" t="s">
        <v>911</v>
      </c>
      <c r="H935" s="2">
        <f>VLOOKUP(A935,Sheet1!A$1:E$501,2,FALSE)</f>
        <v>43374</v>
      </c>
      <c r="I935" t="str">
        <f>VLOOKUP(A935,Sheet1!A$1:E$501,3,FALSE)</f>
        <v>Divyansh</v>
      </c>
      <c r="J935" t="str">
        <f>VLOOKUP(A935,Sheet1!$A$1:$E$501,4,FALSE)</f>
        <v>Gujarat</v>
      </c>
      <c r="K935" t="str">
        <f>VLOOKUP($A935,Sheet1!$A$1:$E$501,5,FALSE)</f>
        <v>Ahmedabad</v>
      </c>
    </row>
    <row r="936" spans="1:11" x14ac:dyDescent="0.25">
      <c r="A936" t="s">
        <v>573</v>
      </c>
      <c r="B936">
        <v>191</v>
      </c>
      <c r="C936">
        <v>51</v>
      </c>
      <c r="D936">
        <v>5</v>
      </c>
      <c r="E936" t="s">
        <v>899</v>
      </c>
      <c r="F936" t="s">
        <v>913</v>
      </c>
      <c r="G936" t="s">
        <v>902</v>
      </c>
      <c r="H936" s="2">
        <f>VLOOKUP(A936,Sheet1!A$1:E$501,2,FALSE)</f>
        <v>43297</v>
      </c>
      <c r="I936" t="str">
        <f>VLOOKUP(A936,Sheet1!A$1:E$501,3,FALSE)</f>
        <v>Anchal</v>
      </c>
      <c r="J936" t="str">
        <f>VLOOKUP(A936,Sheet1!$A$1:$E$501,4,FALSE)</f>
        <v>Haryana</v>
      </c>
      <c r="K936" t="str">
        <f>VLOOKUP($A936,Sheet1!$A$1:$E$501,5,FALSE)</f>
        <v>Chandigarh</v>
      </c>
    </row>
    <row r="937" spans="1:11" x14ac:dyDescent="0.25">
      <c r="A937" t="s">
        <v>427</v>
      </c>
      <c r="B937">
        <v>206</v>
      </c>
      <c r="C937">
        <v>18</v>
      </c>
      <c r="D937">
        <v>4</v>
      </c>
      <c r="E937" t="s">
        <v>899</v>
      </c>
      <c r="F937" t="s">
        <v>903</v>
      </c>
      <c r="G937" t="s">
        <v>911</v>
      </c>
      <c r="H937" s="2">
        <f>VLOOKUP(A937,Sheet1!A$1:E$501,2,FALSE)</f>
        <v>43169</v>
      </c>
      <c r="I937" t="str">
        <f>VLOOKUP(A937,Sheet1!A$1:E$501,3,FALSE)</f>
        <v>Sonal</v>
      </c>
      <c r="J937" t="str">
        <f>VLOOKUP(A937,Sheet1!$A$1:$E$501,4,FALSE)</f>
        <v>Bihar</v>
      </c>
      <c r="K937" t="str">
        <f>VLOOKUP($A937,Sheet1!$A$1:$E$501,5,FALSE)</f>
        <v>Patna</v>
      </c>
    </row>
    <row r="938" spans="1:11" x14ac:dyDescent="0.25">
      <c r="A938" t="s">
        <v>387</v>
      </c>
      <c r="B938">
        <v>56</v>
      </c>
      <c r="C938">
        <v>0</v>
      </c>
      <c r="D938">
        <v>4</v>
      </c>
      <c r="E938" t="s">
        <v>899</v>
      </c>
      <c r="F938" t="s">
        <v>903</v>
      </c>
      <c r="G938" t="s">
        <v>891</v>
      </c>
      <c r="H938" s="2">
        <f>VLOOKUP(A938,Sheet1!A$1:E$501,2,FALSE)</f>
        <v>43319</v>
      </c>
      <c r="I938" t="str">
        <f>VLOOKUP(A938,Sheet1!A$1:E$501,3,FALSE)</f>
        <v>Aman</v>
      </c>
      <c r="J938" t="str">
        <f>VLOOKUP(A938,Sheet1!$A$1:$E$501,4,FALSE)</f>
        <v>Nagaland</v>
      </c>
      <c r="K938" t="str">
        <f>VLOOKUP($A938,Sheet1!$A$1:$E$501,5,FALSE)</f>
        <v>Kohima</v>
      </c>
    </row>
    <row r="939" spans="1:11" x14ac:dyDescent="0.25">
      <c r="A939" t="s">
        <v>421</v>
      </c>
      <c r="B939">
        <v>88</v>
      </c>
      <c r="C939">
        <v>16</v>
      </c>
      <c r="D939">
        <v>4</v>
      </c>
      <c r="E939" t="s">
        <v>899</v>
      </c>
      <c r="F939" t="s">
        <v>907</v>
      </c>
      <c r="G939" t="s">
        <v>897</v>
      </c>
      <c r="H939" s="2">
        <f>VLOOKUP(A939,Sheet1!A$1:E$501,2,FALSE)</f>
        <v>43412</v>
      </c>
      <c r="I939" t="str">
        <f>VLOOKUP(A939,Sheet1!A$1:E$501,3,FALSE)</f>
        <v>Shubham</v>
      </c>
      <c r="J939" t="str">
        <f>VLOOKUP(A939,Sheet1!$A$1:$E$501,4,FALSE)</f>
        <v>Maharashtra</v>
      </c>
      <c r="K939" t="str">
        <f>VLOOKUP($A939,Sheet1!$A$1:$E$501,5,FALSE)</f>
        <v>Pune</v>
      </c>
    </row>
    <row r="940" spans="1:11" x14ac:dyDescent="0.25">
      <c r="A940" t="s">
        <v>543</v>
      </c>
      <c r="B940">
        <v>224</v>
      </c>
      <c r="C940">
        <v>58</v>
      </c>
      <c r="D940">
        <v>3</v>
      </c>
      <c r="E940" t="s">
        <v>889</v>
      </c>
      <c r="F940" t="s">
        <v>898</v>
      </c>
      <c r="G940" t="s">
        <v>902</v>
      </c>
      <c r="H940" s="2">
        <f>VLOOKUP(A940,Sheet1!A$1:E$501,2,FALSE)</f>
        <v>43324</v>
      </c>
      <c r="I940" t="str">
        <f>VLOOKUP(A940,Sheet1!A$1:E$501,3,FALSE)</f>
        <v>Nitant</v>
      </c>
      <c r="J940" t="str">
        <f>VLOOKUP(A940,Sheet1!$A$1:$E$501,4,FALSE)</f>
        <v>Rajasthan</v>
      </c>
      <c r="K940" t="str">
        <f>VLOOKUP($A940,Sheet1!$A$1:$E$501,5,FALSE)</f>
        <v>Jaipur</v>
      </c>
    </row>
    <row r="941" spans="1:11" x14ac:dyDescent="0.25">
      <c r="A941" t="s">
        <v>569</v>
      </c>
      <c r="B941">
        <v>193</v>
      </c>
      <c r="C941">
        <v>8</v>
      </c>
      <c r="D941">
        <v>4</v>
      </c>
      <c r="E941" t="s">
        <v>899</v>
      </c>
      <c r="F941" t="s">
        <v>910</v>
      </c>
      <c r="G941" t="s">
        <v>902</v>
      </c>
      <c r="H941" s="2">
        <f>VLOOKUP(A941,Sheet1!A$1:E$501,2,FALSE)</f>
        <v>43125</v>
      </c>
      <c r="I941" t="str">
        <f>VLOOKUP(A941,Sheet1!A$1:E$501,3,FALSE)</f>
        <v>Piyam</v>
      </c>
      <c r="J941" t="str">
        <f>VLOOKUP(A941,Sheet1!$A$1:$E$501,4,FALSE)</f>
        <v>Punjab</v>
      </c>
      <c r="K941" t="str">
        <f>VLOOKUP($A941,Sheet1!$A$1:$E$501,5,FALSE)</f>
        <v>Amritsar</v>
      </c>
    </row>
    <row r="942" spans="1:11" x14ac:dyDescent="0.25">
      <c r="A942" t="s">
        <v>177</v>
      </c>
      <c r="B942">
        <v>87</v>
      </c>
      <c r="C942">
        <v>36</v>
      </c>
      <c r="D942">
        <v>5</v>
      </c>
      <c r="E942" t="s">
        <v>899</v>
      </c>
      <c r="F942" t="s">
        <v>907</v>
      </c>
      <c r="G942" t="s">
        <v>897</v>
      </c>
      <c r="H942" s="2">
        <f>VLOOKUP(A942,Sheet1!A$1:E$501,2,FALSE)</f>
        <v>43114</v>
      </c>
      <c r="I942" t="str">
        <f>VLOOKUP(A942,Sheet1!A$1:E$501,3,FALSE)</f>
        <v>Krutika</v>
      </c>
      <c r="J942" t="str">
        <f>VLOOKUP(A942,Sheet1!$A$1:$E$501,4,FALSE)</f>
        <v>Andhra Pradesh</v>
      </c>
      <c r="K942" t="str">
        <f>VLOOKUP($A942,Sheet1!$A$1:$E$501,5,FALSE)</f>
        <v>Hyderabad</v>
      </c>
    </row>
    <row r="943" spans="1:11" x14ac:dyDescent="0.25">
      <c r="A943" t="s">
        <v>478</v>
      </c>
      <c r="B943">
        <v>189</v>
      </c>
      <c r="C943">
        <v>4</v>
      </c>
      <c r="D943">
        <v>1</v>
      </c>
      <c r="E943" t="s">
        <v>899</v>
      </c>
      <c r="F943" t="s">
        <v>901</v>
      </c>
      <c r="G943" t="s">
        <v>902</v>
      </c>
      <c r="H943" s="2">
        <f>VLOOKUP(A943,Sheet1!A$1:E$501,2,FALSE)</f>
        <v>43135</v>
      </c>
      <c r="I943" t="str">
        <f>VLOOKUP(A943,Sheet1!A$1:E$501,3,FALSE)</f>
        <v>Prashant</v>
      </c>
      <c r="J943" t="str">
        <f>VLOOKUP(A943,Sheet1!$A$1:$E$501,4,FALSE)</f>
        <v>Delhi</v>
      </c>
      <c r="K943" t="str">
        <f>VLOOKUP($A943,Sheet1!$A$1:$E$501,5,FALSE)</f>
        <v>Delhi</v>
      </c>
    </row>
    <row r="944" spans="1:11" x14ac:dyDescent="0.25">
      <c r="A944" t="s">
        <v>118</v>
      </c>
      <c r="B944">
        <v>55</v>
      </c>
      <c r="C944">
        <v>-33</v>
      </c>
      <c r="D944">
        <v>2</v>
      </c>
      <c r="E944" t="s">
        <v>892</v>
      </c>
      <c r="F944" t="s">
        <v>893</v>
      </c>
      <c r="G944" t="s">
        <v>891</v>
      </c>
      <c r="H944" s="2">
        <f>VLOOKUP(A944,Sheet1!A$1:E$501,2,FALSE)</f>
        <v>43293</v>
      </c>
      <c r="I944" t="str">
        <f>VLOOKUP(A944,Sheet1!A$1:E$501,3,FALSE)</f>
        <v>Manshul</v>
      </c>
      <c r="J944" t="str">
        <f>VLOOKUP(A944,Sheet1!$A$1:$E$501,4,FALSE)</f>
        <v>Uttar Pradesh</v>
      </c>
      <c r="K944" t="str">
        <f>VLOOKUP($A944,Sheet1!$A$1:$E$501,5,FALSE)</f>
        <v>Lucknow</v>
      </c>
    </row>
    <row r="945" spans="1:11" x14ac:dyDescent="0.25">
      <c r="A945" t="s">
        <v>741</v>
      </c>
      <c r="B945">
        <v>85</v>
      </c>
      <c r="C945">
        <v>-1</v>
      </c>
      <c r="D945">
        <v>3</v>
      </c>
      <c r="E945" t="s">
        <v>899</v>
      </c>
      <c r="F945" t="s">
        <v>901</v>
      </c>
      <c r="G945" t="s">
        <v>897</v>
      </c>
      <c r="H945" s="2">
        <f>VLOOKUP(A945,Sheet1!A$1:E$501,2,FALSE)</f>
        <v>43419</v>
      </c>
      <c r="I945" t="str">
        <f>VLOOKUP(A945,Sheet1!A$1:E$501,3,FALSE)</f>
        <v>Arun</v>
      </c>
      <c r="J945" t="str">
        <f>VLOOKUP(A945,Sheet1!$A$1:$E$501,4,FALSE)</f>
        <v>Madhya Pradesh</v>
      </c>
      <c r="K945" t="str">
        <f>VLOOKUP($A945,Sheet1!$A$1:$E$501,5,FALSE)</f>
        <v>Indore</v>
      </c>
    </row>
    <row r="946" spans="1:11" x14ac:dyDescent="0.25">
      <c r="A946" t="s">
        <v>311</v>
      </c>
      <c r="B946">
        <v>252</v>
      </c>
      <c r="C946">
        <v>56</v>
      </c>
      <c r="D946">
        <v>2</v>
      </c>
      <c r="E946" t="s">
        <v>889</v>
      </c>
      <c r="F946" t="s">
        <v>898</v>
      </c>
      <c r="G946" t="s">
        <v>902</v>
      </c>
      <c r="H946" s="2">
        <f>VLOOKUP(A946,Sheet1!A$1:E$501,2,FALSE)</f>
        <v>43118</v>
      </c>
      <c r="I946" t="str">
        <f>VLOOKUP(A946,Sheet1!A$1:E$501,3,FALSE)</f>
        <v>Muskan</v>
      </c>
      <c r="J946" t="str">
        <f>VLOOKUP(A946,Sheet1!$A$1:$E$501,4,FALSE)</f>
        <v>Madhya Pradesh</v>
      </c>
      <c r="K946" t="str">
        <f>VLOOKUP($A946,Sheet1!$A$1:$E$501,5,FALSE)</f>
        <v>Indore</v>
      </c>
    </row>
    <row r="947" spans="1:11" x14ac:dyDescent="0.25">
      <c r="A947" t="s">
        <v>144</v>
      </c>
      <c r="B947">
        <v>197</v>
      </c>
      <c r="C947">
        <v>73</v>
      </c>
      <c r="D947">
        <v>1</v>
      </c>
      <c r="E947" t="s">
        <v>892</v>
      </c>
      <c r="F947" t="s">
        <v>895</v>
      </c>
      <c r="G947" t="s">
        <v>891</v>
      </c>
      <c r="H947" s="2">
        <f>VLOOKUP(A947,Sheet1!A$1:E$501,2,FALSE)</f>
        <v>43412</v>
      </c>
      <c r="I947" t="str">
        <f>VLOOKUP(A947,Sheet1!A$1:E$501,3,FALSE)</f>
        <v>Abhijeet</v>
      </c>
      <c r="J947" t="str">
        <f>VLOOKUP(A947,Sheet1!$A$1:$E$501,4,FALSE)</f>
        <v>Madhya Pradesh</v>
      </c>
      <c r="K947" t="str">
        <f>VLOOKUP($A947,Sheet1!$A$1:$E$501,5,FALSE)</f>
        <v>Bhopal</v>
      </c>
    </row>
    <row r="948" spans="1:11" x14ac:dyDescent="0.25">
      <c r="A948" t="s">
        <v>539</v>
      </c>
      <c r="B948">
        <v>17</v>
      </c>
      <c r="C948">
        <v>-3</v>
      </c>
      <c r="D948">
        <v>2</v>
      </c>
      <c r="E948" t="s">
        <v>899</v>
      </c>
      <c r="F948" t="s">
        <v>907</v>
      </c>
      <c r="G948" t="s">
        <v>902</v>
      </c>
      <c r="H948" s="2">
        <f>VLOOKUP(A948,Sheet1!A$1:E$501,2,FALSE)</f>
        <v>43279</v>
      </c>
      <c r="I948" t="str">
        <f>VLOOKUP(A948,Sheet1!A$1:E$501,3,FALSE)</f>
        <v>Ekta</v>
      </c>
      <c r="J948" t="str">
        <f>VLOOKUP(A948,Sheet1!$A$1:$E$501,4,FALSE)</f>
        <v>Madhya Pradesh</v>
      </c>
      <c r="K948" t="str">
        <f>VLOOKUP($A948,Sheet1!$A$1:$E$501,5,FALSE)</f>
        <v>Indore</v>
      </c>
    </row>
    <row r="949" spans="1:11" x14ac:dyDescent="0.25">
      <c r="A949" t="s">
        <v>715</v>
      </c>
      <c r="B949">
        <v>100</v>
      </c>
      <c r="C949">
        <v>28</v>
      </c>
      <c r="D949">
        <v>2</v>
      </c>
      <c r="E949" t="s">
        <v>899</v>
      </c>
      <c r="F949" t="s">
        <v>903</v>
      </c>
      <c r="G949" t="s">
        <v>902</v>
      </c>
      <c r="H949" s="2">
        <f>VLOOKUP(A949,Sheet1!A$1:E$501,2,FALSE)</f>
        <v>43164</v>
      </c>
      <c r="I949" t="str">
        <f>VLOOKUP(A949,Sheet1!A$1:E$501,3,FALSE)</f>
        <v>Lisha</v>
      </c>
      <c r="J949" t="str">
        <f>VLOOKUP(A949,Sheet1!$A$1:$E$501,4,FALSE)</f>
        <v>Madhya Pradesh</v>
      </c>
      <c r="K949" t="str">
        <f>VLOOKUP($A949,Sheet1!$A$1:$E$501,5,FALSE)</f>
        <v>Bhopal</v>
      </c>
    </row>
    <row r="950" spans="1:11" x14ac:dyDescent="0.25">
      <c r="A950" t="s">
        <v>73</v>
      </c>
      <c r="B950">
        <v>80</v>
      </c>
      <c r="C950">
        <v>-19</v>
      </c>
      <c r="D950">
        <v>5</v>
      </c>
      <c r="E950" t="s">
        <v>899</v>
      </c>
      <c r="F950" t="s">
        <v>907</v>
      </c>
      <c r="G950" t="s">
        <v>902</v>
      </c>
      <c r="H950" s="2">
        <f>VLOOKUP(A950,Sheet1!A$1:E$501,2,FALSE)</f>
        <v>43331</v>
      </c>
      <c r="I950" t="str">
        <f>VLOOKUP(A950,Sheet1!A$1:E$501,3,FALSE)</f>
        <v>Shourya</v>
      </c>
      <c r="J950" t="str">
        <f>VLOOKUP(A950,Sheet1!$A$1:$E$501,4,FALSE)</f>
        <v>Kerala</v>
      </c>
      <c r="K950" t="str">
        <f>VLOOKUP($A950,Sheet1!$A$1:$E$501,5,FALSE)</f>
        <v>Thiruvananthapuram</v>
      </c>
    </row>
    <row r="951" spans="1:11" x14ac:dyDescent="0.25">
      <c r="A951" t="s">
        <v>353</v>
      </c>
      <c r="B951">
        <v>75</v>
      </c>
      <c r="C951">
        <v>29</v>
      </c>
      <c r="D951">
        <v>1</v>
      </c>
      <c r="E951" t="s">
        <v>899</v>
      </c>
      <c r="F951" t="s">
        <v>900</v>
      </c>
      <c r="G951" t="s">
        <v>902</v>
      </c>
      <c r="H951" s="2">
        <f>VLOOKUP(A951,Sheet1!A$1:E$501,2,FALSE)</f>
        <v>43177</v>
      </c>
      <c r="I951" t="str">
        <f>VLOOKUP(A951,Sheet1!A$1:E$501,3,FALSE)</f>
        <v>Shruti</v>
      </c>
      <c r="J951" t="str">
        <f>VLOOKUP(A951,Sheet1!$A$1:$E$501,4,FALSE)</f>
        <v>Karnataka</v>
      </c>
      <c r="K951" t="str">
        <f>VLOOKUP($A951,Sheet1!$A$1:$E$501,5,FALSE)</f>
        <v>Bangalore</v>
      </c>
    </row>
    <row r="952" spans="1:11" x14ac:dyDescent="0.25">
      <c r="A952" t="s">
        <v>73</v>
      </c>
      <c r="B952">
        <v>26</v>
      </c>
      <c r="C952">
        <v>4</v>
      </c>
      <c r="D952">
        <v>2</v>
      </c>
      <c r="E952" t="s">
        <v>899</v>
      </c>
      <c r="F952" t="s">
        <v>901</v>
      </c>
      <c r="G952" t="s">
        <v>902</v>
      </c>
      <c r="H952" s="2">
        <f>VLOOKUP(A952,Sheet1!A$1:E$501,2,FALSE)</f>
        <v>43331</v>
      </c>
      <c r="I952" t="str">
        <f>VLOOKUP(A952,Sheet1!A$1:E$501,3,FALSE)</f>
        <v>Shourya</v>
      </c>
      <c r="J952" t="str">
        <f>VLOOKUP(A952,Sheet1!$A$1:$E$501,4,FALSE)</f>
        <v>Kerala</v>
      </c>
      <c r="K952" t="str">
        <f>VLOOKUP($A952,Sheet1!$A$1:$E$501,5,FALSE)</f>
        <v>Thiruvananthapuram</v>
      </c>
    </row>
    <row r="953" spans="1:11" x14ac:dyDescent="0.25">
      <c r="A953" t="s">
        <v>789</v>
      </c>
      <c r="B953">
        <v>55</v>
      </c>
      <c r="C953">
        <v>12</v>
      </c>
      <c r="D953">
        <v>5</v>
      </c>
      <c r="E953" t="s">
        <v>899</v>
      </c>
      <c r="F953" t="s">
        <v>905</v>
      </c>
      <c r="G953" t="s">
        <v>891</v>
      </c>
      <c r="H953" s="2">
        <f>VLOOKUP(A953,Sheet1!A$1:E$501,2,FALSE)</f>
        <v>43163</v>
      </c>
      <c r="I953" t="str">
        <f>VLOOKUP(A953,Sheet1!A$1:E$501,3,FALSE)</f>
        <v>Ashmi</v>
      </c>
      <c r="J953" t="str">
        <f>VLOOKUP(A953,Sheet1!$A$1:$E$501,4,FALSE)</f>
        <v>Madhya Pradesh</v>
      </c>
      <c r="K953" t="str">
        <f>VLOOKUP($A953,Sheet1!$A$1:$E$501,5,FALSE)</f>
        <v>Indore</v>
      </c>
    </row>
    <row r="954" spans="1:11" x14ac:dyDescent="0.25">
      <c r="A954" t="s">
        <v>612</v>
      </c>
      <c r="B954">
        <v>157</v>
      </c>
      <c r="C954">
        <v>5</v>
      </c>
      <c r="D954">
        <v>9</v>
      </c>
      <c r="E954" t="s">
        <v>899</v>
      </c>
      <c r="F954" t="s">
        <v>901</v>
      </c>
      <c r="G954" t="s">
        <v>902</v>
      </c>
      <c r="H954" s="2">
        <f>VLOOKUP(A954,Sheet1!A$1:E$501,2,FALSE)</f>
        <v>43193</v>
      </c>
      <c r="I954" t="str">
        <f>VLOOKUP(A954,Sheet1!A$1:E$501,3,FALSE)</f>
        <v>Divsha</v>
      </c>
      <c r="J954" t="str">
        <f>VLOOKUP(A954,Sheet1!$A$1:$E$501,4,FALSE)</f>
        <v>Rajasthan</v>
      </c>
      <c r="K954" t="str">
        <f>VLOOKUP($A954,Sheet1!$A$1:$E$501,5,FALSE)</f>
        <v>Jaipur</v>
      </c>
    </row>
    <row r="955" spans="1:11" x14ac:dyDescent="0.25">
      <c r="A955" t="s">
        <v>260</v>
      </c>
      <c r="B955">
        <v>200</v>
      </c>
      <c r="C955">
        <v>-60</v>
      </c>
      <c r="D955">
        <v>4</v>
      </c>
      <c r="E955" t="s">
        <v>892</v>
      </c>
      <c r="F955" t="s">
        <v>895</v>
      </c>
      <c r="G955" t="s">
        <v>902</v>
      </c>
      <c r="H955" s="2">
        <f>VLOOKUP(A955,Sheet1!A$1:E$501,2,FALSE)</f>
        <v>43227</v>
      </c>
      <c r="I955" t="str">
        <f>VLOOKUP(A955,Sheet1!A$1:E$501,3,FALSE)</f>
        <v>Anurag</v>
      </c>
      <c r="J955" t="str">
        <f>VLOOKUP(A955,Sheet1!$A$1:$E$501,4,FALSE)</f>
        <v>Madhya Pradesh</v>
      </c>
      <c r="K955" t="str">
        <f>VLOOKUP($A955,Sheet1!$A$1:$E$501,5,FALSE)</f>
        <v>Indore</v>
      </c>
    </row>
    <row r="956" spans="1:11" x14ac:dyDescent="0.25">
      <c r="A956" t="s">
        <v>356</v>
      </c>
      <c r="B956">
        <v>230</v>
      </c>
      <c r="C956">
        <v>5</v>
      </c>
      <c r="D956">
        <v>2</v>
      </c>
      <c r="E956" t="s">
        <v>899</v>
      </c>
      <c r="F956" t="s">
        <v>901</v>
      </c>
      <c r="G956" t="s">
        <v>902</v>
      </c>
      <c r="H956" s="2">
        <f>VLOOKUP(A956,Sheet1!A$1:E$501,2,FALSE)</f>
        <v>43130</v>
      </c>
      <c r="I956" t="str">
        <f>VLOOKUP(A956,Sheet1!A$1:E$501,3,FALSE)</f>
        <v>Atul</v>
      </c>
      <c r="J956" t="str">
        <f>VLOOKUP(A956,Sheet1!$A$1:$E$501,4,FALSE)</f>
        <v>Delhi</v>
      </c>
      <c r="K956" t="str">
        <f>VLOOKUP($A956,Sheet1!$A$1:$E$501,5,FALSE)</f>
        <v>Delhi</v>
      </c>
    </row>
    <row r="957" spans="1:11" x14ac:dyDescent="0.25">
      <c r="A957" t="s">
        <v>427</v>
      </c>
      <c r="B957">
        <v>213</v>
      </c>
      <c r="C957">
        <v>-145</v>
      </c>
      <c r="D957">
        <v>3</v>
      </c>
      <c r="E957" t="s">
        <v>892</v>
      </c>
      <c r="F957" t="s">
        <v>895</v>
      </c>
      <c r="G957" t="s">
        <v>911</v>
      </c>
      <c r="H957" s="2">
        <f>VLOOKUP(A957,Sheet1!A$1:E$501,2,FALSE)</f>
        <v>43169</v>
      </c>
      <c r="I957" t="str">
        <f>VLOOKUP(A957,Sheet1!A$1:E$501,3,FALSE)</f>
        <v>Sonal</v>
      </c>
      <c r="J957" t="str">
        <f>VLOOKUP(A957,Sheet1!$A$1:$E$501,4,FALSE)</f>
        <v>Bihar</v>
      </c>
      <c r="K957" t="str">
        <f>VLOOKUP($A957,Sheet1!$A$1:$E$501,5,FALSE)</f>
        <v>Patna</v>
      </c>
    </row>
    <row r="958" spans="1:11" x14ac:dyDescent="0.25">
      <c r="A958" t="s">
        <v>787</v>
      </c>
      <c r="B958">
        <v>55</v>
      </c>
      <c r="C958">
        <v>4</v>
      </c>
      <c r="D958">
        <v>2</v>
      </c>
      <c r="E958" t="s">
        <v>899</v>
      </c>
      <c r="F958" t="s">
        <v>907</v>
      </c>
      <c r="G958" t="s">
        <v>891</v>
      </c>
      <c r="H958" s="2">
        <f>VLOOKUP(A958,Sheet1!A$1:E$501,2,FALSE)</f>
        <v>43106</v>
      </c>
      <c r="I958" t="str">
        <f>VLOOKUP(A958,Sheet1!A$1:E$501,3,FALSE)</f>
        <v>Vivek</v>
      </c>
      <c r="J958" t="str">
        <f>VLOOKUP(A958,Sheet1!$A$1:$E$501,4,FALSE)</f>
        <v>Goa</v>
      </c>
      <c r="K958" t="str">
        <f>VLOOKUP($A958,Sheet1!$A$1:$E$501,5,FALSE)</f>
        <v>Goa</v>
      </c>
    </row>
    <row r="959" spans="1:11" x14ac:dyDescent="0.25">
      <c r="A959" t="s">
        <v>545</v>
      </c>
      <c r="B959">
        <v>220</v>
      </c>
      <c r="C959">
        <v>-19</v>
      </c>
      <c r="D959">
        <v>2</v>
      </c>
      <c r="E959" t="s">
        <v>899</v>
      </c>
      <c r="F959" t="s">
        <v>901</v>
      </c>
      <c r="G959" t="s">
        <v>911</v>
      </c>
      <c r="H959" s="2">
        <f>VLOOKUP(A959,Sheet1!A$1:E$501,2,FALSE)</f>
        <v>43342</v>
      </c>
      <c r="I959" t="str">
        <f>VLOOKUP(A959,Sheet1!A$1:E$501,3,FALSE)</f>
        <v>Surabhi</v>
      </c>
      <c r="J959" t="str">
        <f>VLOOKUP(A959,Sheet1!$A$1:$E$501,4,FALSE)</f>
        <v>Rajasthan</v>
      </c>
      <c r="K959" t="str">
        <f>VLOOKUP($A959,Sheet1!$A$1:$E$501,5,FALSE)</f>
        <v>Jaipur</v>
      </c>
    </row>
    <row r="960" spans="1:11" x14ac:dyDescent="0.25">
      <c r="A960" t="s">
        <v>79</v>
      </c>
      <c r="B960">
        <v>150</v>
      </c>
      <c r="C960">
        <v>32</v>
      </c>
      <c r="D960">
        <v>3</v>
      </c>
      <c r="E960" t="s">
        <v>899</v>
      </c>
      <c r="F960" t="s">
        <v>903</v>
      </c>
      <c r="G960" t="s">
        <v>891</v>
      </c>
      <c r="H960" s="2">
        <f>VLOOKUP(A960,Sheet1!A$1:E$501,2,FALSE)</f>
        <v>43104</v>
      </c>
      <c r="I960" t="str">
        <f>VLOOKUP(A960,Sheet1!A$1:E$501,3,FALSE)</f>
        <v>Sudhir</v>
      </c>
      <c r="J960" t="str">
        <f>VLOOKUP(A960,Sheet1!$A$1:$E$501,4,FALSE)</f>
        <v>Nagaland</v>
      </c>
      <c r="K960" t="str">
        <f>VLOOKUP($A960,Sheet1!$A$1:$E$501,5,FALSE)</f>
        <v>Kohima</v>
      </c>
    </row>
    <row r="961" spans="1:11" x14ac:dyDescent="0.25">
      <c r="A961" t="s">
        <v>288</v>
      </c>
      <c r="B961">
        <v>203</v>
      </c>
      <c r="C961">
        <v>84</v>
      </c>
      <c r="D961">
        <v>2</v>
      </c>
      <c r="E961" t="s">
        <v>889</v>
      </c>
      <c r="F961" t="s">
        <v>896</v>
      </c>
      <c r="G961" t="s">
        <v>902</v>
      </c>
      <c r="H961" s="2">
        <f>VLOOKUP(A961,Sheet1!A$1:E$501,2,FALSE)</f>
        <v>43122</v>
      </c>
      <c r="I961" t="str">
        <f>VLOOKUP(A961,Sheet1!A$1:E$501,3,FALSE)</f>
        <v>Rhea</v>
      </c>
      <c r="J961" t="str">
        <f>VLOOKUP(A961,Sheet1!$A$1:$E$501,4,FALSE)</f>
        <v>Maharashtra</v>
      </c>
      <c r="K961" t="str">
        <f>VLOOKUP($A961,Sheet1!$A$1:$E$501,5,FALSE)</f>
        <v>Mumbai</v>
      </c>
    </row>
    <row r="962" spans="1:11" x14ac:dyDescent="0.25">
      <c r="A962" t="s">
        <v>352</v>
      </c>
      <c r="B962">
        <v>93</v>
      </c>
      <c r="C962">
        <v>31</v>
      </c>
      <c r="D962">
        <v>3</v>
      </c>
      <c r="E962" t="s">
        <v>889</v>
      </c>
      <c r="F962" t="s">
        <v>909</v>
      </c>
      <c r="G962" t="s">
        <v>902</v>
      </c>
      <c r="H962" s="2">
        <f>VLOOKUP(A962,Sheet1!A$1:E$501,2,FALSE)</f>
        <v>43168</v>
      </c>
      <c r="I962" t="str">
        <f>VLOOKUP(A962,Sheet1!A$1:E$501,3,FALSE)</f>
        <v>Kirti</v>
      </c>
      <c r="J962" t="str">
        <f>VLOOKUP(A962,Sheet1!$A$1:$E$501,4,FALSE)</f>
        <v>Jammu and Kashmir</v>
      </c>
      <c r="K962" t="str">
        <f>VLOOKUP($A962,Sheet1!$A$1:$E$501,5,FALSE)</f>
        <v>Kashmir</v>
      </c>
    </row>
    <row r="963" spans="1:11" x14ac:dyDescent="0.25">
      <c r="A963" t="s">
        <v>507</v>
      </c>
      <c r="B963">
        <v>290</v>
      </c>
      <c r="C963">
        <v>35</v>
      </c>
      <c r="D963">
        <v>6</v>
      </c>
      <c r="E963" t="s">
        <v>899</v>
      </c>
      <c r="F963" t="s">
        <v>903</v>
      </c>
      <c r="G963" t="s">
        <v>891</v>
      </c>
      <c r="H963" s="2">
        <f>VLOOKUP(A963,Sheet1!A$1:E$501,2,FALSE)</f>
        <v>43113</v>
      </c>
      <c r="I963" t="str">
        <f>VLOOKUP(A963,Sheet1!A$1:E$501,3,FALSE)</f>
        <v>Chetan</v>
      </c>
      <c r="J963" t="str">
        <f>VLOOKUP(A963,Sheet1!$A$1:$E$501,4,FALSE)</f>
        <v>Gujarat</v>
      </c>
      <c r="K963" t="str">
        <f>VLOOKUP($A963,Sheet1!$A$1:$E$501,5,FALSE)</f>
        <v>Ahmedabad</v>
      </c>
    </row>
    <row r="964" spans="1:11" x14ac:dyDescent="0.25">
      <c r="A964" t="s">
        <v>309</v>
      </c>
      <c r="B964">
        <v>48</v>
      </c>
      <c r="C964">
        <v>6</v>
      </c>
      <c r="D964">
        <v>1</v>
      </c>
      <c r="E964" t="s">
        <v>899</v>
      </c>
      <c r="F964" t="s">
        <v>901</v>
      </c>
      <c r="G964" t="s">
        <v>891</v>
      </c>
      <c r="H964" s="2">
        <f>VLOOKUP(A964,Sheet1!A$1:E$501,2,FALSE)</f>
        <v>43414</v>
      </c>
      <c r="I964" t="str">
        <f>VLOOKUP(A964,Sheet1!A$1:E$501,3,FALSE)</f>
        <v>Abhijeet</v>
      </c>
      <c r="J964" t="str">
        <f>VLOOKUP(A964,Sheet1!$A$1:$E$501,4,FALSE)</f>
        <v>Maharashtra</v>
      </c>
      <c r="K964" t="str">
        <f>VLOOKUP($A964,Sheet1!$A$1:$E$501,5,FALSE)</f>
        <v>Mumbai</v>
      </c>
    </row>
    <row r="965" spans="1:11" x14ac:dyDescent="0.25">
      <c r="A965" t="s">
        <v>506</v>
      </c>
      <c r="B965">
        <v>221</v>
      </c>
      <c r="C965">
        <v>35</v>
      </c>
      <c r="D965">
        <v>4</v>
      </c>
      <c r="E965" t="s">
        <v>889</v>
      </c>
      <c r="F965" t="s">
        <v>909</v>
      </c>
      <c r="G965" t="s">
        <v>911</v>
      </c>
      <c r="H965" s="2">
        <f>VLOOKUP(A965,Sheet1!A$1:E$501,2,FALSE)</f>
        <v>43152</v>
      </c>
      <c r="I965" t="str">
        <f>VLOOKUP(A965,Sheet1!A$1:E$501,3,FALSE)</f>
        <v>Sarita</v>
      </c>
      <c r="J965" t="str">
        <f>VLOOKUP(A965,Sheet1!$A$1:$E$501,4,FALSE)</f>
        <v>Maharashtra</v>
      </c>
      <c r="K965" t="str">
        <f>VLOOKUP($A965,Sheet1!$A$1:$E$501,5,FALSE)</f>
        <v>Pune</v>
      </c>
    </row>
    <row r="966" spans="1:11" x14ac:dyDescent="0.25">
      <c r="A966" t="s">
        <v>790</v>
      </c>
      <c r="B966">
        <v>55</v>
      </c>
      <c r="C966">
        <v>18</v>
      </c>
      <c r="D966">
        <v>2</v>
      </c>
      <c r="E966" t="s">
        <v>899</v>
      </c>
      <c r="F966" t="s">
        <v>904</v>
      </c>
      <c r="G966" t="s">
        <v>891</v>
      </c>
      <c r="H966" s="2">
        <f>VLOOKUP(A966,Sheet1!A$1:E$501,2,FALSE)</f>
        <v>43176</v>
      </c>
      <c r="I966" t="str">
        <f>VLOOKUP(A966,Sheet1!A$1:E$501,3,FALSE)</f>
        <v>Sanskriti</v>
      </c>
      <c r="J966" t="str">
        <f>VLOOKUP(A966,Sheet1!$A$1:$E$501,4,FALSE)</f>
        <v>West Bengal</v>
      </c>
      <c r="K966" t="str">
        <f>VLOOKUP($A966,Sheet1!$A$1:$E$501,5,FALSE)</f>
        <v>Kolkata</v>
      </c>
    </row>
    <row r="967" spans="1:11" x14ac:dyDescent="0.25">
      <c r="A967" t="s">
        <v>142</v>
      </c>
      <c r="B967">
        <v>227</v>
      </c>
      <c r="C967">
        <v>102</v>
      </c>
      <c r="D967">
        <v>8</v>
      </c>
      <c r="E967" t="s">
        <v>889</v>
      </c>
      <c r="F967" t="s">
        <v>909</v>
      </c>
      <c r="G967" t="s">
        <v>911</v>
      </c>
      <c r="H967" s="2">
        <f>VLOOKUP(A967,Sheet1!A$1:E$501,2,FALSE)</f>
        <v>43228</v>
      </c>
      <c r="I967" t="str">
        <f>VLOOKUP(A967,Sheet1!A$1:E$501,3,FALSE)</f>
        <v>Farah</v>
      </c>
      <c r="J967" t="str">
        <f>VLOOKUP(A967,Sheet1!$A$1:$E$501,4,FALSE)</f>
        <v>Nagaland</v>
      </c>
      <c r="K967" t="str">
        <f>VLOOKUP($A967,Sheet1!$A$1:$E$501,5,FALSE)</f>
        <v>Kohima</v>
      </c>
    </row>
    <row r="968" spans="1:11" x14ac:dyDescent="0.25">
      <c r="A968" t="s">
        <v>786</v>
      </c>
      <c r="B968">
        <v>55</v>
      </c>
      <c r="C968">
        <v>-39</v>
      </c>
      <c r="D968">
        <v>4</v>
      </c>
      <c r="E968" t="s">
        <v>899</v>
      </c>
      <c r="F968" t="s">
        <v>907</v>
      </c>
      <c r="G968" t="s">
        <v>891</v>
      </c>
      <c r="H968" s="2">
        <f>VLOOKUP(A968,Sheet1!A$1:E$501,2,FALSE)</f>
        <v>43213</v>
      </c>
      <c r="I968" t="str">
        <f>VLOOKUP(A968,Sheet1!A$1:E$501,3,FALSE)</f>
        <v>Hitika</v>
      </c>
      <c r="J968" t="str">
        <f>VLOOKUP(A968,Sheet1!$A$1:$E$501,4,FALSE)</f>
        <v>Madhya Pradesh</v>
      </c>
      <c r="K968" t="str">
        <f>VLOOKUP($A968,Sheet1!$A$1:$E$501,5,FALSE)</f>
        <v>Indore</v>
      </c>
    </row>
    <row r="969" spans="1:11" x14ac:dyDescent="0.25">
      <c r="A969" t="s">
        <v>507</v>
      </c>
      <c r="B969">
        <v>207</v>
      </c>
      <c r="C969">
        <v>33</v>
      </c>
      <c r="D969">
        <v>2</v>
      </c>
      <c r="E969" t="s">
        <v>889</v>
      </c>
      <c r="F969" t="s">
        <v>909</v>
      </c>
      <c r="G969" t="s">
        <v>902</v>
      </c>
      <c r="H969" s="2">
        <f>VLOOKUP(A969,Sheet1!A$1:E$501,2,FALSE)</f>
        <v>43113</v>
      </c>
      <c r="I969" t="str">
        <f>VLOOKUP(A969,Sheet1!A$1:E$501,3,FALSE)</f>
        <v>Chetan</v>
      </c>
      <c r="J969" t="str">
        <f>VLOOKUP(A969,Sheet1!$A$1:$E$501,4,FALSE)</f>
        <v>Gujarat</v>
      </c>
      <c r="K969" t="str">
        <f>VLOOKUP($A969,Sheet1!$A$1:$E$501,5,FALSE)</f>
        <v>Ahmedabad</v>
      </c>
    </row>
    <row r="970" spans="1:11" x14ac:dyDescent="0.25">
      <c r="A970" t="s">
        <v>768</v>
      </c>
      <c r="B970">
        <v>64</v>
      </c>
      <c r="C970">
        <v>6</v>
      </c>
      <c r="D970">
        <v>4</v>
      </c>
      <c r="E970" t="s">
        <v>899</v>
      </c>
      <c r="F970" t="s">
        <v>901</v>
      </c>
      <c r="G970" t="s">
        <v>891</v>
      </c>
      <c r="H970" s="2">
        <f>VLOOKUP(A970,Sheet1!A$1:E$501,2,FALSE)</f>
        <v>43374</v>
      </c>
      <c r="I970" t="str">
        <f>VLOOKUP(A970,Sheet1!A$1:E$501,3,FALSE)</f>
        <v>Aryan</v>
      </c>
      <c r="J970" t="str">
        <f>VLOOKUP(A970,Sheet1!$A$1:$E$501,4,FALSE)</f>
        <v>Madhya Pradesh</v>
      </c>
      <c r="K970" t="str">
        <f>VLOOKUP($A970,Sheet1!$A$1:$E$501,5,FALSE)</f>
        <v>Bhopal</v>
      </c>
    </row>
    <row r="971" spans="1:11" x14ac:dyDescent="0.25">
      <c r="A971" t="s">
        <v>166</v>
      </c>
      <c r="B971">
        <v>89</v>
      </c>
      <c r="C971">
        <v>6</v>
      </c>
      <c r="D971">
        <v>5</v>
      </c>
      <c r="E971" t="s">
        <v>899</v>
      </c>
      <c r="F971" t="s">
        <v>901</v>
      </c>
      <c r="G971" t="s">
        <v>891</v>
      </c>
      <c r="H971" s="2">
        <f>VLOOKUP(A971,Sheet1!A$1:E$501,2,FALSE)</f>
        <v>43120</v>
      </c>
      <c r="I971" t="str">
        <f>VLOOKUP(A971,Sheet1!A$1:E$501,3,FALSE)</f>
        <v>Oshin</v>
      </c>
      <c r="J971" t="str">
        <f>VLOOKUP(A971,Sheet1!$A$1:$E$501,4,FALSE)</f>
        <v>Maharashtra</v>
      </c>
      <c r="K971" t="str">
        <f>VLOOKUP($A971,Sheet1!$A$1:$E$501,5,FALSE)</f>
        <v>Pune</v>
      </c>
    </row>
    <row r="972" spans="1:11" x14ac:dyDescent="0.25">
      <c r="A972" t="s">
        <v>93</v>
      </c>
      <c r="B972">
        <v>54</v>
      </c>
      <c r="C972">
        <v>27</v>
      </c>
      <c r="D972">
        <v>2</v>
      </c>
      <c r="E972" t="s">
        <v>899</v>
      </c>
      <c r="F972" t="s">
        <v>907</v>
      </c>
      <c r="G972" t="s">
        <v>891</v>
      </c>
      <c r="H972" s="2">
        <f>VLOOKUP(A972,Sheet1!A$1:E$501,2,FALSE)</f>
        <v>43113</v>
      </c>
      <c r="I972" t="str">
        <f>VLOOKUP(A972,Sheet1!A$1:E$501,3,FALSE)</f>
        <v>Shruti</v>
      </c>
      <c r="J972" t="str">
        <f>VLOOKUP(A972,Sheet1!$A$1:$E$501,4,FALSE)</f>
        <v>Madhya Pradesh</v>
      </c>
      <c r="K972" t="str">
        <f>VLOOKUP($A972,Sheet1!$A$1:$E$501,5,FALSE)</f>
        <v>Indore</v>
      </c>
    </row>
    <row r="973" spans="1:11" x14ac:dyDescent="0.25">
      <c r="A973" t="s">
        <v>290</v>
      </c>
      <c r="B973">
        <v>84</v>
      </c>
      <c r="C973">
        <v>41</v>
      </c>
      <c r="D973">
        <v>3</v>
      </c>
      <c r="E973" t="s">
        <v>899</v>
      </c>
      <c r="F973" t="s">
        <v>910</v>
      </c>
      <c r="G973" t="s">
        <v>897</v>
      </c>
      <c r="H973" s="2">
        <f>VLOOKUP(A973,Sheet1!A$1:E$501,2,FALSE)</f>
        <v>43428</v>
      </c>
      <c r="I973" t="str">
        <f>VLOOKUP(A973,Sheet1!A$1:E$501,3,FALSE)</f>
        <v>Mrinal</v>
      </c>
      <c r="J973" t="str">
        <f>VLOOKUP(A973,Sheet1!$A$1:$E$501,4,FALSE)</f>
        <v>Maharashtra</v>
      </c>
      <c r="K973" t="str">
        <f>VLOOKUP($A973,Sheet1!$A$1:$E$501,5,FALSE)</f>
        <v>Mumbai</v>
      </c>
    </row>
    <row r="974" spans="1:11" x14ac:dyDescent="0.25">
      <c r="A974" t="s">
        <v>530</v>
      </c>
      <c r="B974">
        <v>209</v>
      </c>
      <c r="C974">
        <v>-21</v>
      </c>
      <c r="D974">
        <v>2</v>
      </c>
      <c r="E974" t="s">
        <v>889</v>
      </c>
      <c r="F974" t="s">
        <v>890</v>
      </c>
      <c r="G974" t="s">
        <v>902</v>
      </c>
      <c r="H974" s="2">
        <f>VLOOKUP(A974,Sheet1!A$1:E$501,2,FALSE)</f>
        <v>43349</v>
      </c>
      <c r="I974" t="str">
        <f>VLOOKUP(A974,Sheet1!A$1:E$501,3,FALSE)</f>
        <v>Shreya</v>
      </c>
      <c r="J974" t="str">
        <f>VLOOKUP(A974,Sheet1!$A$1:$E$501,4,FALSE)</f>
        <v>Kerala</v>
      </c>
      <c r="K974" t="str">
        <f>VLOOKUP($A974,Sheet1!$A$1:$E$501,5,FALSE)</f>
        <v>Thiruvananthapuram</v>
      </c>
    </row>
    <row r="975" spans="1:11" x14ac:dyDescent="0.25">
      <c r="A975" t="s">
        <v>332</v>
      </c>
      <c r="B975">
        <v>79</v>
      </c>
      <c r="C975">
        <v>33</v>
      </c>
      <c r="D975">
        <v>4</v>
      </c>
      <c r="E975" t="s">
        <v>899</v>
      </c>
      <c r="F975" t="s">
        <v>907</v>
      </c>
      <c r="G975" t="s">
        <v>902</v>
      </c>
      <c r="H975" s="2">
        <f>VLOOKUP(A975,Sheet1!A$1:E$501,2,FALSE)</f>
        <v>43181</v>
      </c>
      <c r="I975" t="str">
        <f>VLOOKUP(A975,Sheet1!A$1:E$501,3,FALSE)</f>
        <v>Aarushi</v>
      </c>
      <c r="J975" t="str">
        <f>VLOOKUP(A975,Sheet1!$A$1:$E$501,4,FALSE)</f>
        <v>Tamil Nadu</v>
      </c>
      <c r="K975" t="str">
        <f>VLOOKUP($A975,Sheet1!$A$1:$E$501,5,FALSE)</f>
        <v>Chennai</v>
      </c>
    </row>
    <row r="976" spans="1:11" x14ac:dyDescent="0.25">
      <c r="A976" t="s">
        <v>791</v>
      </c>
      <c r="B976">
        <v>54</v>
      </c>
      <c r="C976">
        <v>8</v>
      </c>
      <c r="D976">
        <v>4</v>
      </c>
      <c r="E976" t="s">
        <v>899</v>
      </c>
      <c r="F976" t="s">
        <v>910</v>
      </c>
      <c r="G976" t="s">
        <v>891</v>
      </c>
      <c r="H976" s="2">
        <f>VLOOKUP(A976,Sheet1!A$1:E$501,2,FALSE)</f>
        <v>43151</v>
      </c>
      <c r="I976" t="str">
        <f>VLOOKUP(A976,Sheet1!A$1:E$501,3,FALSE)</f>
        <v>Sagar</v>
      </c>
      <c r="J976" t="str">
        <f>VLOOKUP(A976,Sheet1!$A$1:$E$501,4,FALSE)</f>
        <v>Nagaland</v>
      </c>
      <c r="K976" t="str">
        <f>VLOOKUP($A976,Sheet1!$A$1:$E$501,5,FALSE)</f>
        <v>Kohima</v>
      </c>
    </row>
    <row r="977" spans="1:11" x14ac:dyDescent="0.25">
      <c r="A977" t="s">
        <v>22</v>
      </c>
      <c r="B977">
        <v>229</v>
      </c>
      <c r="C977">
        <v>59</v>
      </c>
      <c r="D977">
        <v>9</v>
      </c>
      <c r="E977" t="s">
        <v>899</v>
      </c>
      <c r="F977" t="s">
        <v>901</v>
      </c>
      <c r="G977" t="s">
        <v>911</v>
      </c>
      <c r="H977" s="2">
        <f>VLOOKUP(A977,Sheet1!A$1:E$501,2,FALSE)</f>
        <v>43121</v>
      </c>
      <c r="I977" t="str">
        <f>VLOOKUP(A977,Sheet1!A$1:E$501,3,FALSE)</f>
        <v>Sudevi</v>
      </c>
      <c r="J977" t="str">
        <f>VLOOKUP(A977,Sheet1!$A$1:$E$501,4,FALSE)</f>
        <v>Uttar Pradesh</v>
      </c>
      <c r="K977" t="str">
        <f>VLOOKUP($A977,Sheet1!$A$1:$E$501,5,FALSE)</f>
        <v>Prayagraj</v>
      </c>
    </row>
    <row r="978" spans="1:11" x14ac:dyDescent="0.25">
      <c r="A978" t="s">
        <v>606</v>
      </c>
      <c r="B978">
        <v>158</v>
      </c>
      <c r="C978">
        <v>38</v>
      </c>
      <c r="D978">
        <v>3</v>
      </c>
      <c r="E978" t="s">
        <v>899</v>
      </c>
      <c r="F978" t="s">
        <v>903</v>
      </c>
      <c r="G978" t="s">
        <v>902</v>
      </c>
      <c r="H978" s="2">
        <f>VLOOKUP(A978,Sheet1!A$1:E$501,2,FALSE)</f>
        <v>43444</v>
      </c>
      <c r="I978" t="str">
        <f>VLOOKUP(A978,Sheet1!A$1:E$501,3,FALSE)</f>
        <v>Suraj</v>
      </c>
      <c r="J978" t="str">
        <f>VLOOKUP(A978,Sheet1!$A$1:$E$501,4,FALSE)</f>
        <v>Gujarat</v>
      </c>
      <c r="K978" t="str">
        <f>VLOOKUP($A978,Sheet1!$A$1:$E$501,5,FALSE)</f>
        <v>Surat</v>
      </c>
    </row>
    <row r="979" spans="1:11" x14ac:dyDescent="0.25">
      <c r="A979" t="s">
        <v>286</v>
      </c>
      <c r="B979">
        <v>248</v>
      </c>
      <c r="C979">
        <v>105</v>
      </c>
      <c r="D979">
        <v>2</v>
      </c>
      <c r="E979" t="s">
        <v>889</v>
      </c>
      <c r="F979" t="s">
        <v>898</v>
      </c>
      <c r="G979" t="s">
        <v>911</v>
      </c>
      <c r="H979" s="2">
        <f>VLOOKUP(A979,Sheet1!A$1:E$501,2,FALSE)</f>
        <v>43113</v>
      </c>
      <c r="I979" t="str">
        <f>VLOOKUP(A979,Sheet1!A$1:E$501,3,FALSE)</f>
        <v>Jesal</v>
      </c>
      <c r="J979" t="str">
        <f>VLOOKUP(A979,Sheet1!$A$1:$E$501,4,FALSE)</f>
        <v>West Bengal</v>
      </c>
      <c r="K979" t="str">
        <f>VLOOKUP($A979,Sheet1!$A$1:$E$501,5,FALSE)</f>
        <v>Kolkata</v>
      </c>
    </row>
    <row r="980" spans="1:11" x14ac:dyDescent="0.25">
      <c r="A980" t="s">
        <v>52</v>
      </c>
      <c r="B980">
        <v>199</v>
      </c>
      <c r="C980">
        <v>6</v>
      </c>
      <c r="D980">
        <v>2</v>
      </c>
      <c r="E980" t="s">
        <v>899</v>
      </c>
      <c r="F980" t="s">
        <v>901</v>
      </c>
      <c r="G980" t="s">
        <v>902</v>
      </c>
      <c r="H980" s="2">
        <f>VLOOKUP(A980,Sheet1!A$1:E$501,2,FALSE)</f>
        <v>43412</v>
      </c>
      <c r="I980" t="str">
        <f>VLOOKUP(A980,Sheet1!A$1:E$501,3,FALSE)</f>
        <v>Gaurav</v>
      </c>
      <c r="J980" t="str">
        <f>VLOOKUP(A980,Sheet1!$A$1:$E$501,4,FALSE)</f>
        <v>Gujarat</v>
      </c>
      <c r="K980" t="str">
        <f>VLOOKUP($A980,Sheet1!$A$1:$E$501,5,FALSE)</f>
        <v>Ahmedabad</v>
      </c>
    </row>
    <row r="981" spans="1:11" x14ac:dyDescent="0.25">
      <c r="A981" t="s">
        <v>14</v>
      </c>
      <c r="B981">
        <v>253</v>
      </c>
      <c r="C981">
        <v>-11</v>
      </c>
      <c r="D981">
        <v>1</v>
      </c>
      <c r="E981" t="s">
        <v>899</v>
      </c>
      <c r="F981" t="s">
        <v>900</v>
      </c>
      <c r="G981" t="s">
        <v>911</v>
      </c>
      <c r="H981" s="2">
        <f>VLOOKUP(A981,Sheet1!A$1:E$501,2,FALSE)</f>
        <v>43461</v>
      </c>
      <c r="I981" t="str">
        <f>VLOOKUP(A981,Sheet1!A$1:E$501,3,FALSE)</f>
        <v>Gopal</v>
      </c>
      <c r="J981" t="str">
        <f>VLOOKUP(A981,Sheet1!$A$1:$E$501,4,FALSE)</f>
        <v>Maharashtra</v>
      </c>
      <c r="K981" t="str">
        <f>VLOOKUP($A981,Sheet1!$A$1:$E$501,5,FALSE)</f>
        <v>Mumbai</v>
      </c>
    </row>
    <row r="982" spans="1:11" x14ac:dyDescent="0.25">
      <c r="A982" t="s">
        <v>124</v>
      </c>
      <c r="B982">
        <v>257</v>
      </c>
      <c r="C982">
        <v>-252</v>
      </c>
      <c r="D982">
        <v>4</v>
      </c>
      <c r="E982" t="s">
        <v>899</v>
      </c>
      <c r="F982" t="s">
        <v>901</v>
      </c>
      <c r="G982" t="s">
        <v>911</v>
      </c>
      <c r="H982" s="2">
        <f>VLOOKUP(A982,Sheet1!A$1:E$501,2,FALSE)</f>
        <v>43367</v>
      </c>
      <c r="I982" t="str">
        <f>VLOOKUP(A982,Sheet1!A$1:E$501,3,FALSE)</f>
        <v>Siddharth</v>
      </c>
      <c r="J982" t="str">
        <f>VLOOKUP(A982,Sheet1!$A$1:$E$501,4,FALSE)</f>
        <v>Madhya Pradesh</v>
      </c>
      <c r="K982" t="str">
        <f>VLOOKUP($A982,Sheet1!$A$1:$E$501,5,FALSE)</f>
        <v>Indore</v>
      </c>
    </row>
    <row r="983" spans="1:11" x14ac:dyDescent="0.25">
      <c r="A983" t="s">
        <v>571</v>
      </c>
      <c r="B983">
        <v>193</v>
      </c>
      <c r="C983">
        <v>33</v>
      </c>
      <c r="D983">
        <v>5</v>
      </c>
      <c r="E983" t="s">
        <v>889</v>
      </c>
      <c r="F983" t="s">
        <v>909</v>
      </c>
      <c r="G983" t="s">
        <v>891</v>
      </c>
      <c r="H983" s="2">
        <f>VLOOKUP(A983,Sheet1!A$1:E$501,2,FALSE)</f>
        <v>43175</v>
      </c>
      <c r="I983" t="str">
        <f>VLOOKUP(A983,Sheet1!A$1:E$501,3,FALSE)</f>
        <v>Shefali</v>
      </c>
      <c r="J983" t="str">
        <f>VLOOKUP(A983,Sheet1!$A$1:$E$501,4,FALSE)</f>
        <v>Rajasthan</v>
      </c>
      <c r="K983" t="str">
        <f>VLOOKUP($A983,Sheet1!$A$1:$E$501,5,FALSE)</f>
        <v>Jaipur</v>
      </c>
    </row>
    <row r="984" spans="1:11" x14ac:dyDescent="0.25">
      <c r="A984" t="s">
        <v>696</v>
      </c>
      <c r="B984">
        <v>109</v>
      </c>
      <c r="C984">
        <v>35</v>
      </c>
      <c r="D984">
        <v>6</v>
      </c>
      <c r="E984" t="s">
        <v>899</v>
      </c>
      <c r="F984" t="s">
        <v>910</v>
      </c>
      <c r="G984" t="s">
        <v>891</v>
      </c>
      <c r="H984" s="2">
        <f>VLOOKUP(A984,Sheet1!A$1:E$501,2,FALSE)</f>
        <v>43181</v>
      </c>
      <c r="I984" t="str">
        <f>VLOOKUP(A984,Sheet1!A$1:E$501,3,FALSE)</f>
        <v>Sonakshi</v>
      </c>
      <c r="J984" t="str">
        <f>VLOOKUP(A984,Sheet1!$A$1:$E$501,4,FALSE)</f>
        <v>Jammu and Kashmir</v>
      </c>
      <c r="K984" t="str">
        <f>VLOOKUP($A984,Sheet1!$A$1:$E$501,5,FALSE)</f>
        <v>Kashmir</v>
      </c>
    </row>
    <row r="985" spans="1:11" x14ac:dyDescent="0.25">
      <c r="A985" t="s">
        <v>526</v>
      </c>
      <c r="B985">
        <v>214</v>
      </c>
      <c r="C985">
        <v>30</v>
      </c>
      <c r="D985">
        <v>3</v>
      </c>
      <c r="E985" t="s">
        <v>889</v>
      </c>
      <c r="F985" t="s">
        <v>909</v>
      </c>
      <c r="G985" t="s">
        <v>891</v>
      </c>
      <c r="H985" s="2">
        <f>VLOOKUP(A985,Sheet1!A$1:E$501,2,FALSE)</f>
        <v>43407</v>
      </c>
      <c r="I985" t="str">
        <f>VLOOKUP(A985,Sheet1!A$1:E$501,3,FALSE)</f>
        <v>Mrunal</v>
      </c>
      <c r="J985" t="str">
        <f>VLOOKUP(A985,Sheet1!$A$1:$E$501,4,FALSE)</f>
        <v>Maharashtra</v>
      </c>
      <c r="K985" t="str">
        <f>VLOOKUP($A985,Sheet1!$A$1:$E$501,5,FALSE)</f>
        <v>Mumbai</v>
      </c>
    </row>
    <row r="986" spans="1:11" x14ac:dyDescent="0.25">
      <c r="A986" t="s">
        <v>518</v>
      </c>
      <c r="B986">
        <v>141</v>
      </c>
      <c r="C986">
        <v>7</v>
      </c>
      <c r="D986">
        <v>7</v>
      </c>
      <c r="E986" t="s">
        <v>899</v>
      </c>
      <c r="F986" t="s">
        <v>901</v>
      </c>
      <c r="G986" t="s">
        <v>891</v>
      </c>
      <c r="H986" s="2">
        <f>VLOOKUP(A986,Sheet1!A$1:E$501,2,FALSE)</f>
        <v>43139</v>
      </c>
      <c r="I986" t="str">
        <f>VLOOKUP(A986,Sheet1!A$1:E$501,3,FALSE)</f>
        <v>Harsh</v>
      </c>
      <c r="J986" t="str">
        <f>VLOOKUP(A986,Sheet1!$A$1:$E$501,4,FALSE)</f>
        <v>Delhi</v>
      </c>
      <c r="K986" t="str">
        <f>VLOOKUP($A986,Sheet1!$A$1:$E$501,5,FALSE)</f>
        <v>Delhi</v>
      </c>
    </row>
    <row r="987" spans="1:11" x14ac:dyDescent="0.25">
      <c r="A987" t="s">
        <v>9</v>
      </c>
      <c r="B987">
        <v>201</v>
      </c>
      <c r="C987">
        <v>32</v>
      </c>
      <c r="D987">
        <v>4</v>
      </c>
      <c r="E987" t="s">
        <v>892</v>
      </c>
      <c r="F987" t="s">
        <v>912</v>
      </c>
      <c r="G987" t="s">
        <v>902</v>
      </c>
      <c r="H987" s="2">
        <f>VLOOKUP(A987,Sheet1!A$1:E$501,2,FALSE)</f>
        <v>43134</v>
      </c>
      <c r="I987" t="str">
        <f>VLOOKUP(A987,Sheet1!A$1:E$501,3,FALSE)</f>
        <v>Madhav</v>
      </c>
      <c r="J987" t="str">
        <f>VLOOKUP(A987,Sheet1!$A$1:$E$501,4,FALSE)</f>
        <v>Delhi</v>
      </c>
      <c r="K987" t="str">
        <f>VLOOKUP($A987,Sheet1!$A$1:$E$501,5,FALSE)</f>
        <v>Delhi</v>
      </c>
    </row>
    <row r="988" spans="1:11" x14ac:dyDescent="0.25">
      <c r="A988" t="s">
        <v>353</v>
      </c>
      <c r="B988">
        <v>54</v>
      </c>
      <c r="C988">
        <v>12</v>
      </c>
      <c r="D988">
        <v>4</v>
      </c>
      <c r="E988" t="s">
        <v>899</v>
      </c>
      <c r="F988" t="s">
        <v>913</v>
      </c>
      <c r="G988" t="s">
        <v>891</v>
      </c>
      <c r="H988" s="2">
        <f>VLOOKUP(A988,Sheet1!A$1:E$501,2,FALSE)</f>
        <v>43177</v>
      </c>
      <c r="I988" t="str">
        <f>VLOOKUP(A988,Sheet1!A$1:E$501,3,FALSE)</f>
        <v>Shruti</v>
      </c>
      <c r="J988" t="str">
        <f>VLOOKUP(A988,Sheet1!$A$1:$E$501,4,FALSE)</f>
        <v>Karnataka</v>
      </c>
      <c r="K988" t="str">
        <f>VLOOKUP($A988,Sheet1!$A$1:$E$501,5,FALSE)</f>
        <v>Bangalore</v>
      </c>
    </row>
    <row r="989" spans="1:11" x14ac:dyDescent="0.25">
      <c r="A989" t="s">
        <v>49</v>
      </c>
      <c r="B989">
        <v>83</v>
      </c>
      <c r="C989">
        <v>6</v>
      </c>
      <c r="D989">
        <v>6</v>
      </c>
      <c r="E989" t="s">
        <v>899</v>
      </c>
      <c r="F989" t="s">
        <v>913</v>
      </c>
      <c r="G989" t="s">
        <v>894</v>
      </c>
      <c r="H989" s="2">
        <f>VLOOKUP(A989,Sheet1!A$1:E$501,2,FALSE)</f>
        <v>43435</v>
      </c>
      <c r="I989" t="str">
        <f>VLOOKUP(A989,Sheet1!A$1:E$501,3,FALSE)</f>
        <v>Vishakha</v>
      </c>
      <c r="J989" t="str">
        <f>VLOOKUP(A989,Sheet1!$A$1:$E$501,4,FALSE)</f>
        <v>Uttar Pradesh</v>
      </c>
      <c r="K989" t="str">
        <f>VLOOKUP($A989,Sheet1!$A$1:$E$501,5,FALSE)</f>
        <v>Prayagraj</v>
      </c>
    </row>
    <row r="990" spans="1:11" x14ac:dyDescent="0.25">
      <c r="A990" t="s">
        <v>416</v>
      </c>
      <c r="B990">
        <v>54</v>
      </c>
      <c r="C990">
        <v>-3</v>
      </c>
      <c r="D990">
        <v>3</v>
      </c>
      <c r="E990" t="s">
        <v>899</v>
      </c>
      <c r="F990" t="s">
        <v>901</v>
      </c>
      <c r="G990" t="s">
        <v>891</v>
      </c>
      <c r="H990" s="2">
        <f>VLOOKUP(A990,Sheet1!A$1:E$501,2,FALSE)</f>
        <v>43230</v>
      </c>
      <c r="I990" t="str">
        <f>VLOOKUP(A990,Sheet1!A$1:E$501,3,FALSE)</f>
        <v>Sabah</v>
      </c>
      <c r="J990" t="str">
        <f>VLOOKUP(A990,Sheet1!$A$1:$E$501,4,FALSE)</f>
        <v>Maharashtra</v>
      </c>
      <c r="K990" t="str">
        <f>VLOOKUP($A990,Sheet1!$A$1:$E$501,5,FALSE)</f>
        <v>Mumbai</v>
      </c>
    </row>
    <row r="991" spans="1:11" x14ac:dyDescent="0.25">
      <c r="A991" t="s">
        <v>232</v>
      </c>
      <c r="B991">
        <v>53</v>
      </c>
      <c r="C991">
        <v>5</v>
      </c>
      <c r="D991">
        <v>3</v>
      </c>
      <c r="E991" t="s">
        <v>899</v>
      </c>
      <c r="F991" t="s">
        <v>910</v>
      </c>
      <c r="G991" t="s">
        <v>891</v>
      </c>
      <c r="H991" s="2">
        <f>VLOOKUP(A991,Sheet1!A$1:E$501,2,FALSE)</f>
        <v>43441</v>
      </c>
      <c r="I991" t="str">
        <f>VLOOKUP(A991,Sheet1!A$1:E$501,3,FALSE)</f>
        <v>Abhishek</v>
      </c>
      <c r="J991" t="str">
        <f>VLOOKUP(A991,Sheet1!$A$1:$E$501,4,FALSE)</f>
        <v>Rajasthan</v>
      </c>
      <c r="K991" t="str">
        <f>VLOOKUP($A991,Sheet1!$A$1:$E$501,5,FALSE)</f>
        <v>Udaipur</v>
      </c>
    </row>
    <row r="992" spans="1:11" x14ac:dyDescent="0.25">
      <c r="A992" t="s">
        <v>265</v>
      </c>
      <c r="B992">
        <v>258</v>
      </c>
      <c r="C992">
        <v>-27</v>
      </c>
      <c r="D992">
        <v>2</v>
      </c>
      <c r="E992" t="s">
        <v>889</v>
      </c>
      <c r="F992" t="s">
        <v>898</v>
      </c>
      <c r="G992" t="s">
        <v>911</v>
      </c>
      <c r="H992" s="2">
        <f>VLOOKUP(A992,Sheet1!A$1:E$501,2,FALSE)</f>
        <v>43240</v>
      </c>
      <c r="I992" t="str">
        <f>VLOOKUP(A992,Sheet1!A$1:E$501,3,FALSE)</f>
        <v>Pratyusmita</v>
      </c>
      <c r="J992" t="str">
        <f>VLOOKUP(A992,Sheet1!$A$1:$E$501,4,FALSE)</f>
        <v>Bihar</v>
      </c>
      <c r="K992" t="str">
        <f>VLOOKUP($A992,Sheet1!$A$1:$E$501,5,FALSE)</f>
        <v>Patna</v>
      </c>
    </row>
    <row r="993" spans="1:11" x14ac:dyDescent="0.25">
      <c r="A993" t="s">
        <v>855</v>
      </c>
      <c r="B993">
        <v>199</v>
      </c>
      <c r="C993">
        <v>8</v>
      </c>
      <c r="D993">
        <v>2</v>
      </c>
      <c r="E993" t="s">
        <v>899</v>
      </c>
      <c r="F993" t="s">
        <v>901</v>
      </c>
      <c r="G993" t="s">
        <v>891</v>
      </c>
      <c r="H993" s="2">
        <f>VLOOKUP(A993,Sheet1!A$1:E$501,2,FALSE)</f>
        <v>43144</v>
      </c>
      <c r="I993" t="str">
        <f>VLOOKUP(A993,Sheet1!A$1:E$501,3,FALSE)</f>
        <v>Pearl</v>
      </c>
      <c r="J993" t="str">
        <f>VLOOKUP(A993,Sheet1!$A$1:$E$501,4,FALSE)</f>
        <v>Maharashtra</v>
      </c>
      <c r="K993" t="str">
        <f>VLOOKUP($A993,Sheet1!$A$1:$E$501,5,FALSE)</f>
        <v>Pune</v>
      </c>
    </row>
    <row r="994" spans="1:11" x14ac:dyDescent="0.25">
      <c r="A994" t="s">
        <v>358</v>
      </c>
      <c r="B994">
        <v>82</v>
      </c>
      <c r="C994">
        <v>-27</v>
      </c>
      <c r="D994">
        <v>3</v>
      </c>
      <c r="E994" t="s">
        <v>899</v>
      </c>
      <c r="F994" t="s">
        <v>904</v>
      </c>
      <c r="G994" t="s">
        <v>894</v>
      </c>
      <c r="H994" s="2">
        <f>VLOOKUP(A994,Sheet1!A$1:E$501,2,FALSE)</f>
        <v>43127</v>
      </c>
      <c r="I994" t="str">
        <f>VLOOKUP(A994,Sheet1!A$1:E$501,3,FALSE)</f>
        <v>Shivangi</v>
      </c>
      <c r="J994" t="str">
        <f>VLOOKUP(A994,Sheet1!$A$1:$E$501,4,FALSE)</f>
        <v>Madhya Pradesh</v>
      </c>
      <c r="K994" t="str">
        <f>VLOOKUP($A994,Sheet1!$A$1:$E$501,5,FALSE)</f>
        <v>Indore</v>
      </c>
    </row>
    <row r="995" spans="1:11" x14ac:dyDescent="0.25">
      <c r="A995" t="s">
        <v>360</v>
      </c>
      <c r="B995">
        <v>139</v>
      </c>
      <c r="C995">
        <v>36</v>
      </c>
      <c r="D995">
        <v>3</v>
      </c>
      <c r="E995" t="s">
        <v>899</v>
      </c>
      <c r="F995" t="s">
        <v>907</v>
      </c>
      <c r="G995" t="s">
        <v>891</v>
      </c>
      <c r="H995" s="2">
        <f>VLOOKUP(A995,Sheet1!A$1:E$501,2,FALSE)</f>
        <v>43169</v>
      </c>
      <c r="I995" t="str">
        <f>VLOOKUP(A995,Sheet1!A$1:E$501,3,FALSE)</f>
        <v>Mayank</v>
      </c>
      <c r="J995" t="str">
        <f>VLOOKUP(A995,Sheet1!$A$1:$E$501,4,FALSE)</f>
        <v>Maharashtra</v>
      </c>
      <c r="K995" t="str">
        <f>VLOOKUP($A995,Sheet1!$A$1:$E$501,5,FALSE)</f>
        <v>Mumbai</v>
      </c>
    </row>
    <row r="996" spans="1:11" x14ac:dyDescent="0.25">
      <c r="A996" t="s">
        <v>18</v>
      </c>
      <c r="B996">
        <v>53</v>
      </c>
      <c r="C996">
        <v>15</v>
      </c>
      <c r="D996">
        <v>2</v>
      </c>
      <c r="E996" t="s">
        <v>899</v>
      </c>
      <c r="F996" t="s">
        <v>907</v>
      </c>
      <c r="G996" t="s">
        <v>891</v>
      </c>
      <c r="H996" s="2">
        <f>VLOOKUP(A996,Sheet1!A$1:E$501,2,FALSE)</f>
        <v>43333</v>
      </c>
      <c r="I996" t="str">
        <f>VLOOKUP(A996,Sheet1!A$1:E$501,3,FALSE)</f>
        <v>Vishakha</v>
      </c>
      <c r="J996" t="str">
        <f>VLOOKUP(A996,Sheet1!$A$1:$E$501,4,FALSE)</f>
        <v>Madhya Pradesh</v>
      </c>
      <c r="K996" t="str">
        <f>VLOOKUP($A996,Sheet1!$A$1:$E$501,5,FALSE)</f>
        <v>Indore</v>
      </c>
    </row>
    <row r="997" spans="1:11" x14ac:dyDescent="0.25">
      <c r="A997" t="s">
        <v>608</v>
      </c>
      <c r="B997">
        <v>53</v>
      </c>
      <c r="C997">
        <v>1</v>
      </c>
      <c r="D997">
        <v>4</v>
      </c>
      <c r="E997" t="s">
        <v>899</v>
      </c>
      <c r="F997" t="s">
        <v>907</v>
      </c>
      <c r="G997" t="s">
        <v>891</v>
      </c>
      <c r="H997" s="2">
        <f>VLOOKUP(A997,Sheet1!A$1:E$501,2,FALSE)</f>
        <v>43212</v>
      </c>
      <c r="I997" t="str">
        <f>VLOOKUP(A997,Sheet1!A$1:E$501,3,FALSE)</f>
        <v>Atharv</v>
      </c>
      <c r="J997" t="str">
        <f>VLOOKUP(A997,Sheet1!$A$1:$E$501,4,FALSE)</f>
        <v>West Bengal</v>
      </c>
      <c r="K997" t="str">
        <f>VLOOKUP($A997,Sheet1!$A$1:$E$501,5,FALSE)</f>
        <v>Kolkata</v>
      </c>
    </row>
    <row r="998" spans="1:11" x14ac:dyDescent="0.25">
      <c r="A998" t="s">
        <v>709</v>
      </c>
      <c r="B998">
        <v>101</v>
      </c>
      <c r="C998">
        <v>38</v>
      </c>
      <c r="D998">
        <v>2</v>
      </c>
      <c r="E998" t="s">
        <v>892</v>
      </c>
      <c r="F998" t="s">
        <v>912</v>
      </c>
      <c r="G998" t="s">
        <v>891</v>
      </c>
      <c r="H998" s="2">
        <f>VLOOKUP(A998,Sheet1!A$1:E$501,2,FALSE)</f>
        <v>43393</v>
      </c>
      <c r="I998" t="str">
        <f>VLOOKUP(A998,Sheet1!A$1:E$501,3,FALSE)</f>
        <v>Shyam</v>
      </c>
      <c r="J998" t="str">
        <f>VLOOKUP(A998,Sheet1!$A$1:$E$501,4,FALSE)</f>
        <v>Madhya Pradesh</v>
      </c>
      <c r="K998" t="str">
        <f>VLOOKUP($A998,Sheet1!$A$1:$E$501,5,FALSE)</f>
        <v>Indore</v>
      </c>
    </row>
    <row r="999" spans="1:11" x14ac:dyDescent="0.25">
      <c r="A999" t="s">
        <v>488</v>
      </c>
      <c r="B999">
        <v>262</v>
      </c>
      <c r="C999">
        <v>215</v>
      </c>
      <c r="D999">
        <v>2</v>
      </c>
      <c r="E999" t="s">
        <v>889</v>
      </c>
      <c r="F999" t="s">
        <v>896</v>
      </c>
      <c r="G999" t="s">
        <v>911</v>
      </c>
      <c r="H999" s="2">
        <f>VLOOKUP(A999,Sheet1!A$1:E$501,2,FALSE)</f>
        <v>43330</v>
      </c>
      <c r="I999" t="str">
        <f>VLOOKUP(A999,Sheet1!A$1:E$501,3,FALSE)</f>
        <v>Akshay</v>
      </c>
      <c r="J999" t="str">
        <f>VLOOKUP(A999,Sheet1!$A$1:$E$501,4,FALSE)</f>
        <v>Bihar</v>
      </c>
      <c r="K999" t="str">
        <f>VLOOKUP($A999,Sheet1!$A$1:$E$501,5,FALSE)</f>
        <v>Patna</v>
      </c>
    </row>
    <row r="1000" spans="1:11" x14ac:dyDescent="0.25">
      <c r="A1000" t="s">
        <v>337</v>
      </c>
      <c r="B1000">
        <v>82</v>
      </c>
      <c r="C1000">
        <v>-39</v>
      </c>
      <c r="D1000">
        <v>5</v>
      </c>
      <c r="E1000" t="s">
        <v>899</v>
      </c>
      <c r="F1000" t="s">
        <v>910</v>
      </c>
      <c r="G1000" t="s">
        <v>894</v>
      </c>
      <c r="H1000" s="2">
        <f>VLOOKUP(A1000,Sheet1!A$1:E$501,2,FALSE)</f>
        <v>43269</v>
      </c>
      <c r="I1000" t="str">
        <f>VLOOKUP(A1000,Sheet1!A$1:E$501,3,FALSE)</f>
        <v>Parna</v>
      </c>
      <c r="J1000" t="str">
        <f>VLOOKUP(A1000,Sheet1!$A$1:$E$501,4,FALSE)</f>
        <v>Madhya Pradesh</v>
      </c>
      <c r="K1000" t="str">
        <f>VLOOKUP($A1000,Sheet1!$A$1:$E$501,5,FALSE)</f>
        <v>Bhopal</v>
      </c>
    </row>
    <row r="1001" spans="1:11" x14ac:dyDescent="0.25">
      <c r="A1001" t="s">
        <v>241</v>
      </c>
      <c r="B1001">
        <v>154</v>
      </c>
      <c r="C1001">
        <v>39</v>
      </c>
      <c r="D1001">
        <v>3</v>
      </c>
      <c r="E1001" t="s">
        <v>899</v>
      </c>
      <c r="F1001" t="s">
        <v>903</v>
      </c>
      <c r="G1001" t="s">
        <v>891</v>
      </c>
      <c r="H1001" s="2">
        <f>VLOOKUP(A1001,Sheet1!A$1:E$501,2,FALSE)</f>
        <v>43216</v>
      </c>
      <c r="I1001" t="str">
        <f>VLOOKUP(A1001,Sheet1!A$1:E$501,3,FALSE)</f>
        <v>Parth</v>
      </c>
      <c r="J1001" t="str">
        <f>VLOOKUP(A1001,Sheet1!$A$1:$E$501,4,FALSE)</f>
        <v>Maharashtra</v>
      </c>
      <c r="K1001" t="str">
        <f>VLOOKUP($A1001,Sheet1!$A$1:$E$501,5,FALSE)</f>
        <v>Pune</v>
      </c>
    </row>
    <row r="1002" spans="1:11" x14ac:dyDescent="0.25">
      <c r="A1002" t="s">
        <v>794</v>
      </c>
      <c r="B1002">
        <v>52</v>
      </c>
      <c r="C1002">
        <v>18</v>
      </c>
      <c r="D1002">
        <v>2</v>
      </c>
      <c r="E1002" t="s">
        <v>899</v>
      </c>
      <c r="F1002" t="s">
        <v>907</v>
      </c>
      <c r="G1002" t="s">
        <v>891</v>
      </c>
      <c r="H1002" s="2">
        <f>VLOOKUP(A1002,Sheet1!A$1:E$501,2,FALSE)</f>
        <v>43460</v>
      </c>
      <c r="I1002" t="str">
        <f>VLOOKUP(A1002,Sheet1!A$1:E$501,3,FALSE)</f>
        <v>Akshata</v>
      </c>
      <c r="J1002" t="str">
        <f>VLOOKUP(A1002,Sheet1!$A$1:$E$501,4,FALSE)</f>
        <v>Gujarat</v>
      </c>
      <c r="K1002" t="str">
        <f>VLOOKUP($A1002,Sheet1!$A$1:$E$501,5,FALSE)</f>
        <v>Surat</v>
      </c>
    </row>
    <row r="1003" spans="1:11" x14ac:dyDescent="0.25">
      <c r="A1003" t="s">
        <v>98</v>
      </c>
      <c r="B1003">
        <v>1599</v>
      </c>
      <c r="C1003">
        <v>37</v>
      </c>
      <c r="D1003">
        <v>6</v>
      </c>
      <c r="E1003" t="s">
        <v>889</v>
      </c>
      <c r="F1003" t="s">
        <v>890</v>
      </c>
      <c r="G1003" t="s">
        <v>902</v>
      </c>
      <c r="H1003" s="2">
        <f>VLOOKUP(A1003,Sheet1!A$1:E$501,2,FALSE)</f>
        <v>43457</v>
      </c>
      <c r="I1003" t="str">
        <f>VLOOKUP(A1003,Sheet1!A$1:E$501,3,FALSE)</f>
        <v>Neha</v>
      </c>
      <c r="J1003" t="str">
        <f>VLOOKUP(A1003,Sheet1!$A$1:$E$501,4,FALSE)</f>
        <v>Rajasthan</v>
      </c>
      <c r="K1003" t="str">
        <f>VLOOKUP($A1003,Sheet1!$A$1:$E$501,5,FALSE)</f>
        <v>Udaipur</v>
      </c>
    </row>
    <row r="1004" spans="1:11" x14ac:dyDescent="0.25">
      <c r="A1004" t="s">
        <v>469</v>
      </c>
      <c r="B1004">
        <v>338</v>
      </c>
      <c r="C1004">
        <v>41</v>
      </c>
      <c r="D1004">
        <v>7</v>
      </c>
      <c r="E1004" t="s">
        <v>899</v>
      </c>
      <c r="F1004" t="s">
        <v>903</v>
      </c>
      <c r="G1004" t="s">
        <v>902</v>
      </c>
      <c r="H1004" s="2">
        <f>VLOOKUP(A1004,Sheet1!A$1:E$501,2,FALSE)</f>
        <v>43132</v>
      </c>
      <c r="I1004" t="str">
        <f>VLOOKUP(A1004,Sheet1!A$1:E$501,3,FALSE)</f>
        <v>Anjali</v>
      </c>
      <c r="J1004" t="str">
        <f>VLOOKUP(A1004,Sheet1!$A$1:$E$501,4,FALSE)</f>
        <v>Delhi</v>
      </c>
      <c r="K1004" t="str">
        <f>VLOOKUP($A1004,Sheet1!$A$1:$E$501,5,FALSE)</f>
        <v>Delhi</v>
      </c>
    </row>
    <row r="1005" spans="1:11" x14ac:dyDescent="0.25">
      <c r="A1005" t="s">
        <v>271</v>
      </c>
      <c r="B1005">
        <v>51</v>
      </c>
      <c r="C1005">
        <v>-49</v>
      </c>
      <c r="D1005">
        <v>2</v>
      </c>
      <c r="E1005" t="s">
        <v>889</v>
      </c>
      <c r="F1005" t="s">
        <v>890</v>
      </c>
      <c r="G1005" t="s">
        <v>891</v>
      </c>
      <c r="H1005" s="2">
        <f>VLOOKUP(A1005,Sheet1!A$1:E$501,2,FALSE)</f>
        <v>43136</v>
      </c>
      <c r="I1005" t="str">
        <f>VLOOKUP(A1005,Sheet1!A$1:E$501,3,FALSE)</f>
        <v>Diwakar</v>
      </c>
      <c r="J1005" t="str">
        <f>VLOOKUP(A1005,Sheet1!$A$1:$E$501,4,FALSE)</f>
        <v>Delhi</v>
      </c>
      <c r="K1005" t="str">
        <f>VLOOKUP($A1005,Sheet1!$A$1:$E$501,5,FALSE)</f>
        <v>Delhi</v>
      </c>
    </row>
    <row r="1006" spans="1:11" x14ac:dyDescent="0.25">
      <c r="A1006" t="s">
        <v>541</v>
      </c>
      <c r="B1006">
        <v>224</v>
      </c>
      <c r="C1006">
        <v>-81</v>
      </c>
      <c r="D1006">
        <v>3</v>
      </c>
      <c r="E1006" t="s">
        <v>892</v>
      </c>
      <c r="F1006" t="s">
        <v>893</v>
      </c>
      <c r="G1006" t="s">
        <v>891</v>
      </c>
      <c r="H1006" s="2">
        <f>VLOOKUP(A1006,Sheet1!A$1:E$501,2,FALSE)</f>
        <v>43237</v>
      </c>
      <c r="I1006" t="str">
        <f>VLOOKUP(A1006,Sheet1!A$1:E$501,3,FALSE)</f>
        <v>Subhashree</v>
      </c>
      <c r="J1006" t="str">
        <f>VLOOKUP(A1006,Sheet1!$A$1:$E$501,4,FALSE)</f>
        <v>Jammu and Kashmir</v>
      </c>
      <c r="K1006" t="str">
        <f>VLOOKUP($A1006,Sheet1!$A$1:$E$501,5,FALSE)</f>
        <v>Kashmir</v>
      </c>
    </row>
    <row r="1007" spans="1:11" x14ac:dyDescent="0.25">
      <c r="A1007" t="s">
        <v>42</v>
      </c>
      <c r="B1007">
        <v>207</v>
      </c>
      <c r="C1007">
        <v>37</v>
      </c>
      <c r="D1007">
        <v>4</v>
      </c>
      <c r="E1007" t="s">
        <v>899</v>
      </c>
      <c r="F1007" t="s">
        <v>903</v>
      </c>
      <c r="G1007" t="s">
        <v>891</v>
      </c>
      <c r="H1007" s="2">
        <f>VLOOKUP(A1007,Sheet1!A$1:E$501,2,FALSE)</f>
        <v>43189</v>
      </c>
      <c r="I1007" t="str">
        <f>VLOOKUP(A1007,Sheet1!A$1:E$501,3,FALSE)</f>
        <v>Bhishm</v>
      </c>
      <c r="J1007" t="str">
        <f>VLOOKUP(A1007,Sheet1!$A$1:$E$501,4,FALSE)</f>
        <v>Maharashtra</v>
      </c>
      <c r="K1007" t="str">
        <f>VLOOKUP($A1007,Sheet1!$A$1:$E$501,5,FALSE)</f>
        <v>Mumbai</v>
      </c>
    </row>
    <row r="1008" spans="1:11" x14ac:dyDescent="0.25">
      <c r="A1008" t="s">
        <v>796</v>
      </c>
      <c r="B1008">
        <v>51</v>
      </c>
      <c r="C1008">
        <v>14</v>
      </c>
      <c r="D1008">
        <v>2</v>
      </c>
      <c r="E1008" t="s">
        <v>899</v>
      </c>
      <c r="F1008" t="s">
        <v>907</v>
      </c>
      <c r="G1008" t="s">
        <v>891</v>
      </c>
      <c r="H1008" s="2">
        <f>VLOOKUP(A1008,Sheet1!A$1:E$501,2,FALSE)</f>
        <v>43420</v>
      </c>
      <c r="I1008" t="str">
        <f>VLOOKUP(A1008,Sheet1!A$1:E$501,3,FALSE)</f>
        <v>Komal</v>
      </c>
      <c r="J1008" t="str">
        <f>VLOOKUP(A1008,Sheet1!$A$1:$E$501,4,FALSE)</f>
        <v>Himachal Pradesh</v>
      </c>
      <c r="K1008" t="str">
        <f>VLOOKUP($A1008,Sheet1!$A$1:$E$501,5,FALSE)</f>
        <v>Simla</v>
      </c>
    </row>
    <row r="1009" spans="1:11" x14ac:dyDescent="0.25">
      <c r="A1009" t="s">
        <v>392</v>
      </c>
      <c r="B1009">
        <v>82</v>
      </c>
      <c r="C1009">
        <v>8</v>
      </c>
      <c r="D1009">
        <v>3</v>
      </c>
      <c r="E1009" t="s">
        <v>889</v>
      </c>
      <c r="F1009" t="s">
        <v>909</v>
      </c>
      <c r="G1009" t="s">
        <v>894</v>
      </c>
      <c r="H1009" s="2">
        <f>VLOOKUP(A1009,Sheet1!A$1:E$501,2,FALSE)</f>
        <v>43188</v>
      </c>
      <c r="I1009" t="str">
        <f>VLOOKUP(A1009,Sheet1!A$1:E$501,3,FALSE)</f>
        <v>Pinky</v>
      </c>
      <c r="J1009" t="str">
        <f>VLOOKUP(A1009,Sheet1!$A$1:$E$501,4,FALSE)</f>
        <v>Jammu and Kashmir</v>
      </c>
      <c r="K1009" t="str">
        <f>VLOOKUP($A1009,Sheet1!$A$1:$E$501,5,FALSE)</f>
        <v>Kashmir</v>
      </c>
    </row>
    <row r="1010" spans="1:11" x14ac:dyDescent="0.25">
      <c r="A1010" t="s">
        <v>802</v>
      </c>
      <c r="B1010">
        <v>50</v>
      </c>
      <c r="C1010">
        <v>-17</v>
      </c>
      <c r="D1010">
        <v>2</v>
      </c>
      <c r="E1010" t="s">
        <v>899</v>
      </c>
      <c r="F1010" t="s">
        <v>907</v>
      </c>
      <c r="G1010" t="s">
        <v>891</v>
      </c>
      <c r="H1010" s="2">
        <f>VLOOKUP(A1010,Sheet1!A$1:E$501,2,FALSE)</f>
        <v>43174</v>
      </c>
      <c r="I1010" t="str">
        <f>VLOOKUP(A1010,Sheet1!A$1:E$501,3,FALSE)</f>
        <v>Tushina</v>
      </c>
      <c r="J1010" t="str">
        <f>VLOOKUP(A1010,Sheet1!$A$1:$E$501,4,FALSE)</f>
        <v>Goa</v>
      </c>
      <c r="K1010" t="str">
        <f>VLOOKUP($A1010,Sheet1!$A$1:$E$501,5,FALSE)</f>
        <v>Goa</v>
      </c>
    </row>
    <row r="1011" spans="1:11" x14ac:dyDescent="0.25">
      <c r="A1011" t="s">
        <v>48</v>
      </c>
      <c r="B1011">
        <v>263</v>
      </c>
      <c r="C1011">
        <v>-31</v>
      </c>
      <c r="D1011">
        <v>9</v>
      </c>
      <c r="E1011" t="s">
        <v>889</v>
      </c>
      <c r="F1011" t="s">
        <v>890</v>
      </c>
      <c r="G1011" t="s">
        <v>911</v>
      </c>
      <c r="H1011" s="2">
        <f>VLOOKUP(A1011,Sheet1!A$1:E$501,2,FALSE)</f>
        <v>43337</v>
      </c>
      <c r="I1011" t="str">
        <f>VLOOKUP(A1011,Sheet1!A$1:E$501,3,FALSE)</f>
        <v>Madhav</v>
      </c>
      <c r="J1011" t="str">
        <f>VLOOKUP(A1011,Sheet1!$A$1:$E$501,4,FALSE)</f>
        <v>Uttar Pradesh</v>
      </c>
      <c r="K1011" t="str">
        <f>VLOOKUP($A1011,Sheet1!$A$1:$E$501,5,FALSE)</f>
        <v>Mathura</v>
      </c>
    </row>
    <row r="1012" spans="1:11" x14ac:dyDescent="0.25">
      <c r="A1012" t="s">
        <v>526</v>
      </c>
      <c r="B1012">
        <v>50</v>
      </c>
      <c r="C1012">
        <v>7</v>
      </c>
      <c r="D1012">
        <v>6</v>
      </c>
      <c r="E1012" t="s">
        <v>899</v>
      </c>
      <c r="F1012" t="s">
        <v>905</v>
      </c>
      <c r="G1012" t="s">
        <v>891</v>
      </c>
      <c r="H1012" s="2">
        <f>VLOOKUP(A1012,Sheet1!A$1:E$501,2,FALSE)</f>
        <v>43407</v>
      </c>
      <c r="I1012" t="str">
        <f>VLOOKUP(A1012,Sheet1!A$1:E$501,3,FALSE)</f>
        <v>Mrunal</v>
      </c>
      <c r="J1012" t="str">
        <f>VLOOKUP(A1012,Sheet1!$A$1:$E$501,4,FALSE)</f>
        <v>Maharashtra</v>
      </c>
      <c r="K1012" t="str">
        <f>VLOOKUP($A1012,Sheet1!$A$1:$E$501,5,FALSE)</f>
        <v>Mumbai</v>
      </c>
    </row>
    <row r="1013" spans="1:11" x14ac:dyDescent="0.25">
      <c r="A1013" t="s">
        <v>423</v>
      </c>
      <c r="B1013">
        <v>245</v>
      </c>
      <c r="C1013">
        <v>-3</v>
      </c>
      <c r="D1013">
        <v>4</v>
      </c>
      <c r="E1013" t="s">
        <v>889</v>
      </c>
      <c r="F1013" t="s">
        <v>898</v>
      </c>
      <c r="G1013" t="s">
        <v>902</v>
      </c>
      <c r="H1013" s="2">
        <f>VLOOKUP(A1013,Sheet1!A$1:E$501,2,FALSE)</f>
        <v>43259</v>
      </c>
      <c r="I1013" t="str">
        <f>VLOOKUP(A1013,Sheet1!A$1:E$501,3,FALSE)</f>
        <v>Shreya</v>
      </c>
      <c r="J1013" t="str">
        <f>VLOOKUP(A1013,Sheet1!$A$1:$E$501,4,FALSE)</f>
        <v>Kerala</v>
      </c>
      <c r="K1013" t="str">
        <f>VLOOKUP($A1013,Sheet1!$A$1:$E$501,5,FALSE)</f>
        <v>Thiruvananthapuram</v>
      </c>
    </row>
    <row r="1014" spans="1:11" x14ac:dyDescent="0.25">
      <c r="A1014" t="s">
        <v>311</v>
      </c>
      <c r="B1014">
        <v>82</v>
      </c>
      <c r="C1014">
        <v>24</v>
      </c>
      <c r="D1014">
        <v>6</v>
      </c>
      <c r="E1014" t="s">
        <v>899</v>
      </c>
      <c r="F1014" t="s">
        <v>903</v>
      </c>
      <c r="G1014" t="s">
        <v>894</v>
      </c>
      <c r="H1014" s="2">
        <f>VLOOKUP(A1014,Sheet1!A$1:E$501,2,FALSE)</f>
        <v>43118</v>
      </c>
      <c r="I1014" t="str">
        <f>VLOOKUP(A1014,Sheet1!A$1:E$501,3,FALSE)</f>
        <v>Muskan</v>
      </c>
      <c r="J1014" t="str">
        <f>VLOOKUP(A1014,Sheet1!$A$1:$E$501,4,FALSE)</f>
        <v>Madhya Pradesh</v>
      </c>
      <c r="K1014" t="str">
        <f>VLOOKUP($A1014,Sheet1!$A$1:$E$501,5,FALSE)</f>
        <v>Indore</v>
      </c>
    </row>
    <row r="1015" spans="1:11" x14ac:dyDescent="0.25">
      <c r="A1015" t="s">
        <v>364</v>
      </c>
      <c r="B1015">
        <v>229</v>
      </c>
      <c r="C1015">
        <v>-41</v>
      </c>
      <c r="D1015">
        <v>8</v>
      </c>
      <c r="E1015" t="s">
        <v>889</v>
      </c>
      <c r="F1015" t="s">
        <v>909</v>
      </c>
      <c r="G1015" t="s">
        <v>891</v>
      </c>
      <c r="H1015" s="2">
        <f>VLOOKUP(A1015,Sheet1!A$1:E$501,2,FALSE)</f>
        <v>43363</v>
      </c>
      <c r="I1015" t="str">
        <f>VLOOKUP(A1015,Sheet1!A$1:E$501,3,FALSE)</f>
        <v>Asish</v>
      </c>
      <c r="J1015" t="str">
        <f>VLOOKUP(A1015,Sheet1!$A$1:$E$501,4,FALSE)</f>
        <v>Jammu and Kashmir</v>
      </c>
      <c r="K1015" t="str">
        <f>VLOOKUP($A1015,Sheet1!$A$1:$E$501,5,FALSE)</f>
        <v>Kashmir</v>
      </c>
    </row>
    <row r="1016" spans="1:11" x14ac:dyDescent="0.25">
      <c r="A1016" t="s">
        <v>286</v>
      </c>
      <c r="B1016">
        <v>50</v>
      </c>
      <c r="C1016">
        <v>14</v>
      </c>
      <c r="D1016">
        <v>1</v>
      </c>
      <c r="E1016" t="s">
        <v>889</v>
      </c>
      <c r="F1016" t="s">
        <v>890</v>
      </c>
      <c r="G1016" t="s">
        <v>891</v>
      </c>
      <c r="H1016" s="2">
        <f>VLOOKUP(A1016,Sheet1!A$1:E$501,2,FALSE)</f>
        <v>43113</v>
      </c>
      <c r="I1016" t="str">
        <f>VLOOKUP(A1016,Sheet1!A$1:E$501,3,FALSE)</f>
        <v>Jesal</v>
      </c>
      <c r="J1016" t="str">
        <f>VLOOKUP(A1016,Sheet1!$A$1:$E$501,4,FALSE)</f>
        <v>West Bengal</v>
      </c>
      <c r="K1016" t="str">
        <f>VLOOKUP($A1016,Sheet1!$A$1:$E$501,5,FALSE)</f>
        <v>Kolkata</v>
      </c>
    </row>
    <row r="1017" spans="1:11" x14ac:dyDescent="0.25">
      <c r="A1017" t="s">
        <v>427</v>
      </c>
      <c r="B1017">
        <v>220</v>
      </c>
      <c r="C1017">
        <v>40</v>
      </c>
      <c r="D1017">
        <v>2</v>
      </c>
      <c r="E1017" t="s">
        <v>889</v>
      </c>
      <c r="F1017" t="s">
        <v>909</v>
      </c>
      <c r="G1017" t="s">
        <v>891</v>
      </c>
      <c r="H1017" s="2">
        <f>VLOOKUP(A1017,Sheet1!A$1:E$501,2,FALSE)</f>
        <v>43169</v>
      </c>
      <c r="I1017" t="str">
        <f>VLOOKUP(A1017,Sheet1!A$1:E$501,3,FALSE)</f>
        <v>Sonal</v>
      </c>
      <c r="J1017" t="str">
        <f>VLOOKUP(A1017,Sheet1!$A$1:$E$501,4,FALSE)</f>
        <v>Bihar</v>
      </c>
      <c r="K1017" t="str">
        <f>VLOOKUP($A1017,Sheet1!$A$1:$E$501,5,FALSE)</f>
        <v>Patna</v>
      </c>
    </row>
    <row r="1018" spans="1:11" x14ac:dyDescent="0.25">
      <c r="A1018" t="s">
        <v>206</v>
      </c>
      <c r="B1018">
        <v>263</v>
      </c>
      <c r="C1018">
        <v>-63</v>
      </c>
      <c r="D1018">
        <v>2</v>
      </c>
      <c r="E1018" t="s">
        <v>889</v>
      </c>
      <c r="F1018" t="s">
        <v>890</v>
      </c>
      <c r="G1018" t="s">
        <v>911</v>
      </c>
      <c r="H1018" s="2">
        <f>VLOOKUP(A1018,Sheet1!A$1:E$501,2,FALSE)</f>
        <v>43219</v>
      </c>
      <c r="I1018" t="str">
        <f>VLOOKUP(A1018,Sheet1!A$1:E$501,3,FALSE)</f>
        <v>Kirti</v>
      </c>
      <c r="J1018" t="str">
        <f>VLOOKUP(A1018,Sheet1!$A$1:$E$501,4,FALSE)</f>
        <v>Jammu and Kashmir</v>
      </c>
      <c r="K1018" t="str">
        <f>VLOOKUP($A1018,Sheet1!$A$1:$E$501,5,FALSE)</f>
        <v>Kashmir</v>
      </c>
    </row>
    <row r="1019" spans="1:11" x14ac:dyDescent="0.25">
      <c r="A1019" t="s">
        <v>28</v>
      </c>
      <c r="B1019">
        <v>81</v>
      </c>
      <c r="C1019">
        <v>-41</v>
      </c>
      <c r="D1019">
        <v>5</v>
      </c>
      <c r="E1019" t="s">
        <v>899</v>
      </c>
      <c r="F1019" t="s">
        <v>908</v>
      </c>
      <c r="G1019" t="s">
        <v>894</v>
      </c>
      <c r="H1019" s="2">
        <f>VLOOKUP(A1019,Sheet1!A$1:E$501,2,FALSE)</f>
        <v>43186</v>
      </c>
      <c r="I1019" t="str">
        <f>VLOOKUP(A1019,Sheet1!A$1:E$501,3,FALSE)</f>
        <v>Sarita</v>
      </c>
      <c r="J1019" t="str">
        <f>VLOOKUP(A1019,Sheet1!$A$1:$E$501,4,FALSE)</f>
        <v>Maharashtra</v>
      </c>
      <c r="K1019" t="str">
        <f>VLOOKUP($A1019,Sheet1!$A$1:$E$501,5,FALSE)</f>
        <v>Pune</v>
      </c>
    </row>
    <row r="1020" spans="1:11" x14ac:dyDescent="0.25">
      <c r="A1020" t="s">
        <v>798</v>
      </c>
      <c r="B1020">
        <v>50</v>
      </c>
      <c r="C1020">
        <v>-17</v>
      </c>
      <c r="D1020">
        <v>2</v>
      </c>
      <c r="E1020" t="s">
        <v>899</v>
      </c>
      <c r="F1020" t="s">
        <v>907</v>
      </c>
      <c r="G1020" t="s">
        <v>891</v>
      </c>
      <c r="H1020" s="2">
        <f>VLOOKUP(A1020,Sheet1!A$1:E$501,2,FALSE)</f>
        <v>43351</v>
      </c>
      <c r="I1020" t="str">
        <f>VLOOKUP(A1020,Sheet1!A$1:E$501,3,FALSE)</f>
        <v>Duhita</v>
      </c>
      <c r="J1020" t="str">
        <f>VLOOKUP(A1020,Sheet1!$A$1:$E$501,4,FALSE)</f>
        <v>Haryana</v>
      </c>
      <c r="K1020" t="str">
        <f>VLOOKUP($A1020,Sheet1!$A$1:$E$501,5,FALSE)</f>
        <v>Chandigarh</v>
      </c>
    </row>
    <row r="1021" spans="1:11" x14ac:dyDescent="0.25">
      <c r="A1021" t="s">
        <v>28</v>
      </c>
      <c r="B1021">
        <v>49</v>
      </c>
      <c r="C1021">
        <v>5</v>
      </c>
      <c r="D1021">
        <v>4</v>
      </c>
      <c r="E1021" t="s">
        <v>899</v>
      </c>
      <c r="F1021" t="s">
        <v>903</v>
      </c>
      <c r="G1021" t="s">
        <v>891</v>
      </c>
      <c r="H1021" s="2">
        <f>VLOOKUP(A1021,Sheet1!A$1:E$501,2,FALSE)</f>
        <v>43186</v>
      </c>
      <c r="I1021" t="str">
        <f>VLOOKUP(A1021,Sheet1!A$1:E$501,3,FALSE)</f>
        <v>Sarita</v>
      </c>
      <c r="J1021" t="str">
        <f>VLOOKUP(A1021,Sheet1!$A$1:$E$501,4,FALSE)</f>
        <v>Maharashtra</v>
      </c>
      <c r="K1021" t="str">
        <f>VLOOKUP($A1021,Sheet1!$A$1:$E$501,5,FALSE)</f>
        <v>Pune</v>
      </c>
    </row>
    <row r="1022" spans="1:11" x14ac:dyDescent="0.25">
      <c r="A1022" t="s">
        <v>472</v>
      </c>
      <c r="B1022">
        <v>237</v>
      </c>
      <c r="C1022">
        <v>47</v>
      </c>
      <c r="D1022">
        <v>9</v>
      </c>
      <c r="E1022" t="s">
        <v>899</v>
      </c>
      <c r="F1022" t="s">
        <v>910</v>
      </c>
      <c r="G1022" t="s">
        <v>902</v>
      </c>
      <c r="H1022" s="2">
        <f>VLOOKUP(A1022,Sheet1!A$1:E$501,2,FALSE)</f>
        <v>43410</v>
      </c>
      <c r="I1022" t="str">
        <f>VLOOKUP(A1022,Sheet1!A$1:E$501,3,FALSE)</f>
        <v>Kushal</v>
      </c>
      <c r="J1022" t="str">
        <f>VLOOKUP(A1022,Sheet1!$A$1:$E$501,4,FALSE)</f>
        <v>Nagaland</v>
      </c>
      <c r="K1022" t="str">
        <f>VLOOKUP($A1022,Sheet1!$A$1:$E$501,5,FALSE)</f>
        <v>Kohima</v>
      </c>
    </row>
    <row r="1023" spans="1:11" x14ac:dyDescent="0.25">
      <c r="A1023" t="s">
        <v>377</v>
      </c>
      <c r="B1023">
        <v>264</v>
      </c>
      <c r="C1023">
        <v>-30</v>
      </c>
      <c r="D1023">
        <v>3</v>
      </c>
      <c r="E1023" t="s">
        <v>892</v>
      </c>
      <c r="F1023" t="s">
        <v>912</v>
      </c>
      <c r="G1023" t="s">
        <v>911</v>
      </c>
      <c r="H1023" s="2">
        <f>VLOOKUP(A1023,Sheet1!A$1:E$501,2,FALSE)</f>
        <v>43261</v>
      </c>
      <c r="I1023" t="str">
        <f>VLOOKUP(A1023,Sheet1!A$1:E$501,3,FALSE)</f>
        <v>Sheetal</v>
      </c>
      <c r="J1023" t="str">
        <f>VLOOKUP(A1023,Sheet1!$A$1:$E$501,4,FALSE)</f>
        <v>Madhya Pradesh</v>
      </c>
      <c r="K1023" t="str">
        <f>VLOOKUP($A1023,Sheet1!$A$1:$E$501,5,FALSE)</f>
        <v>Indore</v>
      </c>
    </row>
    <row r="1024" spans="1:11" x14ac:dyDescent="0.25">
      <c r="A1024" t="s">
        <v>260</v>
      </c>
      <c r="B1024">
        <v>49</v>
      </c>
      <c r="C1024">
        <v>3</v>
      </c>
      <c r="D1024">
        <v>1</v>
      </c>
      <c r="E1024" t="s">
        <v>899</v>
      </c>
      <c r="F1024" t="s">
        <v>913</v>
      </c>
      <c r="G1024" t="s">
        <v>891</v>
      </c>
      <c r="H1024" s="2">
        <f>VLOOKUP(A1024,Sheet1!A$1:E$501,2,FALSE)</f>
        <v>43227</v>
      </c>
      <c r="I1024" t="str">
        <f>VLOOKUP(A1024,Sheet1!A$1:E$501,3,FALSE)</f>
        <v>Anurag</v>
      </c>
      <c r="J1024" t="str">
        <f>VLOOKUP(A1024,Sheet1!$A$1:$E$501,4,FALSE)</f>
        <v>Madhya Pradesh</v>
      </c>
      <c r="K1024" t="str">
        <f>VLOOKUP($A1024,Sheet1!$A$1:$E$501,5,FALSE)</f>
        <v>Indore</v>
      </c>
    </row>
    <row r="1025" spans="1:11" x14ac:dyDescent="0.25">
      <c r="A1025" t="s">
        <v>124</v>
      </c>
      <c r="B1025">
        <v>63</v>
      </c>
      <c r="C1025">
        <v>-24</v>
      </c>
      <c r="D1025">
        <v>6</v>
      </c>
      <c r="E1025" t="s">
        <v>899</v>
      </c>
      <c r="F1025" t="s">
        <v>904</v>
      </c>
      <c r="G1025" t="s">
        <v>891</v>
      </c>
      <c r="H1025" s="2">
        <f>VLOOKUP(A1025,Sheet1!A$1:E$501,2,FALSE)</f>
        <v>43367</v>
      </c>
      <c r="I1025" t="str">
        <f>VLOOKUP(A1025,Sheet1!A$1:E$501,3,FALSE)</f>
        <v>Siddharth</v>
      </c>
      <c r="J1025" t="str">
        <f>VLOOKUP(A1025,Sheet1!$A$1:$E$501,4,FALSE)</f>
        <v>Madhya Pradesh</v>
      </c>
      <c r="K1025" t="str">
        <f>VLOOKUP($A1025,Sheet1!$A$1:$E$501,5,FALSE)</f>
        <v>Indore</v>
      </c>
    </row>
    <row r="1026" spans="1:11" x14ac:dyDescent="0.25">
      <c r="A1026" t="s">
        <v>306</v>
      </c>
      <c r="B1026">
        <v>81</v>
      </c>
      <c r="C1026">
        <v>-51</v>
      </c>
      <c r="D1026">
        <v>7</v>
      </c>
      <c r="E1026" t="s">
        <v>899</v>
      </c>
      <c r="F1026" t="s">
        <v>907</v>
      </c>
      <c r="G1026" t="s">
        <v>894</v>
      </c>
      <c r="H1026" s="2">
        <f>VLOOKUP(A1026,Sheet1!A$1:E$501,2,FALSE)</f>
        <v>43282</v>
      </c>
      <c r="I1026" t="str">
        <f>VLOOKUP(A1026,Sheet1!A$1:E$501,3,FALSE)</f>
        <v>Kishwar</v>
      </c>
      <c r="J1026" t="str">
        <f>VLOOKUP(A1026,Sheet1!$A$1:$E$501,4,FALSE)</f>
        <v>Madhya Pradesh</v>
      </c>
      <c r="K1026" t="str">
        <f>VLOOKUP($A1026,Sheet1!$A$1:$E$501,5,FALSE)</f>
        <v>Indore</v>
      </c>
    </row>
    <row r="1027" spans="1:11" x14ac:dyDescent="0.25">
      <c r="A1027" t="s">
        <v>326</v>
      </c>
      <c r="B1027">
        <v>264</v>
      </c>
      <c r="C1027">
        <v>71</v>
      </c>
      <c r="D1027">
        <v>10</v>
      </c>
      <c r="E1027" t="s">
        <v>892</v>
      </c>
      <c r="F1027" t="s">
        <v>912</v>
      </c>
      <c r="G1027" t="s">
        <v>911</v>
      </c>
      <c r="H1027" s="2">
        <f>VLOOKUP(A1027,Sheet1!A$1:E$501,2,FALSE)</f>
        <v>43407</v>
      </c>
      <c r="I1027" t="str">
        <f>VLOOKUP(A1027,Sheet1!A$1:E$501,3,FALSE)</f>
        <v>Aniket</v>
      </c>
      <c r="J1027" t="str">
        <f>VLOOKUP(A1027,Sheet1!$A$1:$E$501,4,FALSE)</f>
        <v>Haryana</v>
      </c>
      <c r="K1027" t="str">
        <f>VLOOKUP($A1027,Sheet1!$A$1:$E$501,5,FALSE)</f>
        <v>Chandigarh</v>
      </c>
    </row>
    <row r="1028" spans="1:11" x14ac:dyDescent="0.25">
      <c r="A1028" t="s">
        <v>237</v>
      </c>
      <c r="B1028">
        <v>48</v>
      </c>
      <c r="C1028">
        <v>11</v>
      </c>
      <c r="D1028">
        <v>2</v>
      </c>
      <c r="E1028" t="s">
        <v>899</v>
      </c>
      <c r="F1028" t="s">
        <v>913</v>
      </c>
      <c r="G1028" t="s">
        <v>891</v>
      </c>
      <c r="H1028" s="2">
        <f>VLOOKUP(A1028,Sheet1!A$1:E$501,2,FALSE)</f>
        <v>43114</v>
      </c>
      <c r="I1028" t="str">
        <f>VLOOKUP(A1028,Sheet1!A$1:E$501,3,FALSE)</f>
        <v>Trupti</v>
      </c>
      <c r="J1028" t="str">
        <f>VLOOKUP(A1028,Sheet1!$A$1:$E$501,4,FALSE)</f>
        <v>Gujarat</v>
      </c>
      <c r="K1028" t="str">
        <f>VLOOKUP($A1028,Sheet1!$A$1:$E$501,5,FALSE)</f>
        <v>Ahmedabad</v>
      </c>
    </row>
    <row r="1029" spans="1:11" x14ac:dyDescent="0.25">
      <c r="A1029" t="s">
        <v>44</v>
      </c>
      <c r="B1029">
        <v>48</v>
      </c>
      <c r="C1029">
        <v>15</v>
      </c>
      <c r="D1029">
        <v>1</v>
      </c>
      <c r="E1029" t="s">
        <v>899</v>
      </c>
      <c r="F1029" t="s">
        <v>903</v>
      </c>
      <c r="G1029" t="s">
        <v>891</v>
      </c>
      <c r="H1029" s="2">
        <f>VLOOKUP(A1029,Sheet1!A$1:E$501,2,FALSE)</f>
        <v>43135</v>
      </c>
      <c r="I1029" t="str">
        <f>VLOOKUP(A1029,Sheet1!A$1:E$501,3,FALSE)</f>
        <v>Yogesh</v>
      </c>
      <c r="J1029" t="str">
        <f>VLOOKUP(A1029,Sheet1!$A$1:$E$501,4,FALSE)</f>
        <v>Maharashtra</v>
      </c>
      <c r="K1029" t="str">
        <f>VLOOKUP($A1029,Sheet1!$A$1:$E$501,5,FALSE)</f>
        <v>Pune</v>
      </c>
    </row>
    <row r="1030" spans="1:11" x14ac:dyDescent="0.25">
      <c r="A1030" t="s">
        <v>226</v>
      </c>
      <c r="B1030">
        <v>245</v>
      </c>
      <c r="C1030">
        <v>-78</v>
      </c>
      <c r="D1030">
        <v>2</v>
      </c>
      <c r="E1030" t="s">
        <v>889</v>
      </c>
      <c r="F1030" t="s">
        <v>896</v>
      </c>
      <c r="G1030" t="s">
        <v>902</v>
      </c>
      <c r="H1030" s="2">
        <f>VLOOKUP(A1030,Sheet1!A$1:E$501,2,FALSE)</f>
        <v>43226</v>
      </c>
      <c r="I1030" t="str">
        <f>VLOOKUP(A1030,Sheet1!A$1:E$501,3,FALSE)</f>
        <v>Chirag</v>
      </c>
      <c r="J1030" t="str">
        <f>VLOOKUP(A1030,Sheet1!$A$1:$E$501,4,FALSE)</f>
        <v>Maharashtra</v>
      </c>
      <c r="K1030" t="str">
        <f>VLOOKUP($A1030,Sheet1!$A$1:$E$501,5,FALSE)</f>
        <v>Mumbai</v>
      </c>
    </row>
    <row r="1031" spans="1:11" x14ac:dyDescent="0.25">
      <c r="A1031" t="s">
        <v>635</v>
      </c>
      <c r="B1031">
        <v>146</v>
      </c>
      <c r="C1031">
        <v>42</v>
      </c>
      <c r="D1031">
        <v>5</v>
      </c>
      <c r="E1031" t="s">
        <v>899</v>
      </c>
      <c r="F1031" t="s">
        <v>903</v>
      </c>
      <c r="G1031" t="s">
        <v>902</v>
      </c>
      <c r="H1031" s="2">
        <f>VLOOKUP(A1031,Sheet1!A$1:E$501,2,FALSE)</f>
        <v>43431</v>
      </c>
      <c r="I1031" t="str">
        <f>VLOOKUP(A1031,Sheet1!A$1:E$501,3,FALSE)</f>
        <v>Saptadeep</v>
      </c>
      <c r="J1031" t="str">
        <f>VLOOKUP(A1031,Sheet1!$A$1:$E$501,4,FALSE)</f>
        <v>Gujarat</v>
      </c>
      <c r="K1031" t="str">
        <f>VLOOKUP($A1031,Sheet1!$A$1:$E$501,5,FALSE)</f>
        <v>Surat</v>
      </c>
    </row>
    <row r="1032" spans="1:11" x14ac:dyDescent="0.25">
      <c r="A1032" t="s">
        <v>279</v>
      </c>
      <c r="B1032">
        <v>245</v>
      </c>
      <c r="C1032">
        <v>10</v>
      </c>
      <c r="D1032">
        <v>2</v>
      </c>
      <c r="E1032" t="s">
        <v>892</v>
      </c>
      <c r="F1032" t="s">
        <v>895</v>
      </c>
      <c r="G1032" t="s">
        <v>891</v>
      </c>
      <c r="H1032" s="2">
        <f>VLOOKUP(A1032,Sheet1!A$1:E$501,2,FALSE)</f>
        <v>43111</v>
      </c>
      <c r="I1032" t="str">
        <f>VLOOKUP(A1032,Sheet1!A$1:E$501,3,FALSE)</f>
        <v>Mhatre</v>
      </c>
      <c r="J1032" t="str">
        <f>VLOOKUP(A1032,Sheet1!$A$1:$E$501,4,FALSE)</f>
        <v>Madhya Pradesh</v>
      </c>
      <c r="K1032" t="str">
        <f>VLOOKUP($A1032,Sheet1!$A$1:$E$501,5,FALSE)</f>
        <v>Indore</v>
      </c>
    </row>
    <row r="1033" spans="1:11" x14ac:dyDescent="0.25">
      <c r="A1033" t="s">
        <v>248</v>
      </c>
      <c r="B1033">
        <v>245</v>
      </c>
      <c r="C1033">
        <v>91</v>
      </c>
      <c r="D1033">
        <v>2</v>
      </c>
      <c r="E1033" t="s">
        <v>892</v>
      </c>
      <c r="F1033" t="s">
        <v>895</v>
      </c>
      <c r="G1033" t="s">
        <v>902</v>
      </c>
      <c r="H1033" s="2">
        <f>VLOOKUP(A1033,Sheet1!A$1:E$501,2,FALSE)</f>
        <v>43128</v>
      </c>
      <c r="I1033" t="str">
        <f>VLOOKUP(A1033,Sheet1!A$1:E$501,3,FALSE)</f>
        <v>Amruta</v>
      </c>
      <c r="J1033" t="str">
        <f>VLOOKUP(A1033,Sheet1!$A$1:$E$501,4,FALSE)</f>
        <v>Delhi</v>
      </c>
      <c r="K1033" t="str">
        <f>VLOOKUP($A1033,Sheet1!$A$1:$E$501,5,FALSE)</f>
        <v>Delhi</v>
      </c>
    </row>
    <row r="1034" spans="1:11" x14ac:dyDescent="0.25">
      <c r="A1034" t="s">
        <v>55</v>
      </c>
      <c r="B1034">
        <v>80</v>
      </c>
      <c r="C1034">
        <v>3</v>
      </c>
      <c r="D1034">
        <v>3</v>
      </c>
      <c r="E1034" t="s">
        <v>899</v>
      </c>
      <c r="F1034" t="s">
        <v>907</v>
      </c>
      <c r="G1034" t="s">
        <v>894</v>
      </c>
      <c r="H1034" s="2">
        <f>VLOOKUP(A1034,Sheet1!A$1:E$501,2,FALSE)</f>
        <v>43419</v>
      </c>
      <c r="I1034" t="str">
        <f>VLOOKUP(A1034,Sheet1!A$1:E$501,3,FALSE)</f>
        <v>Amol</v>
      </c>
      <c r="J1034" t="str">
        <f>VLOOKUP(A1034,Sheet1!$A$1:$E$501,4,FALSE)</f>
        <v>Bihar</v>
      </c>
      <c r="K1034" t="str">
        <f>VLOOKUP($A1034,Sheet1!$A$1:$E$501,5,FALSE)</f>
        <v>Patna</v>
      </c>
    </row>
    <row r="1035" spans="1:11" x14ac:dyDescent="0.25">
      <c r="A1035" t="s">
        <v>185</v>
      </c>
      <c r="B1035">
        <v>269</v>
      </c>
      <c r="C1035">
        <v>33</v>
      </c>
      <c r="D1035">
        <v>5</v>
      </c>
      <c r="E1035" t="s">
        <v>892</v>
      </c>
      <c r="F1035" t="s">
        <v>893</v>
      </c>
      <c r="G1035" t="s">
        <v>911</v>
      </c>
      <c r="H1035" s="2">
        <f>VLOOKUP(A1035,Sheet1!A$1:E$501,2,FALSE)</f>
        <v>43428</v>
      </c>
      <c r="I1035" t="str">
        <f>VLOOKUP(A1035,Sheet1!A$1:E$501,3,FALSE)</f>
        <v>Dashyam</v>
      </c>
      <c r="J1035" t="str">
        <f>VLOOKUP(A1035,Sheet1!$A$1:$E$501,4,FALSE)</f>
        <v>Gujarat</v>
      </c>
      <c r="K1035" t="str">
        <f>VLOOKUP($A1035,Sheet1!$A$1:$E$501,5,FALSE)</f>
        <v>Surat</v>
      </c>
    </row>
    <row r="1036" spans="1:11" x14ac:dyDescent="0.25">
      <c r="A1036" t="s">
        <v>746</v>
      </c>
      <c r="B1036">
        <v>80</v>
      </c>
      <c r="C1036">
        <v>22</v>
      </c>
      <c r="D1036">
        <v>3</v>
      </c>
      <c r="E1036" t="s">
        <v>899</v>
      </c>
      <c r="F1036" t="s">
        <v>907</v>
      </c>
      <c r="G1036" t="s">
        <v>894</v>
      </c>
      <c r="H1036" s="2">
        <f>VLOOKUP(A1036,Sheet1!A$1:E$501,2,FALSE)</f>
        <v>43186</v>
      </c>
      <c r="I1036" t="str">
        <f>VLOOKUP(A1036,Sheet1!A$1:E$501,3,FALSE)</f>
        <v>Sagar</v>
      </c>
      <c r="J1036" t="str">
        <f>VLOOKUP(A1036,Sheet1!$A$1:$E$501,4,FALSE)</f>
        <v>Nagaland</v>
      </c>
      <c r="K1036" t="str">
        <f>VLOOKUP($A1036,Sheet1!$A$1:$E$501,5,FALSE)</f>
        <v>Kohima</v>
      </c>
    </row>
    <row r="1037" spans="1:11" x14ac:dyDescent="0.25">
      <c r="A1037" t="s">
        <v>397</v>
      </c>
      <c r="B1037">
        <v>284</v>
      </c>
      <c r="C1037">
        <v>44</v>
      </c>
      <c r="D1037">
        <v>6</v>
      </c>
      <c r="E1037" t="s">
        <v>899</v>
      </c>
      <c r="F1037" t="s">
        <v>903</v>
      </c>
      <c r="G1037" t="s">
        <v>891</v>
      </c>
      <c r="H1037" s="2">
        <f>VLOOKUP(A1037,Sheet1!A$1:E$501,2,FALSE)</f>
        <v>43165</v>
      </c>
      <c r="I1037" t="str">
        <f>VLOOKUP(A1037,Sheet1!A$1:E$501,3,FALSE)</f>
        <v>Paridhi</v>
      </c>
      <c r="J1037" t="str">
        <f>VLOOKUP(A1037,Sheet1!$A$1:$E$501,4,FALSE)</f>
        <v>Rajasthan</v>
      </c>
      <c r="K1037" t="str">
        <f>VLOOKUP($A1037,Sheet1!$A$1:$E$501,5,FALSE)</f>
        <v>Jaipur</v>
      </c>
    </row>
    <row r="1038" spans="1:11" x14ac:dyDescent="0.25">
      <c r="A1038" t="s">
        <v>493</v>
      </c>
      <c r="B1038">
        <v>313</v>
      </c>
      <c r="C1038">
        <v>44</v>
      </c>
      <c r="D1038">
        <v>3</v>
      </c>
      <c r="E1038" t="s">
        <v>889</v>
      </c>
      <c r="F1038" t="s">
        <v>890</v>
      </c>
      <c r="G1038" t="s">
        <v>891</v>
      </c>
      <c r="H1038" s="2">
        <f>VLOOKUP(A1038,Sheet1!A$1:E$501,2,FALSE)</f>
        <v>43179</v>
      </c>
      <c r="I1038" t="str">
        <f>VLOOKUP(A1038,Sheet1!A$1:E$501,3,FALSE)</f>
        <v>Sweta</v>
      </c>
      <c r="J1038" t="str">
        <f>VLOOKUP(A1038,Sheet1!$A$1:$E$501,4,FALSE)</f>
        <v>Maharashtra</v>
      </c>
      <c r="K1038" t="str">
        <f>VLOOKUP($A1038,Sheet1!$A$1:$E$501,5,FALSE)</f>
        <v>Mumbai</v>
      </c>
    </row>
    <row r="1039" spans="1:11" x14ac:dyDescent="0.25">
      <c r="A1039" t="s">
        <v>744</v>
      </c>
      <c r="B1039">
        <v>80</v>
      </c>
      <c r="C1039">
        <v>-26</v>
      </c>
      <c r="D1039">
        <v>9</v>
      </c>
      <c r="E1039" t="s">
        <v>899</v>
      </c>
      <c r="F1039" t="s">
        <v>905</v>
      </c>
      <c r="G1039" t="s">
        <v>894</v>
      </c>
      <c r="H1039" s="2">
        <f>VLOOKUP(A1039,Sheet1!A$1:E$501,2,FALSE)</f>
        <v>43454</v>
      </c>
      <c r="I1039" t="str">
        <f>VLOOKUP(A1039,Sheet1!A$1:E$501,3,FALSE)</f>
        <v>Utkarsh</v>
      </c>
      <c r="J1039" t="str">
        <f>VLOOKUP(A1039,Sheet1!$A$1:$E$501,4,FALSE)</f>
        <v>Gujarat</v>
      </c>
      <c r="K1039" t="str">
        <f>VLOOKUP($A1039,Sheet1!$A$1:$E$501,5,FALSE)</f>
        <v>Surat</v>
      </c>
    </row>
    <row r="1040" spans="1:11" x14ac:dyDescent="0.25">
      <c r="A1040" t="s">
        <v>803</v>
      </c>
      <c r="B1040">
        <v>48</v>
      </c>
      <c r="C1040">
        <v>-8</v>
      </c>
      <c r="D1040">
        <v>8</v>
      </c>
      <c r="E1040" t="s">
        <v>899</v>
      </c>
      <c r="F1040" t="s">
        <v>907</v>
      </c>
      <c r="G1040" t="s">
        <v>891</v>
      </c>
      <c r="H1040" s="2">
        <f>VLOOKUP(A1040,Sheet1!A$1:E$501,2,FALSE)</f>
        <v>43298</v>
      </c>
      <c r="I1040" t="str">
        <f>VLOOKUP(A1040,Sheet1!A$1:E$501,3,FALSE)</f>
        <v>Inderpreet</v>
      </c>
      <c r="J1040" t="str">
        <f>VLOOKUP(A1040,Sheet1!$A$1:$E$501,4,FALSE)</f>
        <v>Himachal Pradesh</v>
      </c>
      <c r="K1040" t="str">
        <f>VLOOKUP($A1040,Sheet1!$A$1:$E$501,5,FALSE)</f>
        <v>Simla</v>
      </c>
    </row>
    <row r="1041" spans="1:11" x14ac:dyDescent="0.25">
      <c r="A1041" t="s">
        <v>733</v>
      </c>
      <c r="B1041">
        <v>87</v>
      </c>
      <c r="C1041">
        <v>16</v>
      </c>
      <c r="D1041">
        <v>2</v>
      </c>
      <c r="E1041" t="s">
        <v>899</v>
      </c>
      <c r="F1041" t="s">
        <v>901</v>
      </c>
      <c r="G1041" t="s">
        <v>902</v>
      </c>
      <c r="H1041" s="2">
        <f>VLOOKUP(A1041,Sheet1!A$1:E$501,2,FALSE)</f>
        <v>43322</v>
      </c>
      <c r="I1041" t="str">
        <f>VLOOKUP(A1041,Sheet1!A$1:E$501,3,FALSE)</f>
        <v>Shivam</v>
      </c>
      <c r="J1041" t="str">
        <f>VLOOKUP(A1041,Sheet1!$A$1:$E$501,4,FALSE)</f>
        <v>Maharashtra</v>
      </c>
      <c r="K1041" t="str">
        <f>VLOOKUP($A1041,Sheet1!$A$1:$E$501,5,FALSE)</f>
        <v>Pune</v>
      </c>
    </row>
    <row r="1042" spans="1:11" x14ac:dyDescent="0.25">
      <c r="A1042" t="s">
        <v>214</v>
      </c>
      <c r="B1042">
        <v>47</v>
      </c>
      <c r="C1042">
        <v>-114</v>
      </c>
      <c r="D1042">
        <v>5</v>
      </c>
      <c r="E1042" t="s">
        <v>892</v>
      </c>
      <c r="F1042" t="s">
        <v>912</v>
      </c>
      <c r="G1042" t="s">
        <v>891</v>
      </c>
      <c r="H1042" s="2">
        <f>VLOOKUP(A1042,Sheet1!A$1:E$501,2,FALSE)</f>
        <v>43329</v>
      </c>
      <c r="I1042" t="str">
        <f>VLOOKUP(A1042,Sheet1!A$1:E$501,3,FALSE)</f>
        <v>Shivam</v>
      </c>
      <c r="J1042" t="str">
        <f>VLOOKUP(A1042,Sheet1!$A$1:$E$501,4,FALSE)</f>
        <v>Uttar Pradesh</v>
      </c>
      <c r="K1042" t="str">
        <f>VLOOKUP($A1042,Sheet1!$A$1:$E$501,5,FALSE)</f>
        <v>Lucknow</v>
      </c>
    </row>
    <row r="1043" spans="1:11" x14ac:dyDescent="0.25">
      <c r="A1043" t="s">
        <v>402</v>
      </c>
      <c r="B1043">
        <v>140</v>
      </c>
      <c r="C1043">
        <v>28</v>
      </c>
      <c r="D1043">
        <v>2</v>
      </c>
      <c r="E1043" t="s">
        <v>889</v>
      </c>
      <c r="F1043" t="s">
        <v>898</v>
      </c>
      <c r="G1043" t="s">
        <v>891</v>
      </c>
      <c r="H1043" s="2">
        <f>VLOOKUP(A1043,Sheet1!A$1:E$501,2,FALSE)</f>
        <v>43117</v>
      </c>
      <c r="I1043" t="str">
        <f>VLOOKUP(A1043,Sheet1!A$1:E$501,3,FALSE)</f>
        <v>Shreya</v>
      </c>
      <c r="J1043" t="str">
        <f>VLOOKUP(A1043,Sheet1!$A$1:$E$501,4,FALSE)</f>
        <v>Maharashtra</v>
      </c>
      <c r="K1043" t="str">
        <f>VLOOKUP($A1043,Sheet1!$A$1:$E$501,5,FALSE)</f>
        <v>Mumbai</v>
      </c>
    </row>
    <row r="1044" spans="1:11" x14ac:dyDescent="0.25">
      <c r="A1044" t="s">
        <v>478</v>
      </c>
      <c r="B1044">
        <v>47</v>
      </c>
      <c r="C1044">
        <v>1</v>
      </c>
      <c r="D1044">
        <v>2</v>
      </c>
      <c r="E1044" t="s">
        <v>899</v>
      </c>
      <c r="F1044" t="s">
        <v>907</v>
      </c>
      <c r="G1044" t="s">
        <v>891</v>
      </c>
      <c r="H1044" s="2">
        <f>VLOOKUP(A1044,Sheet1!A$1:E$501,2,FALSE)</f>
        <v>43135</v>
      </c>
      <c r="I1044" t="str">
        <f>VLOOKUP(A1044,Sheet1!A$1:E$501,3,FALSE)</f>
        <v>Prashant</v>
      </c>
      <c r="J1044" t="str">
        <f>VLOOKUP(A1044,Sheet1!$A$1:$E$501,4,FALSE)</f>
        <v>Delhi</v>
      </c>
      <c r="K1044" t="str">
        <f>VLOOKUP($A1044,Sheet1!$A$1:$E$501,5,FALSE)</f>
        <v>Delhi</v>
      </c>
    </row>
    <row r="1045" spans="1:11" x14ac:dyDescent="0.25">
      <c r="A1045" t="s">
        <v>509</v>
      </c>
      <c r="B1045">
        <v>79</v>
      </c>
      <c r="C1045">
        <v>-2</v>
      </c>
      <c r="D1045">
        <v>2</v>
      </c>
      <c r="E1045" t="s">
        <v>892</v>
      </c>
      <c r="F1045" t="s">
        <v>912</v>
      </c>
      <c r="G1045" t="s">
        <v>894</v>
      </c>
      <c r="H1045" s="2">
        <f>VLOOKUP(A1045,Sheet1!A$1:E$501,2,FALSE)</f>
        <v>43439</v>
      </c>
      <c r="I1045" t="str">
        <f>VLOOKUP(A1045,Sheet1!A$1:E$501,3,FALSE)</f>
        <v>Aman</v>
      </c>
      <c r="J1045" t="str">
        <f>VLOOKUP(A1045,Sheet1!$A$1:$E$501,4,FALSE)</f>
        <v>Maharashtra</v>
      </c>
      <c r="K1045" t="str">
        <f>VLOOKUP($A1045,Sheet1!$A$1:$E$501,5,FALSE)</f>
        <v>Mumbai</v>
      </c>
    </row>
    <row r="1046" spans="1:11" x14ac:dyDescent="0.25">
      <c r="A1046" t="s">
        <v>339</v>
      </c>
      <c r="B1046">
        <v>78</v>
      </c>
      <c r="C1046">
        <v>-64</v>
      </c>
      <c r="D1046">
        <v>7</v>
      </c>
      <c r="E1046" t="s">
        <v>899</v>
      </c>
      <c r="F1046" t="s">
        <v>907</v>
      </c>
      <c r="G1046" t="s">
        <v>894</v>
      </c>
      <c r="H1046" s="2">
        <f>VLOOKUP(A1046,Sheet1!A$1:E$501,2,FALSE)</f>
        <v>43367</v>
      </c>
      <c r="I1046" t="str">
        <f>VLOOKUP(A1046,Sheet1!A$1:E$501,3,FALSE)</f>
        <v>Sukrith</v>
      </c>
      <c r="J1046" t="str">
        <f>VLOOKUP(A1046,Sheet1!$A$1:$E$501,4,FALSE)</f>
        <v>Maharashtra</v>
      </c>
      <c r="K1046" t="str">
        <f>VLOOKUP($A1046,Sheet1!$A$1:$E$501,5,FALSE)</f>
        <v>Mumbai</v>
      </c>
    </row>
    <row r="1047" spans="1:11" x14ac:dyDescent="0.25">
      <c r="A1047" t="s">
        <v>30</v>
      </c>
      <c r="B1047">
        <v>47</v>
      </c>
      <c r="C1047">
        <v>-3</v>
      </c>
      <c r="D1047">
        <v>2</v>
      </c>
      <c r="E1047" t="s">
        <v>899</v>
      </c>
      <c r="F1047" t="s">
        <v>907</v>
      </c>
      <c r="G1047" t="s">
        <v>891</v>
      </c>
      <c r="H1047" s="2">
        <f>VLOOKUP(A1047,Sheet1!A$1:E$501,2,FALSE)</f>
        <v>43374</v>
      </c>
      <c r="I1047" t="str">
        <f>VLOOKUP(A1047,Sheet1!A$1:E$501,3,FALSE)</f>
        <v>Shishu</v>
      </c>
      <c r="J1047" t="str">
        <f>VLOOKUP(A1047,Sheet1!$A$1:$E$501,4,FALSE)</f>
        <v>Andhra Pradesh</v>
      </c>
      <c r="K1047" t="str">
        <f>VLOOKUP($A1047,Sheet1!$A$1:$E$501,5,FALSE)</f>
        <v>Hyderabad</v>
      </c>
    </row>
    <row r="1048" spans="1:11" x14ac:dyDescent="0.25">
      <c r="A1048" t="s">
        <v>580</v>
      </c>
      <c r="B1048">
        <v>185</v>
      </c>
      <c r="C1048">
        <v>48</v>
      </c>
      <c r="D1048">
        <v>4</v>
      </c>
      <c r="E1048" t="s">
        <v>899</v>
      </c>
      <c r="F1048" t="s">
        <v>907</v>
      </c>
      <c r="G1048" t="s">
        <v>902</v>
      </c>
      <c r="H1048" s="2">
        <f>VLOOKUP(A1048,Sheet1!A$1:E$501,2,FALSE)</f>
        <v>43160</v>
      </c>
      <c r="I1048" t="str">
        <f>VLOOKUP(A1048,Sheet1!A$1:E$501,3,FALSE)</f>
        <v>Amit</v>
      </c>
      <c r="J1048" t="str">
        <f>VLOOKUP(A1048,Sheet1!$A$1:$E$501,4,FALSE)</f>
        <v>Sikkim</v>
      </c>
      <c r="K1048" t="str">
        <f>VLOOKUP($A1048,Sheet1!$A$1:$E$501,5,FALSE)</f>
        <v>Gangtok</v>
      </c>
    </row>
    <row r="1049" spans="1:11" x14ac:dyDescent="0.25">
      <c r="A1049" t="s">
        <v>164</v>
      </c>
      <c r="B1049">
        <v>77</v>
      </c>
      <c r="C1049">
        <v>36</v>
      </c>
      <c r="D1049">
        <v>2</v>
      </c>
      <c r="E1049" t="s">
        <v>899</v>
      </c>
      <c r="F1049" t="s">
        <v>913</v>
      </c>
      <c r="G1049" t="s">
        <v>894</v>
      </c>
      <c r="H1049" s="2">
        <f>VLOOKUP(A1049,Sheet1!A$1:E$501,2,FALSE)</f>
        <v>43151</v>
      </c>
      <c r="I1049" t="str">
        <f>VLOOKUP(A1049,Sheet1!A$1:E$501,3,FALSE)</f>
        <v>Manju</v>
      </c>
      <c r="J1049" t="str">
        <f>VLOOKUP(A1049,Sheet1!$A$1:$E$501,4,FALSE)</f>
        <v>Andhra Pradesh</v>
      </c>
      <c r="K1049" t="str">
        <f>VLOOKUP($A1049,Sheet1!$A$1:$E$501,5,FALSE)</f>
        <v>Hyderabad</v>
      </c>
    </row>
    <row r="1050" spans="1:11" x14ac:dyDescent="0.25">
      <c r="A1050" t="s">
        <v>524</v>
      </c>
      <c r="B1050">
        <v>259</v>
      </c>
      <c r="C1050">
        <v>47</v>
      </c>
      <c r="D1050">
        <v>5</v>
      </c>
      <c r="E1050" t="s">
        <v>899</v>
      </c>
      <c r="F1050" t="s">
        <v>903</v>
      </c>
      <c r="G1050" t="s">
        <v>902</v>
      </c>
      <c r="H1050" s="2">
        <f>VLOOKUP(A1050,Sheet1!A$1:E$501,2,FALSE)</f>
        <v>43383</v>
      </c>
      <c r="I1050" t="str">
        <f>VLOOKUP(A1050,Sheet1!A$1:E$501,3,FALSE)</f>
        <v>Kshitij</v>
      </c>
      <c r="J1050" t="str">
        <f>VLOOKUP(A1050,Sheet1!$A$1:$E$501,4,FALSE)</f>
        <v>Madhya Pradesh</v>
      </c>
      <c r="K1050" t="str">
        <f>VLOOKUP($A1050,Sheet1!$A$1:$E$501,5,FALSE)</f>
        <v>Indore</v>
      </c>
    </row>
    <row r="1051" spans="1:11" x14ac:dyDescent="0.25">
      <c r="A1051" t="s">
        <v>757</v>
      </c>
      <c r="B1051">
        <v>75</v>
      </c>
      <c r="C1051">
        <v>0</v>
      </c>
      <c r="D1051">
        <v>7</v>
      </c>
      <c r="E1051" t="s">
        <v>899</v>
      </c>
      <c r="F1051" t="s">
        <v>901</v>
      </c>
      <c r="G1051" t="s">
        <v>894</v>
      </c>
      <c r="H1051" s="2">
        <f>VLOOKUP(A1051,Sheet1!A$1:E$501,2,FALSE)</f>
        <v>43195</v>
      </c>
      <c r="I1051" t="str">
        <f>VLOOKUP(A1051,Sheet1!A$1:E$501,3,FALSE)</f>
        <v>Kasheen</v>
      </c>
      <c r="J1051" t="str">
        <f>VLOOKUP(A1051,Sheet1!$A$1:$E$501,4,FALSE)</f>
        <v>West Bengal</v>
      </c>
      <c r="K1051" t="str">
        <f>VLOOKUP($A1051,Sheet1!$A$1:$E$501,5,FALSE)</f>
        <v>Kolkata</v>
      </c>
    </row>
    <row r="1052" spans="1:11" x14ac:dyDescent="0.25">
      <c r="A1052" t="s">
        <v>219</v>
      </c>
      <c r="B1052">
        <v>75</v>
      </c>
      <c r="C1052">
        <v>0</v>
      </c>
      <c r="D1052">
        <v>3</v>
      </c>
      <c r="E1052" t="s">
        <v>899</v>
      </c>
      <c r="F1052" t="s">
        <v>913</v>
      </c>
      <c r="G1052" t="s">
        <v>894</v>
      </c>
      <c r="H1052" s="2">
        <f>VLOOKUP(A1052,Sheet1!A$1:E$501,2,FALSE)</f>
        <v>43278</v>
      </c>
      <c r="I1052" t="str">
        <f>VLOOKUP(A1052,Sheet1!A$1:E$501,3,FALSE)</f>
        <v>Shaily</v>
      </c>
      <c r="J1052" t="str">
        <f>VLOOKUP(A1052,Sheet1!$A$1:$E$501,4,FALSE)</f>
        <v>Maharashtra</v>
      </c>
      <c r="K1052" t="str">
        <f>VLOOKUP($A1052,Sheet1!$A$1:$E$501,5,FALSE)</f>
        <v>Mumbai</v>
      </c>
    </row>
    <row r="1053" spans="1:11" x14ac:dyDescent="0.25">
      <c r="A1053" t="s">
        <v>787</v>
      </c>
      <c r="B1053">
        <v>46</v>
      </c>
      <c r="C1053">
        <v>0</v>
      </c>
      <c r="D1053">
        <v>4</v>
      </c>
      <c r="E1053" t="s">
        <v>899</v>
      </c>
      <c r="F1053" t="s">
        <v>908</v>
      </c>
      <c r="G1053" t="s">
        <v>891</v>
      </c>
      <c r="H1053" s="2">
        <f>VLOOKUP(A1053,Sheet1!A$1:E$501,2,FALSE)</f>
        <v>43106</v>
      </c>
      <c r="I1053" t="str">
        <f>VLOOKUP(A1053,Sheet1!A$1:E$501,3,FALSE)</f>
        <v>Vivek</v>
      </c>
      <c r="J1053" t="str">
        <f>VLOOKUP(A1053,Sheet1!$A$1:$E$501,4,FALSE)</f>
        <v>Goa</v>
      </c>
      <c r="K1053" t="str">
        <f>VLOOKUP($A1053,Sheet1!$A$1:$E$501,5,FALSE)</f>
        <v>Goa</v>
      </c>
    </row>
    <row r="1054" spans="1:11" x14ac:dyDescent="0.25">
      <c r="A1054" t="s">
        <v>495</v>
      </c>
      <c r="B1054">
        <v>46</v>
      </c>
      <c r="C1054">
        <v>13</v>
      </c>
      <c r="D1054">
        <v>3</v>
      </c>
      <c r="E1054" t="s">
        <v>899</v>
      </c>
      <c r="F1054" t="s">
        <v>903</v>
      </c>
      <c r="G1054" t="s">
        <v>891</v>
      </c>
      <c r="H1054" s="2">
        <f>VLOOKUP(A1054,Sheet1!A$1:E$501,2,FALSE)</f>
        <v>43185</v>
      </c>
      <c r="I1054" t="str">
        <f>VLOOKUP(A1054,Sheet1!A$1:E$501,3,FALSE)</f>
        <v>Vandana</v>
      </c>
      <c r="J1054" t="str">
        <f>VLOOKUP(A1054,Sheet1!$A$1:$E$501,4,FALSE)</f>
        <v>Himachal Pradesh</v>
      </c>
      <c r="K1054" t="str">
        <f>VLOOKUP($A1054,Sheet1!$A$1:$E$501,5,FALSE)</f>
        <v>Simla</v>
      </c>
    </row>
    <row r="1055" spans="1:11" x14ac:dyDescent="0.25">
      <c r="A1055" t="s">
        <v>25</v>
      </c>
      <c r="B1055">
        <v>200</v>
      </c>
      <c r="C1055">
        <v>13</v>
      </c>
      <c r="D1055">
        <v>5</v>
      </c>
      <c r="E1055" t="s">
        <v>889</v>
      </c>
      <c r="F1055" t="s">
        <v>898</v>
      </c>
      <c r="G1055" t="s">
        <v>891</v>
      </c>
      <c r="H1055" s="2">
        <f>VLOOKUP(A1055,Sheet1!A$1:E$501,2,FALSE)</f>
        <v>43116</v>
      </c>
      <c r="I1055" t="str">
        <f>VLOOKUP(A1055,Sheet1!A$1:E$501,3,FALSE)</f>
        <v>Shiva</v>
      </c>
      <c r="J1055" t="str">
        <f>VLOOKUP(A1055,Sheet1!$A$1:$E$501,4,FALSE)</f>
        <v>Maharashtra</v>
      </c>
      <c r="K1055" t="str">
        <f>VLOOKUP($A1055,Sheet1!$A$1:$E$501,5,FALSE)</f>
        <v>Pune</v>
      </c>
    </row>
    <row r="1056" spans="1:11" x14ac:dyDescent="0.25">
      <c r="A1056" t="s">
        <v>196</v>
      </c>
      <c r="B1056">
        <v>46</v>
      </c>
      <c r="C1056">
        <v>-14</v>
      </c>
      <c r="D1056">
        <v>1</v>
      </c>
      <c r="E1056" t="s">
        <v>889</v>
      </c>
      <c r="F1056" t="s">
        <v>898</v>
      </c>
      <c r="G1056" t="s">
        <v>891</v>
      </c>
      <c r="H1056" s="2">
        <f>VLOOKUP(A1056,Sheet1!A$1:E$501,2,FALSE)</f>
        <v>43213</v>
      </c>
      <c r="I1056" t="str">
        <f>VLOOKUP(A1056,Sheet1!A$1:E$501,3,FALSE)</f>
        <v>Bhishm</v>
      </c>
      <c r="J1056" t="str">
        <f>VLOOKUP(A1056,Sheet1!$A$1:$E$501,4,FALSE)</f>
        <v>Maharashtra</v>
      </c>
      <c r="K1056" t="str">
        <f>VLOOKUP($A1056,Sheet1!$A$1:$E$501,5,FALSE)</f>
        <v>Mumbai</v>
      </c>
    </row>
    <row r="1057" spans="1:11" x14ac:dyDescent="0.25">
      <c r="A1057" t="s">
        <v>668</v>
      </c>
      <c r="B1057">
        <v>126</v>
      </c>
      <c r="C1057">
        <v>52</v>
      </c>
      <c r="D1057">
        <v>4</v>
      </c>
      <c r="E1057" t="s">
        <v>899</v>
      </c>
      <c r="F1057" t="s">
        <v>903</v>
      </c>
      <c r="G1057" t="s">
        <v>902</v>
      </c>
      <c r="H1057" s="2">
        <f>VLOOKUP(A1057,Sheet1!A$1:E$501,2,FALSE)</f>
        <v>43383</v>
      </c>
      <c r="I1057" t="str">
        <f>VLOOKUP(A1057,Sheet1!A$1:E$501,3,FALSE)</f>
        <v>Utsav</v>
      </c>
      <c r="J1057" t="str">
        <f>VLOOKUP(A1057,Sheet1!$A$1:$E$501,4,FALSE)</f>
        <v>Maharashtra</v>
      </c>
      <c r="K1057" t="str">
        <f>VLOOKUP($A1057,Sheet1!$A$1:$E$501,5,FALSE)</f>
        <v>Mumbai</v>
      </c>
    </row>
    <row r="1058" spans="1:11" x14ac:dyDescent="0.25">
      <c r="A1058" t="s">
        <v>309</v>
      </c>
      <c r="B1058">
        <v>74</v>
      </c>
      <c r="C1058">
        <v>29</v>
      </c>
      <c r="D1058">
        <v>3</v>
      </c>
      <c r="E1058" t="s">
        <v>899</v>
      </c>
      <c r="F1058" t="s">
        <v>907</v>
      </c>
      <c r="G1058" t="s">
        <v>894</v>
      </c>
      <c r="H1058" s="2">
        <f>VLOOKUP(A1058,Sheet1!A$1:E$501,2,FALSE)</f>
        <v>43414</v>
      </c>
      <c r="I1058" t="str">
        <f>VLOOKUP(A1058,Sheet1!A$1:E$501,3,FALSE)</f>
        <v>Abhijeet</v>
      </c>
      <c r="J1058" t="str">
        <f>VLOOKUP(A1058,Sheet1!$A$1:$E$501,4,FALSE)</f>
        <v>Maharashtra</v>
      </c>
      <c r="K1058" t="str">
        <f>VLOOKUP($A1058,Sheet1!$A$1:$E$501,5,FALSE)</f>
        <v>Mumbai</v>
      </c>
    </row>
    <row r="1059" spans="1:11" x14ac:dyDescent="0.25">
      <c r="A1059" t="s">
        <v>809</v>
      </c>
      <c r="B1059">
        <v>45</v>
      </c>
      <c r="C1059">
        <v>13</v>
      </c>
      <c r="D1059">
        <v>4</v>
      </c>
      <c r="E1059" t="s">
        <v>899</v>
      </c>
      <c r="F1059" t="s">
        <v>905</v>
      </c>
      <c r="G1059" t="s">
        <v>891</v>
      </c>
      <c r="H1059" s="2">
        <f>VLOOKUP(A1059,Sheet1!A$1:E$501,2,FALSE)</f>
        <v>43214</v>
      </c>
      <c r="I1059" t="str">
        <f>VLOOKUP(A1059,Sheet1!A$1:E$501,3,FALSE)</f>
        <v>Pooja</v>
      </c>
      <c r="J1059" t="str">
        <f>VLOOKUP(A1059,Sheet1!$A$1:$E$501,4,FALSE)</f>
        <v>Bihar</v>
      </c>
      <c r="K1059" t="str">
        <f>VLOOKUP($A1059,Sheet1!$A$1:$E$501,5,FALSE)</f>
        <v>Patna</v>
      </c>
    </row>
    <row r="1060" spans="1:11" x14ac:dyDescent="0.25">
      <c r="A1060" t="s">
        <v>424</v>
      </c>
      <c r="B1060">
        <v>74</v>
      </c>
      <c r="C1060">
        <v>9</v>
      </c>
      <c r="D1060">
        <v>3</v>
      </c>
      <c r="E1060" t="s">
        <v>899</v>
      </c>
      <c r="F1060" t="s">
        <v>913</v>
      </c>
      <c r="G1060" t="s">
        <v>902</v>
      </c>
      <c r="H1060" s="2">
        <f>VLOOKUP(A1060,Sheet1!A$1:E$501,2,FALSE)</f>
        <v>43145</v>
      </c>
      <c r="I1060" t="str">
        <f>VLOOKUP(A1060,Sheet1!A$1:E$501,3,FALSE)</f>
        <v>Hazel</v>
      </c>
      <c r="J1060" t="str">
        <f>VLOOKUP(A1060,Sheet1!$A$1:$E$501,4,FALSE)</f>
        <v>Karnataka</v>
      </c>
      <c r="K1060" t="str">
        <f>VLOOKUP($A1060,Sheet1!$A$1:$E$501,5,FALSE)</f>
        <v>Bangalore</v>
      </c>
    </row>
    <row r="1061" spans="1:11" x14ac:dyDescent="0.25">
      <c r="A1061" t="s">
        <v>271</v>
      </c>
      <c r="B1061">
        <v>129</v>
      </c>
      <c r="C1061">
        <v>11</v>
      </c>
      <c r="D1061">
        <v>2</v>
      </c>
      <c r="E1061" t="s">
        <v>889</v>
      </c>
      <c r="F1061" t="s">
        <v>898</v>
      </c>
      <c r="G1061" t="s">
        <v>902</v>
      </c>
      <c r="H1061" s="2">
        <f>VLOOKUP(A1061,Sheet1!A$1:E$501,2,FALSE)</f>
        <v>43136</v>
      </c>
      <c r="I1061" t="str">
        <f>VLOOKUP(A1061,Sheet1!A$1:E$501,3,FALSE)</f>
        <v>Diwakar</v>
      </c>
      <c r="J1061" t="str">
        <f>VLOOKUP(A1061,Sheet1!$A$1:$E$501,4,FALSE)</f>
        <v>Delhi</v>
      </c>
      <c r="K1061" t="str">
        <f>VLOOKUP($A1061,Sheet1!$A$1:$E$501,5,FALSE)</f>
        <v>Delhi</v>
      </c>
    </row>
    <row r="1062" spans="1:11" x14ac:dyDescent="0.25">
      <c r="A1062" t="s">
        <v>580</v>
      </c>
      <c r="B1062">
        <v>122</v>
      </c>
      <c r="C1062">
        <v>50</v>
      </c>
      <c r="D1062">
        <v>7</v>
      </c>
      <c r="E1062" t="s">
        <v>899</v>
      </c>
      <c r="F1062" t="s">
        <v>907</v>
      </c>
      <c r="G1062" t="s">
        <v>902</v>
      </c>
      <c r="H1062" s="2">
        <f>VLOOKUP(A1062,Sheet1!A$1:E$501,2,FALSE)</f>
        <v>43160</v>
      </c>
      <c r="I1062" t="str">
        <f>VLOOKUP(A1062,Sheet1!A$1:E$501,3,FALSE)</f>
        <v>Amit</v>
      </c>
      <c r="J1062" t="str">
        <f>VLOOKUP(A1062,Sheet1!$A$1:$E$501,4,FALSE)</f>
        <v>Sikkim</v>
      </c>
      <c r="K1062" t="str">
        <f>VLOOKUP($A1062,Sheet1!$A$1:$E$501,5,FALSE)</f>
        <v>Gangtok</v>
      </c>
    </row>
    <row r="1063" spans="1:11" x14ac:dyDescent="0.25">
      <c r="A1063" t="s">
        <v>387</v>
      </c>
      <c r="B1063">
        <v>74</v>
      </c>
      <c r="C1063">
        <v>-51</v>
      </c>
      <c r="D1063">
        <v>3</v>
      </c>
      <c r="E1063" t="s">
        <v>899</v>
      </c>
      <c r="F1063" t="s">
        <v>907</v>
      </c>
      <c r="G1063" t="s">
        <v>902</v>
      </c>
      <c r="H1063" s="2">
        <f>VLOOKUP(A1063,Sheet1!A$1:E$501,2,FALSE)</f>
        <v>43319</v>
      </c>
      <c r="I1063" t="str">
        <f>VLOOKUP(A1063,Sheet1!A$1:E$501,3,FALSE)</f>
        <v>Aman</v>
      </c>
      <c r="J1063" t="str">
        <f>VLOOKUP(A1063,Sheet1!$A$1:$E$501,4,FALSE)</f>
        <v>Nagaland</v>
      </c>
      <c r="K1063" t="str">
        <f>VLOOKUP($A1063,Sheet1!$A$1:$E$501,5,FALSE)</f>
        <v>Kohima</v>
      </c>
    </row>
    <row r="1064" spans="1:11" x14ac:dyDescent="0.25">
      <c r="A1064" t="s">
        <v>434</v>
      </c>
      <c r="B1064">
        <v>278</v>
      </c>
      <c r="C1064">
        <v>39</v>
      </c>
      <c r="D1064">
        <v>5</v>
      </c>
      <c r="E1064" t="s">
        <v>892</v>
      </c>
      <c r="F1064" t="s">
        <v>893</v>
      </c>
      <c r="G1064" t="s">
        <v>911</v>
      </c>
      <c r="H1064" s="2">
        <f>VLOOKUP(A1064,Sheet1!A$1:E$501,2,FALSE)</f>
        <v>43144</v>
      </c>
      <c r="I1064" t="str">
        <f>VLOOKUP(A1064,Sheet1!A$1:E$501,3,FALSE)</f>
        <v>Divsha</v>
      </c>
      <c r="J1064" t="str">
        <f>VLOOKUP(A1064,Sheet1!$A$1:$E$501,4,FALSE)</f>
        <v>Rajasthan</v>
      </c>
      <c r="K1064" t="str">
        <f>VLOOKUP($A1064,Sheet1!$A$1:$E$501,5,FALSE)</f>
        <v>Jaipur</v>
      </c>
    </row>
    <row r="1065" spans="1:11" x14ac:dyDescent="0.25">
      <c r="A1065" t="s">
        <v>512</v>
      </c>
      <c r="B1065">
        <v>282</v>
      </c>
      <c r="C1065">
        <v>14</v>
      </c>
      <c r="D1065">
        <v>4</v>
      </c>
      <c r="E1065" t="s">
        <v>899</v>
      </c>
      <c r="F1065" t="s">
        <v>900</v>
      </c>
      <c r="G1065" t="s">
        <v>911</v>
      </c>
      <c r="H1065" s="2">
        <f>VLOOKUP(A1065,Sheet1!A$1:E$501,2,FALSE)</f>
        <v>43428</v>
      </c>
      <c r="I1065" t="str">
        <f>VLOOKUP(A1065,Sheet1!A$1:E$501,3,FALSE)</f>
        <v>Bhosale</v>
      </c>
      <c r="J1065" t="str">
        <f>VLOOKUP(A1065,Sheet1!$A$1:$E$501,4,FALSE)</f>
        <v>Punjab</v>
      </c>
      <c r="K1065" t="str">
        <f>VLOOKUP($A1065,Sheet1!$A$1:$E$501,5,FALSE)</f>
        <v>Amritsar</v>
      </c>
    </row>
    <row r="1066" spans="1:11" x14ac:dyDescent="0.25">
      <c r="A1066" t="s">
        <v>349</v>
      </c>
      <c r="B1066">
        <v>45</v>
      </c>
      <c r="C1066">
        <v>0</v>
      </c>
      <c r="D1066">
        <v>2</v>
      </c>
      <c r="E1066" t="s">
        <v>899</v>
      </c>
      <c r="F1066" t="s">
        <v>910</v>
      </c>
      <c r="G1066" t="s">
        <v>891</v>
      </c>
      <c r="H1066" s="2">
        <f>VLOOKUP(A1066,Sheet1!A$1:E$501,2,FALSE)</f>
        <v>43358</v>
      </c>
      <c r="I1066" t="str">
        <f>VLOOKUP(A1066,Sheet1!A$1:E$501,3,FALSE)</f>
        <v>Ayush</v>
      </c>
      <c r="J1066" t="str">
        <f>VLOOKUP(A1066,Sheet1!$A$1:$E$501,4,FALSE)</f>
        <v>West Bengal</v>
      </c>
      <c r="K1066" t="str">
        <f>VLOOKUP($A1066,Sheet1!$A$1:$E$501,5,FALSE)</f>
        <v>Kolkata</v>
      </c>
    </row>
    <row r="1067" spans="1:11" x14ac:dyDescent="0.25">
      <c r="A1067" t="s">
        <v>189</v>
      </c>
      <c r="B1067">
        <v>45</v>
      </c>
      <c r="C1067">
        <v>6</v>
      </c>
      <c r="D1067">
        <v>3</v>
      </c>
      <c r="E1067" t="s">
        <v>899</v>
      </c>
      <c r="F1067" t="s">
        <v>913</v>
      </c>
      <c r="G1067" t="s">
        <v>891</v>
      </c>
      <c r="H1067" s="2">
        <f>VLOOKUP(A1067,Sheet1!A$1:E$501,2,FALSE)</f>
        <v>43383</v>
      </c>
      <c r="I1067" t="str">
        <f>VLOOKUP(A1067,Sheet1!A$1:E$501,3,FALSE)</f>
        <v>Nripraj</v>
      </c>
      <c r="J1067" t="str">
        <f>VLOOKUP(A1067,Sheet1!$A$1:$E$501,4,FALSE)</f>
        <v>Punjab</v>
      </c>
      <c r="K1067" t="str">
        <f>VLOOKUP($A1067,Sheet1!$A$1:$E$501,5,FALSE)</f>
        <v>Chandigarh</v>
      </c>
    </row>
    <row r="1068" spans="1:11" x14ac:dyDescent="0.25">
      <c r="A1068" t="s">
        <v>770</v>
      </c>
      <c r="B1068">
        <v>45</v>
      </c>
      <c r="C1068">
        <v>16</v>
      </c>
      <c r="D1068">
        <v>3</v>
      </c>
      <c r="E1068" t="s">
        <v>899</v>
      </c>
      <c r="F1068" t="s">
        <v>907</v>
      </c>
      <c r="G1068" t="s">
        <v>891</v>
      </c>
      <c r="H1068" s="2">
        <f>VLOOKUP(A1068,Sheet1!A$1:E$501,2,FALSE)</f>
        <v>43402</v>
      </c>
      <c r="I1068" t="str">
        <f>VLOOKUP(A1068,Sheet1!A$1:E$501,3,FALSE)</f>
        <v>Krishna</v>
      </c>
      <c r="J1068" t="str">
        <f>VLOOKUP(A1068,Sheet1!$A$1:$E$501,4,FALSE)</f>
        <v>Madhya Pradesh</v>
      </c>
      <c r="K1068" t="str">
        <f>VLOOKUP($A1068,Sheet1!$A$1:$E$501,5,FALSE)</f>
        <v>Indore</v>
      </c>
    </row>
    <row r="1069" spans="1:11" x14ac:dyDescent="0.25">
      <c r="A1069" t="s">
        <v>760</v>
      </c>
      <c r="B1069">
        <v>73</v>
      </c>
      <c r="C1069">
        <v>-36</v>
      </c>
      <c r="D1069">
        <v>3</v>
      </c>
      <c r="E1069" t="s">
        <v>892</v>
      </c>
      <c r="F1069" t="s">
        <v>893</v>
      </c>
      <c r="G1069" t="s">
        <v>902</v>
      </c>
      <c r="H1069" s="2">
        <f>VLOOKUP(A1069,Sheet1!A$1:E$501,2,FALSE)</f>
        <v>43104</v>
      </c>
      <c r="I1069" t="str">
        <f>VLOOKUP(A1069,Sheet1!A$1:E$501,3,FALSE)</f>
        <v>Sidharth</v>
      </c>
      <c r="J1069" t="str">
        <f>VLOOKUP(A1069,Sheet1!$A$1:$E$501,4,FALSE)</f>
        <v>Maharashtra</v>
      </c>
      <c r="K1069" t="str">
        <f>VLOOKUP($A1069,Sheet1!$A$1:$E$501,5,FALSE)</f>
        <v>Mumbai</v>
      </c>
    </row>
    <row r="1070" spans="1:11" x14ac:dyDescent="0.25">
      <c r="A1070" t="s">
        <v>246</v>
      </c>
      <c r="B1070">
        <v>45</v>
      </c>
      <c r="C1070">
        <v>12</v>
      </c>
      <c r="D1070">
        <v>4</v>
      </c>
      <c r="E1070" t="s">
        <v>899</v>
      </c>
      <c r="F1070" t="s">
        <v>903</v>
      </c>
      <c r="G1070" t="s">
        <v>891</v>
      </c>
      <c r="H1070" s="2">
        <f>VLOOKUP(A1070,Sheet1!A$1:E$501,2,FALSE)</f>
        <v>43411</v>
      </c>
      <c r="I1070" t="str">
        <f>VLOOKUP(A1070,Sheet1!A$1:E$501,3,FALSE)</f>
        <v>Soumyabrata</v>
      </c>
      <c r="J1070" t="str">
        <f>VLOOKUP(A1070,Sheet1!$A$1:$E$501,4,FALSE)</f>
        <v>Andhra Pradesh</v>
      </c>
      <c r="K1070" t="str">
        <f>VLOOKUP($A1070,Sheet1!$A$1:$E$501,5,FALSE)</f>
        <v>Hyderabad</v>
      </c>
    </row>
    <row r="1071" spans="1:11" x14ac:dyDescent="0.25">
      <c r="A1071" t="s">
        <v>202</v>
      </c>
      <c r="B1071">
        <v>72</v>
      </c>
      <c r="C1071">
        <v>-6</v>
      </c>
      <c r="D1071">
        <v>3</v>
      </c>
      <c r="E1071" t="s">
        <v>899</v>
      </c>
      <c r="F1071" t="s">
        <v>901</v>
      </c>
      <c r="G1071" t="s">
        <v>902</v>
      </c>
      <c r="H1071" s="2">
        <f>VLOOKUP(A1071,Sheet1!A$1:E$501,2,FALSE)</f>
        <v>43314</v>
      </c>
      <c r="I1071" t="str">
        <f>VLOOKUP(A1071,Sheet1!A$1:E$501,3,FALSE)</f>
        <v>Ayush</v>
      </c>
      <c r="J1071" t="str">
        <f>VLOOKUP(A1071,Sheet1!$A$1:$E$501,4,FALSE)</f>
        <v>Punjab</v>
      </c>
      <c r="K1071" t="str">
        <f>VLOOKUP($A1071,Sheet1!$A$1:$E$501,5,FALSE)</f>
        <v>Chandigarh</v>
      </c>
    </row>
    <row r="1072" spans="1:11" x14ac:dyDescent="0.25">
      <c r="A1072" t="s">
        <v>593</v>
      </c>
      <c r="B1072">
        <v>71</v>
      </c>
      <c r="C1072">
        <v>-44</v>
      </c>
      <c r="D1072">
        <v>5</v>
      </c>
      <c r="E1072" t="s">
        <v>889</v>
      </c>
      <c r="F1072" t="s">
        <v>909</v>
      </c>
      <c r="G1072" t="s">
        <v>902</v>
      </c>
      <c r="H1072" s="2">
        <f>VLOOKUP(A1072,Sheet1!A$1:E$501,2,FALSE)</f>
        <v>43459</v>
      </c>
      <c r="I1072" t="str">
        <f>VLOOKUP(A1072,Sheet1!A$1:E$501,3,FALSE)</f>
        <v>Sandra</v>
      </c>
      <c r="J1072" t="str">
        <f>VLOOKUP(A1072,Sheet1!$A$1:$E$501,4,FALSE)</f>
        <v>Punjab</v>
      </c>
      <c r="K1072" t="str">
        <f>VLOOKUP($A1072,Sheet1!$A$1:$E$501,5,FALSE)</f>
        <v>Amritsar</v>
      </c>
    </row>
    <row r="1073" spans="1:11" x14ac:dyDescent="0.25">
      <c r="A1073" t="s">
        <v>377</v>
      </c>
      <c r="B1073">
        <v>45</v>
      </c>
      <c r="C1073">
        <v>-2</v>
      </c>
      <c r="D1073">
        <v>4</v>
      </c>
      <c r="E1073" t="s">
        <v>899</v>
      </c>
      <c r="F1073" t="s">
        <v>913</v>
      </c>
      <c r="G1073" t="s">
        <v>891</v>
      </c>
      <c r="H1073" s="2">
        <f>VLOOKUP(A1073,Sheet1!A$1:E$501,2,FALSE)</f>
        <v>43261</v>
      </c>
      <c r="I1073" t="str">
        <f>VLOOKUP(A1073,Sheet1!A$1:E$501,3,FALSE)</f>
        <v>Sheetal</v>
      </c>
      <c r="J1073" t="str">
        <f>VLOOKUP(A1073,Sheet1!$A$1:$E$501,4,FALSE)</f>
        <v>Madhya Pradesh</v>
      </c>
      <c r="K1073" t="str">
        <f>VLOOKUP($A1073,Sheet1!$A$1:$E$501,5,FALSE)</f>
        <v>Indore</v>
      </c>
    </row>
    <row r="1074" spans="1:11" x14ac:dyDescent="0.25">
      <c r="A1074" t="s">
        <v>478</v>
      </c>
      <c r="B1074">
        <v>286</v>
      </c>
      <c r="C1074">
        <v>140</v>
      </c>
      <c r="D1074">
        <v>6</v>
      </c>
      <c r="E1074" t="s">
        <v>899</v>
      </c>
      <c r="F1074" t="s">
        <v>913</v>
      </c>
      <c r="G1074" t="s">
        <v>911</v>
      </c>
      <c r="H1074" s="2">
        <f>VLOOKUP(A1074,Sheet1!A$1:E$501,2,FALSE)</f>
        <v>43135</v>
      </c>
      <c r="I1074" t="str">
        <f>VLOOKUP(A1074,Sheet1!A$1:E$501,3,FALSE)</f>
        <v>Prashant</v>
      </c>
      <c r="J1074" t="str">
        <f>VLOOKUP(A1074,Sheet1!$A$1:$E$501,4,FALSE)</f>
        <v>Delhi</v>
      </c>
      <c r="K1074" t="str">
        <f>VLOOKUP($A1074,Sheet1!$A$1:$E$501,5,FALSE)</f>
        <v>Delhi</v>
      </c>
    </row>
    <row r="1075" spans="1:11" x14ac:dyDescent="0.25">
      <c r="A1075" t="s">
        <v>505</v>
      </c>
      <c r="B1075">
        <v>294</v>
      </c>
      <c r="C1075">
        <v>138</v>
      </c>
      <c r="D1075">
        <v>2</v>
      </c>
      <c r="E1075" t="s">
        <v>889</v>
      </c>
      <c r="F1075" t="s">
        <v>896</v>
      </c>
      <c r="G1075" t="s">
        <v>911</v>
      </c>
      <c r="H1075" s="2">
        <f>VLOOKUP(A1075,Sheet1!A$1:E$501,2,FALSE)</f>
        <v>43239</v>
      </c>
      <c r="I1075" t="str">
        <f>VLOOKUP(A1075,Sheet1!A$1:E$501,3,FALSE)</f>
        <v>Pournamasi</v>
      </c>
      <c r="J1075" t="str">
        <f>VLOOKUP(A1075,Sheet1!$A$1:$E$501,4,FALSE)</f>
        <v>Madhya Pradesh</v>
      </c>
      <c r="K1075" t="str">
        <f>VLOOKUP($A1075,Sheet1!$A$1:$E$501,5,FALSE)</f>
        <v>Indore</v>
      </c>
    </row>
    <row r="1076" spans="1:11" x14ac:dyDescent="0.25">
      <c r="A1076" t="s">
        <v>323</v>
      </c>
      <c r="B1076">
        <v>223</v>
      </c>
      <c r="C1076">
        <v>4</v>
      </c>
      <c r="D1076">
        <v>3</v>
      </c>
      <c r="E1076" t="s">
        <v>889</v>
      </c>
      <c r="F1076" t="s">
        <v>898</v>
      </c>
      <c r="G1076" t="s">
        <v>891</v>
      </c>
      <c r="H1076" s="2">
        <f>VLOOKUP(A1076,Sheet1!A$1:E$501,2,FALSE)</f>
        <v>43436</v>
      </c>
      <c r="I1076" t="str">
        <f>VLOOKUP(A1076,Sheet1!A$1:E$501,3,FALSE)</f>
        <v>Rohan</v>
      </c>
      <c r="J1076" t="str">
        <f>VLOOKUP(A1076,Sheet1!$A$1:$E$501,4,FALSE)</f>
        <v>Punjab</v>
      </c>
      <c r="K1076" t="str">
        <f>VLOOKUP($A1076,Sheet1!$A$1:$E$501,5,FALSE)</f>
        <v>Amritsar</v>
      </c>
    </row>
    <row r="1077" spans="1:11" x14ac:dyDescent="0.25">
      <c r="A1077" t="s">
        <v>859</v>
      </c>
      <c r="B1077">
        <v>20</v>
      </c>
      <c r="C1077">
        <v>-2</v>
      </c>
      <c r="D1077">
        <v>1</v>
      </c>
      <c r="E1077" t="s">
        <v>889</v>
      </c>
      <c r="F1077" t="s">
        <v>909</v>
      </c>
      <c r="G1077" t="s">
        <v>902</v>
      </c>
      <c r="H1077" s="2">
        <f>VLOOKUP(A1077,Sheet1!A$1:E$501,2,FALSE)</f>
        <v>43253</v>
      </c>
      <c r="I1077" t="str">
        <f>VLOOKUP(A1077,Sheet1!A$1:E$501,3,FALSE)</f>
        <v>Ekta</v>
      </c>
      <c r="J1077" t="str">
        <f>VLOOKUP(A1077,Sheet1!$A$1:$E$501,4,FALSE)</f>
        <v>West Bengal</v>
      </c>
      <c r="K1077" t="str">
        <f>VLOOKUP($A1077,Sheet1!$A$1:$E$501,5,FALSE)</f>
        <v>Kolkata</v>
      </c>
    </row>
    <row r="1078" spans="1:11" x14ac:dyDescent="0.25">
      <c r="A1078" t="s">
        <v>451</v>
      </c>
      <c r="B1078">
        <v>302</v>
      </c>
      <c r="C1078">
        <v>75</v>
      </c>
      <c r="D1078">
        <v>6</v>
      </c>
      <c r="E1078" t="s">
        <v>892</v>
      </c>
      <c r="F1078" t="s">
        <v>912</v>
      </c>
      <c r="G1078" t="s">
        <v>911</v>
      </c>
      <c r="H1078" s="2">
        <f>VLOOKUP(A1078,Sheet1!A$1:E$501,2,FALSE)</f>
        <v>43162</v>
      </c>
      <c r="I1078" t="str">
        <f>VLOOKUP(A1078,Sheet1!A$1:E$501,3,FALSE)</f>
        <v>Nidhi</v>
      </c>
      <c r="J1078" t="str">
        <f>VLOOKUP(A1078,Sheet1!$A$1:$E$501,4,FALSE)</f>
        <v>Nagaland</v>
      </c>
      <c r="K1078" t="str">
        <f>VLOOKUP($A1078,Sheet1!$A$1:$E$501,5,FALSE)</f>
        <v>Kohima</v>
      </c>
    </row>
    <row r="1079" spans="1:11" x14ac:dyDescent="0.25">
      <c r="A1079" t="s">
        <v>518</v>
      </c>
      <c r="B1079">
        <v>113</v>
      </c>
      <c r="C1079">
        <v>28</v>
      </c>
      <c r="D1079">
        <v>2</v>
      </c>
      <c r="E1079" t="s">
        <v>899</v>
      </c>
      <c r="F1079" t="s">
        <v>901</v>
      </c>
      <c r="G1079" t="s">
        <v>902</v>
      </c>
      <c r="H1079" s="2">
        <f>VLOOKUP(A1079,Sheet1!A$1:E$501,2,FALSE)</f>
        <v>43139</v>
      </c>
      <c r="I1079" t="str">
        <f>VLOOKUP(A1079,Sheet1!A$1:E$501,3,FALSE)</f>
        <v>Harsh</v>
      </c>
      <c r="J1079" t="str">
        <f>VLOOKUP(A1079,Sheet1!$A$1:$E$501,4,FALSE)</f>
        <v>Delhi</v>
      </c>
      <c r="K1079" t="str">
        <f>VLOOKUP($A1079,Sheet1!$A$1:$E$501,5,FALSE)</f>
        <v>Delhi</v>
      </c>
    </row>
    <row r="1080" spans="1:11" x14ac:dyDescent="0.25">
      <c r="A1080" t="s">
        <v>177</v>
      </c>
      <c r="B1080">
        <v>44</v>
      </c>
      <c r="C1080">
        <v>2</v>
      </c>
      <c r="D1080">
        <v>3</v>
      </c>
      <c r="E1080" t="s">
        <v>899</v>
      </c>
      <c r="F1080" t="s">
        <v>903</v>
      </c>
      <c r="G1080" t="s">
        <v>891</v>
      </c>
      <c r="H1080" s="2">
        <f>VLOOKUP(A1080,Sheet1!A$1:E$501,2,FALSE)</f>
        <v>43114</v>
      </c>
      <c r="I1080" t="str">
        <f>VLOOKUP(A1080,Sheet1!A$1:E$501,3,FALSE)</f>
        <v>Krutika</v>
      </c>
      <c r="J1080" t="str">
        <f>VLOOKUP(A1080,Sheet1!$A$1:$E$501,4,FALSE)</f>
        <v>Andhra Pradesh</v>
      </c>
      <c r="K1080" t="str">
        <f>VLOOKUP($A1080,Sheet1!$A$1:$E$501,5,FALSE)</f>
        <v>Hyderabad</v>
      </c>
    </row>
    <row r="1081" spans="1:11" x14ac:dyDescent="0.25">
      <c r="A1081" t="s">
        <v>496</v>
      </c>
      <c r="B1081">
        <v>305</v>
      </c>
      <c r="C1081">
        <v>-270</v>
      </c>
      <c r="D1081">
        <v>5</v>
      </c>
      <c r="E1081" t="s">
        <v>889</v>
      </c>
      <c r="F1081" t="s">
        <v>890</v>
      </c>
      <c r="G1081" t="s">
        <v>911</v>
      </c>
      <c r="H1081" s="2">
        <f>VLOOKUP(A1081,Sheet1!A$1:E$501,2,FALSE)</f>
        <v>43207</v>
      </c>
      <c r="I1081" t="str">
        <f>VLOOKUP(A1081,Sheet1!A$1:E$501,3,FALSE)</f>
        <v>Sagar</v>
      </c>
      <c r="J1081" t="str">
        <f>VLOOKUP(A1081,Sheet1!$A$1:$E$501,4,FALSE)</f>
        <v>Nagaland</v>
      </c>
      <c r="K1081" t="str">
        <f>VLOOKUP($A1081,Sheet1!$A$1:$E$501,5,FALSE)</f>
        <v>Kohima</v>
      </c>
    </row>
    <row r="1082" spans="1:11" x14ac:dyDescent="0.25">
      <c r="A1082" t="s">
        <v>219</v>
      </c>
      <c r="B1082">
        <v>306</v>
      </c>
      <c r="C1082">
        <v>-147</v>
      </c>
      <c r="D1082">
        <v>3</v>
      </c>
      <c r="E1082" t="s">
        <v>899</v>
      </c>
      <c r="F1082" t="s">
        <v>901</v>
      </c>
      <c r="G1082" t="s">
        <v>911</v>
      </c>
      <c r="H1082" s="2">
        <f>VLOOKUP(A1082,Sheet1!A$1:E$501,2,FALSE)</f>
        <v>43278</v>
      </c>
      <c r="I1082" t="str">
        <f>VLOOKUP(A1082,Sheet1!A$1:E$501,3,FALSE)</f>
        <v>Shaily</v>
      </c>
      <c r="J1082" t="str">
        <f>VLOOKUP(A1082,Sheet1!$A$1:$E$501,4,FALSE)</f>
        <v>Maharashtra</v>
      </c>
      <c r="K1082" t="str">
        <f>VLOOKUP($A1082,Sheet1!$A$1:$E$501,5,FALSE)</f>
        <v>Mumbai</v>
      </c>
    </row>
    <row r="1083" spans="1:11" x14ac:dyDescent="0.25">
      <c r="A1083" t="s">
        <v>559</v>
      </c>
      <c r="B1083">
        <v>70</v>
      </c>
      <c r="C1083">
        <v>-64</v>
      </c>
      <c r="D1083">
        <v>5</v>
      </c>
      <c r="E1083" t="s">
        <v>899</v>
      </c>
      <c r="F1083" t="s">
        <v>907</v>
      </c>
      <c r="G1083" t="s">
        <v>902</v>
      </c>
      <c r="H1083" s="2">
        <f>VLOOKUP(A1083,Sheet1!A$1:E$501,2,FALSE)</f>
        <v>43374</v>
      </c>
      <c r="I1083" t="str">
        <f>VLOOKUP(A1083,Sheet1!A$1:E$501,3,FALSE)</f>
        <v>Divyansh</v>
      </c>
      <c r="J1083" t="str">
        <f>VLOOKUP(A1083,Sheet1!$A$1:$E$501,4,FALSE)</f>
        <v>Gujarat</v>
      </c>
      <c r="K1083" t="str">
        <f>VLOOKUP($A1083,Sheet1!$A$1:$E$501,5,FALSE)</f>
        <v>Ahmedabad</v>
      </c>
    </row>
    <row r="1084" spans="1:11" x14ac:dyDescent="0.25">
      <c r="A1084" t="s">
        <v>562</v>
      </c>
      <c r="B1084">
        <v>44</v>
      </c>
      <c r="C1084">
        <v>11</v>
      </c>
      <c r="D1084">
        <v>4</v>
      </c>
      <c r="E1084" t="s">
        <v>899</v>
      </c>
      <c r="F1084" t="s">
        <v>907</v>
      </c>
      <c r="G1084" t="s">
        <v>891</v>
      </c>
      <c r="H1084" s="2">
        <f>VLOOKUP(A1084,Sheet1!A$1:E$501,2,FALSE)</f>
        <v>43131</v>
      </c>
      <c r="I1084" t="str">
        <f>VLOOKUP(A1084,Sheet1!A$1:E$501,3,FALSE)</f>
        <v>Ginny</v>
      </c>
      <c r="J1084" t="str">
        <f>VLOOKUP(A1084,Sheet1!$A$1:$E$501,4,FALSE)</f>
        <v>Madhya Pradesh</v>
      </c>
      <c r="K1084" t="str">
        <f>VLOOKUP($A1084,Sheet1!$A$1:$E$501,5,FALSE)</f>
        <v>Indore</v>
      </c>
    </row>
    <row r="1085" spans="1:11" x14ac:dyDescent="0.25">
      <c r="A1085" t="s">
        <v>221</v>
      </c>
      <c r="B1085">
        <v>44</v>
      </c>
      <c r="C1085">
        <v>14</v>
      </c>
      <c r="D1085">
        <v>3</v>
      </c>
      <c r="E1085" t="s">
        <v>899</v>
      </c>
      <c r="F1085" t="s">
        <v>903</v>
      </c>
      <c r="G1085" t="s">
        <v>891</v>
      </c>
      <c r="H1085" s="2">
        <f>VLOOKUP(A1085,Sheet1!A$1:E$501,2,FALSE)</f>
        <v>43113</v>
      </c>
      <c r="I1085" t="str">
        <f>VLOOKUP(A1085,Sheet1!A$1:E$501,3,FALSE)</f>
        <v>Priyanka</v>
      </c>
      <c r="J1085" t="str">
        <f>VLOOKUP(A1085,Sheet1!$A$1:$E$501,4,FALSE)</f>
        <v>Madhya Pradesh</v>
      </c>
      <c r="K1085" t="str">
        <f>VLOOKUP($A1085,Sheet1!$A$1:$E$501,5,FALSE)</f>
        <v>Indore</v>
      </c>
    </row>
    <row r="1086" spans="1:11" x14ac:dyDescent="0.25">
      <c r="A1086" t="s">
        <v>488</v>
      </c>
      <c r="B1086">
        <v>319</v>
      </c>
      <c r="C1086">
        <v>312</v>
      </c>
      <c r="D1086">
        <v>5</v>
      </c>
      <c r="E1086" t="s">
        <v>899</v>
      </c>
      <c r="F1086" t="s">
        <v>901</v>
      </c>
      <c r="G1086" t="s">
        <v>911</v>
      </c>
      <c r="H1086" s="2">
        <f>VLOOKUP(A1086,Sheet1!A$1:E$501,2,FALSE)</f>
        <v>43330</v>
      </c>
      <c r="I1086" t="str">
        <f>VLOOKUP(A1086,Sheet1!A$1:E$501,3,FALSE)</f>
        <v>Akshay</v>
      </c>
      <c r="J1086" t="str">
        <f>VLOOKUP(A1086,Sheet1!$A$1:$E$501,4,FALSE)</f>
        <v>Bihar</v>
      </c>
      <c r="K1086" t="str">
        <f>VLOOKUP($A1086,Sheet1!$A$1:$E$501,5,FALSE)</f>
        <v>Patna</v>
      </c>
    </row>
    <row r="1087" spans="1:11" x14ac:dyDescent="0.25">
      <c r="A1087" t="s">
        <v>452</v>
      </c>
      <c r="B1087">
        <v>287</v>
      </c>
      <c r="C1087">
        <v>-280</v>
      </c>
      <c r="D1087">
        <v>12</v>
      </c>
      <c r="E1087" t="s">
        <v>892</v>
      </c>
      <c r="F1087" t="s">
        <v>893</v>
      </c>
      <c r="G1087" t="s">
        <v>902</v>
      </c>
      <c r="H1087" s="2">
        <f>VLOOKUP(A1087,Sheet1!A$1:E$501,2,FALSE)</f>
        <v>43345</v>
      </c>
      <c r="I1087" t="str">
        <f>VLOOKUP(A1087,Sheet1!A$1:E$501,3,FALSE)</f>
        <v>Sakshi</v>
      </c>
      <c r="J1087" t="str">
        <f>VLOOKUP(A1087,Sheet1!$A$1:$E$501,4,FALSE)</f>
        <v>Madhya Pradesh</v>
      </c>
      <c r="K1087" t="str">
        <f>VLOOKUP($A1087,Sheet1!$A$1:$E$501,5,FALSE)</f>
        <v>Indore</v>
      </c>
    </row>
    <row r="1088" spans="1:11" x14ac:dyDescent="0.25">
      <c r="A1088" t="s">
        <v>237</v>
      </c>
      <c r="B1088">
        <v>44</v>
      </c>
      <c r="C1088">
        <v>10</v>
      </c>
      <c r="D1088">
        <v>3</v>
      </c>
      <c r="E1088" t="s">
        <v>899</v>
      </c>
      <c r="F1088" t="s">
        <v>907</v>
      </c>
      <c r="G1088" t="s">
        <v>891</v>
      </c>
      <c r="H1088" s="2">
        <f>VLOOKUP(A1088,Sheet1!A$1:E$501,2,FALSE)</f>
        <v>43114</v>
      </c>
      <c r="I1088" t="str">
        <f>VLOOKUP(A1088,Sheet1!A$1:E$501,3,FALSE)</f>
        <v>Trupti</v>
      </c>
      <c r="J1088" t="str">
        <f>VLOOKUP(A1088,Sheet1!$A$1:$E$501,4,FALSE)</f>
        <v>Gujarat</v>
      </c>
      <c r="K1088" t="str">
        <f>VLOOKUP($A1088,Sheet1!$A$1:$E$501,5,FALSE)</f>
        <v>Ahmedabad</v>
      </c>
    </row>
    <row r="1089" spans="1:11" x14ac:dyDescent="0.25">
      <c r="A1089" t="s">
        <v>213</v>
      </c>
      <c r="B1089">
        <v>288</v>
      </c>
      <c r="C1089">
        <v>-180</v>
      </c>
      <c r="D1089">
        <v>4</v>
      </c>
      <c r="E1089" t="s">
        <v>892</v>
      </c>
      <c r="F1089" t="s">
        <v>893</v>
      </c>
      <c r="G1089" t="s">
        <v>891</v>
      </c>
      <c r="H1089" s="2">
        <f>VLOOKUP(A1089,Sheet1!A$1:E$501,2,FALSE)</f>
        <v>43233</v>
      </c>
      <c r="I1089" t="str">
        <f>VLOOKUP(A1089,Sheet1!A$1:E$501,3,FALSE)</f>
        <v>Tulika</v>
      </c>
      <c r="J1089" t="str">
        <f>VLOOKUP(A1089,Sheet1!$A$1:$E$501,4,FALSE)</f>
        <v>Madhya Pradesh</v>
      </c>
      <c r="K1089" t="str">
        <f>VLOOKUP($A1089,Sheet1!$A$1:$E$501,5,FALSE)</f>
        <v>Bhopal</v>
      </c>
    </row>
    <row r="1090" spans="1:11" x14ac:dyDescent="0.25">
      <c r="A1090" t="s">
        <v>768</v>
      </c>
      <c r="B1090">
        <v>49</v>
      </c>
      <c r="C1090">
        <v>-31</v>
      </c>
      <c r="D1090">
        <v>2</v>
      </c>
      <c r="E1090" t="s">
        <v>899</v>
      </c>
      <c r="F1090" t="s">
        <v>907</v>
      </c>
      <c r="G1090" t="s">
        <v>891</v>
      </c>
      <c r="H1090" s="2">
        <f>VLOOKUP(A1090,Sheet1!A$1:E$501,2,FALSE)</f>
        <v>43374</v>
      </c>
      <c r="I1090" t="str">
        <f>VLOOKUP(A1090,Sheet1!A$1:E$501,3,FALSE)</f>
        <v>Aryan</v>
      </c>
      <c r="J1090" t="str">
        <f>VLOOKUP(A1090,Sheet1!$A$1:$E$501,4,FALSE)</f>
        <v>Madhya Pradesh</v>
      </c>
      <c r="K1090" t="str">
        <f>VLOOKUP($A1090,Sheet1!$A$1:$E$501,5,FALSE)</f>
        <v>Bhopal</v>
      </c>
    </row>
    <row r="1091" spans="1:11" x14ac:dyDescent="0.25">
      <c r="A1091" t="s">
        <v>313</v>
      </c>
      <c r="B1091">
        <v>43</v>
      </c>
      <c r="C1091">
        <v>-10</v>
      </c>
      <c r="D1091">
        <v>4</v>
      </c>
      <c r="E1091" t="s">
        <v>899</v>
      </c>
      <c r="F1091" t="s">
        <v>905</v>
      </c>
      <c r="G1091" t="s">
        <v>891</v>
      </c>
      <c r="H1091" s="2">
        <f>VLOOKUP(A1091,Sheet1!A$1:E$501,2,FALSE)</f>
        <v>43137</v>
      </c>
      <c r="I1091" t="str">
        <f>VLOOKUP(A1091,Sheet1!A$1:E$501,3,FALSE)</f>
        <v>Shubham</v>
      </c>
      <c r="J1091" t="str">
        <f>VLOOKUP(A1091,Sheet1!$A$1:$E$501,4,FALSE)</f>
        <v>Delhi</v>
      </c>
      <c r="K1091" t="str">
        <f>VLOOKUP($A1091,Sheet1!$A$1:$E$501,5,FALSE)</f>
        <v>Delhi</v>
      </c>
    </row>
    <row r="1092" spans="1:11" x14ac:dyDescent="0.25">
      <c r="A1092" t="s">
        <v>296</v>
      </c>
      <c r="B1092">
        <v>43</v>
      </c>
      <c r="C1092">
        <v>5</v>
      </c>
      <c r="D1092">
        <v>3</v>
      </c>
      <c r="E1092" t="s">
        <v>899</v>
      </c>
      <c r="F1092" t="s">
        <v>907</v>
      </c>
      <c r="G1092" t="s">
        <v>891</v>
      </c>
      <c r="H1092" s="2">
        <f>VLOOKUP(A1092,Sheet1!A$1:E$501,2,FALSE)</f>
        <v>43440</v>
      </c>
      <c r="I1092" t="str">
        <f>VLOOKUP(A1092,Sheet1!A$1:E$501,3,FALSE)</f>
        <v>Rohan</v>
      </c>
      <c r="J1092" t="str">
        <f>VLOOKUP(A1092,Sheet1!$A$1:$E$501,4,FALSE)</f>
        <v>Madhya Pradesh</v>
      </c>
      <c r="K1092" t="str">
        <f>VLOOKUP($A1092,Sheet1!$A$1:$E$501,5,FALSE)</f>
        <v>Indore</v>
      </c>
    </row>
    <row r="1093" spans="1:11" x14ac:dyDescent="0.25">
      <c r="A1093" t="s">
        <v>87</v>
      </c>
      <c r="B1093">
        <v>68</v>
      </c>
      <c r="C1093">
        <v>-27</v>
      </c>
      <c r="D1093">
        <v>3</v>
      </c>
      <c r="E1093" t="s">
        <v>889</v>
      </c>
      <c r="F1093" t="s">
        <v>909</v>
      </c>
      <c r="G1093" t="s">
        <v>902</v>
      </c>
      <c r="H1093" s="2">
        <f>VLOOKUP(A1093,Sheet1!A$1:E$501,2,FALSE)</f>
        <v>43255</v>
      </c>
      <c r="I1093" t="str">
        <f>VLOOKUP(A1093,Sheet1!A$1:E$501,3,FALSE)</f>
        <v>Bhawna</v>
      </c>
      <c r="J1093" t="str">
        <f>VLOOKUP(A1093,Sheet1!$A$1:$E$501,4,FALSE)</f>
        <v>Madhya Pradesh</v>
      </c>
      <c r="K1093" t="str">
        <f>VLOOKUP($A1093,Sheet1!$A$1:$E$501,5,FALSE)</f>
        <v>Indore</v>
      </c>
    </row>
    <row r="1094" spans="1:11" x14ac:dyDescent="0.25">
      <c r="A1094" t="s">
        <v>246</v>
      </c>
      <c r="B1094">
        <v>320</v>
      </c>
      <c r="C1094">
        <v>144</v>
      </c>
      <c r="D1094">
        <v>1</v>
      </c>
      <c r="E1094" t="s">
        <v>889</v>
      </c>
      <c r="F1094" t="s">
        <v>896</v>
      </c>
      <c r="G1094" t="s">
        <v>911</v>
      </c>
      <c r="H1094" s="2">
        <f>VLOOKUP(A1094,Sheet1!A$1:E$501,2,FALSE)</f>
        <v>43411</v>
      </c>
      <c r="I1094" t="str">
        <f>VLOOKUP(A1094,Sheet1!A$1:E$501,3,FALSE)</f>
        <v>Soumyabrata</v>
      </c>
      <c r="J1094" t="str">
        <f>VLOOKUP(A1094,Sheet1!$A$1:$E$501,4,FALSE)</f>
        <v>Andhra Pradesh</v>
      </c>
      <c r="K1094" t="str">
        <f>VLOOKUP($A1094,Sheet1!$A$1:$E$501,5,FALSE)</f>
        <v>Hyderabad</v>
      </c>
    </row>
    <row r="1095" spans="1:11" x14ac:dyDescent="0.25">
      <c r="A1095" t="s">
        <v>187</v>
      </c>
      <c r="B1095">
        <v>67</v>
      </c>
      <c r="C1095">
        <v>2</v>
      </c>
      <c r="D1095">
        <v>4</v>
      </c>
      <c r="E1095" t="s">
        <v>899</v>
      </c>
      <c r="F1095" t="s">
        <v>910</v>
      </c>
      <c r="G1095" t="s">
        <v>902</v>
      </c>
      <c r="H1095" s="2">
        <f>VLOOKUP(A1095,Sheet1!A$1:E$501,2,FALSE)</f>
        <v>43175</v>
      </c>
      <c r="I1095" t="str">
        <f>VLOOKUP(A1095,Sheet1!A$1:E$501,3,FALSE)</f>
        <v>Tulika</v>
      </c>
      <c r="J1095" t="str">
        <f>VLOOKUP(A1095,Sheet1!$A$1:$E$501,4,FALSE)</f>
        <v>Madhya Pradesh</v>
      </c>
      <c r="K1095" t="str">
        <f>VLOOKUP($A1095,Sheet1!$A$1:$E$501,5,FALSE)</f>
        <v>Bhopal</v>
      </c>
    </row>
    <row r="1096" spans="1:11" x14ac:dyDescent="0.25">
      <c r="A1096" t="s">
        <v>160</v>
      </c>
      <c r="B1096">
        <v>66</v>
      </c>
      <c r="C1096">
        <v>-12</v>
      </c>
      <c r="D1096">
        <v>5</v>
      </c>
      <c r="E1096" t="s">
        <v>899</v>
      </c>
      <c r="F1096" t="s">
        <v>907</v>
      </c>
      <c r="G1096" t="s">
        <v>902</v>
      </c>
      <c r="H1096" s="2">
        <f>VLOOKUP(A1096,Sheet1!A$1:E$501,2,FALSE)</f>
        <v>43191</v>
      </c>
      <c r="I1096" t="str">
        <f>VLOOKUP(A1096,Sheet1!A$1:E$501,3,FALSE)</f>
        <v>Bharat</v>
      </c>
      <c r="J1096" t="str">
        <f>VLOOKUP(A1096,Sheet1!$A$1:$E$501,4,FALSE)</f>
        <v>Gujarat</v>
      </c>
      <c r="K1096" t="str">
        <f>VLOOKUP($A1096,Sheet1!$A$1:$E$501,5,FALSE)</f>
        <v>Ahmedabad</v>
      </c>
    </row>
    <row r="1097" spans="1:11" x14ac:dyDescent="0.25">
      <c r="A1097" t="s">
        <v>486</v>
      </c>
      <c r="B1097">
        <v>321</v>
      </c>
      <c r="C1097">
        <v>26</v>
      </c>
      <c r="D1097">
        <v>3</v>
      </c>
      <c r="E1097" t="s">
        <v>889</v>
      </c>
      <c r="F1097" t="s">
        <v>896</v>
      </c>
      <c r="G1097" t="s">
        <v>911</v>
      </c>
      <c r="H1097" s="2">
        <f>VLOOKUP(A1097,Sheet1!A$1:E$501,2,FALSE)</f>
        <v>43378</v>
      </c>
      <c r="I1097" t="str">
        <f>VLOOKUP(A1097,Sheet1!A$1:E$501,3,FALSE)</f>
        <v>Sudheer</v>
      </c>
      <c r="J1097" t="str">
        <f>VLOOKUP(A1097,Sheet1!$A$1:$E$501,4,FALSE)</f>
        <v>Karnataka</v>
      </c>
      <c r="K1097" t="str">
        <f>VLOOKUP($A1097,Sheet1!$A$1:$E$501,5,FALSE)</f>
        <v>Bangalore</v>
      </c>
    </row>
    <row r="1098" spans="1:11" x14ac:dyDescent="0.25">
      <c r="A1098" t="s">
        <v>375</v>
      </c>
      <c r="B1098">
        <v>43</v>
      </c>
      <c r="C1098">
        <v>-5</v>
      </c>
      <c r="D1098">
        <v>2</v>
      </c>
      <c r="E1098" t="s">
        <v>899</v>
      </c>
      <c r="F1098" t="s">
        <v>901</v>
      </c>
      <c r="G1098" t="s">
        <v>891</v>
      </c>
      <c r="H1098" s="2">
        <f>VLOOKUP(A1098,Sheet1!A$1:E$501,2,FALSE)</f>
        <v>43326</v>
      </c>
      <c r="I1098" t="str">
        <f>VLOOKUP(A1098,Sheet1!A$1:E$501,3,FALSE)</f>
        <v>Nishant</v>
      </c>
      <c r="J1098" t="str">
        <f>VLOOKUP(A1098,Sheet1!$A$1:$E$501,4,FALSE)</f>
        <v>Maharashtra</v>
      </c>
      <c r="K1098" t="str">
        <f>VLOOKUP($A1098,Sheet1!$A$1:$E$501,5,FALSE)</f>
        <v>Mumbai</v>
      </c>
    </row>
    <row r="1099" spans="1:11" x14ac:dyDescent="0.25">
      <c r="A1099" t="s">
        <v>643</v>
      </c>
      <c r="B1099">
        <v>114</v>
      </c>
      <c r="C1099">
        <v>-39</v>
      </c>
      <c r="D1099">
        <v>5</v>
      </c>
      <c r="E1099" t="s">
        <v>899</v>
      </c>
      <c r="F1099" t="s">
        <v>904</v>
      </c>
      <c r="G1099" t="s">
        <v>891</v>
      </c>
      <c r="H1099" s="2">
        <f>VLOOKUP(A1099,Sheet1!A$1:E$501,2,FALSE)</f>
        <v>43214</v>
      </c>
      <c r="I1099" t="str">
        <f>VLOOKUP(A1099,Sheet1!A$1:E$501,3,FALSE)</f>
        <v>Sahil</v>
      </c>
      <c r="J1099" t="str">
        <f>VLOOKUP(A1099,Sheet1!$A$1:$E$501,4,FALSE)</f>
        <v>Punjab</v>
      </c>
      <c r="K1099" t="str">
        <f>VLOOKUP($A1099,Sheet1!$A$1:$E$501,5,FALSE)</f>
        <v>Chandigarh</v>
      </c>
    </row>
    <row r="1100" spans="1:11" x14ac:dyDescent="0.25">
      <c r="A1100" t="s">
        <v>250</v>
      </c>
      <c r="B1100">
        <v>43</v>
      </c>
      <c r="C1100">
        <v>17</v>
      </c>
      <c r="D1100">
        <v>1</v>
      </c>
      <c r="E1100" t="s">
        <v>899</v>
      </c>
      <c r="F1100" t="s">
        <v>901</v>
      </c>
      <c r="G1100" t="s">
        <v>891</v>
      </c>
      <c r="H1100" s="2">
        <f>VLOOKUP(A1100,Sheet1!A$1:E$501,2,FALSE)</f>
        <v>43442</v>
      </c>
      <c r="I1100" t="str">
        <f>VLOOKUP(A1100,Sheet1!A$1:E$501,3,FALSE)</f>
        <v>Aishwarya</v>
      </c>
      <c r="J1100" t="str">
        <f>VLOOKUP(A1100,Sheet1!$A$1:$E$501,4,FALSE)</f>
        <v>Uttar Pradesh</v>
      </c>
      <c r="K1100" t="str">
        <f>VLOOKUP($A1100,Sheet1!$A$1:$E$501,5,FALSE)</f>
        <v>Prayagraj</v>
      </c>
    </row>
    <row r="1101" spans="1:11" x14ac:dyDescent="0.25">
      <c r="A1101" t="s">
        <v>375</v>
      </c>
      <c r="B1101">
        <v>43</v>
      </c>
      <c r="C1101">
        <v>21</v>
      </c>
      <c r="D1101">
        <v>3</v>
      </c>
      <c r="E1101" t="s">
        <v>899</v>
      </c>
      <c r="F1101" t="s">
        <v>913</v>
      </c>
      <c r="G1101" t="s">
        <v>891</v>
      </c>
      <c r="H1101" s="2">
        <f>VLOOKUP(A1101,Sheet1!A$1:E$501,2,FALSE)</f>
        <v>43326</v>
      </c>
      <c r="I1101" t="str">
        <f>VLOOKUP(A1101,Sheet1!A$1:E$501,3,FALSE)</f>
        <v>Nishant</v>
      </c>
      <c r="J1101" t="str">
        <f>VLOOKUP(A1101,Sheet1!$A$1:$E$501,4,FALSE)</f>
        <v>Maharashtra</v>
      </c>
      <c r="K1101" t="str">
        <f>VLOOKUP($A1101,Sheet1!$A$1:$E$501,5,FALSE)</f>
        <v>Mumbai</v>
      </c>
    </row>
    <row r="1102" spans="1:11" x14ac:dyDescent="0.25">
      <c r="A1102" t="s">
        <v>332</v>
      </c>
      <c r="B1102">
        <v>637</v>
      </c>
      <c r="C1102">
        <v>50</v>
      </c>
      <c r="D1102">
        <v>5</v>
      </c>
      <c r="E1102" t="s">
        <v>899</v>
      </c>
      <c r="F1102" t="s">
        <v>901</v>
      </c>
      <c r="G1102" t="s">
        <v>891</v>
      </c>
      <c r="H1102" s="2">
        <f>VLOOKUP(A1102,Sheet1!A$1:E$501,2,FALSE)</f>
        <v>43181</v>
      </c>
      <c r="I1102" t="str">
        <f>VLOOKUP(A1102,Sheet1!A$1:E$501,3,FALSE)</f>
        <v>Aarushi</v>
      </c>
      <c r="J1102" t="str">
        <f>VLOOKUP(A1102,Sheet1!$A$1:$E$501,4,FALSE)</f>
        <v>Tamil Nadu</v>
      </c>
      <c r="K1102" t="str">
        <f>VLOOKUP($A1102,Sheet1!$A$1:$E$501,5,FALSE)</f>
        <v>Chennai</v>
      </c>
    </row>
    <row r="1103" spans="1:11" x14ac:dyDescent="0.25">
      <c r="A1103" t="s">
        <v>472</v>
      </c>
      <c r="B1103">
        <v>300</v>
      </c>
      <c r="C1103">
        <v>42</v>
      </c>
      <c r="D1103">
        <v>2</v>
      </c>
      <c r="E1103" t="s">
        <v>889</v>
      </c>
      <c r="F1103" t="s">
        <v>896</v>
      </c>
      <c r="G1103" t="s">
        <v>891</v>
      </c>
      <c r="H1103" s="2">
        <f>VLOOKUP(A1103,Sheet1!A$1:E$501,2,FALSE)</f>
        <v>43410</v>
      </c>
      <c r="I1103" t="str">
        <f>VLOOKUP(A1103,Sheet1!A$1:E$501,3,FALSE)</f>
        <v>Kushal</v>
      </c>
      <c r="J1103" t="str">
        <f>VLOOKUP(A1103,Sheet1!$A$1:$E$501,4,FALSE)</f>
        <v>Nagaland</v>
      </c>
      <c r="K1103" t="str">
        <f>VLOOKUP($A1103,Sheet1!$A$1:$E$501,5,FALSE)</f>
        <v>Kohima</v>
      </c>
    </row>
    <row r="1104" spans="1:11" x14ac:dyDescent="0.25">
      <c r="A1104" t="s">
        <v>466</v>
      </c>
      <c r="B1104">
        <v>341</v>
      </c>
      <c r="C1104">
        <v>44</v>
      </c>
      <c r="D1104">
        <v>7</v>
      </c>
      <c r="E1104" t="s">
        <v>892</v>
      </c>
      <c r="F1104" t="s">
        <v>912</v>
      </c>
      <c r="G1104" t="s">
        <v>902</v>
      </c>
      <c r="H1104" s="2">
        <f>VLOOKUP(A1104,Sheet1!A$1:E$501,2,FALSE)</f>
        <v>43154</v>
      </c>
      <c r="I1104" t="str">
        <f>VLOOKUP(A1104,Sheet1!A$1:E$501,3,FALSE)</f>
        <v>Bhishm</v>
      </c>
      <c r="J1104" t="str">
        <f>VLOOKUP(A1104,Sheet1!$A$1:$E$501,4,FALSE)</f>
        <v>Maharashtra</v>
      </c>
      <c r="K1104" t="str">
        <f>VLOOKUP($A1104,Sheet1!$A$1:$E$501,5,FALSE)</f>
        <v>Mumbai</v>
      </c>
    </row>
    <row r="1105" spans="1:11" x14ac:dyDescent="0.25">
      <c r="A1105" t="s">
        <v>666</v>
      </c>
      <c r="B1105">
        <v>102</v>
      </c>
      <c r="C1105">
        <v>0</v>
      </c>
      <c r="D1105">
        <v>3</v>
      </c>
      <c r="E1105" t="s">
        <v>889</v>
      </c>
      <c r="F1105" t="s">
        <v>898</v>
      </c>
      <c r="G1105" t="s">
        <v>891</v>
      </c>
      <c r="H1105" s="2">
        <f>VLOOKUP(A1105,Sheet1!A$1:E$501,2,FALSE)</f>
        <v>43280</v>
      </c>
      <c r="I1105" t="str">
        <f>VLOOKUP(A1105,Sheet1!A$1:E$501,3,FALSE)</f>
        <v>Riya</v>
      </c>
      <c r="J1105" t="str">
        <f>VLOOKUP(A1105,Sheet1!$A$1:$E$501,4,FALSE)</f>
        <v>Maharashtra</v>
      </c>
      <c r="K1105" t="str">
        <f>VLOOKUP($A1105,Sheet1!$A$1:$E$501,5,FALSE)</f>
        <v>Mumbai</v>
      </c>
    </row>
    <row r="1106" spans="1:11" x14ac:dyDescent="0.25">
      <c r="A1106" t="s">
        <v>48</v>
      </c>
      <c r="B1106">
        <v>328</v>
      </c>
      <c r="C1106">
        <v>-15</v>
      </c>
      <c r="D1106">
        <v>3</v>
      </c>
      <c r="E1106" t="s">
        <v>889</v>
      </c>
      <c r="F1106" t="s">
        <v>890</v>
      </c>
      <c r="G1106" t="s">
        <v>911</v>
      </c>
      <c r="H1106" s="2">
        <f>VLOOKUP(A1106,Sheet1!A$1:E$501,2,FALSE)</f>
        <v>43337</v>
      </c>
      <c r="I1106" t="str">
        <f>VLOOKUP(A1106,Sheet1!A$1:E$501,3,FALSE)</f>
        <v>Madhav</v>
      </c>
      <c r="J1106" t="str">
        <f>VLOOKUP(A1106,Sheet1!$A$1:$E$501,4,FALSE)</f>
        <v>Uttar Pradesh</v>
      </c>
      <c r="K1106" t="str">
        <f>VLOOKUP($A1106,Sheet1!$A$1:$E$501,5,FALSE)</f>
        <v>Mathura</v>
      </c>
    </row>
    <row r="1107" spans="1:11" x14ac:dyDescent="0.25">
      <c r="A1107" t="s">
        <v>204</v>
      </c>
      <c r="B1107">
        <v>341</v>
      </c>
      <c r="C1107">
        <v>160</v>
      </c>
      <c r="D1107">
        <v>7</v>
      </c>
      <c r="E1107" t="s">
        <v>899</v>
      </c>
      <c r="F1107" t="s">
        <v>907</v>
      </c>
      <c r="G1107" t="s">
        <v>911</v>
      </c>
      <c r="H1107" s="2">
        <f>VLOOKUP(A1107,Sheet1!A$1:E$501,2,FALSE)</f>
        <v>43127</v>
      </c>
      <c r="I1107" t="str">
        <f>VLOOKUP(A1107,Sheet1!A$1:E$501,3,FALSE)</f>
        <v>Parin</v>
      </c>
      <c r="J1107" t="str">
        <f>VLOOKUP(A1107,Sheet1!$A$1:$E$501,4,FALSE)</f>
        <v>Maharashtra</v>
      </c>
      <c r="K1107" t="str">
        <f>VLOOKUP($A1107,Sheet1!$A$1:$E$501,5,FALSE)</f>
        <v>Mumbai</v>
      </c>
    </row>
    <row r="1108" spans="1:11" x14ac:dyDescent="0.25">
      <c r="A1108" t="s">
        <v>772</v>
      </c>
      <c r="B1108">
        <v>62</v>
      </c>
      <c r="C1108">
        <v>11</v>
      </c>
      <c r="D1108">
        <v>7</v>
      </c>
      <c r="E1108" t="s">
        <v>899</v>
      </c>
      <c r="F1108" t="s">
        <v>903</v>
      </c>
      <c r="G1108" t="s">
        <v>902</v>
      </c>
      <c r="H1108" s="2">
        <f>VLOOKUP(A1108,Sheet1!A$1:E$501,2,FALSE)</f>
        <v>43181</v>
      </c>
      <c r="I1108" t="str">
        <f>VLOOKUP(A1108,Sheet1!A$1:E$501,3,FALSE)</f>
        <v>Divsha</v>
      </c>
      <c r="J1108" t="str">
        <f>VLOOKUP(A1108,Sheet1!$A$1:$E$501,4,FALSE)</f>
        <v>Rajasthan</v>
      </c>
      <c r="K1108" t="str">
        <f>VLOOKUP($A1108,Sheet1!$A$1:$E$501,5,FALSE)</f>
        <v>Jaipur</v>
      </c>
    </row>
    <row r="1109" spans="1:11" x14ac:dyDescent="0.25">
      <c r="A1109" t="s">
        <v>248</v>
      </c>
      <c r="B1109">
        <v>42</v>
      </c>
      <c r="C1109">
        <v>13</v>
      </c>
      <c r="D1109">
        <v>3</v>
      </c>
      <c r="E1109" t="s">
        <v>899</v>
      </c>
      <c r="F1109" t="s">
        <v>908</v>
      </c>
      <c r="G1109" t="s">
        <v>891</v>
      </c>
      <c r="H1109" s="2">
        <f>VLOOKUP(A1109,Sheet1!A$1:E$501,2,FALSE)</f>
        <v>43128</v>
      </c>
      <c r="I1109" t="str">
        <f>VLOOKUP(A1109,Sheet1!A$1:E$501,3,FALSE)</f>
        <v>Amruta</v>
      </c>
      <c r="J1109" t="str">
        <f>VLOOKUP(A1109,Sheet1!$A$1:$E$501,4,FALSE)</f>
        <v>Delhi</v>
      </c>
      <c r="K1109" t="str">
        <f>VLOOKUP($A1109,Sheet1!$A$1:$E$501,5,FALSE)</f>
        <v>Delhi</v>
      </c>
    </row>
    <row r="1110" spans="1:11" x14ac:dyDescent="0.25">
      <c r="A1110" t="s">
        <v>580</v>
      </c>
      <c r="B1110">
        <v>62</v>
      </c>
      <c r="C1110">
        <v>28</v>
      </c>
      <c r="D1110">
        <v>5</v>
      </c>
      <c r="E1110" t="s">
        <v>899</v>
      </c>
      <c r="F1110" t="s">
        <v>903</v>
      </c>
      <c r="G1110" t="s">
        <v>902</v>
      </c>
      <c r="H1110" s="2">
        <f>VLOOKUP(A1110,Sheet1!A$1:E$501,2,FALSE)</f>
        <v>43160</v>
      </c>
      <c r="I1110" t="str">
        <f>VLOOKUP(A1110,Sheet1!A$1:E$501,3,FALSE)</f>
        <v>Amit</v>
      </c>
      <c r="J1110" t="str">
        <f>VLOOKUP(A1110,Sheet1!$A$1:$E$501,4,FALSE)</f>
        <v>Sikkim</v>
      </c>
      <c r="K1110" t="str">
        <f>VLOOKUP($A1110,Sheet1!$A$1:$E$501,5,FALSE)</f>
        <v>Gangtok</v>
      </c>
    </row>
    <row r="1111" spans="1:11" x14ac:dyDescent="0.25">
      <c r="A1111" t="s">
        <v>509</v>
      </c>
      <c r="B1111">
        <v>42</v>
      </c>
      <c r="C1111">
        <v>7</v>
      </c>
      <c r="D1111">
        <v>2</v>
      </c>
      <c r="E1111" t="s">
        <v>899</v>
      </c>
      <c r="F1111" t="s">
        <v>904</v>
      </c>
      <c r="G1111" t="s">
        <v>891</v>
      </c>
      <c r="H1111" s="2">
        <f>VLOOKUP(A1111,Sheet1!A$1:E$501,2,FALSE)</f>
        <v>43439</v>
      </c>
      <c r="I1111" t="str">
        <f>VLOOKUP(A1111,Sheet1!A$1:E$501,3,FALSE)</f>
        <v>Aman</v>
      </c>
      <c r="J1111" t="str">
        <f>VLOOKUP(A1111,Sheet1!$A$1:$E$501,4,FALSE)</f>
        <v>Maharashtra</v>
      </c>
      <c r="K1111" t="str">
        <f>VLOOKUP($A1111,Sheet1!$A$1:$E$501,5,FALSE)</f>
        <v>Mumbai</v>
      </c>
    </row>
    <row r="1112" spans="1:11" x14ac:dyDescent="0.25">
      <c r="A1112" t="s">
        <v>813</v>
      </c>
      <c r="B1112">
        <v>42</v>
      </c>
      <c r="C1112">
        <v>-3</v>
      </c>
      <c r="D1112">
        <v>1</v>
      </c>
      <c r="E1112" t="s">
        <v>889</v>
      </c>
      <c r="F1112" t="s">
        <v>890</v>
      </c>
      <c r="G1112" t="s">
        <v>891</v>
      </c>
      <c r="H1112" s="2">
        <f>VLOOKUP(A1112,Sheet1!A$1:E$501,2,FALSE)</f>
        <v>43366</v>
      </c>
      <c r="I1112" t="str">
        <f>VLOOKUP(A1112,Sheet1!A$1:E$501,3,FALSE)</f>
        <v>Sajal</v>
      </c>
      <c r="J1112" t="str">
        <f>VLOOKUP(A1112,Sheet1!$A$1:$E$501,4,FALSE)</f>
        <v>Bihar</v>
      </c>
      <c r="K1112" t="str">
        <f>VLOOKUP($A1112,Sheet1!$A$1:$E$501,5,FALSE)</f>
        <v>Patna</v>
      </c>
    </row>
    <row r="1113" spans="1:11" x14ac:dyDescent="0.25">
      <c r="A1113" t="s">
        <v>492</v>
      </c>
      <c r="B1113">
        <v>313</v>
      </c>
      <c r="C1113">
        <v>-13</v>
      </c>
      <c r="D1113">
        <v>5</v>
      </c>
      <c r="E1113" t="s">
        <v>892</v>
      </c>
      <c r="F1113" t="s">
        <v>895</v>
      </c>
      <c r="G1113" t="s">
        <v>902</v>
      </c>
      <c r="H1113" s="2">
        <f>VLOOKUP(A1113,Sheet1!A$1:E$501,2,FALSE)</f>
        <v>43365</v>
      </c>
      <c r="I1113" t="str">
        <f>VLOOKUP(A1113,Sheet1!A$1:E$501,3,FALSE)</f>
        <v>Akshay</v>
      </c>
      <c r="J1113" t="str">
        <f>VLOOKUP(A1113,Sheet1!$A$1:$E$501,4,FALSE)</f>
        <v>Uttar Pradesh</v>
      </c>
      <c r="K1113" t="str">
        <f>VLOOKUP($A1113,Sheet1!$A$1:$E$501,5,FALSE)</f>
        <v>Lucknow</v>
      </c>
    </row>
    <row r="1114" spans="1:11" x14ac:dyDescent="0.25">
      <c r="A1114" t="s">
        <v>216</v>
      </c>
      <c r="B1114">
        <v>109</v>
      </c>
      <c r="C1114">
        <v>52</v>
      </c>
      <c r="D1114">
        <v>2</v>
      </c>
      <c r="E1114" t="s">
        <v>899</v>
      </c>
      <c r="F1114" t="s">
        <v>907</v>
      </c>
      <c r="G1114" t="s">
        <v>902</v>
      </c>
      <c r="H1114" s="2">
        <f>VLOOKUP(A1114,Sheet1!A$1:E$501,2,FALSE)</f>
        <v>43173</v>
      </c>
      <c r="I1114" t="str">
        <f>VLOOKUP(A1114,Sheet1!A$1:E$501,3,FALSE)</f>
        <v>Anurag</v>
      </c>
      <c r="J1114" t="str">
        <f>VLOOKUP(A1114,Sheet1!$A$1:$E$501,4,FALSE)</f>
        <v>Madhya Pradesh</v>
      </c>
      <c r="K1114" t="str">
        <f>VLOOKUP($A1114,Sheet1!$A$1:$E$501,5,FALSE)</f>
        <v>Indore</v>
      </c>
    </row>
    <row r="1115" spans="1:11" x14ac:dyDescent="0.25">
      <c r="A1115" t="s">
        <v>14</v>
      </c>
      <c r="B1115">
        <v>226</v>
      </c>
      <c r="C1115">
        <v>58</v>
      </c>
      <c r="D1115">
        <v>3</v>
      </c>
      <c r="E1115" t="s">
        <v>889</v>
      </c>
      <c r="F1115" t="s">
        <v>909</v>
      </c>
      <c r="G1115" t="s">
        <v>891</v>
      </c>
      <c r="H1115" s="2">
        <f>VLOOKUP(A1115,Sheet1!A$1:E$501,2,FALSE)</f>
        <v>43461</v>
      </c>
      <c r="I1115" t="str">
        <f>VLOOKUP(A1115,Sheet1!A$1:E$501,3,FALSE)</f>
        <v>Gopal</v>
      </c>
      <c r="J1115" t="str">
        <f>VLOOKUP(A1115,Sheet1!$A$1:$E$501,4,FALSE)</f>
        <v>Maharashtra</v>
      </c>
      <c r="K1115" t="str">
        <f>VLOOKUP($A1115,Sheet1!$A$1:$E$501,5,FALSE)</f>
        <v>Mumbai</v>
      </c>
    </row>
    <row r="1116" spans="1:11" x14ac:dyDescent="0.25">
      <c r="A1116" t="s">
        <v>191</v>
      </c>
      <c r="B1116">
        <v>62</v>
      </c>
      <c r="C1116">
        <v>-1</v>
      </c>
      <c r="D1116">
        <v>1</v>
      </c>
      <c r="E1116" t="s">
        <v>889</v>
      </c>
      <c r="F1116" t="s">
        <v>898</v>
      </c>
      <c r="G1116" t="s">
        <v>902</v>
      </c>
      <c r="H1116" s="2">
        <f>VLOOKUP(A1116,Sheet1!A$1:E$501,2,FALSE)</f>
        <v>43422</v>
      </c>
      <c r="I1116" t="str">
        <f>VLOOKUP(A1116,Sheet1!A$1:E$501,3,FALSE)</f>
        <v>Vikash</v>
      </c>
      <c r="J1116" t="str">
        <f>VLOOKUP(A1116,Sheet1!$A$1:$E$501,4,FALSE)</f>
        <v>Goa</v>
      </c>
      <c r="K1116" t="str">
        <f>VLOOKUP($A1116,Sheet1!$A$1:$E$501,5,FALSE)</f>
        <v>Goa</v>
      </c>
    </row>
    <row r="1117" spans="1:11" x14ac:dyDescent="0.25">
      <c r="A1117" t="s">
        <v>200</v>
      </c>
      <c r="B1117">
        <v>61</v>
      </c>
      <c r="C1117">
        <v>-25</v>
      </c>
      <c r="D1117">
        <v>4</v>
      </c>
      <c r="E1117" t="s">
        <v>889</v>
      </c>
      <c r="F1117" t="s">
        <v>909</v>
      </c>
      <c r="G1117" t="s">
        <v>902</v>
      </c>
      <c r="H1117" s="2">
        <f>VLOOKUP(A1117,Sheet1!A$1:E$501,2,FALSE)</f>
        <v>43353</v>
      </c>
      <c r="I1117" t="str">
        <f>VLOOKUP(A1117,Sheet1!A$1:E$501,3,FALSE)</f>
        <v>Aditi</v>
      </c>
      <c r="J1117" t="str">
        <f>VLOOKUP(A1117,Sheet1!$A$1:$E$501,4,FALSE)</f>
        <v>Madhya Pradesh</v>
      </c>
      <c r="K1117" t="str">
        <f>VLOOKUP($A1117,Sheet1!$A$1:$E$501,5,FALSE)</f>
        <v>Indore</v>
      </c>
    </row>
    <row r="1118" spans="1:11" x14ac:dyDescent="0.25">
      <c r="A1118" t="s">
        <v>271</v>
      </c>
      <c r="B1118">
        <v>222</v>
      </c>
      <c r="C1118">
        <v>74</v>
      </c>
      <c r="D1118">
        <v>5</v>
      </c>
      <c r="E1118" t="s">
        <v>899</v>
      </c>
      <c r="F1118" t="s">
        <v>903</v>
      </c>
      <c r="G1118" t="s">
        <v>891</v>
      </c>
      <c r="H1118" s="2">
        <f>VLOOKUP(A1118,Sheet1!A$1:E$501,2,FALSE)</f>
        <v>43136</v>
      </c>
      <c r="I1118" t="str">
        <f>VLOOKUP(A1118,Sheet1!A$1:E$501,3,FALSE)</f>
        <v>Diwakar</v>
      </c>
      <c r="J1118" t="str">
        <f>VLOOKUP(A1118,Sheet1!$A$1:$E$501,4,FALSE)</f>
        <v>Delhi</v>
      </c>
      <c r="K1118" t="str">
        <f>VLOOKUP($A1118,Sheet1!$A$1:$E$501,5,FALSE)</f>
        <v>Delhi</v>
      </c>
    </row>
    <row r="1119" spans="1:11" x14ac:dyDescent="0.25">
      <c r="A1119" t="s">
        <v>421</v>
      </c>
      <c r="B1119">
        <v>342</v>
      </c>
      <c r="C1119">
        <v>-154</v>
      </c>
      <c r="D1119">
        <v>7</v>
      </c>
      <c r="E1119" t="s">
        <v>892</v>
      </c>
      <c r="F1119" t="s">
        <v>912</v>
      </c>
      <c r="G1119" t="s">
        <v>911</v>
      </c>
      <c r="H1119" s="2">
        <f>VLOOKUP(A1119,Sheet1!A$1:E$501,2,FALSE)</f>
        <v>43412</v>
      </c>
      <c r="I1119" t="str">
        <f>VLOOKUP(A1119,Sheet1!A$1:E$501,3,FALSE)</f>
        <v>Shubham</v>
      </c>
      <c r="J1119" t="str">
        <f>VLOOKUP(A1119,Sheet1!$A$1:$E$501,4,FALSE)</f>
        <v>Maharashtra</v>
      </c>
      <c r="K1119" t="str">
        <f>VLOOKUP($A1119,Sheet1!$A$1:$E$501,5,FALSE)</f>
        <v>Pune</v>
      </c>
    </row>
    <row r="1120" spans="1:11" x14ac:dyDescent="0.25">
      <c r="A1120" t="s">
        <v>211</v>
      </c>
      <c r="B1120">
        <v>344</v>
      </c>
      <c r="C1120">
        <v>-34</v>
      </c>
      <c r="D1120">
        <v>3</v>
      </c>
      <c r="E1120" t="s">
        <v>899</v>
      </c>
      <c r="F1120" t="s">
        <v>901</v>
      </c>
      <c r="G1120" t="s">
        <v>911</v>
      </c>
      <c r="H1120" s="2">
        <f>VLOOKUP(A1120,Sheet1!A$1:E$501,2,FALSE)</f>
        <v>43243</v>
      </c>
      <c r="I1120" t="str">
        <f>VLOOKUP(A1120,Sheet1!A$1:E$501,3,FALSE)</f>
        <v>Anjali</v>
      </c>
      <c r="J1120" t="str">
        <f>VLOOKUP(A1120,Sheet1!$A$1:$E$501,4,FALSE)</f>
        <v>Haryana</v>
      </c>
      <c r="K1120" t="str">
        <f>VLOOKUP($A1120,Sheet1!$A$1:$E$501,5,FALSE)</f>
        <v>Chandigarh</v>
      </c>
    </row>
    <row r="1121" spans="1:11" x14ac:dyDescent="0.25">
      <c r="A1121" t="s">
        <v>464</v>
      </c>
      <c r="B1121">
        <v>345</v>
      </c>
      <c r="C1121">
        <v>38</v>
      </c>
      <c r="D1121">
        <v>7</v>
      </c>
      <c r="E1121" t="s">
        <v>899</v>
      </c>
      <c r="F1121" t="s">
        <v>903</v>
      </c>
      <c r="G1121" t="s">
        <v>911</v>
      </c>
      <c r="H1121" s="2">
        <f>VLOOKUP(A1121,Sheet1!A$1:E$501,2,FALSE)</f>
        <v>43398</v>
      </c>
      <c r="I1121" t="str">
        <f>VLOOKUP(A1121,Sheet1!A$1:E$501,3,FALSE)</f>
        <v>Apoorva</v>
      </c>
      <c r="J1121" t="str">
        <f>VLOOKUP(A1121,Sheet1!$A$1:$E$501,4,FALSE)</f>
        <v>Haryana</v>
      </c>
      <c r="K1121" t="str">
        <f>VLOOKUP($A1121,Sheet1!$A$1:$E$501,5,FALSE)</f>
        <v>Chandigarh</v>
      </c>
    </row>
    <row r="1122" spans="1:11" x14ac:dyDescent="0.25">
      <c r="A1122" t="s">
        <v>808</v>
      </c>
      <c r="B1122">
        <v>46</v>
      </c>
      <c r="C1122">
        <v>0</v>
      </c>
      <c r="D1122">
        <v>2</v>
      </c>
      <c r="E1122" t="s">
        <v>889</v>
      </c>
      <c r="F1122" t="s">
        <v>890</v>
      </c>
      <c r="G1122" t="s">
        <v>891</v>
      </c>
      <c r="H1122" s="2">
        <f>VLOOKUP(A1122,Sheet1!A$1:E$501,2,FALSE)</f>
        <v>43281</v>
      </c>
      <c r="I1122" t="str">
        <f>VLOOKUP(A1122,Sheet1!A$1:E$501,3,FALSE)</f>
        <v>Shweta</v>
      </c>
      <c r="J1122" t="str">
        <f>VLOOKUP(A1122,Sheet1!$A$1:$E$501,4,FALSE)</f>
        <v>Madhya Pradesh</v>
      </c>
      <c r="K1122" t="str">
        <f>VLOOKUP($A1122,Sheet1!$A$1:$E$501,5,FALSE)</f>
        <v>Indore</v>
      </c>
    </row>
    <row r="1123" spans="1:11" x14ac:dyDescent="0.25">
      <c r="A1123" t="s">
        <v>526</v>
      </c>
      <c r="B1123">
        <v>255</v>
      </c>
      <c r="C1123">
        <v>74</v>
      </c>
      <c r="D1123">
        <v>5</v>
      </c>
      <c r="E1123" t="s">
        <v>899</v>
      </c>
      <c r="F1123" t="s">
        <v>903</v>
      </c>
      <c r="G1123" t="s">
        <v>891</v>
      </c>
      <c r="H1123" s="2">
        <f>VLOOKUP(A1123,Sheet1!A$1:E$501,2,FALSE)</f>
        <v>43407</v>
      </c>
      <c r="I1123" t="str">
        <f>VLOOKUP(A1123,Sheet1!A$1:E$501,3,FALSE)</f>
        <v>Mrunal</v>
      </c>
      <c r="J1123" t="str">
        <f>VLOOKUP(A1123,Sheet1!$A$1:$E$501,4,FALSE)</f>
        <v>Maharashtra</v>
      </c>
      <c r="K1123" t="str">
        <f>VLOOKUP($A1123,Sheet1!$A$1:$E$501,5,FALSE)</f>
        <v>Mumbai</v>
      </c>
    </row>
    <row r="1124" spans="1:11" x14ac:dyDescent="0.25">
      <c r="A1124" t="s">
        <v>457</v>
      </c>
      <c r="B1124">
        <v>360</v>
      </c>
      <c r="C1124">
        <v>32</v>
      </c>
      <c r="D1124">
        <v>3</v>
      </c>
      <c r="E1124" t="s">
        <v>899</v>
      </c>
      <c r="F1124" t="s">
        <v>901</v>
      </c>
      <c r="G1124" t="s">
        <v>902</v>
      </c>
      <c r="H1124" s="2">
        <f>VLOOKUP(A1124,Sheet1!A$1:E$501,2,FALSE)</f>
        <v>43118</v>
      </c>
      <c r="I1124" t="str">
        <f>VLOOKUP(A1124,Sheet1!A$1:E$501,3,FALSE)</f>
        <v>Aparajita</v>
      </c>
      <c r="J1124" t="str">
        <f>VLOOKUP(A1124,Sheet1!$A$1:$E$501,4,FALSE)</f>
        <v>West Bengal</v>
      </c>
      <c r="K1124" t="str">
        <f>VLOOKUP($A1124,Sheet1!$A$1:$E$501,5,FALSE)</f>
        <v>Kolkata</v>
      </c>
    </row>
    <row r="1125" spans="1:11" x14ac:dyDescent="0.25">
      <c r="A1125" t="s">
        <v>310</v>
      </c>
      <c r="B1125">
        <v>372</v>
      </c>
      <c r="C1125">
        <v>59</v>
      </c>
      <c r="D1125">
        <v>3</v>
      </c>
      <c r="E1125" t="s">
        <v>889</v>
      </c>
      <c r="F1125" t="s">
        <v>896</v>
      </c>
      <c r="G1125" t="s">
        <v>902</v>
      </c>
      <c r="H1125" s="2">
        <f>VLOOKUP(A1125,Sheet1!A$1:E$501,2,FALSE)</f>
        <v>43438</v>
      </c>
      <c r="I1125" t="str">
        <f>VLOOKUP(A1125,Sheet1!A$1:E$501,3,FALSE)</f>
        <v>Vrinda</v>
      </c>
      <c r="J1125" t="str">
        <f>VLOOKUP(A1125,Sheet1!$A$1:$E$501,4,FALSE)</f>
        <v>Uttar Pradesh</v>
      </c>
      <c r="K1125" t="str">
        <f>VLOOKUP($A1125,Sheet1!$A$1:$E$501,5,FALSE)</f>
        <v>Mathura</v>
      </c>
    </row>
    <row r="1126" spans="1:11" x14ac:dyDescent="0.25">
      <c r="A1126" t="s">
        <v>144</v>
      </c>
      <c r="B1126">
        <v>61</v>
      </c>
      <c r="C1126">
        <v>30</v>
      </c>
      <c r="D1126">
        <v>2</v>
      </c>
      <c r="E1126" t="s">
        <v>899</v>
      </c>
      <c r="F1126" t="s">
        <v>903</v>
      </c>
      <c r="G1126" t="s">
        <v>902</v>
      </c>
      <c r="H1126" s="2">
        <f>VLOOKUP(A1126,Sheet1!A$1:E$501,2,FALSE)</f>
        <v>43412</v>
      </c>
      <c r="I1126" t="str">
        <f>VLOOKUP(A1126,Sheet1!A$1:E$501,3,FALSE)</f>
        <v>Abhijeet</v>
      </c>
      <c r="J1126" t="str">
        <f>VLOOKUP(A1126,Sheet1!$A$1:$E$501,4,FALSE)</f>
        <v>Madhya Pradesh</v>
      </c>
      <c r="K1126" t="str">
        <f>VLOOKUP($A1126,Sheet1!$A$1:$E$501,5,FALSE)</f>
        <v>Bhopal</v>
      </c>
    </row>
    <row r="1127" spans="1:11" x14ac:dyDescent="0.25">
      <c r="A1127" t="s">
        <v>691</v>
      </c>
      <c r="B1127">
        <v>42</v>
      </c>
      <c r="C1127">
        <v>12</v>
      </c>
      <c r="D1127">
        <v>5</v>
      </c>
      <c r="E1127" t="s">
        <v>899</v>
      </c>
      <c r="F1127" t="s">
        <v>903</v>
      </c>
      <c r="G1127" t="s">
        <v>891</v>
      </c>
      <c r="H1127" s="2">
        <f>VLOOKUP(A1127,Sheet1!A$1:E$501,2,FALSE)</f>
        <v>43205</v>
      </c>
      <c r="I1127" t="str">
        <f>VLOOKUP(A1127,Sheet1!A$1:E$501,3,FALSE)</f>
        <v>Kanak</v>
      </c>
      <c r="J1127" t="str">
        <f>VLOOKUP(A1127,Sheet1!$A$1:$E$501,4,FALSE)</f>
        <v>Goa</v>
      </c>
      <c r="K1127" t="str">
        <f>VLOOKUP($A1127,Sheet1!$A$1:$E$501,5,FALSE)</f>
        <v>Goa</v>
      </c>
    </row>
    <row r="1128" spans="1:11" x14ac:dyDescent="0.25">
      <c r="A1128" t="s">
        <v>643</v>
      </c>
      <c r="B1128">
        <v>42</v>
      </c>
      <c r="C1128">
        <v>-26</v>
      </c>
      <c r="D1128">
        <v>2</v>
      </c>
      <c r="E1128" t="s">
        <v>899</v>
      </c>
      <c r="F1128" t="s">
        <v>904</v>
      </c>
      <c r="G1128" t="s">
        <v>891</v>
      </c>
      <c r="H1128" s="2">
        <f>VLOOKUP(A1128,Sheet1!A$1:E$501,2,FALSE)</f>
        <v>43214</v>
      </c>
      <c r="I1128" t="str">
        <f>VLOOKUP(A1128,Sheet1!A$1:E$501,3,FALSE)</f>
        <v>Sahil</v>
      </c>
      <c r="J1128" t="str">
        <f>VLOOKUP(A1128,Sheet1!$A$1:$E$501,4,FALSE)</f>
        <v>Punjab</v>
      </c>
      <c r="K1128" t="str">
        <f>VLOOKUP($A1128,Sheet1!$A$1:$E$501,5,FALSE)</f>
        <v>Chandigarh</v>
      </c>
    </row>
    <row r="1129" spans="1:11" x14ac:dyDescent="0.25">
      <c r="A1129" t="s">
        <v>773</v>
      </c>
      <c r="B1129">
        <v>61</v>
      </c>
      <c r="C1129">
        <v>25</v>
      </c>
      <c r="D1129">
        <v>4</v>
      </c>
      <c r="E1129" t="s">
        <v>899</v>
      </c>
      <c r="F1129" t="s">
        <v>901</v>
      </c>
      <c r="G1129" t="s">
        <v>902</v>
      </c>
      <c r="H1129" s="2">
        <f>VLOOKUP(A1129,Sheet1!A$1:E$501,2,FALSE)</f>
        <v>43105</v>
      </c>
      <c r="I1129" t="str">
        <f>VLOOKUP(A1129,Sheet1!A$1:E$501,3,FALSE)</f>
        <v>Nikhil</v>
      </c>
      <c r="J1129" t="str">
        <f>VLOOKUP(A1129,Sheet1!$A$1:$E$501,4,FALSE)</f>
        <v>Punjab</v>
      </c>
      <c r="K1129" t="str">
        <f>VLOOKUP($A1129,Sheet1!$A$1:$E$501,5,FALSE)</f>
        <v>Chandigarh</v>
      </c>
    </row>
    <row r="1130" spans="1:11" x14ac:dyDescent="0.25">
      <c r="A1130" t="s">
        <v>59</v>
      </c>
      <c r="B1130">
        <v>41</v>
      </c>
      <c r="C1130">
        <v>11</v>
      </c>
      <c r="D1130">
        <v>6</v>
      </c>
      <c r="E1130" t="s">
        <v>899</v>
      </c>
      <c r="F1130" t="s">
        <v>903</v>
      </c>
      <c r="G1130" t="s">
        <v>891</v>
      </c>
      <c r="H1130" s="2">
        <f>VLOOKUP(A1130,Sheet1!A$1:E$501,2,FALSE)</f>
        <v>43399</v>
      </c>
      <c r="I1130" t="str">
        <f>VLOOKUP(A1130,Sheet1!A$1:E$501,3,FALSE)</f>
        <v>Aastha</v>
      </c>
      <c r="J1130" t="str">
        <f>VLOOKUP(A1130,Sheet1!$A$1:$E$501,4,FALSE)</f>
        <v>Himachal Pradesh</v>
      </c>
      <c r="K1130" t="str">
        <f>VLOOKUP($A1130,Sheet1!$A$1:$E$501,5,FALSE)</f>
        <v>Simla</v>
      </c>
    </row>
    <row r="1131" spans="1:11" x14ac:dyDescent="0.25">
      <c r="A1131" t="s">
        <v>350</v>
      </c>
      <c r="B1131">
        <v>40</v>
      </c>
      <c r="C1131">
        <v>13</v>
      </c>
      <c r="D1131">
        <v>3</v>
      </c>
      <c r="E1131" t="s">
        <v>899</v>
      </c>
      <c r="F1131" t="s">
        <v>910</v>
      </c>
      <c r="G1131" t="s">
        <v>891</v>
      </c>
      <c r="H1131" s="2">
        <f>VLOOKUP(A1131,Sheet1!A$1:E$501,2,FALSE)</f>
        <v>43103</v>
      </c>
      <c r="I1131" t="str">
        <f>VLOOKUP(A1131,Sheet1!A$1:E$501,3,FALSE)</f>
        <v>Monica</v>
      </c>
      <c r="J1131" t="str">
        <f>VLOOKUP(A1131,Sheet1!$A$1:$E$501,4,FALSE)</f>
        <v>Punjab</v>
      </c>
      <c r="K1131" t="str">
        <f>VLOOKUP($A1131,Sheet1!$A$1:$E$501,5,FALSE)</f>
        <v>Chandigarh</v>
      </c>
    </row>
    <row r="1132" spans="1:11" x14ac:dyDescent="0.25">
      <c r="A1132" t="s">
        <v>550</v>
      </c>
      <c r="B1132">
        <v>59</v>
      </c>
      <c r="C1132">
        <v>21</v>
      </c>
      <c r="D1132">
        <v>2</v>
      </c>
      <c r="E1132" t="s">
        <v>899</v>
      </c>
      <c r="F1132" t="s">
        <v>907</v>
      </c>
      <c r="G1132" t="s">
        <v>902</v>
      </c>
      <c r="H1132" s="2">
        <f>VLOOKUP(A1132,Sheet1!A$1:E$501,2,FALSE)</f>
        <v>43381</v>
      </c>
      <c r="I1132" t="str">
        <f>VLOOKUP(A1132,Sheet1!A$1:E$501,3,FALSE)</f>
        <v>Apsingekar</v>
      </c>
      <c r="J1132" t="str">
        <f>VLOOKUP(A1132,Sheet1!$A$1:$E$501,4,FALSE)</f>
        <v>Bihar</v>
      </c>
      <c r="K1132" t="str">
        <f>VLOOKUP($A1132,Sheet1!$A$1:$E$501,5,FALSE)</f>
        <v>Patna</v>
      </c>
    </row>
    <row r="1133" spans="1:11" x14ac:dyDescent="0.25">
      <c r="A1133" t="s">
        <v>358</v>
      </c>
      <c r="B1133">
        <v>57</v>
      </c>
      <c r="C1133">
        <v>27</v>
      </c>
      <c r="D1133">
        <v>2</v>
      </c>
      <c r="E1133" t="s">
        <v>899</v>
      </c>
      <c r="F1133" t="s">
        <v>913</v>
      </c>
      <c r="G1133" t="s">
        <v>902</v>
      </c>
      <c r="H1133" s="2">
        <f>VLOOKUP(A1133,Sheet1!A$1:E$501,2,FALSE)</f>
        <v>43127</v>
      </c>
      <c r="I1133" t="str">
        <f>VLOOKUP(A1133,Sheet1!A$1:E$501,3,FALSE)</f>
        <v>Shivangi</v>
      </c>
      <c r="J1133" t="str">
        <f>VLOOKUP(A1133,Sheet1!$A$1:$E$501,4,FALSE)</f>
        <v>Madhya Pradesh</v>
      </c>
      <c r="K1133" t="str">
        <f>VLOOKUP($A1133,Sheet1!$A$1:$E$501,5,FALSE)</f>
        <v>Indore</v>
      </c>
    </row>
    <row r="1134" spans="1:11" x14ac:dyDescent="0.25">
      <c r="A1134" t="s">
        <v>444</v>
      </c>
      <c r="B1134">
        <v>17</v>
      </c>
      <c r="C1134">
        <v>6</v>
      </c>
      <c r="D1134">
        <v>1</v>
      </c>
      <c r="E1134" t="s">
        <v>899</v>
      </c>
      <c r="F1134" t="s">
        <v>907</v>
      </c>
      <c r="G1134" t="s">
        <v>902</v>
      </c>
      <c r="H1134" s="2">
        <f>VLOOKUP(A1134,Sheet1!A$1:E$501,2,FALSE)</f>
        <v>43262</v>
      </c>
      <c r="I1134" t="str">
        <f>VLOOKUP(A1134,Sheet1!A$1:E$501,3,FALSE)</f>
        <v>Sanjna</v>
      </c>
      <c r="J1134" t="str">
        <f>VLOOKUP(A1134,Sheet1!$A$1:$E$501,4,FALSE)</f>
        <v>Maharashtra</v>
      </c>
      <c r="K1134" t="str">
        <f>VLOOKUP($A1134,Sheet1!$A$1:$E$501,5,FALSE)</f>
        <v>Mumbai</v>
      </c>
    </row>
    <row r="1135" spans="1:11" x14ac:dyDescent="0.25">
      <c r="A1135" t="s">
        <v>495</v>
      </c>
      <c r="B1135">
        <v>40</v>
      </c>
      <c r="C1135">
        <v>10</v>
      </c>
      <c r="D1135">
        <v>2</v>
      </c>
      <c r="E1135" t="s">
        <v>899</v>
      </c>
      <c r="F1135" t="s">
        <v>907</v>
      </c>
      <c r="G1135" t="s">
        <v>891</v>
      </c>
      <c r="H1135" s="2">
        <f>VLOOKUP(A1135,Sheet1!A$1:E$501,2,FALSE)</f>
        <v>43185</v>
      </c>
      <c r="I1135" t="str">
        <f>VLOOKUP(A1135,Sheet1!A$1:E$501,3,FALSE)</f>
        <v>Vandana</v>
      </c>
      <c r="J1135" t="str">
        <f>VLOOKUP(A1135,Sheet1!$A$1:$E$501,4,FALSE)</f>
        <v>Himachal Pradesh</v>
      </c>
      <c r="K1135" t="str">
        <f>VLOOKUP($A1135,Sheet1!$A$1:$E$501,5,FALSE)</f>
        <v>Simla</v>
      </c>
    </row>
    <row r="1136" spans="1:11" x14ac:dyDescent="0.25">
      <c r="A1136" t="s">
        <v>275</v>
      </c>
      <c r="B1136">
        <v>349</v>
      </c>
      <c r="C1136">
        <v>-24</v>
      </c>
      <c r="D1136">
        <v>2</v>
      </c>
      <c r="E1136" t="s">
        <v>899</v>
      </c>
      <c r="F1136" t="s">
        <v>901</v>
      </c>
      <c r="G1136" t="s">
        <v>911</v>
      </c>
      <c r="H1136" s="2">
        <f>VLOOKUP(A1136,Sheet1!A$1:E$501,2,FALSE)</f>
        <v>43340</v>
      </c>
      <c r="I1136" t="str">
        <f>VLOOKUP(A1136,Sheet1!A$1:E$501,3,FALSE)</f>
        <v>Sanjova</v>
      </c>
      <c r="J1136" t="str">
        <f>VLOOKUP(A1136,Sheet1!$A$1:$E$501,4,FALSE)</f>
        <v>Maharashtra</v>
      </c>
      <c r="K1136" t="str">
        <f>VLOOKUP($A1136,Sheet1!$A$1:$E$501,5,FALSE)</f>
        <v>Pune</v>
      </c>
    </row>
    <row r="1137" spans="1:11" x14ac:dyDescent="0.25">
      <c r="A1137" t="s">
        <v>474</v>
      </c>
      <c r="B1137">
        <v>335</v>
      </c>
      <c r="C1137">
        <v>-22</v>
      </c>
      <c r="D1137">
        <v>7</v>
      </c>
      <c r="E1137" t="s">
        <v>892</v>
      </c>
      <c r="F1137" t="s">
        <v>893</v>
      </c>
      <c r="G1137" t="s">
        <v>902</v>
      </c>
      <c r="H1137" s="2">
        <f>VLOOKUP(A1137,Sheet1!A$1:E$501,2,FALSE)</f>
        <v>43358</v>
      </c>
      <c r="I1137" t="str">
        <f>VLOOKUP(A1137,Sheet1!A$1:E$501,3,FALSE)</f>
        <v>Aayushi</v>
      </c>
      <c r="J1137" t="str">
        <f>VLOOKUP(A1137,Sheet1!$A$1:$E$501,4,FALSE)</f>
        <v>Maharashtra</v>
      </c>
      <c r="K1137" t="str">
        <f>VLOOKUP($A1137,Sheet1!$A$1:$E$501,5,FALSE)</f>
        <v>Mumbai</v>
      </c>
    </row>
    <row r="1138" spans="1:11" x14ac:dyDescent="0.25">
      <c r="A1138" t="s">
        <v>421</v>
      </c>
      <c r="B1138">
        <v>40</v>
      </c>
      <c r="C1138">
        <v>16</v>
      </c>
      <c r="D1138">
        <v>3</v>
      </c>
      <c r="E1138" t="s">
        <v>899</v>
      </c>
      <c r="F1138" t="s">
        <v>903</v>
      </c>
      <c r="G1138" t="s">
        <v>891</v>
      </c>
      <c r="H1138" s="2">
        <f>VLOOKUP(A1138,Sheet1!A$1:E$501,2,FALSE)</f>
        <v>43412</v>
      </c>
      <c r="I1138" t="str">
        <f>VLOOKUP(A1138,Sheet1!A$1:E$501,3,FALSE)</f>
        <v>Shubham</v>
      </c>
      <c r="J1138" t="str">
        <f>VLOOKUP(A1138,Sheet1!$A$1:$E$501,4,FALSE)</f>
        <v>Maharashtra</v>
      </c>
      <c r="K1138" t="str">
        <f>VLOOKUP($A1138,Sheet1!$A$1:$E$501,5,FALSE)</f>
        <v>Pune</v>
      </c>
    </row>
    <row r="1139" spans="1:11" x14ac:dyDescent="0.25">
      <c r="A1139" t="s">
        <v>121</v>
      </c>
      <c r="B1139">
        <v>40</v>
      </c>
      <c r="C1139">
        <v>17</v>
      </c>
      <c r="D1139">
        <v>2</v>
      </c>
      <c r="E1139" t="s">
        <v>899</v>
      </c>
      <c r="F1139" t="s">
        <v>907</v>
      </c>
      <c r="G1139" t="s">
        <v>891</v>
      </c>
      <c r="H1139" s="2">
        <f>VLOOKUP(A1139,Sheet1!A$1:E$501,2,FALSE)</f>
        <v>43185</v>
      </c>
      <c r="I1139" t="str">
        <f>VLOOKUP(A1139,Sheet1!A$1:E$501,3,FALSE)</f>
        <v>Shrichand</v>
      </c>
      <c r="J1139" t="str">
        <f>VLOOKUP(A1139,Sheet1!$A$1:$E$501,4,FALSE)</f>
        <v>Punjab</v>
      </c>
      <c r="K1139" t="str">
        <f>VLOOKUP($A1139,Sheet1!$A$1:$E$501,5,FALSE)</f>
        <v>Chandigarh</v>
      </c>
    </row>
    <row r="1140" spans="1:11" x14ac:dyDescent="0.25">
      <c r="A1140" t="s">
        <v>643</v>
      </c>
      <c r="B1140">
        <v>40</v>
      </c>
      <c r="C1140">
        <v>-7</v>
      </c>
      <c r="D1140">
        <v>3</v>
      </c>
      <c r="E1140" t="s">
        <v>899</v>
      </c>
      <c r="F1140" t="s">
        <v>907</v>
      </c>
      <c r="G1140" t="s">
        <v>891</v>
      </c>
      <c r="H1140" s="2">
        <f>VLOOKUP(A1140,Sheet1!A$1:E$501,2,FALSE)</f>
        <v>43214</v>
      </c>
      <c r="I1140" t="str">
        <f>VLOOKUP(A1140,Sheet1!A$1:E$501,3,FALSE)</f>
        <v>Sahil</v>
      </c>
      <c r="J1140" t="str">
        <f>VLOOKUP(A1140,Sheet1!$A$1:$E$501,4,FALSE)</f>
        <v>Punjab</v>
      </c>
      <c r="K1140" t="str">
        <f>VLOOKUP($A1140,Sheet1!$A$1:$E$501,5,FALSE)</f>
        <v>Chandigarh</v>
      </c>
    </row>
    <row r="1141" spans="1:11" x14ac:dyDescent="0.25">
      <c r="A1141" t="s">
        <v>271</v>
      </c>
      <c r="B1141">
        <v>352</v>
      </c>
      <c r="C1141">
        <v>74</v>
      </c>
      <c r="D1141">
        <v>8</v>
      </c>
      <c r="E1141" t="s">
        <v>899</v>
      </c>
      <c r="F1141" t="s">
        <v>907</v>
      </c>
      <c r="G1141" t="s">
        <v>911</v>
      </c>
      <c r="H1141" s="2">
        <f>VLOOKUP(A1141,Sheet1!A$1:E$501,2,FALSE)</f>
        <v>43136</v>
      </c>
      <c r="I1141" t="str">
        <f>VLOOKUP(A1141,Sheet1!A$1:E$501,3,FALSE)</f>
        <v>Diwakar</v>
      </c>
      <c r="J1141" t="str">
        <f>VLOOKUP(A1141,Sheet1!$A$1:$E$501,4,FALSE)</f>
        <v>Delhi</v>
      </c>
      <c r="K1141" t="str">
        <f>VLOOKUP($A1141,Sheet1!$A$1:$E$501,5,FALSE)</f>
        <v>Delhi</v>
      </c>
    </row>
    <row r="1142" spans="1:11" x14ac:dyDescent="0.25">
      <c r="A1142" t="s">
        <v>661</v>
      </c>
      <c r="B1142">
        <v>55</v>
      </c>
      <c r="C1142">
        <v>-26</v>
      </c>
      <c r="D1142">
        <v>4</v>
      </c>
      <c r="E1142" t="s">
        <v>899</v>
      </c>
      <c r="F1142" t="s">
        <v>901</v>
      </c>
      <c r="G1142" t="s">
        <v>902</v>
      </c>
      <c r="H1142" s="2">
        <f>VLOOKUP(A1142,Sheet1!A$1:E$501,2,FALSE)</f>
        <v>43224</v>
      </c>
      <c r="I1142" t="str">
        <f>VLOOKUP(A1142,Sheet1!A$1:E$501,3,FALSE)</f>
        <v>Aditya</v>
      </c>
      <c r="J1142" t="str">
        <f>VLOOKUP(A1142,Sheet1!$A$1:$E$501,4,FALSE)</f>
        <v>Punjab</v>
      </c>
      <c r="K1142" t="str">
        <f>VLOOKUP($A1142,Sheet1!$A$1:$E$501,5,FALSE)</f>
        <v>Chandigarh</v>
      </c>
    </row>
    <row r="1143" spans="1:11" x14ac:dyDescent="0.25">
      <c r="A1143" t="s">
        <v>221</v>
      </c>
      <c r="B1143">
        <v>352</v>
      </c>
      <c r="C1143">
        <v>18</v>
      </c>
      <c r="D1143">
        <v>5</v>
      </c>
      <c r="E1143" t="s">
        <v>899</v>
      </c>
      <c r="F1143" t="s">
        <v>900</v>
      </c>
      <c r="G1143" t="s">
        <v>911</v>
      </c>
      <c r="H1143" s="2">
        <f>VLOOKUP(A1143,Sheet1!A$1:E$501,2,FALSE)</f>
        <v>43113</v>
      </c>
      <c r="I1143" t="str">
        <f>VLOOKUP(A1143,Sheet1!A$1:E$501,3,FALSE)</f>
        <v>Priyanka</v>
      </c>
      <c r="J1143" t="str">
        <f>VLOOKUP(A1143,Sheet1!$A$1:$E$501,4,FALSE)</f>
        <v>Madhya Pradesh</v>
      </c>
      <c r="K1143" t="str">
        <f>VLOOKUP($A1143,Sheet1!$A$1:$E$501,5,FALSE)</f>
        <v>Indore</v>
      </c>
    </row>
    <row r="1144" spans="1:11" x14ac:dyDescent="0.25">
      <c r="A1144" t="s">
        <v>343</v>
      </c>
      <c r="B1144">
        <v>53</v>
      </c>
      <c r="C1144">
        <v>-18</v>
      </c>
      <c r="D1144">
        <v>4</v>
      </c>
      <c r="E1144" t="s">
        <v>899</v>
      </c>
      <c r="F1144" t="s">
        <v>910</v>
      </c>
      <c r="G1144" t="s">
        <v>902</v>
      </c>
      <c r="H1144" s="2">
        <f>VLOOKUP(A1144,Sheet1!A$1:E$501,2,FALSE)</f>
        <v>43286</v>
      </c>
      <c r="I1144" t="str">
        <f>VLOOKUP(A1144,Sheet1!A$1:E$501,3,FALSE)</f>
        <v>Megha</v>
      </c>
      <c r="J1144" t="str">
        <f>VLOOKUP(A1144,Sheet1!$A$1:$E$501,4,FALSE)</f>
        <v>Maharashtra</v>
      </c>
      <c r="K1144" t="str">
        <f>VLOOKUP($A1144,Sheet1!$A$1:$E$501,5,FALSE)</f>
        <v>Pune</v>
      </c>
    </row>
    <row r="1145" spans="1:11" x14ac:dyDescent="0.25">
      <c r="A1145" t="s">
        <v>377</v>
      </c>
      <c r="B1145">
        <v>51</v>
      </c>
      <c r="C1145">
        <v>7</v>
      </c>
      <c r="D1145">
        <v>2</v>
      </c>
      <c r="E1145" t="s">
        <v>892</v>
      </c>
      <c r="F1145" t="s">
        <v>912</v>
      </c>
      <c r="G1145" t="s">
        <v>902</v>
      </c>
      <c r="H1145" s="2">
        <f>VLOOKUP(A1145,Sheet1!A$1:E$501,2,FALSE)</f>
        <v>43261</v>
      </c>
      <c r="I1145" t="str">
        <f>VLOOKUP(A1145,Sheet1!A$1:E$501,3,FALSE)</f>
        <v>Sheetal</v>
      </c>
      <c r="J1145" t="str">
        <f>VLOOKUP(A1145,Sheet1!$A$1:$E$501,4,FALSE)</f>
        <v>Madhya Pradesh</v>
      </c>
      <c r="K1145" t="str">
        <f>VLOOKUP($A1145,Sheet1!$A$1:$E$501,5,FALSE)</f>
        <v>Indore</v>
      </c>
    </row>
    <row r="1146" spans="1:11" x14ac:dyDescent="0.25">
      <c r="A1146" t="s">
        <v>777</v>
      </c>
      <c r="B1146">
        <v>40</v>
      </c>
      <c r="C1146">
        <v>-37</v>
      </c>
      <c r="D1146">
        <v>3</v>
      </c>
      <c r="E1146" t="s">
        <v>899</v>
      </c>
      <c r="F1146" t="s">
        <v>907</v>
      </c>
      <c r="G1146" t="s">
        <v>891</v>
      </c>
      <c r="H1146" s="2">
        <f>VLOOKUP(A1146,Sheet1!A$1:E$501,2,FALSE)</f>
        <v>43315</v>
      </c>
      <c r="I1146" t="str">
        <f>VLOOKUP(A1146,Sheet1!A$1:E$501,3,FALSE)</f>
        <v>Rane</v>
      </c>
      <c r="J1146" t="str">
        <f>VLOOKUP(A1146,Sheet1!$A$1:$E$501,4,FALSE)</f>
        <v>Maharashtra</v>
      </c>
      <c r="K1146" t="str">
        <f>VLOOKUP($A1146,Sheet1!$A$1:$E$501,5,FALSE)</f>
        <v>Mumbai</v>
      </c>
    </row>
    <row r="1147" spans="1:11" x14ac:dyDescent="0.25">
      <c r="A1147" t="s">
        <v>12</v>
      </c>
      <c r="B1147">
        <v>39</v>
      </c>
      <c r="C1147">
        <v>14</v>
      </c>
      <c r="D1147">
        <v>5</v>
      </c>
      <c r="E1147" t="s">
        <v>899</v>
      </c>
      <c r="F1147" t="s">
        <v>908</v>
      </c>
      <c r="G1147" t="s">
        <v>891</v>
      </c>
      <c r="H1147" s="2">
        <f>VLOOKUP(A1147,Sheet1!A$1:E$501,2,FALSE)</f>
        <v>43124</v>
      </c>
      <c r="I1147" t="str">
        <f>VLOOKUP(A1147,Sheet1!A$1:E$501,3,FALSE)</f>
        <v>Madan Mohan</v>
      </c>
      <c r="J1147" t="str">
        <f>VLOOKUP(A1147,Sheet1!$A$1:$E$501,4,FALSE)</f>
        <v>Uttar Pradesh</v>
      </c>
      <c r="K1147" t="str">
        <f>VLOOKUP($A1147,Sheet1!$A$1:$E$501,5,FALSE)</f>
        <v>Mathura</v>
      </c>
    </row>
    <row r="1148" spans="1:11" x14ac:dyDescent="0.25">
      <c r="A1148" t="s">
        <v>459</v>
      </c>
      <c r="B1148">
        <v>355</v>
      </c>
      <c r="C1148">
        <v>-4</v>
      </c>
      <c r="D1148">
        <v>2</v>
      </c>
      <c r="E1148" t="s">
        <v>899</v>
      </c>
      <c r="F1148" t="s">
        <v>901</v>
      </c>
      <c r="G1148" t="s">
        <v>911</v>
      </c>
      <c r="H1148" s="2">
        <f>VLOOKUP(A1148,Sheet1!A$1:E$501,2,FALSE)</f>
        <v>43345</v>
      </c>
      <c r="I1148" t="str">
        <f>VLOOKUP(A1148,Sheet1!A$1:E$501,3,FALSE)</f>
        <v>Surbhi</v>
      </c>
      <c r="J1148" t="str">
        <f>VLOOKUP(A1148,Sheet1!$A$1:$E$501,4,FALSE)</f>
        <v>Maharashtra</v>
      </c>
      <c r="K1148" t="str">
        <f>VLOOKUP($A1148,Sheet1!$A$1:$E$501,5,FALSE)</f>
        <v>Mumbai</v>
      </c>
    </row>
    <row r="1149" spans="1:11" x14ac:dyDescent="0.25">
      <c r="A1149" t="s">
        <v>444</v>
      </c>
      <c r="B1149">
        <v>357</v>
      </c>
      <c r="C1149">
        <v>139</v>
      </c>
      <c r="D1149">
        <v>2</v>
      </c>
      <c r="E1149" t="s">
        <v>899</v>
      </c>
      <c r="F1149" t="s">
        <v>901</v>
      </c>
      <c r="G1149" t="s">
        <v>911</v>
      </c>
      <c r="H1149" s="2">
        <f>VLOOKUP(A1149,Sheet1!A$1:E$501,2,FALSE)</f>
        <v>43262</v>
      </c>
      <c r="I1149" t="str">
        <f>VLOOKUP(A1149,Sheet1!A$1:E$501,3,FALSE)</f>
        <v>Sanjna</v>
      </c>
      <c r="J1149" t="str">
        <f>VLOOKUP(A1149,Sheet1!$A$1:$E$501,4,FALSE)</f>
        <v>Maharashtra</v>
      </c>
      <c r="K1149" t="str">
        <f>VLOOKUP($A1149,Sheet1!$A$1:$E$501,5,FALSE)</f>
        <v>Mumbai</v>
      </c>
    </row>
    <row r="1150" spans="1:11" x14ac:dyDescent="0.25">
      <c r="A1150" t="s">
        <v>136</v>
      </c>
      <c r="B1150">
        <v>38</v>
      </c>
      <c r="C1150">
        <v>18</v>
      </c>
      <c r="D1150">
        <v>1</v>
      </c>
      <c r="E1150" t="s">
        <v>899</v>
      </c>
      <c r="F1150" t="s">
        <v>904</v>
      </c>
      <c r="G1150" t="s">
        <v>891</v>
      </c>
      <c r="H1150" s="2">
        <f>VLOOKUP(A1150,Sheet1!A$1:E$501,2,FALSE)</f>
        <v>43193</v>
      </c>
      <c r="I1150" t="str">
        <f>VLOOKUP(A1150,Sheet1!A$1:E$501,3,FALSE)</f>
        <v>Jahan</v>
      </c>
      <c r="J1150" t="str">
        <f>VLOOKUP(A1150,Sheet1!$A$1:$E$501,4,FALSE)</f>
        <v>Madhya Pradesh</v>
      </c>
      <c r="K1150" t="str">
        <f>VLOOKUP($A1150,Sheet1!$A$1:$E$501,5,FALSE)</f>
        <v>Bhopal</v>
      </c>
    </row>
    <row r="1151" spans="1:11" x14ac:dyDescent="0.25">
      <c r="A1151" t="s">
        <v>397</v>
      </c>
      <c r="B1151">
        <v>38</v>
      </c>
      <c r="C1151">
        <v>9</v>
      </c>
      <c r="D1151">
        <v>2</v>
      </c>
      <c r="E1151" t="s">
        <v>899</v>
      </c>
      <c r="F1151" t="s">
        <v>907</v>
      </c>
      <c r="G1151" t="s">
        <v>891</v>
      </c>
      <c r="H1151" s="2">
        <f>VLOOKUP(A1151,Sheet1!A$1:E$501,2,FALSE)</f>
        <v>43165</v>
      </c>
      <c r="I1151" t="str">
        <f>VLOOKUP(A1151,Sheet1!A$1:E$501,3,FALSE)</f>
        <v>Paridhi</v>
      </c>
      <c r="J1151" t="str">
        <f>VLOOKUP(A1151,Sheet1!$A$1:$E$501,4,FALSE)</f>
        <v>Rajasthan</v>
      </c>
      <c r="K1151" t="str">
        <f>VLOOKUP($A1151,Sheet1!$A$1:$E$501,5,FALSE)</f>
        <v>Jaipur</v>
      </c>
    </row>
    <row r="1152" spans="1:11" x14ac:dyDescent="0.25">
      <c r="A1152" t="s">
        <v>543</v>
      </c>
      <c r="B1152">
        <v>141</v>
      </c>
      <c r="C1152">
        <v>10</v>
      </c>
      <c r="D1152">
        <v>4</v>
      </c>
      <c r="E1152" t="s">
        <v>899</v>
      </c>
      <c r="F1152" t="s">
        <v>913</v>
      </c>
      <c r="G1152" t="s">
        <v>902</v>
      </c>
      <c r="H1152" s="2">
        <f>VLOOKUP(A1152,Sheet1!A$1:E$501,2,FALSE)</f>
        <v>43324</v>
      </c>
      <c r="I1152" t="str">
        <f>VLOOKUP(A1152,Sheet1!A$1:E$501,3,FALSE)</f>
        <v>Nitant</v>
      </c>
      <c r="J1152" t="str">
        <f>VLOOKUP(A1152,Sheet1!$A$1:$E$501,4,FALSE)</f>
        <v>Rajasthan</v>
      </c>
      <c r="K1152" t="str">
        <f>VLOOKUP($A1152,Sheet1!$A$1:$E$501,5,FALSE)</f>
        <v>Jaipur</v>
      </c>
    </row>
    <row r="1153" spans="1:11" x14ac:dyDescent="0.25">
      <c r="A1153" t="s">
        <v>770</v>
      </c>
      <c r="B1153">
        <v>36</v>
      </c>
      <c r="C1153">
        <v>4</v>
      </c>
      <c r="D1153">
        <v>9</v>
      </c>
      <c r="E1153" t="s">
        <v>899</v>
      </c>
      <c r="F1153" t="s">
        <v>903</v>
      </c>
      <c r="G1153" t="s">
        <v>891</v>
      </c>
      <c r="H1153" s="2">
        <f>VLOOKUP(A1153,Sheet1!A$1:E$501,2,FALSE)</f>
        <v>43402</v>
      </c>
      <c r="I1153" t="str">
        <f>VLOOKUP(A1153,Sheet1!A$1:E$501,3,FALSE)</f>
        <v>Krishna</v>
      </c>
      <c r="J1153" t="str">
        <f>VLOOKUP(A1153,Sheet1!$A$1:$E$501,4,FALSE)</f>
        <v>Madhya Pradesh</v>
      </c>
      <c r="K1153" t="str">
        <f>VLOOKUP($A1153,Sheet1!$A$1:$E$501,5,FALSE)</f>
        <v>Indore</v>
      </c>
    </row>
    <row r="1154" spans="1:11" x14ac:dyDescent="0.25">
      <c r="A1154" t="s">
        <v>350</v>
      </c>
      <c r="B1154">
        <v>351</v>
      </c>
      <c r="C1154">
        <v>-94</v>
      </c>
      <c r="D1154">
        <v>5</v>
      </c>
      <c r="E1154" t="s">
        <v>889</v>
      </c>
      <c r="F1154" t="s">
        <v>890</v>
      </c>
      <c r="G1154" t="s">
        <v>891</v>
      </c>
      <c r="H1154" s="2">
        <f>VLOOKUP(A1154,Sheet1!A$1:E$501,2,FALSE)</f>
        <v>43103</v>
      </c>
      <c r="I1154" t="str">
        <f>VLOOKUP(A1154,Sheet1!A$1:E$501,3,FALSE)</f>
        <v>Monica</v>
      </c>
      <c r="J1154" t="str">
        <f>VLOOKUP(A1154,Sheet1!$A$1:$E$501,4,FALSE)</f>
        <v>Punjab</v>
      </c>
      <c r="K1154" t="str">
        <f>VLOOKUP($A1154,Sheet1!$A$1:$E$501,5,FALSE)</f>
        <v>Chandigarh</v>
      </c>
    </row>
    <row r="1155" spans="1:11" x14ac:dyDescent="0.25">
      <c r="A1155" t="s">
        <v>380</v>
      </c>
      <c r="B1155">
        <v>369</v>
      </c>
      <c r="C1155">
        <v>15</v>
      </c>
      <c r="D1155">
        <v>3</v>
      </c>
      <c r="E1155" t="s">
        <v>889</v>
      </c>
      <c r="F1155" t="s">
        <v>890</v>
      </c>
      <c r="G1155" t="s">
        <v>911</v>
      </c>
      <c r="H1155" s="2">
        <f>VLOOKUP(A1155,Sheet1!A$1:E$501,2,FALSE)</f>
        <v>43154</v>
      </c>
      <c r="I1155" t="str">
        <f>VLOOKUP(A1155,Sheet1!A$1:E$501,3,FALSE)</f>
        <v>Pinky</v>
      </c>
      <c r="J1155" t="str">
        <f>VLOOKUP(A1155,Sheet1!$A$1:$E$501,4,FALSE)</f>
        <v>Jammu and Kashmir</v>
      </c>
      <c r="K1155" t="str">
        <f>VLOOKUP($A1155,Sheet1!$A$1:$E$501,5,FALSE)</f>
        <v>Kashmir</v>
      </c>
    </row>
    <row r="1156" spans="1:11" x14ac:dyDescent="0.25">
      <c r="A1156" t="s">
        <v>472</v>
      </c>
      <c r="B1156">
        <v>53</v>
      </c>
      <c r="C1156">
        <v>24</v>
      </c>
      <c r="D1156">
        <v>6</v>
      </c>
      <c r="E1156" t="s">
        <v>899</v>
      </c>
      <c r="F1156" t="s">
        <v>903</v>
      </c>
      <c r="G1156" t="s">
        <v>894</v>
      </c>
      <c r="H1156" s="2">
        <f>VLOOKUP(A1156,Sheet1!A$1:E$501,2,FALSE)</f>
        <v>43410</v>
      </c>
      <c r="I1156" t="str">
        <f>VLOOKUP(A1156,Sheet1!A$1:E$501,3,FALSE)</f>
        <v>Kushal</v>
      </c>
      <c r="J1156" t="str">
        <f>VLOOKUP(A1156,Sheet1!$A$1:$E$501,4,FALSE)</f>
        <v>Nagaland</v>
      </c>
      <c r="K1156" t="str">
        <f>VLOOKUP($A1156,Sheet1!$A$1:$E$501,5,FALSE)</f>
        <v>Kohima</v>
      </c>
    </row>
    <row r="1157" spans="1:11" x14ac:dyDescent="0.25">
      <c r="A1157" t="s">
        <v>410</v>
      </c>
      <c r="B1157">
        <v>371</v>
      </c>
      <c r="C1157">
        <v>115</v>
      </c>
      <c r="D1157">
        <v>1</v>
      </c>
      <c r="E1157" t="s">
        <v>892</v>
      </c>
      <c r="F1157" t="s">
        <v>895</v>
      </c>
      <c r="G1157" t="s">
        <v>911</v>
      </c>
      <c r="H1157" s="2">
        <f>VLOOKUP(A1157,Sheet1!A$1:E$501,2,FALSE)</f>
        <v>43293</v>
      </c>
      <c r="I1157" t="str">
        <f>VLOOKUP(A1157,Sheet1!A$1:E$501,3,FALSE)</f>
        <v>Anjali</v>
      </c>
      <c r="J1157" t="str">
        <f>VLOOKUP(A1157,Sheet1!$A$1:$E$501,4,FALSE)</f>
        <v>Maharashtra</v>
      </c>
      <c r="K1157" t="str">
        <f>VLOOKUP($A1157,Sheet1!$A$1:$E$501,5,FALSE)</f>
        <v>Mumbai</v>
      </c>
    </row>
    <row r="1158" spans="1:11" x14ac:dyDescent="0.25">
      <c r="A1158" t="s">
        <v>232</v>
      </c>
      <c r="B1158">
        <v>499</v>
      </c>
      <c r="C1158">
        <v>33</v>
      </c>
      <c r="D1158">
        <v>4</v>
      </c>
      <c r="E1158" t="s">
        <v>899</v>
      </c>
      <c r="F1158" t="s">
        <v>901</v>
      </c>
      <c r="G1158" t="s">
        <v>891</v>
      </c>
      <c r="H1158" s="2">
        <f>VLOOKUP(A1158,Sheet1!A$1:E$501,2,FALSE)</f>
        <v>43441</v>
      </c>
      <c r="I1158" t="str">
        <f>VLOOKUP(A1158,Sheet1!A$1:E$501,3,FALSE)</f>
        <v>Abhishek</v>
      </c>
      <c r="J1158" t="str">
        <f>VLOOKUP(A1158,Sheet1!$A$1:$E$501,4,FALSE)</f>
        <v>Rajasthan</v>
      </c>
      <c r="K1158" t="str">
        <f>VLOOKUP($A1158,Sheet1!$A$1:$E$501,5,FALSE)</f>
        <v>Udaipur</v>
      </c>
    </row>
    <row r="1159" spans="1:11" x14ac:dyDescent="0.25">
      <c r="A1159" t="s">
        <v>310</v>
      </c>
      <c r="B1159">
        <v>223</v>
      </c>
      <c r="C1159">
        <v>62</v>
      </c>
      <c r="D1159">
        <v>7</v>
      </c>
      <c r="E1159" t="s">
        <v>899</v>
      </c>
      <c r="F1159" t="s">
        <v>913</v>
      </c>
      <c r="G1159" t="s">
        <v>891</v>
      </c>
      <c r="H1159" s="2">
        <f>VLOOKUP(A1159,Sheet1!A$1:E$501,2,FALSE)</f>
        <v>43438</v>
      </c>
      <c r="I1159" t="str">
        <f>VLOOKUP(A1159,Sheet1!A$1:E$501,3,FALSE)</f>
        <v>Vrinda</v>
      </c>
      <c r="J1159" t="str">
        <f>VLOOKUP(A1159,Sheet1!$A$1:$E$501,4,FALSE)</f>
        <v>Uttar Pradesh</v>
      </c>
      <c r="K1159" t="str">
        <f>VLOOKUP($A1159,Sheet1!$A$1:$E$501,5,FALSE)</f>
        <v>Mathura</v>
      </c>
    </row>
    <row r="1160" spans="1:11" x14ac:dyDescent="0.25">
      <c r="A1160" t="s">
        <v>356</v>
      </c>
      <c r="B1160">
        <v>50</v>
      </c>
      <c r="C1160">
        <v>-4</v>
      </c>
      <c r="D1160">
        <v>6</v>
      </c>
      <c r="E1160" t="s">
        <v>899</v>
      </c>
      <c r="F1160" t="s">
        <v>910</v>
      </c>
      <c r="G1160" t="s">
        <v>894</v>
      </c>
      <c r="H1160" s="2">
        <f>VLOOKUP(A1160,Sheet1!A$1:E$501,2,FALSE)</f>
        <v>43130</v>
      </c>
      <c r="I1160" t="str">
        <f>VLOOKUP(A1160,Sheet1!A$1:E$501,3,FALSE)</f>
        <v>Atul</v>
      </c>
      <c r="J1160" t="str">
        <f>VLOOKUP(A1160,Sheet1!$A$1:$E$501,4,FALSE)</f>
        <v>Delhi</v>
      </c>
      <c r="K1160" t="str">
        <f>VLOOKUP($A1160,Sheet1!$A$1:$E$501,5,FALSE)</f>
        <v>Delhi</v>
      </c>
    </row>
    <row r="1161" spans="1:11" x14ac:dyDescent="0.25">
      <c r="A1161" t="s">
        <v>427</v>
      </c>
      <c r="B1161">
        <v>391</v>
      </c>
      <c r="C1161">
        <v>90</v>
      </c>
      <c r="D1161">
        <v>6</v>
      </c>
      <c r="E1161" t="s">
        <v>889</v>
      </c>
      <c r="F1161" t="s">
        <v>898</v>
      </c>
      <c r="G1161" t="s">
        <v>911</v>
      </c>
      <c r="H1161" s="2">
        <f>VLOOKUP(A1161,Sheet1!A$1:E$501,2,FALSE)</f>
        <v>43169</v>
      </c>
      <c r="I1161" t="str">
        <f>VLOOKUP(A1161,Sheet1!A$1:E$501,3,FALSE)</f>
        <v>Sonal</v>
      </c>
      <c r="J1161" t="str">
        <f>VLOOKUP(A1161,Sheet1!$A$1:$E$501,4,FALSE)</f>
        <v>Bihar</v>
      </c>
      <c r="K1161" t="str">
        <f>VLOOKUP($A1161,Sheet1!$A$1:$E$501,5,FALSE)</f>
        <v>Patna</v>
      </c>
    </row>
    <row r="1162" spans="1:11" x14ac:dyDescent="0.25">
      <c r="A1162" t="s">
        <v>430</v>
      </c>
      <c r="B1162">
        <v>416</v>
      </c>
      <c r="C1162">
        <v>137</v>
      </c>
      <c r="D1162">
        <v>3</v>
      </c>
      <c r="E1162" t="s">
        <v>889</v>
      </c>
      <c r="F1162" t="s">
        <v>898</v>
      </c>
      <c r="G1162" t="s">
        <v>911</v>
      </c>
      <c r="H1162" s="2">
        <f>VLOOKUP(A1162,Sheet1!A$1:E$501,2,FALSE)</f>
        <v>43291</v>
      </c>
      <c r="I1162" t="str">
        <f>VLOOKUP(A1162,Sheet1!A$1:E$501,3,FALSE)</f>
        <v>Srishti</v>
      </c>
      <c r="J1162" t="str">
        <f>VLOOKUP(A1162,Sheet1!$A$1:$E$501,4,FALSE)</f>
        <v>Jammu and Kashmir</v>
      </c>
      <c r="K1162" t="str">
        <f>VLOOKUP($A1162,Sheet1!$A$1:$E$501,5,FALSE)</f>
        <v>Kashmir</v>
      </c>
    </row>
    <row r="1163" spans="1:11" x14ac:dyDescent="0.25">
      <c r="A1163" t="s">
        <v>219</v>
      </c>
      <c r="B1163">
        <v>424</v>
      </c>
      <c r="C1163">
        <v>-17</v>
      </c>
      <c r="D1163">
        <v>9</v>
      </c>
      <c r="E1163" t="s">
        <v>892</v>
      </c>
      <c r="F1163" t="s">
        <v>893</v>
      </c>
      <c r="G1163" t="s">
        <v>911</v>
      </c>
      <c r="H1163" s="2">
        <f>VLOOKUP(A1163,Sheet1!A$1:E$501,2,FALSE)</f>
        <v>43278</v>
      </c>
      <c r="I1163" t="str">
        <f>VLOOKUP(A1163,Sheet1!A$1:E$501,3,FALSE)</f>
        <v>Shaily</v>
      </c>
      <c r="J1163" t="str">
        <f>VLOOKUP(A1163,Sheet1!$A$1:$E$501,4,FALSE)</f>
        <v>Maharashtra</v>
      </c>
      <c r="K1163" t="str">
        <f>VLOOKUP($A1163,Sheet1!$A$1:$E$501,5,FALSE)</f>
        <v>Mumbai</v>
      </c>
    </row>
    <row r="1164" spans="1:11" x14ac:dyDescent="0.25">
      <c r="A1164" t="s">
        <v>456</v>
      </c>
      <c r="B1164">
        <v>362</v>
      </c>
      <c r="C1164">
        <v>127</v>
      </c>
      <c r="D1164">
        <v>1</v>
      </c>
      <c r="E1164" t="s">
        <v>892</v>
      </c>
      <c r="F1164" t="s">
        <v>895</v>
      </c>
      <c r="G1164" t="s">
        <v>891</v>
      </c>
      <c r="H1164" s="2">
        <f>VLOOKUP(A1164,Sheet1!A$1:E$501,2,FALSE)</f>
        <v>43208</v>
      </c>
      <c r="I1164" t="str">
        <f>VLOOKUP(A1164,Sheet1!A$1:E$501,3,FALSE)</f>
        <v>Manju</v>
      </c>
      <c r="J1164" t="str">
        <f>VLOOKUP(A1164,Sheet1!$A$1:$E$501,4,FALSE)</f>
        <v>Andhra Pradesh</v>
      </c>
      <c r="K1164" t="str">
        <f>VLOOKUP($A1164,Sheet1!$A$1:$E$501,5,FALSE)</f>
        <v>Hyderabad</v>
      </c>
    </row>
    <row r="1165" spans="1:11" x14ac:dyDescent="0.25">
      <c r="A1165" t="s">
        <v>206</v>
      </c>
      <c r="B1165">
        <v>36</v>
      </c>
      <c r="C1165">
        <v>-7</v>
      </c>
      <c r="D1165">
        <v>1</v>
      </c>
      <c r="E1165" t="s">
        <v>889</v>
      </c>
      <c r="F1165" t="s">
        <v>890</v>
      </c>
      <c r="G1165" t="s">
        <v>891</v>
      </c>
      <c r="H1165" s="2">
        <f>VLOOKUP(A1165,Sheet1!A$1:E$501,2,FALSE)</f>
        <v>43219</v>
      </c>
      <c r="I1165" t="str">
        <f>VLOOKUP(A1165,Sheet1!A$1:E$501,3,FALSE)</f>
        <v>Kirti</v>
      </c>
      <c r="J1165" t="str">
        <f>VLOOKUP(A1165,Sheet1!$A$1:$E$501,4,FALSE)</f>
        <v>Jammu and Kashmir</v>
      </c>
      <c r="K1165" t="str">
        <f>VLOOKUP($A1165,Sheet1!$A$1:$E$501,5,FALSE)</f>
        <v>Kashmir</v>
      </c>
    </row>
    <row r="1166" spans="1:11" x14ac:dyDescent="0.25">
      <c r="A1166" t="s">
        <v>419</v>
      </c>
      <c r="B1166">
        <v>34</v>
      </c>
      <c r="C1166">
        <v>-10</v>
      </c>
      <c r="D1166">
        <v>3</v>
      </c>
      <c r="E1166" t="s">
        <v>899</v>
      </c>
      <c r="F1166" t="s">
        <v>905</v>
      </c>
      <c r="G1166" t="s">
        <v>891</v>
      </c>
      <c r="H1166" s="2">
        <f>VLOOKUP(A1166,Sheet1!A$1:E$501,2,FALSE)</f>
        <v>43118</v>
      </c>
      <c r="I1166" t="str">
        <f>VLOOKUP(A1166,Sheet1!A$1:E$501,3,FALSE)</f>
        <v>Surbhi</v>
      </c>
      <c r="J1166" t="str">
        <f>VLOOKUP(A1166,Sheet1!$A$1:$E$501,4,FALSE)</f>
        <v>Gujarat</v>
      </c>
      <c r="K1166" t="str">
        <f>VLOOKUP($A1166,Sheet1!$A$1:$E$501,5,FALSE)</f>
        <v>Ahmedabad</v>
      </c>
    </row>
    <row r="1167" spans="1:11" x14ac:dyDescent="0.25">
      <c r="A1167" t="s">
        <v>162</v>
      </c>
      <c r="B1167">
        <v>367</v>
      </c>
      <c r="C1167">
        <v>73</v>
      </c>
      <c r="D1167">
        <v>3</v>
      </c>
      <c r="E1167" t="s">
        <v>889</v>
      </c>
      <c r="F1167" t="s">
        <v>890</v>
      </c>
      <c r="G1167" t="s">
        <v>902</v>
      </c>
      <c r="H1167" s="2">
        <f>VLOOKUP(A1167,Sheet1!A$1:E$501,2,FALSE)</f>
        <v>43427</v>
      </c>
      <c r="I1167" t="str">
        <f>VLOOKUP(A1167,Sheet1!A$1:E$501,3,FALSE)</f>
        <v>Divyeta</v>
      </c>
      <c r="J1167" t="str">
        <f>VLOOKUP(A1167,Sheet1!$A$1:$E$501,4,FALSE)</f>
        <v>Madhya Pradesh</v>
      </c>
      <c r="K1167" t="str">
        <f>VLOOKUP($A1167,Sheet1!$A$1:$E$501,5,FALSE)</f>
        <v>Indore</v>
      </c>
    </row>
    <row r="1168" spans="1:11" x14ac:dyDescent="0.25">
      <c r="A1168" t="s">
        <v>352</v>
      </c>
      <c r="B1168">
        <v>425</v>
      </c>
      <c r="C1168">
        <v>208</v>
      </c>
      <c r="D1168">
        <v>7</v>
      </c>
      <c r="E1168" t="s">
        <v>899</v>
      </c>
      <c r="F1168" t="s">
        <v>901</v>
      </c>
      <c r="G1168" t="s">
        <v>911</v>
      </c>
      <c r="H1168" s="2">
        <f>VLOOKUP(A1168,Sheet1!A$1:E$501,2,FALSE)</f>
        <v>43168</v>
      </c>
      <c r="I1168" t="str">
        <f>VLOOKUP(A1168,Sheet1!A$1:E$501,3,FALSE)</f>
        <v>Kirti</v>
      </c>
      <c r="J1168" t="str">
        <f>VLOOKUP(A1168,Sheet1!$A$1:$E$501,4,FALSE)</f>
        <v>Jammu and Kashmir</v>
      </c>
      <c r="K1168" t="str">
        <f>VLOOKUP($A1168,Sheet1!$A$1:$E$501,5,FALSE)</f>
        <v>Kashmir</v>
      </c>
    </row>
    <row r="1169" spans="1:11" x14ac:dyDescent="0.25">
      <c r="A1169" t="s">
        <v>423</v>
      </c>
      <c r="B1169">
        <v>433</v>
      </c>
      <c r="C1169">
        <v>26</v>
      </c>
      <c r="D1169">
        <v>3</v>
      </c>
      <c r="E1169" t="s">
        <v>889</v>
      </c>
      <c r="F1169" t="s">
        <v>896</v>
      </c>
      <c r="G1169" t="s">
        <v>911</v>
      </c>
      <c r="H1169" s="2">
        <f>VLOOKUP(A1169,Sheet1!A$1:E$501,2,FALSE)</f>
        <v>43259</v>
      </c>
      <c r="I1169" t="str">
        <f>VLOOKUP(A1169,Sheet1!A$1:E$501,3,FALSE)</f>
        <v>Shreya</v>
      </c>
      <c r="J1169" t="str">
        <f>VLOOKUP(A1169,Sheet1!$A$1:$E$501,4,FALSE)</f>
        <v>Kerala</v>
      </c>
      <c r="K1169" t="str">
        <f>VLOOKUP($A1169,Sheet1!$A$1:$E$501,5,FALSE)</f>
        <v>Thiruvananthapuram</v>
      </c>
    </row>
    <row r="1170" spans="1:11" x14ac:dyDescent="0.25">
      <c r="A1170" t="s">
        <v>410</v>
      </c>
      <c r="B1170">
        <v>460</v>
      </c>
      <c r="C1170">
        <v>31</v>
      </c>
      <c r="D1170">
        <v>3</v>
      </c>
      <c r="E1170" t="s">
        <v>892</v>
      </c>
      <c r="F1170" t="s">
        <v>895</v>
      </c>
      <c r="G1170" t="s">
        <v>911</v>
      </c>
      <c r="H1170" s="2">
        <f>VLOOKUP(A1170,Sheet1!A$1:E$501,2,FALSE)</f>
        <v>43293</v>
      </c>
      <c r="I1170" t="str">
        <f>VLOOKUP(A1170,Sheet1!A$1:E$501,3,FALSE)</f>
        <v>Anjali</v>
      </c>
      <c r="J1170" t="str">
        <f>VLOOKUP(A1170,Sheet1!$A$1:$E$501,4,FALSE)</f>
        <v>Maharashtra</v>
      </c>
      <c r="K1170" t="str">
        <f>VLOOKUP($A1170,Sheet1!$A$1:$E$501,5,FALSE)</f>
        <v>Mumbai</v>
      </c>
    </row>
    <row r="1171" spans="1:11" x14ac:dyDescent="0.25">
      <c r="A1171" t="s">
        <v>214</v>
      </c>
      <c r="B1171">
        <v>62</v>
      </c>
      <c r="C1171">
        <v>-56</v>
      </c>
      <c r="D1171">
        <v>5</v>
      </c>
      <c r="E1171" t="s">
        <v>899</v>
      </c>
      <c r="F1171" t="s">
        <v>904</v>
      </c>
      <c r="G1171" t="s">
        <v>891</v>
      </c>
      <c r="H1171" s="2">
        <f>VLOOKUP(A1171,Sheet1!A$1:E$501,2,FALSE)</f>
        <v>43329</v>
      </c>
      <c r="I1171" t="str">
        <f>VLOOKUP(A1171,Sheet1!A$1:E$501,3,FALSE)</f>
        <v>Shivam</v>
      </c>
      <c r="J1171" t="str">
        <f>VLOOKUP(A1171,Sheet1!$A$1:$E$501,4,FALSE)</f>
        <v>Uttar Pradesh</v>
      </c>
      <c r="K1171" t="str">
        <f>VLOOKUP($A1171,Sheet1!$A$1:$E$501,5,FALSE)</f>
        <v>Lucknow</v>
      </c>
    </row>
    <row r="1172" spans="1:11" x14ac:dyDescent="0.25">
      <c r="A1172" t="s">
        <v>246</v>
      </c>
      <c r="B1172">
        <v>50</v>
      </c>
      <c r="C1172">
        <v>16</v>
      </c>
      <c r="D1172">
        <v>1</v>
      </c>
      <c r="E1172" t="s">
        <v>899</v>
      </c>
      <c r="F1172" t="s">
        <v>907</v>
      </c>
      <c r="G1172" t="s">
        <v>894</v>
      </c>
      <c r="H1172" s="2">
        <f>VLOOKUP(A1172,Sheet1!A$1:E$501,2,FALSE)</f>
        <v>43411</v>
      </c>
      <c r="I1172" t="str">
        <f>VLOOKUP(A1172,Sheet1!A$1:E$501,3,FALSE)</f>
        <v>Soumyabrata</v>
      </c>
      <c r="J1172" t="str">
        <f>VLOOKUP(A1172,Sheet1!$A$1:$E$501,4,FALSE)</f>
        <v>Andhra Pradesh</v>
      </c>
      <c r="K1172" t="str">
        <f>VLOOKUP($A1172,Sheet1!$A$1:$E$501,5,FALSE)</f>
        <v>Hyderabad</v>
      </c>
    </row>
    <row r="1173" spans="1:11" x14ac:dyDescent="0.25">
      <c r="A1173" t="s">
        <v>411</v>
      </c>
      <c r="B1173">
        <v>460</v>
      </c>
      <c r="C1173">
        <v>-143</v>
      </c>
      <c r="D1173">
        <v>3</v>
      </c>
      <c r="E1173" t="s">
        <v>892</v>
      </c>
      <c r="F1173" t="s">
        <v>893</v>
      </c>
      <c r="G1173" t="s">
        <v>911</v>
      </c>
      <c r="H1173" s="2">
        <f>VLOOKUP(A1173,Sheet1!A$1:E$501,2,FALSE)</f>
        <v>43452</v>
      </c>
      <c r="I1173" t="str">
        <f>VLOOKUP(A1173,Sheet1!A$1:E$501,3,FALSE)</f>
        <v>Kajal</v>
      </c>
      <c r="J1173" t="str">
        <f>VLOOKUP(A1173,Sheet1!$A$1:$E$501,4,FALSE)</f>
        <v>Delhi</v>
      </c>
      <c r="K1173" t="str">
        <f>VLOOKUP($A1173,Sheet1!$A$1:$E$501,5,FALSE)</f>
        <v>Delhi</v>
      </c>
    </row>
    <row r="1174" spans="1:11" x14ac:dyDescent="0.25">
      <c r="A1174" t="s">
        <v>640</v>
      </c>
      <c r="B1174">
        <v>34</v>
      </c>
      <c r="C1174">
        <v>3</v>
      </c>
      <c r="D1174">
        <v>3</v>
      </c>
      <c r="E1174" t="s">
        <v>899</v>
      </c>
      <c r="F1174" t="s">
        <v>901</v>
      </c>
      <c r="G1174" t="s">
        <v>891</v>
      </c>
      <c r="H1174" s="2">
        <f>VLOOKUP(A1174,Sheet1!A$1:E$501,2,FALSE)</f>
        <v>43183</v>
      </c>
      <c r="I1174" t="str">
        <f>VLOOKUP(A1174,Sheet1!A$1:E$501,3,FALSE)</f>
        <v>Yogesh</v>
      </c>
      <c r="J1174" t="str">
        <f>VLOOKUP(A1174,Sheet1!$A$1:$E$501,4,FALSE)</f>
        <v>Bihar</v>
      </c>
      <c r="K1174" t="str">
        <f>VLOOKUP($A1174,Sheet1!$A$1:$E$501,5,FALSE)</f>
        <v>Patna</v>
      </c>
    </row>
    <row r="1175" spans="1:11" x14ac:dyDescent="0.25">
      <c r="A1175" t="s">
        <v>347</v>
      </c>
      <c r="B1175">
        <v>227</v>
      </c>
      <c r="C1175">
        <v>59</v>
      </c>
      <c r="D1175">
        <v>2</v>
      </c>
      <c r="E1175" t="s">
        <v>892</v>
      </c>
      <c r="F1175" t="s">
        <v>912</v>
      </c>
      <c r="G1175" t="s">
        <v>902</v>
      </c>
      <c r="H1175" s="2">
        <f>VLOOKUP(A1175,Sheet1!A$1:E$501,2,FALSE)</f>
        <v>43414</v>
      </c>
      <c r="I1175" t="str">
        <f>VLOOKUP(A1175,Sheet1!A$1:E$501,3,FALSE)</f>
        <v>Anand</v>
      </c>
      <c r="J1175" t="str">
        <f>VLOOKUP(A1175,Sheet1!$A$1:$E$501,4,FALSE)</f>
        <v>Madhya Pradesh</v>
      </c>
      <c r="K1175" t="str">
        <f>VLOOKUP($A1175,Sheet1!$A$1:$E$501,5,FALSE)</f>
        <v>Indore</v>
      </c>
    </row>
    <row r="1176" spans="1:11" x14ac:dyDescent="0.25">
      <c r="A1176" t="s">
        <v>405</v>
      </c>
      <c r="B1176">
        <v>469</v>
      </c>
      <c r="C1176">
        <v>33</v>
      </c>
      <c r="D1176">
        <v>4</v>
      </c>
      <c r="E1176" t="s">
        <v>889</v>
      </c>
      <c r="F1176" t="s">
        <v>890</v>
      </c>
      <c r="G1176" t="s">
        <v>911</v>
      </c>
      <c r="H1176" s="2">
        <f>VLOOKUP(A1176,Sheet1!A$1:E$501,2,FALSE)</f>
        <v>43105</v>
      </c>
      <c r="I1176" t="str">
        <f>VLOOKUP(A1176,Sheet1!A$1:E$501,3,FALSE)</f>
        <v>Vineet</v>
      </c>
      <c r="J1176" t="str">
        <f>VLOOKUP(A1176,Sheet1!$A$1:$E$501,4,FALSE)</f>
        <v>Sikkim</v>
      </c>
      <c r="K1176" t="str">
        <f>VLOOKUP($A1176,Sheet1!$A$1:$E$501,5,FALSE)</f>
        <v>Gangtok</v>
      </c>
    </row>
    <row r="1177" spans="1:11" x14ac:dyDescent="0.25">
      <c r="A1177" t="s">
        <v>472</v>
      </c>
      <c r="B1177">
        <v>103</v>
      </c>
      <c r="C1177">
        <v>46</v>
      </c>
      <c r="D1177">
        <v>2</v>
      </c>
      <c r="E1177" t="s">
        <v>899</v>
      </c>
      <c r="F1177" t="s">
        <v>901</v>
      </c>
      <c r="G1177" t="s">
        <v>902</v>
      </c>
      <c r="H1177" s="2">
        <f>VLOOKUP(A1177,Sheet1!A$1:E$501,2,FALSE)</f>
        <v>43410</v>
      </c>
      <c r="I1177" t="str">
        <f>VLOOKUP(A1177,Sheet1!A$1:E$501,3,FALSE)</f>
        <v>Kushal</v>
      </c>
      <c r="J1177" t="str">
        <f>VLOOKUP(A1177,Sheet1!$A$1:$E$501,4,FALSE)</f>
        <v>Nagaland</v>
      </c>
      <c r="K1177" t="str">
        <f>VLOOKUP($A1177,Sheet1!$A$1:$E$501,5,FALSE)</f>
        <v>Kohima</v>
      </c>
    </row>
    <row r="1178" spans="1:11" x14ac:dyDescent="0.25">
      <c r="A1178" t="s">
        <v>718</v>
      </c>
      <c r="B1178">
        <v>34</v>
      </c>
      <c r="C1178">
        <v>-13</v>
      </c>
      <c r="D1178">
        <v>5</v>
      </c>
      <c r="E1178" t="s">
        <v>899</v>
      </c>
      <c r="F1178" t="s">
        <v>908</v>
      </c>
      <c r="G1178" t="s">
        <v>891</v>
      </c>
      <c r="H1178" s="2">
        <f>VLOOKUP(A1178,Sheet1!A$1:E$501,2,FALSE)</f>
        <v>43275</v>
      </c>
      <c r="I1178" t="str">
        <f>VLOOKUP(A1178,Sheet1!A$1:E$501,3,FALSE)</f>
        <v>Kritika</v>
      </c>
      <c r="J1178" t="str">
        <f>VLOOKUP(A1178,Sheet1!$A$1:$E$501,4,FALSE)</f>
        <v>Uttar Pradesh</v>
      </c>
      <c r="K1178" t="str">
        <f>VLOOKUP($A1178,Sheet1!$A$1:$E$501,5,FALSE)</f>
        <v>Lucknow</v>
      </c>
    </row>
    <row r="1179" spans="1:11" x14ac:dyDescent="0.25">
      <c r="A1179" t="s">
        <v>362</v>
      </c>
      <c r="B1179">
        <v>137</v>
      </c>
      <c r="C1179">
        <v>63</v>
      </c>
      <c r="D1179">
        <v>3</v>
      </c>
      <c r="E1179" t="s">
        <v>899</v>
      </c>
      <c r="F1179" t="s">
        <v>907</v>
      </c>
      <c r="G1179" t="s">
        <v>891</v>
      </c>
      <c r="H1179" s="2">
        <f>VLOOKUP(A1179,Sheet1!A$1:E$501,2,FALSE)</f>
        <v>43181</v>
      </c>
      <c r="I1179" t="str">
        <f>VLOOKUP(A1179,Sheet1!A$1:E$501,3,FALSE)</f>
        <v>Kasheen</v>
      </c>
      <c r="J1179" t="str">
        <f>VLOOKUP(A1179,Sheet1!$A$1:$E$501,4,FALSE)</f>
        <v>West Bengal</v>
      </c>
      <c r="K1179" t="str">
        <f>VLOOKUP($A1179,Sheet1!$A$1:$E$501,5,FALSE)</f>
        <v>Kolkata</v>
      </c>
    </row>
    <row r="1180" spans="1:11" x14ac:dyDescent="0.25">
      <c r="A1180" t="s">
        <v>826</v>
      </c>
      <c r="B1180">
        <v>34</v>
      </c>
      <c r="C1180">
        <v>12</v>
      </c>
      <c r="D1180">
        <v>2</v>
      </c>
      <c r="E1180" t="s">
        <v>899</v>
      </c>
      <c r="F1180" t="s">
        <v>907</v>
      </c>
      <c r="G1180" t="s">
        <v>891</v>
      </c>
      <c r="H1180" s="2">
        <f>VLOOKUP(A1180,Sheet1!A$1:E$501,2,FALSE)</f>
        <v>43180</v>
      </c>
      <c r="I1180" t="str">
        <f>VLOOKUP(A1180,Sheet1!A$1:E$501,3,FALSE)</f>
        <v>Pearl</v>
      </c>
      <c r="J1180" t="str">
        <f>VLOOKUP(A1180,Sheet1!$A$1:$E$501,4,FALSE)</f>
        <v>Maharashtra</v>
      </c>
      <c r="K1180" t="str">
        <f>VLOOKUP($A1180,Sheet1!$A$1:$E$501,5,FALSE)</f>
        <v>Pune</v>
      </c>
    </row>
    <row r="1181" spans="1:11" x14ac:dyDescent="0.25">
      <c r="A1181" t="s">
        <v>402</v>
      </c>
      <c r="B1181">
        <v>474</v>
      </c>
      <c r="C1181">
        <v>56</v>
      </c>
      <c r="D1181">
        <v>4</v>
      </c>
      <c r="E1181" t="s">
        <v>889</v>
      </c>
      <c r="F1181" t="s">
        <v>898</v>
      </c>
      <c r="G1181" t="s">
        <v>911</v>
      </c>
      <c r="H1181" s="2">
        <f>VLOOKUP(A1181,Sheet1!A$1:E$501,2,FALSE)</f>
        <v>43117</v>
      </c>
      <c r="I1181" t="str">
        <f>VLOOKUP(A1181,Sheet1!A$1:E$501,3,FALSE)</f>
        <v>Shreya</v>
      </c>
      <c r="J1181" t="str">
        <f>VLOOKUP(A1181,Sheet1!$A$1:$E$501,4,FALSE)</f>
        <v>Maharashtra</v>
      </c>
      <c r="K1181" t="str">
        <f>VLOOKUP($A1181,Sheet1!$A$1:$E$501,5,FALSE)</f>
        <v>Mumbai</v>
      </c>
    </row>
    <row r="1182" spans="1:11" x14ac:dyDescent="0.25">
      <c r="A1182" t="s">
        <v>546</v>
      </c>
      <c r="B1182">
        <v>50</v>
      </c>
      <c r="C1182">
        <v>3</v>
      </c>
      <c r="D1182">
        <v>2</v>
      </c>
      <c r="E1182" t="s">
        <v>899</v>
      </c>
      <c r="F1182" t="s">
        <v>907</v>
      </c>
      <c r="G1182" t="s">
        <v>894</v>
      </c>
      <c r="H1182" s="2">
        <f>VLOOKUP(A1182,Sheet1!A$1:E$501,2,FALSE)</f>
        <v>43419</v>
      </c>
      <c r="I1182" t="str">
        <f>VLOOKUP(A1182,Sheet1!A$1:E$501,3,FALSE)</f>
        <v>Aayush</v>
      </c>
      <c r="J1182" t="str">
        <f>VLOOKUP(A1182,Sheet1!$A$1:$E$501,4,FALSE)</f>
        <v>Uttar Pradesh</v>
      </c>
      <c r="K1182" t="str">
        <f>VLOOKUP($A1182,Sheet1!$A$1:$E$501,5,FALSE)</f>
        <v>Lucknow</v>
      </c>
    </row>
    <row r="1183" spans="1:11" x14ac:dyDescent="0.25">
      <c r="A1183" t="s">
        <v>200</v>
      </c>
      <c r="B1183">
        <v>69</v>
      </c>
      <c r="C1183">
        <v>-67</v>
      </c>
      <c r="D1183">
        <v>4</v>
      </c>
      <c r="E1183" t="s">
        <v>899</v>
      </c>
      <c r="F1183" t="s">
        <v>904</v>
      </c>
      <c r="G1183" t="s">
        <v>902</v>
      </c>
      <c r="H1183" s="2">
        <f>VLOOKUP(A1183,Sheet1!A$1:E$501,2,FALSE)</f>
        <v>43353</v>
      </c>
      <c r="I1183" t="str">
        <f>VLOOKUP(A1183,Sheet1!A$1:E$501,3,FALSE)</f>
        <v>Aditi</v>
      </c>
      <c r="J1183" t="str">
        <f>VLOOKUP(A1183,Sheet1!$A$1:$E$501,4,FALSE)</f>
        <v>Madhya Pradesh</v>
      </c>
      <c r="K1183" t="str">
        <f>VLOOKUP($A1183,Sheet1!$A$1:$E$501,5,FALSE)</f>
        <v>Indore</v>
      </c>
    </row>
    <row r="1184" spans="1:11" x14ac:dyDescent="0.25">
      <c r="A1184" t="s">
        <v>440</v>
      </c>
      <c r="B1184">
        <v>389</v>
      </c>
      <c r="C1184">
        <v>-83</v>
      </c>
      <c r="D1184">
        <v>3</v>
      </c>
      <c r="E1184" t="s">
        <v>892</v>
      </c>
      <c r="F1184" t="s">
        <v>893</v>
      </c>
      <c r="G1184" t="s">
        <v>902</v>
      </c>
      <c r="H1184" s="2">
        <f>VLOOKUP(A1184,Sheet1!A$1:E$501,2,FALSE)</f>
        <v>43216</v>
      </c>
      <c r="I1184" t="str">
        <f>VLOOKUP(A1184,Sheet1!A$1:E$501,3,FALSE)</f>
        <v>Sanjay</v>
      </c>
      <c r="J1184" t="str">
        <f>VLOOKUP(A1184,Sheet1!$A$1:$E$501,4,FALSE)</f>
        <v>Goa</v>
      </c>
      <c r="K1184" t="str">
        <f>VLOOKUP($A1184,Sheet1!$A$1:$E$501,5,FALSE)</f>
        <v>Goa</v>
      </c>
    </row>
    <row r="1185" spans="1:11" x14ac:dyDescent="0.25">
      <c r="A1185" t="s">
        <v>214</v>
      </c>
      <c r="B1185">
        <v>77</v>
      </c>
      <c r="C1185">
        <v>-43</v>
      </c>
      <c r="D1185">
        <v>8</v>
      </c>
      <c r="E1185" t="s">
        <v>899</v>
      </c>
      <c r="F1185" t="s">
        <v>907</v>
      </c>
      <c r="G1185" t="s">
        <v>891</v>
      </c>
      <c r="H1185" s="2">
        <f>VLOOKUP(A1185,Sheet1!A$1:E$501,2,FALSE)</f>
        <v>43329</v>
      </c>
      <c r="I1185" t="str">
        <f>VLOOKUP(A1185,Sheet1!A$1:E$501,3,FALSE)</f>
        <v>Shivam</v>
      </c>
      <c r="J1185" t="str">
        <f>VLOOKUP(A1185,Sheet1!$A$1:$E$501,4,FALSE)</f>
        <v>Uttar Pradesh</v>
      </c>
      <c r="K1185" t="str">
        <f>VLOOKUP($A1185,Sheet1!$A$1:$E$501,5,FALSE)</f>
        <v>Lucknow</v>
      </c>
    </row>
    <row r="1186" spans="1:11" x14ac:dyDescent="0.25">
      <c r="A1186" t="s">
        <v>444</v>
      </c>
      <c r="B1186">
        <v>51</v>
      </c>
      <c r="C1186">
        <v>21</v>
      </c>
      <c r="D1186">
        <v>3</v>
      </c>
      <c r="E1186" t="s">
        <v>899</v>
      </c>
      <c r="F1186" t="s">
        <v>910</v>
      </c>
      <c r="G1186" t="s">
        <v>891</v>
      </c>
      <c r="H1186" s="2">
        <f>VLOOKUP(A1186,Sheet1!A$1:E$501,2,FALSE)</f>
        <v>43262</v>
      </c>
      <c r="I1186" t="str">
        <f>VLOOKUP(A1186,Sheet1!A$1:E$501,3,FALSE)</f>
        <v>Sanjna</v>
      </c>
      <c r="J1186" t="str">
        <f>VLOOKUP(A1186,Sheet1!$A$1:$E$501,4,FALSE)</f>
        <v>Maharashtra</v>
      </c>
      <c r="K1186" t="str">
        <f>VLOOKUP($A1186,Sheet1!$A$1:$E$501,5,FALSE)</f>
        <v>Mumbai</v>
      </c>
    </row>
    <row r="1187" spans="1:11" x14ac:dyDescent="0.25">
      <c r="A1187" t="s">
        <v>294</v>
      </c>
      <c r="B1187">
        <v>394</v>
      </c>
      <c r="C1187">
        <v>146</v>
      </c>
      <c r="D1187">
        <v>2</v>
      </c>
      <c r="E1187" t="s">
        <v>892</v>
      </c>
      <c r="F1187" t="s">
        <v>895</v>
      </c>
      <c r="G1187" t="s">
        <v>902</v>
      </c>
      <c r="H1187" s="2">
        <f>VLOOKUP(A1187,Sheet1!A$1:E$501,2,FALSE)</f>
        <v>43432</v>
      </c>
      <c r="I1187" t="str">
        <f>VLOOKUP(A1187,Sheet1!A$1:E$501,3,FALSE)</f>
        <v>Shatayu</v>
      </c>
      <c r="J1187" t="str">
        <f>VLOOKUP(A1187,Sheet1!$A$1:$E$501,4,FALSE)</f>
        <v>Madhya Pradesh</v>
      </c>
      <c r="K1187" t="str">
        <f>VLOOKUP($A1187,Sheet1!$A$1:$E$501,5,FALSE)</f>
        <v>Indore</v>
      </c>
    </row>
    <row r="1188" spans="1:11" x14ac:dyDescent="0.25">
      <c r="A1188" t="s">
        <v>499</v>
      </c>
      <c r="B1188">
        <v>48</v>
      </c>
      <c r="C1188">
        <v>-22</v>
      </c>
      <c r="D1188">
        <v>2</v>
      </c>
      <c r="E1188" t="s">
        <v>899</v>
      </c>
      <c r="F1188" t="s">
        <v>901</v>
      </c>
      <c r="G1188" t="s">
        <v>894</v>
      </c>
      <c r="H1188" s="2">
        <f>VLOOKUP(A1188,Sheet1!A$1:E$501,2,FALSE)</f>
        <v>43343</v>
      </c>
      <c r="I1188" t="str">
        <f>VLOOKUP(A1188,Sheet1!A$1:E$501,3,FALSE)</f>
        <v>Ashmeet</v>
      </c>
      <c r="J1188" t="str">
        <f>VLOOKUP(A1188,Sheet1!$A$1:$E$501,4,FALSE)</f>
        <v>West Bengal</v>
      </c>
      <c r="K1188" t="str">
        <f>VLOOKUP($A1188,Sheet1!$A$1:$E$501,5,FALSE)</f>
        <v>Kolkata</v>
      </c>
    </row>
    <row r="1189" spans="1:11" x14ac:dyDescent="0.25">
      <c r="A1189" t="s">
        <v>419</v>
      </c>
      <c r="B1189">
        <v>34</v>
      </c>
      <c r="C1189">
        <v>-12</v>
      </c>
      <c r="D1189">
        <v>5</v>
      </c>
      <c r="E1189" t="s">
        <v>899</v>
      </c>
      <c r="F1189" t="s">
        <v>908</v>
      </c>
      <c r="G1189" t="s">
        <v>891</v>
      </c>
      <c r="H1189" s="2">
        <f>VLOOKUP(A1189,Sheet1!A$1:E$501,2,FALSE)</f>
        <v>43118</v>
      </c>
      <c r="I1189" t="str">
        <f>VLOOKUP(A1189,Sheet1!A$1:E$501,3,FALSE)</f>
        <v>Surbhi</v>
      </c>
      <c r="J1189" t="str">
        <f>VLOOKUP(A1189,Sheet1!$A$1:$E$501,4,FALSE)</f>
        <v>Gujarat</v>
      </c>
      <c r="K1189" t="str">
        <f>VLOOKUP($A1189,Sheet1!$A$1:$E$501,5,FALSE)</f>
        <v>Ahmedabad</v>
      </c>
    </row>
    <row r="1190" spans="1:11" x14ac:dyDescent="0.25">
      <c r="A1190" t="s">
        <v>14</v>
      </c>
      <c r="B1190">
        <v>484</v>
      </c>
      <c r="C1190">
        <v>28</v>
      </c>
      <c r="D1190">
        <v>3</v>
      </c>
      <c r="E1190" t="s">
        <v>889</v>
      </c>
      <c r="F1190" t="s">
        <v>896</v>
      </c>
      <c r="G1190" t="s">
        <v>911</v>
      </c>
      <c r="H1190" s="2">
        <f>VLOOKUP(A1190,Sheet1!A$1:E$501,2,FALSE)</f>
        <v>43461</v>
      </c>
      <c r="I1190" t="str">
        <f>VLOOKUP(A1190,Sheet1!A$1:E$501,3,FALSE)</f>
        <v>Gopal</v>
      </c>
      <c r="J1190" t="str">
        <f>VLOOKUP(A1190,Sheet1!$A$1:$E$501,4,FALSE)</f>
        <v>Maharashtra</v>
      </c>
      <c r="K1190" t="str">
        <f>VLOOKUP($A1190,Sheet1!$A$1:$E$501,5,FALSE)</f>
        <v>Mumbai</v>
      </c>
    </row>
    <row r="1191" spans="1:11" x14ac:dyDescent="0.25">
      <c r="A1191" t="s">
        <v>559</v>
      </c>
      <c r="B1191">
        <v>47</v>
      </c>
      <c r="C1191">
        <v>-27</v>
      </c>
      <c r="D1191">
        <v>4</v>
      </c>
      <c r="E1191" t="s">
        <v>899</v>
      </c>
      <c r="F1191" t="s">
        <v>901</v>
      </c>
      <c r="G1191" t="s">
        <v>894</v>
      </c>
      <c r="H1191" s="2">
        <f>VLOOKUP(A1191,Sheet1!A$1:E$501,2,FALSE)</f>
        <v>43374</v>
      </c>
      <c r="I1191" t="str">
        <f>VLOOKUP(A1191,Sheet1!A$1:E$501,3,FALSE)</f>
        <v>Divyansh</v>
      </c>
      <c r="J1191" t="str">
        <f>VLOOKUP(A1191,Sheet1!$A$1:$E$501,4,FALSE)</f>
        <v>Gujarat</v>
      </c>
      <c r="K1191" t="str">
        <f>VLOOKUP($A1191,Sheet1!$A$1:$E$501,5,FALSE)</f>
        <v>Ahmedabad</v>
      </c>
    </row>
    <row r="1192" spans="1:11" x14ac:dyDescent="0.25">
      <c r="A1192" t="s">
        <v>25</v>
      </c>
      <c r="B1192">
        <v>45</v>
      </c>
      <c r="C1192">
        <v>8</v>
      </c>
      <c r="D1192">
        <v>4</v>
      </c>
      <c r="E1192" t="s">
        <v>899</v>
      </c>
      <c r="F1192" t="s">
        <v>905</v>
      </c>
      <c r="G1192" t="s">
        <v>894</v>
      </c>
      <c r="H1192" s="2">
        <f>VLOOKUP(A1192,Sheet1!A$1:E$501,2,FALSE)</f>
        <v>43116</v>
      </c>
      <c r="I1192" t="str">
        <f>VLOOKUP(A1192,Sheet1!A$1:E$501,3,FALSE)</f>
        <v>Shiva</v>
      </c>
      <c r="J1192" t="str">
        <f>VLOOKUP(A1192,Sheet1!$A$1:$E$501,4,FALSE)</f>
        <v>Maharashtra</v>
      </c>
      <c r="K1192" t="str">
        <f>VLOOKUP($A1192,Sheet1!$A$1:$E$501,5,FALSE)</f>
        <v>Pune</v>
      </c>
    </row>
    <row r="1193" spans="1:11" x14ac:dyDescent="0.25">
      <c r="A1193" t="s">
        <v>665</v>
      </c>
      <c r="B1193">
        <v>128</v>
      </c>
      <c r="C1193">
        <v>55</v>
      </c>
      <c r="D1193">
        <v>1</v>
      </c>
      <c r="E1193" t="s">
        <v>899</v>
      </c>
      <c r="F1193" t="s">
        <v>901</v>
      </c>
      <c r="G1193" t="s">
        <v>891</v>
      </c>
      <c r="H1193" s="2">
        <f>VLOOKUP(A1193,Sheet1!A$1:E$501,2,FALSE)</f>
        <v>43145</v>
      </c>
      <c r="I1193" t="str">
        <f>VLOOKUP(A1193,Sheet1!A$1:E$501,3,FALSE)</f>
        <v>Kasheen</v>
      </c>
      <c r="J1193" t="str">
        <f>VLOOKUP(A1193,Sheet1!$A$1:$E$501,4,FALSE)</f>
        <v>West Bengal</v>
      </c>
      <c r="K1193" t="str">
        <f>VLOOKUP($A1193,Sheet1!$A$1:$E$501,5,FALSE)</f>
        <v>Kolkata</v>
      </c>
    </row>
    <row r="1194" spans="1:11" x14ac:dyDescent="0.25">
      <c r="A1194" t="s">
        <v>138</v>
      </c>
      <c r="B1194">
        <v>669</v>
      </c>
      <c r="C1194">
        <v>74</v>
      </c>
      <c r="D1194">
        <v>5</v>
      </c>
      <c r="E1194" t="s">
        <v>892</v>
      </c>
      <c r="F1194" t="s">
        <v>895</v>
      </c>
      <c r="G1194" t="s">
        <v>891</v>
      </c>
      <c r="H1194" s="2">
        <f>VLOOKUP(A1194,Sheet1!A$1:E$501,2,FALSE)</f>
        <v>43166</v>
      </c>
      <c r="I1194" t="str">
        <f>VLOOKUP(A1194,Sheet1!A$1:E$501,3,FALSE)</f>
        <v>Parishi</v>
      </c>
      <c r="J1194" t="str">
        <f>VLOOKUP(A1194,Sheet1!$A$1:$E$501,4,FALSE)</f>
        <v>West Bengal</v>
      </c>
      <c r="K1194" t="str">
        <f>VLOOKUP($A1194,Sheet1!$A$1:$E$501,5,FALSE)</f>
        <v>Kolkata</v>
      </c>
    </row>
    <row r="1195" spans="1:11" x14ac:dyDescent="0.25">
      <c r="A1195" t="s">
        <v>824</v>
      </c>
      <c r="B1195">
        <v>34</v>
      </c>
      <c r="C1195">
        <v>13</v>
      </c>
      <c r="D1195">
        <v>2</v>
      </c>
      <c r="E1195" t="s">
        <v>899</v>
      </c>
      <c r="F1195" t="s">
        <v>901</v>
      </c>
      <c r="G1195" t="s">
        <v>891</v>
      </c>
      <c r="H1195" s="2">
        <f>VLOOKUP(A1195,Sheet1!A$1:E$501,2,FALSE)</f>
        <v>43391</v>
      </c>
      <c r="I1195" t="str">
        <f>VLOOKUP(A1195,Sheet1!A$1:E$501,3,FALSE)</f>
        <v>Tejas</v>
      </c>
      <c r="J1195" t="str">
        <f>VLOOKUP(A1195,Sheet1!$A$1:$E$501,4,FALSE)</f>
        <v>Karnataka</v>
      </c>
      <c r="K1195" t="str">
        <f>VLOOKUP($A1195,Sheet1!$A$1:$E$501,5,FALSE)</f>
        <v>Bangalore</v>
      </c>
    </row>
    <row r="1196" spans="1:11" x14ac:dyDescent="0.25">
      <c r="A1196" t="s">
        <v>469</v>
      </c>
      <c r="B1196">
        <v>44</v>
      </c>
      <c r="C1196">
        <v>14</v>
      </c>
      <c r="D1196">
        <v>3</v>
      </c>
      <c r="E1196" t="s">
        <v>899</v>
      </c>
      <c r="F1196" t="s">
        <v>903</v>
      </c>
      <c r="G1196" t="s">
        <v>897</v>
      </c>
      <c r="H1196" s="2">
        <f>VLOOKUP(A1196,Sheet1!A$1:E$501,2,FALSE)</f>
        <v>43132</v>
      </c>
      <c r="I1196" t="str">
        <f>VLOOKUP(A1196,Sheet1!A$1:E$501,3,FALSE)</f>
        <v>Anjali</v>
      </c>
      <c r="J1196" t="str">
        <f>VLOOKUP(A1196,Sheet1!$A$1:$E$501,4,FALSE)</f>
        <v>Delhi</v>
      </c>
      <c r="K1196" t="str">
        <f>VLOOKUP($A1196,Sheet1!$A$1:$E$501,5,FALSE)</f>
        <v>Delhi</v>
      </c>
    </row>
    <row r="1197" spans="1:11" x14ac:dyDescent="0.25">
      <c r="A1197" t="s">
        <v>91</v>
      </c>
      <c r="B1197">
        <v>33</v>
      </c>
      <c r="C1197">
        <v>1</v>
      </c>
      <c r="D1197">
        <v>2</v>
      </c>
      <c r="E1197" t="s">
        <v>899</v>
      </c>
      <c r="F1197" t="s">
        <v>913</v>
      </c>
      <c r="G1197" t="s">
        <v>891</v>
      </c>
      <c r="H1197" s="2">
        <f>VLOOKUP(A1197,Sheet1!A$1:E$501,2,FALSE)</f>
        <v>43448</v>
      </c>
      <c r="I1197" t="str">
        <f>VLOOKUP(A1197,Sheet1!A$1:E$501,3,FALSE)</f>
        <v>Jay</v>
      </c>
      <c r="J1197" t="str">
        <f>VLOOKUP(A1197,Sheet1!$A$1:$E$501,4,FALSE)</f>
        <v>Delhi</v>
      </c>
      <c r="K1197" t="str">
        <f>VLOOKUP($A1197,Sheet1!$A$1:$E$501,5,FALSE)</f>
        <v>Delhi</v>
      </c>
    </row>
    <row r="1198" spans="1:11" x14ac:dyDescent="0.25">
      <c r="A1198" t="s">
        <v>402</v>
      </c>
      <c r="B1198">
        <v>33</v>
      </c>
      <c r="C1198">
        <v>10</v>
      </c>
      <c r="D1198">
        <v>3</v>
      </c>
      <c r="E1198" t="s">
        <v>899</v>
      </c>
      <c r="F1198" t="s">
        <v>903</v>
      </c>
      <c r="G1198" t="s">
        <v>891</v>
      </c>
      <c r="H1198" s="2">
        <f>VLOOKUP(A1198,Sheet1!A$1:E$501,2,FALSE)</f>
        <v>43117</v>
      </c>
      <c r="I1198" t="str">
        <f>VLOOKUP(A1198,Sheet1!A$1:E$501,3,FALSE)</f>
        <v>Shreya</v>
      </c>
      <c r="J1198" t="str">
        <f>VLOOKUP(A1198,Sheet1!$A$1:$E$501,4,FALSE)</f>
        <v>Maharashtra</v>
      </c>
      <c r="K1198" t="str">
        <f>VLOOKUP($A1198,Sheet1!$A$1:$E$501,5,FALSE)</f>
        <v>Mumbai</v>
      </c>
    </row>
    <row r="1199" spans="1:11" x14ac:dyDescent="0.25">
      <c r="A1199" t="s">
        <v>228</v>
      </c>
      <c r="B1199">
        <v>487</v>
      </c>
      <c r="C1199">
        <v>-23</v>
      </c>
      <c r="D1199">
        <v>3</v>
      </c>
      <c r="E1199" t="s">
        <v>889</v>
      </c>
      <c r="F1199" t="s">
        <v>896</v>
      </c>
      <c r="G1199" t="s">
        <v>911</v>
      </c>
      <c r="H1199" s="2">
        <f>VLOOKUP(A1199,Sheet1!A$1:E$501,2,FALSE)</f>
        <v>43131</v>
      </c>
      <c r="I1199" t="str">
        <f>VLOOKUP(A1199,Sheet1!A$1:E$501,3,FALSE)</f>
        <v>Shweta</v>
      </c>
      <c r="J1199" t="str">
        <f>VLOOKUP(A1199,Sheet1!$A$1:$E$501,4,FALSE)</f>
        <v>Rajasthan</v>
      </c>
      <c r="K1199" t="str">
        <f>VLOOKUP($A1199,Sheet1!$A$1:$E$501,5,FALSE)</f>
        <v>Udaipur</v>
      </c>
    </row>
    <row r="1200" spans="1:11" x14ac:dyDescent="0.25">
      <c r="A1200" t="s">
        <v>392</v>
      </c>
      <c r="B1200">
        <v>497</v>
      </c>
      <c r="C1200">
        <v>179</v>
      </c>
      <c r="D1200">
        <v>3</v>
      </c>
      <c r="E1200" t="s">
        <v>892</v>
      </c>
      <c r="F1200" t="s">
        <v>893</v>
      </c>
      <c r="G1200" t="s">
        <v>911</v>
      </c>
      <c r="H1200" s="2">
        <f>VLOOKUP(A1200,Sheet1!A$1:E$501,2,FALSE)</f>
        <v>43188</v>
      </c>
      <c r="I1200" t="str">
        <f>VLOOKUP(A1200,Sheet1!A$1:E$501,3,FALSE)</f>
        <v>Pinky</v>
      </c>
      <c r="J1200" t="str">
        <f>VLOOKUP(A1200,Sheet1!$A$1:$E$501,4,FALSE)</f>
        <v>Jammu and Kashmir</v>
      </c>
      <c r="K1200" t="str">
        <f>VLOOKUP($A1200,Sheet1!$A$1:$E$501,5,FALSE)</f>
        <v>Kashmir</v>
      </c>
    </row>
    <row r="1201" spans="1:11" x14ac:dyDescent="0.25">
      <c r="A1201" t="s">
        <v>216</v>
      </c>
      <c r="B1201">
        <v>508</v>
      </c>
      <c r="C1201">
        <v>203</v>
      </c>
      <c r="D1201">
        <v>2</v>
      </c>
      <c r="E1201" t="s">
        <v>889</v>
      </c>
      <c r="F1201" t="s">
        <v>909</v>
      </c>
      <c r="G1201" t="s">
        <v>911</v>
      </c>
      <c r="H1201" s="2">
        <f>VLOOKUP(A1201,Sheet1!A$1:E$501,2,FALSE)</f>
        <v>43173</v>
      </c>
      <c r="I1201" t="str">
        <f>VLOOKUP(A1201,Sheet1!A$1:E$501,3,FALSE)</f>
        <v>Anurag</v>
      </c>
      <c r="J1201" t="str">
        <f>VLOOKUP(A1201,Sheet1!$A$1:$E$501,4,FALSE)</f>
        <v>Madhya Pradesh</v>
      </c>
      <c r="K1201" t="str">
        <f>VLOOKUP($A1201,Sheet1!$A$1:$E$501,5,FALSE)</f>
        <v>Indore</v>
      </c>
    </row>
    <row r="1202" spans="1:11" x14ac:dyDescent="0.25">
      <c r="A1202" t="s">
        <v>237</v>
      </c>
      <c r="B1202">
        <v>524</v>
      </c>
      <c r="C1202">
        <v>-25</v>
      </c>
      <c r="D1202">
        <v>2</v>
      </c>
      <c r="E1202" t="s">
        <v>889</v>
      </c>
      <c r="F1202" t="s">
        <v>890</v>
      </c>
      <c r="G1202" t="s">
        <v>911</v>
      </c>
      <c r="H1202" s="2">
        <f>VLOOKUP(A1202,Sheet1!A$1:E$501,2,FALSE)</f>
        <v>43114</v>
      </c>
      <c r="I1202" t="str">
        <f>VLOOKUP(A1202,Sheet1!A$1:E$501,3,FALSE)</f>
        <v>Trupti</v>
      </c>
      <c r="J1202" t="str">
        <f>VLOOKUP(A1202,Sheet1!$A$1:$E$501,4,FALSE)</f>
        <v>Gujarat</v>
      </c>
      <c r="K1202" t="str">
        <f>VLOOKUP($A1202,Sheet1!$A$1:$E$501,5,FALSE)</f>
        <v>Ahmedabad</v>
      </c>
    </row>
    <row r="1203" spans="1:11" x14ac:dyDescent="0.25">
      <c r="A1203" t="s">
        <v>426</v>
      </c>
      <c r="B1203">
        <v>425</v>
      </c>
      <c r="C1203">
        <v>183</v>
      </c>
      <c r="D1203">
        <v>5</v>
      </c>
      <c r="E1203" t="s">
        <v>889</v>
      </c>
      <c r="F1203" t="s">
        <v>909</v>
      </c>
      <c r="G1203" t="s">
        <v>902</v>
      </c>
      <c r="H1203" s="2">
        <f>VLOOKUP(A1203,Sheet1!A$1:E$501,2,FALSE)</f>
        <v>43154</v>
      </c>
      <c r="I1203" t="str">
        <f>VLOOKUP(A1203,Sheet1!A$1:E$501,3,FALSE)</f>
        <v>Vini</v>
      </c>
      <c r="J1203" t="str">
        <f>VLOOKUP(A1203,Sheet1!$A$1:$E$501,4,FALSE)</f>
        <v>Karnataka</v>
      </c>
      <c r="K1203" t="str">
        <f>VLOOKUP($A1203,Sheet1!$A$1:$E$501,5,FALSE)</f>
        <v>Bangalore</v>
      </c>
    </row>
    <row r="1204" spans="1:11" x14ac:dyDescent="0.25">
      <c r="A1204" t="s">
        <v>89</v>
      </c>
      <c r="B1204">
        <v>168</v>
      </c>
      <c r="C1204">
        <v>56</v>
      </c>
      <c r="D1204">
        <v>3</v>
      </c>
      <c r="E1204" t="s">
        <v>899</v>
      </c>
      <c r="F1204" t="s">
        <v>901</v>
      </c>
      <c r="G1204" t="s">
        <v>891</v>
      </c>
      <c r="H1204" s="2">
        <f>VLOOKUP(A1204,Sheet1!A$1:E$501,2,FALSE)</f>
        <v>43447</v>
      </c>
      <c r="I1204" t="str">
        <f>VLOOKUP(A1204,Sheet1!A$1:E$501,3,FALSE)</f>
        <v>Sujay</v>
      </c>
      <c r="J1204" t="str">
        <f>VLOOKUP(A1204,Sheet1!$A$1:$E$501,4,FALSE)</f>
        <v>Maharashtra</v>
      </c>
      <c r="K1204" t="str">
        <f>VLOOKUP($A1204,Sheet1!$A$1:$E$501,5,FALSE)</f>
        <v>Pune</v>
      </c>
    </row>
    <row r="1205" spans="1:11" x14ac:dyDescent="0.25">
      <c r="A1205" t="s">
        <v>646</v>
      </c>
      <c r="B1205">
        <v>141</v>
      </c>
      <c r="C1205">
        <v>28</v>
      </c>
      <c r="D1205">
        <v>7</v>
      </c>
      <c r="E1205" t="s">
        <v>892</v>
      </c>
      <c r="F1205" t="s">
        <v>912</v>
      </c>
      <c r="G1205" t="s">
        <v>902</v>
      </c>
      <c r="H1205" s="2">
        <f>VLOOKUP(A1205,Sheet1!A$1:E$501,2,FALSE)</f>
        <v>43268</v>
      </c>
      <c r="I1205" t="str">
        <f>VLOOKUP(A1205,Sheet1!A$1:E$501,3,FALSE)</f>
        <v>Rashmi</v>
      </c>
      <c r="J1205" t="str">
        <f>VLOOKUP(A1205,Sheet1!$A$1:$E$501,4,FALSE)</f>
        <v>Madhya Pradesh</v>
      </c>
      <c r="K1205" t="str">
        <f>VLOOKUP($A1205,Sheet1!$A$1:$E$501,5,FALSE)</f>
        <v>Indore</v>
      </c>
    </row>
    <row r="1206" spans="1:11" x14ac:dyDescent="0.25">
      <c r="A1206" t="s">
        <v>311</v>
      </c>
      <c r="B1206">
        <v>429</v>
      </c>
      <c r="C1206">
        <v>17</v>
      </c>
      <c r="D1206">
        <v>3</v>
      </c>
      <c r="E1206" t="s">
        <v>892</v>
      </c>
      <c r="F1206" t="s">
        <v>893</v>
      </c>
      <c r="G1206" t="s">
        <v>902</v>
      </c>
      <c r="H1206" s="2">
        <f>VLOOKUP(A1206,Sheet1!A$1:E$501,2,FALSE)</f>
        <v>43118</v>
      </c>
      <c r="I1206" t="str">
        <f>VLOOKUP(A1206,Sheet1!A$1:E$501,3,FALSE)</f>
        <v>Muskan</v>
      </c>
      <c r="J1206" t="str">
        <f>VLOOKUP(A1206,Sheet1!$A$1:$E$501,4,FALSE)</f>
        <v>Madhya Pradesh</v>
      </c>
      <c r="K1206" t="str">
        <f>VLOOKUP($A1206,Sheet1!$A$1:$E$501,5,FALSE)</f>
        <v>Indore</v>
      </c>
    </row>
    <row r="1207" spans="1:11" x14ac:dyDescent="0.25">
      <c r="A1207" t="s">
        <v>317</v>
      </c>
      <c r="B1207">
        <v>44</v>
      </c>
      <c r="C1207">
        <v>-8</v>
      </c>
      <c r="D1207">
        <v>3</v>
      </c>
      <c r="E1207" t="s">
        <v>899</v>
      </c>
      <c r="F1207" t="s">
        <v>907</v>
      </c>
      <c r="G1207" t="s">
        <v>897</v>
      </c>
      <c r="H1207" s="2">
        <f>VLOOKUP(A1207,Sheet1!A$1:E$501,2,FALSE)</f>
        <v>43321</v>
      </c>
      <c r="I1207" t="str">
        <f>VLOOKUP(A1207,Sheet1!A$1:E$501,3,FALSE)</f>
        <v>Kartik</v>
      </c>
      <c r="J1207" t="str">
        <f>VLOOKUP(A1207,Sheet1!$A$1:$E$501,4,FALSE)</f>
        <v>Gujarat</v>
      </c>
      <c r="K1207" t="str">
        <f>VLOOKUP($A1207,Sheet1!$A$1:$E$501,5,FALSE)</f>
        <v>Ahmedabad</v>
      </c>
    </row>
    <row r="1208" spans="1:11" x14ac:dyDescent="0.25">
      <c r="A1208" t="s">
        <v>403</v>
      </c>
      <c r="B1208">
        <v>149</v>
      </c>
      <c r="C1208">
        <v>136</v>
      </c>
      <c r="D1208">
        <v>3</v>
      </c>
      <c r="E1208" t="s">
        <v>899</v>
      </c>
      <c r="F1208" t="s">
        <v>907</v>
      </c>
      <c r="G1208" t="s">
        <v>902</v>
      </c>
      <c r="H1208" s="2">
        <f>VLOOKUP(A1208,Sheet1!A$1:E$501,2,FALSE)</f>
        <v>43265</v>
      </c>
      <c r="I1208" t="str">
        <f>VLOOKUP(A1208,Sheet1!A$1:E$501,3,FALSE)</f>
        <v>Bhaggyasree</v>
      </c>
      <c r="J1208" t="str">
        <f>VLOOKUP(A1208,Sheet1!$A$1:$E$501,4,FALSE)</f>
        <v>Maharashtra</v>
      </c>
      <c r="K1208" t="str">
        <f>VLOOKUP($A1208,Sheet1!$A$1:$E$501,5,FALSE)</f>
        <v>Mumbai</v>
      </c>
    </row>
    <row r="1209" spans="1:11" x14ac:dyDescent="0.25">
      <c r="A1209" t="s">
        <v>63</v>
      </c>
      <c r="B1209">
        <v>44</v>
      </c>
      <c r="C1209">
        <v>-34</v>
      </c>
      <c r="D1209">
        <v>3</v>
      </c>
      <c r="E1209" t="s">
        <v>899</v>
      </c>
      <c r="F1209" t="s">
        <v>907</v>
      </c>
      <c r="G1209" t="s">
        <v>897</v>
      </c>
      <c r="H1209" s="2">
        <f>VLOOKUP(A1209,Sheet1!A$1:E$501,2,FALSE)</f>
        <v>43362</v>
      </c>
      <c r="I1209" t="str">
        <f>VLOOKUP(A1209,Sheet1!A$1:E$501,3,FALSE)</f>
        <v>Madan Mohan</v>
      </c>
      <c r="J1209" t="str">
        <f>VLOOKUP(A1209,Sheet1!$A$1:$E$501,4,FALSE)</f>
        <v>Uttar Pradesh</v>
      </c>
      <c r="K1209" t="str">
        <f>VLOOKUP($A1209,Sheet1!$A$1:$E$501,5,FALSE)</f>
        <v>Mathura</v>
      </c>
    </row>
    <row r="1210" spans="1:11" x14ac:dyDescent="0.25">
      <c r="A1210" t="s">
        <v>296</v>
      </c>
      <c r="B1210">
        <v>33</v>
      </c>
      <c r="C1210">
        <v>10</v>
      </c>
      <c r="D1210">
        <v>3</v>
      </c>
      <c r="E1210" t="s">
        <v>899</v>
      </c>
      <c r="F1210" t="s">
        <v>903</v>
      </c>
      <c r="G1210" t="s">
        <v>891</v>
      </c>
      <c r="H1210" s="2">
        <f>VLOOKUP(A1210,Sheet1!A$1:E$501,2,FALSE)</f>
        <v>43440</v>
      </c>
      <c r="I1210" t="str">
        <f>VLOOKUP(A1210,Sheet1!A$1:E$501,3,FALSE)</f>
        <v>Rohan</v>
      </c>
      <c r="J1210" t="str">
        <f>VLOOKUP(A1210,Sheet1!$A$1:$E$501,4,FALSE)</f>
        <v>Madhya Pradesh</v>
      </c>
      <c r="K1210" t="str">
        <f>VLOOKUP($A1210,Sheet1!$A$1:$E$501,5,FALSE)</f>
        <v>Indore</v>
      </c>
    </row>
    <row r="1211" spans="1:11" x14ac:dyDescent="0.25">
      <c r="A1211" t="s">
        <v>427</v>
      </c>
      <c r="B1211">
        <v>33</v>
      </c>
      <c r="C1211">
        <v>9</v>
      </c>
      <c r="D1211">
        <v>2</v>
      </c>
      <c r="E1211" t="s">
        <v>899</v>
      </c>
      <c r="F1211" t="s">
        <v>903</v>
      </c>
      <c r="G1211" t="s">
        <v>891</v>
      </c>
      <c r="H1211" s="2">
        <f>VLOOKUP(A1211,Sheet1!A$1:E$501,2,FALSE)</f>
        <v>43169</v>
      </c>
      <c r="I1211" t="str">
        <f>VLOOKUP(A1211,Sheet1!A$1:E$501,3,FALSE)</f>
        <v>Sonal</v>
      </c>
      <c r="J1211" t="str">
        <f>VLOOKUP(A1211,Sheet1!$A$1:$E$501,4,FALSE)</f>
        <v>Bihar</v>
      </c>
      <c r="K1211" t="str">
        <f>VLOOKUP($A1211,Sheet1!$A$1:$E$501,5,FALSE)</f>
        <v>Patna</v>
      </c>
    </row>
    <row r="1212" spans="1:11" x14ac:dyDescent="0.25">
      <c r="A1212" t="s">
        <v>144</v>
      </c>
      <c r="B1212">
        <v>442</v>
      </c>
      <c r="C1212">
        <v>31</v>
      </c>
      <c r="D1212">
        <v>2</v>
      </c>
      <c r="E1212" t="s">
        <v>889</v>
      </c>
      <c r="F1212" t="s">
        <v>890</v>
      </c>
      <c r="G1212" t="s">
        <v>902</v>
      </c>
      <c r="H1212" s="2">
        <f>VLOOKUP(A1212,Sheet1!A$1:E$501,2,FALSE)</f>
        <v>43412</v>
      </c>
      <c r="I1212" t="str">
        <f>VLOOKUP(A1212,Sheet1!A$1:E$501,3,FALSE)</f>
        <v>Abhijeet</v>
      </c>
      <c r="J1212" t="str">
        <f>VLOOKUP(A1212,Sheet1!$A$1:$E$501,4,FALSE)</f>
        <v>Madhya Pradesh</v>
      </c>
      <c r="K1212" t="str">
        <f>VLOOKUP($A1212,Sheet1!$A$1:$E$501,5,FALSE)</f>
        <v>Bhopal</v>
      </c>
    </row>
    <row r="1213" spans="1:11" x14ac:dyDescent="0.25">
      <c r="A1213" t="s">
        <v>211</v>
      </c>
      <c r="B1213">
        <v>41</v>
      </c>
      <c r="C1213">
        <v>6</v>
      </c>
      <c r="D1213">
        <v>5</v>
      </c>
      <c r="E1213" t="s">
        <v>899</v>
      </c>
      <c r="F1213" t="s">
        <v>905</v>
      </c>
      <c r="G1213" t="s">
        <v>897</v>
      </c>
      <c r="H1213" s="2">
        <f>VLOOKUP(A1213,Sheet1!A$1:E$501,2,FALSE)</f>
        <v>43243</v>
      </c>
      <c r="I1213" t="str">
        <f>VLOOKUP(A1213,Sheet1!A$1:E$501,3,FALSE)</f>
        <v>Anjali</v>
      </c>
      <c r="J1213" t="str">
        <f>VLOOKUP(A1213,Sheet1!$A$1:$E$501,4,FALSE)</f>
        <v>Haryana</v>
      </c>
      <c r="K1213" t="str">
        <f>VLOOKUP($A1213,Sheet1!$A$1:$E$501,5,FALSE)</f>
        <v>Chandigarh</v>
      </c>
    </row>
    <row r="1214" spans="1:11" x14ac:dyDescent="0.25">
      <c r="A1214" t="s">
        <v>722</v>
      </c>
      <c r="B1214">
        <v>33</v>
      </c>
      <c r="C1214">
        <v>-12</v>
      </c>
      <c r="D1214">
        <v>5</v>
      </c>
      <c r="E1214" t="s">
        <v>899</v>
      </c>
      <c r="F1214" t="s">
        <v>903</v>
      </c>
      <c r="G1214" t="s">
        <v>891</v>
      </c>
      <c r="H1214" s="2">
        <f>VLOOKUP(A1214,Sheet1!A$1:E$501,2,FALSE)</f>
        <v>43277</v>
      </c>
      <c r="I1214" t="str">
        <f>VLOOKUP(A1214,Sheet1!A$1:E$501,3,FALSE)</f>
        <v>Maithilee</v>
      </c>
      <c r="J1214" t="str">
        <f>VLOOKUP(A1214,Sheet1!$A$1:$E$501,4,FALSE)</f>
        <v>Madhya Pradesh</v>
      </c>
      <c r="K1214" t="str">
        <f>VLOOKUP($A1214,Sheet1!$A$1:$E$501,5,FALSE)</f>
        <v>Indore</v>
      </c>
    </row>
    <row r="1215" spans="1:11" x14ac:dyDescent="0.25">
      <c r="A1215" t="s">
        <v>829</v>
      </c>
      <c r="B1215">
        <v>32</v>
      </c>
      <c r="C1215">
        <v>3</v>
      </c>
      <c r="D1215">
        <v>8</v>
      </c>
      <c r="E1215" t="s">
        <v>899</v>
      </c>
      <c r="F1215" t="s">
        <v>903</v>
      </c>
      <c r="G1215" t="s">
        <v>891</v>
      </c>
      <c r="H1215" s="2">
        <f>VLOOKUP(A1215,Sheet1!A$1:E$501,2,FALSE)</f>
        <v>43163</v>
      </c>
      <c r="I1215" t="str">
        <f>VLOOKUP(A1215,Sheet1!A$1:E$501,3,FALSE)</f>
        <v>Nishi</v>
      </c>
      <c r="J1215" t="str">
        <f>VLOOKUP(A1215,Sheet1!$A$1:$E$501,4,FALSE)</f>
        <v>Maharashtra</v>
      </c>
      <c r="K1215" t="str">
        <f>VLOOKUP($A1215,Sheet1!$A$1:$E$501,5,FALSE)</f>
        <v>Mumbai</v>
      </c>
    </row>
    <row r="1216" spans="1:11" x14ac:dyDescent="0.25">
      <c r="A1216" t="s">
        <v>168</v>
      </c>
      <c r="B1216">
        <v>32</v>
      </c>
      <c r="C1216">
        <v>6</v>
      </c>
      <c r="D1216">
        <v>3</v>
      </c>
      <c r="E1216" t="s">
        <v>899</v>
      </c>
      <c r="F1216" t="s">
        <v>913</v>
      </c>
      <c r="G1216" t="s">
        <v>891</v>
      </c>
      <c r="H1216" s="2">
        <f>VLOOKUP(A1216,Sheet1!A$1:E$501,2,FALSE)</f>
        <v>43252</v>
      </c>
      <c r="I1216" t="str">
        <f>VLOOKUP(A1216,Sheet1!A$1:E$501,3,FALSE)</f>
        <v>Chandni</v>
      </c>
      <c r="J1216" t="str">
        <f>VLOOKUP(A1216,Sheet1!$A$1:$E$501,4,FALSE)</f>
        <v>Rajasthan</v>
      </c>
      <c r="K1216" t="str">
        <f>VLOOKUP($A1216,Sheet1!$A$1:$E$501,5,FALSE)</f>
        <v>Jaipur</v>
      </c>
    </row>
    <row r="1217" spans="1:11" x14ac:dyDescent="0.25">
      <c r="A1217" t="s">
        <v>451</v>
      </c>
      <c r="B1217">
        <v>179</v>
      </c>
      <c r="C1217">
        <v>77</v>
      </c>
      <c r="D1217">
        <v>1</v>
      </c>
      <c r="E1217" t="s">
        <v>899</v>
      </c>
      <c r="F1217" t="s">
        <v>901</v>
      </c>
      <c r="G1217" t="s">
        <v>902</v>
      </c>
      <c r="H1217" s="2">
        <f>VLOOKUP(A1217,Sheet1!A$1:E$501,2,FALSE)</f>
        <v>43162</v>
      </c>
      <c r="I1217" t="str">
        <f>VLOOKUP(A1217,Sheet1!A$1:E$501,3,FALSE)</f>
        <v>Nidhi</v>
      </c>
      <c r="J1217" t="str">
        <f>VLOOKUP(A1217,Sheet1!$A$1:$E$501,4,FALSE)</f>
        <v>Nagaland</v>
      </c>
      <c r="K1217" t="str">
        <f>VLOOKUP($A1217,Sheet1!$A$1:$E$501,5,FALSE)</f>
        <v>Kohima</v>
      </c>
    </row>
    <row r="1218" spans="1:11" x14ac:dyDescent="0.25">
      <c r="A1218" t="s">
        <v>686</v>
      </c>
      <c r="B1218">
        <v>31</v>
      </c>
      <c r="C1218">
        <v>10</v>
      </c>
      <c r="D1218">
        <v>1</v>
      </c>
      <c r="E1218" t="s">
        <v>899</v>
      </c>
      <c r="F1218" t="s">
        <v>904</v>
      </c>
      <c r="G1218" t="s">
        <v>891</v>
      </c>
      <c r="H1218" s="2">
        <f>VLOOKUP(A1218,Sheet1!A$1:E$501,2,FALSE)</f>
        <v>43437</v>
      </c>
      <c r="I1218" t="str">
        <f>VLOOKUP(A1218,Sheet1!A$1:E$501,3,FALSE)</f>
        <v>Abhishek</v>
      </c>
      <c r="J1218" t="str">
        <f>VLOOKUP(A1218,Sheet1!$A$1:$E$501,4,FALSE)</f>
        <v>Gujarat</v>
      </c>
      <c r="K1218" t="str">
        <f>VLOOKUP($A1218,Sheet1!$A$1:$E$501,5,FALSE)</f>
        <v>Surat</v>
      </c>
    </row>
    <row r="1219" spans="1:11" x14ac:dyDescent="0.25">
      <c r="A1219" t="s">
        <v>552</v>
      </c>
      <c r="B1219">
        <v>140</v>
      </c>
      <c r="C1219">
        <v>68</v>
      </c>
      <c r="D1219">
        <v>5</v>
      </c>
      <c r="E1219" t="s">
        <v>899</v>
      </c>
      <c r="F1219" t="s">
        <v>910</v>
      </c>
      <c r="G1219" t="s">
        <v>891</v>
      </c>
      <c r="H1219" s="2">
        <f>VLOOKUP(A1219,Sheet1!A$1:E$501,2,FALSE)</f>
        <v>43443</v>
      </c>
      <c r="I1219" t="str">
        <f>VLOOKUP(A1219,Sheet1!A$1:E$501,3,FALSE)</f>
        <v>Anand</v>
      </c>
      <c r="J1219" t="str">
        <f>VLOOKUP(A1219,Sheet1!$A$1:$E$501,4,FALSE)</f>
        <v>Punjab</v>
      </c>
      <c r="K1219" t="str">
        <f>VLOOKUP($A1219,Sheet1!$A$1:$E$501,5,FALSE)</f>
        <v>Amritsar</v>
      </c>
    </row>
    <row r="1220" spans="1:11" x14ac:dyDescent="0.25">
      <c r="A1220" t="s">
        <v>377</v>
      </c>
      <c r="B1220">
        <v>529</v>
      </c>
      <c r="C1220">
        <v>137</v>
      </c>
      <c r="D1220">
        <v>3</v>
      </c>
      <c r="E1220" t="s">
        <v>889</v>
      </c>
      <c r="F1220" t="s">
        <v>898</v>
      </c>
      <c r="G1220" t="s">
        <v>911</v>
      </c>
      <c r="H1220" s="2">
        <f>VLOOKUP(A1220,Sheet1!A$1:E$501,2,FALSE)</f>
        <v>43261</v>
      </c>
      <c r="I1220" t="str">
        <f>VLOOKUP(A1220,Sheet1!A$1:E$501,3,FALSE)</f>
        <v>Sheetal</v>
      </c>
      <c r="J1220" t="str">
        <f>VLOOKUP(A1220,Sheet1!$A$1:$E$501,4,FALSE)</f>
        <v>Madhya Pradesh</v>
      </c>
      <c r="K1220" t="str">
        <f>VLOOKUP($A1220,Sheet1!$A$1:$E$501,5,FALSE)</f>
        <v>Indore</v>
      </c>
    </row>
    <row r="1221" spans="1:11" x14ac:dyDescent="0.25">
      <c r="A1221" t="s">
        <v>373</v>
      </c>
      <c r="B1221">
        <v>534</v>
      </c>
      <c r="C1221">
        <v>0</v>
      </c>
      <c r="D1221">
        <v>3</v>
      </c>
      <c r="E1221" t="s">
        <v>899</v>
      </c>
      <c r="F1221" t="s">
        <v>901</v>
      </c>
      <c r="G1221" t="s">
        <v>911</v>
      </c>
      <c r="H1221" s="2">
        <f>VLOOKUP(A1221,Sheet1!A$1:E$501,2,FALSE)</f>
        <v>43212</v>
      </c>
      <c r="I1221" t="str">
        <f>VLOOKUP(A1221,Sheet1!A$1:E$501,3,FALSE)</f>
        <v>Monisha</v>
      </c>
      <c r="J1221" t="str">
        <f>VLOOKUP(A1221,Sheet1!$A$1:$E$501,4,FALSE)</f>
        <v>Rajasthan</v>
      </c>
      <c r="K1221" t="str">
        <f>VLOOKUP($A1221,Sheet1!$A$1:$E$501,5,FALSE)</f>
        <v>Jaipur</v>
      </c>
    </row>
    <row r="1222" spans="1:11" x14ac:dyDescent="0.25">
      <c r="A1222" t="s">
        <v>815</v>
      </c>
      <c r="B1222">
        <v>41</v>
      </c>
      <c r="C1222">
        <v>-6</v>
      </c>
      <c r="D1222">
        <v>1</v>
      </c>
      <c r="E1222" t="s">
        <v>892</v>
      </c>
      <c r="F1222" t="s">
        <v>893</v>
      </c>
      <c r="G1222" t="s">
        <v>897</v>
      </c>
      <c r="H1222" s="2">
        <f>VLOOKUP(A1222,Sheet1!A$1:E$501,2,FALSE)</f>
        <v>43282</v>
      </c>
      <c r="I1222" t="str">
        <f>VLOOKUP(A1222,Sheet1!A$1:E$501,3,FALSE)</f>
        <v>Aakanksha</v>
      </c>
      <c r="J1222" t="str">
        <f>VLOOKUP(A1222,Sheet1!$A$1:$E$501,4,FALSE)</f>
        <v>Madhya Pradesh</v>
      </c>
      <c r="K1222" t="str">
        <f>VLOOKUP($A1222,Sheet1!$A$1:$E$501,5,FALSE)</f>
        <v>Indore</v>
      </c>
    </row>
    <row r="1223" spans="1:11" x14ac:dyDescent="0.25">
      <c r="A1223" t="s">
        <v>30</v>
      </c>
      <c r="B1223">
        <v>379</v>
      </c>
      <c r="C1223">
        <v>63</v>
      </c>
      <c r="D1223">
        <v>2</v>
      </c>
      <c r="E1223" t="s">
        <v>899</v>
      </c>
      <c r="F1223" t="s">
        <v>901</v>
      </c>
      <c r="G1223" t="s">
        <v>891</v>
      </c>
      <c r="H1223" s="2">
        <f>VLOOKUP(A1223,Sheet1!A$1:E$501,2,FALSE)</f>
        <v>43374</v>
      </c>
      <c r="I1223" t="str">
        <f>VLOOKUP(A1223,Sheet1!A$1:E$501,3,FALSE)</f>
        <v>Shishu</v>
      </c>
      <c r="J1223" t="str">
        <f>VLOOKUP(A1223,Sheet1!$A$1:$E$501,4,FALSE)</f>
        <v>Andhra Pradesh</v>
      </c>
      <c r="K1223" t="str">
        <f>VLOOKUP($A1223,Sheet1!$A$1:$E$501,5,FALSE)</f>
        <v>Hyderabad</v>
      </c>
    </row>
    <row r="1224" spans="1:11" x14ac:dyDescent="0.25">
      <c r="A1224" t="s">
        <v>432</v>
      </c>
      <c r="B1224">
        <v>81</v>
      </c>
      <c r="C1224">
        <v>-44</v>
      </c>
      <c r="D1224">
        <v>3</v>
      </c>
      <c r="E1224" t="s">
        <v>899</v>
      </c>
      <c r="F1224" t="s">
        <v>907</v>
      </c>
      <c r="G1224" t="s">
        <v>891</v>
      </c>
      <c r="H1224" s="2">
        <f>VLOOKUP(A1224,Sheet1!A$1:E$501,2,FALSE)</f>
        <v>43104</v>
      </c>
      <c r="I1224" t="str">
        <f>VLOOKUP(A1224,Sheet1!A$1:E$501,3,FALSE)</f>
        <v>Shikhar</v>
      </c>
      <c r="J1224" t="str">
        <f>VLOOKUP(A1224,Sheet1!$A$1:$E$501,4,FALSE)</f>
        <v>Maharashtra</v>
      </c>
      <c r="K1224" t="str">
        <f>VLOOKUP($A1224,Sheet1!$A$1:$E$501,5,FALSE)</f>
        <v>Mumbai</v>
      </c>
    </row>
    <row r="1225" spans="1:11" x14ac:dyDescent="0.25">
      <c r="A1225" t="s">
        <v>124</v>
      </c>
      <c r="B1225">
        <v>40</v>
      </c>
      <c r="C1225">
        <v>-33</v>
      </c>
      <c r="D1225">
        <v>5</v>
      </c>
      <c r="E1225" t="s">
        <v>899</v>
      </c>
      <c r="F1225" t="s">
        <v>903</v>
      </c>
      <c r="G1225" t="s">
        <v>897</v>
      </c>
      <c r="H1225" s="2">
        <f>VLOOKUP(A1225,Sheet1!A$1:E$501,2,FALSE)</f>
        <v>43367</v>
      </c>
      <c r="I1225" t="str">
        <f>VLOOKUP(A1225,Sheet1!A$1:E$501,3,FALSE)</f>
        <v>Siddharth</v>
      </c>
      <c r="J1225" t="str">
        <f>VLOOKUP(A1225,Sheet1!$A$1:$E$501,4,FALSE)</f>
        <v>Madhya Pradesh</v>
      </c>
      <c r="K1225" t="str">
        <f>VLOOKUP($A1225,Sheet1!$A$1:$E$501,5,FALSE)</f>
        <v>Indore</v>
      </c>
    </row>
    <row r="1226" spans="1:11" x14ac:dyDescent="0.25">
      <c r="A1226" t="s">
        <v>286</v>
      </c>
      <c r="B1226">
        <v>40</v>
      </c>
      <c r="C1226">
        <v>18</v>
      </c>
      <c r="D1226">
        <v>1</v>
      </c>
      <c r="E1226" t="s">
        <v>889</v>
      </c>
      <c r="F1226" t="s">
        <v>909</v>
      </c>
      <c r="G1226" t="s">
        <v>897</v>
      </c>
      <c r="H1226" s="2">
        <f>VLOOKUP(A1226,Sheet1!A$1:E$501,2,FALSE)</f>
        <v>43113</v>
      </c>
      <c r="I1226" t="str">
        <f>VLOOKUP(A1226,Sheet1!A$1:E$501,3,FALSE)</f>
        <v>Jesal</v>
      </c>
      <c r="J1226" t="str">
        <f>VLOOKUP(A1226,Sheet1!$A$1:$E$501,4,FALSE)</f>
        <v>West Bengal</v>
      </c>
      <c r="K1226" t="str">
        <f>VLOOKUP($A1226,Sheet1!$A$1:$E$501,5,FALSE)</f>
        <v>Kolkata</v>
      </c>
    </row>
    <row r="1227" spans="1:11" x14ac:dyDescent="0.25">
      <c r="A1227" t="s">
        <v>126</v>
      </c>
      <c r="B1227">
        <v>534</v>
      </c>
      <c r="C1227">
        <v>0</v>
      </c>
      <c r="D1227">
        <v>3</v>
      </c>
      <c r="E1227" t="s">
        <v>899</v>
      </c>
      <c r="F1227" t="s">
        <v>901</v>
      </c>
      <c r="G1227" t="s">
        <v>911</v>
      </c>
      <c r="H1227" s="2">
        <f>VLOOKUP(A1227,Sheet1!A$1:E$501,2,FALSE)</f>
        <v>43231</v>
      </c>
      <c r="I1227" t="str">
        <f>VLOOKUP(A1227,Sheet1!A$1:E$501,3,FALSE)</f>
        <v>Priyanka</v>
      </c>
      <c r="J1227" t="str">
        <f>VLOOKUP(A1227,Sheet1!$A$1:$E$501,4,FALSE)</f>
        <v>Maharashtra</v>
      </c>
      <c r="K1227" t="str">
        <f>VLOOKUP($A1227,Sheet1!$A$1:$E$501,5,FALSE)</f>
        <v>Pune</v>
      </c>
    </row>
    <row r="1228" spans="1:11" x14ac:dyDescent="0.25">
      <c r="A1228" t="s">
        <v>427</v>
      </c>
      <c r="B1228">
        <v>31</v>
      </c>
      <c r="C1228">
        <v>9</v>
      </c>
      <c r="D1228">
        <v>2</v>
      </c>
      <c r="E1228" t="s">
        <v>899</v>
      </c>
      <c r="F1228" t="s">
        <v>903</v>
      </c>
      <c r="G1228" t="s">
        <v>891</v>
      </c>
      <c r="H1228" s="2">
        <f>VLOOKUP(A1228,Sheet1!A$1:E$501,2,FALSE)</f>
        <v>43169</v>
      </c>
      <c r="I1228" t="str">
        <f>VLOOKUP(A1228,Sheet1!A$1:E$501,3,FALSE)</f>
        <v>Sonal</v>
      </c>
      <c r="J1228" t="str">
        <f>VLOOKUP(A1228,Sheet1!$A$1:$E$501,4,FALSE)</f>
        <v>Bihar</v>
      </c>
      <c r="K1228" t="str">
        <f>VLOOKUP($A1228,Sheet1!$A$1:$E$501,5,FALSE)</f>
        <v>Patna</v>
      </c>
    </row>
    <row r="1229" spans="1:11" x14ac:dyDescent="0.25">
      <c r="A1229" t="s">
        <v>252</v>
      </c>
      <c r="B1229">
        <v>473</v>
      </c>
      <c r="C1229">
        <v>-113</v>
      </c>
      <c r="D1229">
        <v>9</v>
      </c>
      <c r="E1229" t="s">
        <v>899</v>
      </c>
      <c r="F1229" t="s">
        <v>903</v>
      </c>
      <c r="G1229" t="s">
        <v>902</v>
      </c>
      <c r="H1229" s="2">
        <f>VLOOKUP(A1229,Sheet1!A$1:E$501,2,FALSE)</f>
        <v>43424</v>
      </c>
      <c r="I1229" t="str">
        <f>VLOOKUP(A1229,Sheet1!A$1:E$501,3,FALSE)</f>
        <v>Pranav</v>
      </c>
      <c r="J1229" t="str">
        <f>VLOOKUP(A1229,Sheet1!$A$1:$E$501,4,FALSE)</f>
        <v>Andhra Pradesh</v>
      </c>
      <c r="K1229" t="str">
        <f>VLOOKUP($A1229,Sheet1!$A$1:$E$501,5,FALSE)</f>
        <v>Hyderabad</v>
      </c>
    </row>
    <row r="1230" spans="1:11" x14ac:dyDescent="0.25">
      <c r="A1230" t="s">
        <v>830</v>
      </c>
      <c r="B1230">
        <v>31</v>
      </c>
      <c r="C1230">
        <v>-10</v>
      </c>
      <c r="D1230">
        <v>3</v>
      </c>
      <c r="E1230" t="s">
        <v>899</v>
      </c>
      <c r="F1230" t="s">
        <v>905</v>
      </c>
      <c r="G1230" t="s">
        <v>891</v>
      </c>
      <c r="H1230" s="2">
        <f>VLOOKUP(A1230,Sheet1!A$1:E$501,2,FALSE)</f>
        <v>43266</v>
      </c>
      <c r="I1230" t="str">
        <f>VLOOKUP(A1230,Sheet1!A$1:E$501,3,FALSE)</f>
        <v>Gunjan</v>
      </c>
      <c r="J1230" t="str">
        <f>VLOOKUP(A1230,Sheet1!$A$1:$E$501,4,FALSE)</f>
        <v>Madhya Pradesh</v>
      </c>
      <c r="K1230" t="str">
        <f>VLOOKUP($A1230,Sheet1!$A$1:$E$501,5,FALSE)</f>
        <v>Indore</v>
      </c>
    </row>
    <row r="1231" spans="1:11" x14ac:dyDescent="0.25">
      <c r="A1231" t="s">
        <v>219</v>
      </c>
      <c r="B1231">
        <v>31</v>
      </c>
      <c r="C1231">
        <v>-3</v>
      </c>
      <c r="D1231">
        <v>4</v>
      </c>
      <c r="E1231" t="s">
        <v>899</v>
      </c>
      <c r="F1231" t="s">
        <v>901</v>
      </c>
      <c r="G1231" t="s">
        <v>891</v>
      </c>
      <c r="H1231" s="2">
        <f>VLOOKUP(A1231,Sheet1!A$1:E$501,2,FALSE)</f>
        <v>43278</v>
      </c>
      <c r="I1231" t="str">
        <f>VLOOKUP(A1231,Sheet1!A$1:E$501,3,FALSE)</f>
        <v>Shaily</v>
      </c>
      <c r="J1231" t="str">
        <f>VLOOKUP(A1231,Sheet1!$A$1:$E$501,4,FALSE)</f>
        <v>Maharashtra</v>
      </c>
      <c r="K1231" t="str">
        <f>VLOOKUP($A1231,Sheet1!$A$1:$E$501,5,FALSE)</f>
        <v>Mumbai</v>
      </c>
    </row>
    <row r="1232" spans="1:11" x14ac:dyDescent="0.25">
      <c r="A1232" t="s">
        <v>132</v>
      </c>
      <c r="B1232">
        <v>91</v>
      </c>
      <c r="C1232">
        <v>15</v>
      </c>
      <c r="D1232">
        <v>6</v>
      </c>
      <c r="E1232" t="s">
        <v>899</v>
      </c>
      <c r="F1232" t="s">
        <v>910</v>
      </c>
      <c r="G1232" t="s">
        <v>902</v>
      </c>
      <c r="H1232" s="2">
        <f>VLOOKUP(A1232,Sheet1!A$1:E$501,2,FALSE)</f>
        <v>43326</v>
      </c>
      <c r="I1232" t="str">
        <f>VLOOKUP(A1232,Sheet1!A$1:E$501,3,FALSE)</f>
        <v>Vaibhav</v>
      </c>
      <c r="J1232" t="str">
        <f>VLOOKUP(A1232,Sheet1!$A$1:$E$501,4,FALSE)</f>
        <v>Madhya Pradesh</v>
      </c>
      <c r="K1232" t="str">
        <f>VLOOKUP($A1232,Sheet1!$A$1:$E$501,5,FALSE)</f>
        <v>Indore</v>
      </c>
    </row>
    <row r="1233" spans="1:11" x14ac:dyDescent="0.25">
      <c r="A1233" t="s">
        <v>273</v>
      </c>
      <c r="B1233">
        <v>30</v>
      </c>
      <c r="C1233">
        <v>-25</v>
      </c>
      <c r="D1233">
        <v>2</v>
      </c>
      <c r="E1233" t="s">
        <v>899</v>
      </c>
      <c r="F1233" t="s">
        <v>910</v>
      </c>
      <c r="G1233" t="s">
        <v>891</v>
      </c>
      <c r="H1233" s="2">
        <f>VLOOKUP(A1233,Sheet1!A$1:E$501,2,FALSE)</f>
        <v>43357</v>
      </c>
      <c r="I1233" t="str">
        <f>VLOOKUP(A1233,Sheet1!A$1:E$501,3,FALSE)</f>
        <v>Rutuja</v>
      </c>
      <c r="J1233" t="str">
        <f>VLOOKUP(A1233,Sheet1!$A$1:$E$501,4,FALSE)</f>
        <v>Gujarat</v>
      </c>
      <c r="K1233" t="str">
        <f>VLOOKUP($A1233,Sheet1!$A$1:$E$501,5,FALSE)</f>
        <v>Ahmedabad</v>
      </c>
    </row>
    <row r="1234" spans="1:11" x14ac:dyDescent="0.25">
      <c r="A1234" t="s">
        <v>662</v>
      </c>
      <c r="B1234">
        <v>30</v>
      </c>
      <c r="C1234">
        <v>6</v>
      </c>
      <c r="D1234">
        <v>1</v>
      </c>
      <c r="E1234" t="s">
        <v>899</v>
      </c>
      <c r="F1234" t="s">
        <v>910</v>
      </c>
      <c r="G1234" t="s">
        <v>891</v>
      </c>
      <c r="H1234" s="2">
        <f>VLOOKUP(A1234,Sheet1!A$1:E$501,2,FALSE)</f>
        <v>43155</v>
      </c>
      <c r="I1234" t="str">
        <f>VLOOKUP(A1234,Sheet1!A$1:E$501,3,FALSE)</f>
        <v>Pooja</v>
      </c>
      <c r="J1234" t="str">
        <f>VLOOKUP(A1234,Sheet1!$A$1:$E$501,4,FALSE)</f>
        <v>Bihar</v>
      </c>
      <c r="K1234" t="str">
        <f>VLOOKUP($A1234,Sheet1!$A$1:$E$501,5,FALSE)</f>
        <v>Patna</v>
      </c>
    </row>
    <row r="1235" spans="1:11" x14ac:dyDescent="0.25">
      <c r="A1235" t="s">
        <v>48</v>
      </c>
      <c r="B1235">
        <v>40</v>
      </c>
      <c r="C1235">
        <v>0</v>
      </c>
      <c r="D1235">
        <v>3</v>
      </c>
      <c r="E1235" t="s">
        <v>899</v>
      </c>
      <c r="F1235" t="s">
        <v>901</v>
      </c>
      <c r="G1235" t="s">
        <v>897</v>
      </c>
      <c r="H1235" s="2">
        <f>VLOOKUP(A1235,Sheet1!A$1:E$501,2,FALSE)</f>
        <v>43337</v>
      </c>
      <c r="I1235" t="str">
        <f>VLOOKUP(A1235,Sheet1!A$1:E$501,3,FALSE)</f>
        <v>Madhav</v>
      </c>
      <c r="J1235" t="str">
        <f>VLOOKUP(A1235,Sheet1!$A$1:$E$501,4,FALSE)</f>
        <v>Uttar Pradesh</v>
      </c>
      <c r="K1235" t="str">
        <f>VLOOKUP($A1235,Sheet1!$A$1:$E$501,5,FALSE)</f>
        <v>Mathura</v>
      </c>
    </row>
    <row r="1236" spans="1:11" x14ac:dyDescent="0.25">
      <c r="A1236" t="s">
        <v>375</v>
      </c>
      <c r="B1236">
        <v>534</v>
      </c>
      <c r="C1236">
        <v>5</v>
      </c>
      <c r="D1236">
        <v>2</v>
      </c>
      <c r="E1236" t="s">
        <v>889</v>
      </c>
      <c r="F1236" t="s">
        <v>890</v>
      </c>
      <c r="G1236" t="s">
        <v>911</v>
      </c>
      <c r="H1236" s="2">
        <f>VLOOKUP(A1236,Sheet1!A$1:E$501,2,FALSE)</f>
        <v>43326</v>
      </c>
      <c r="I1236" t="str">
        <f>VLOOKUP(A1236,Sheet1!A$1:E$501,3,FALSE)</f>
        <v>Nishant</v>
      </c>
      <c r="J1236" t="str">
        <f>VLOOKUP(A1236,Sheet1!$A$1:$E$501,4,FALSE)</f>
        <v>Maharashtra</v>
      </c>
      <c r="K1236" t="str">
        <f>VLOOKUP($A1236,Sheet1!$A$1:$E$501,5,FALSE)</f>
        <v>Mumbai</v>
      </c>
    </row>
    <row r="1237" spans="1:11" x14ac:dyDescent="0.25">
      <c r="A1237" t="s">
        <v>369</v>
      </c>
      <c r="B1237">
        <v>539</v>
      </c>
      <c r="C1237">
        <v>-146</v>
      </c>
      <c r="D1237">
        <v>7</v>
      </c>
      <c r="E1237" t="s">
        <v>892</v>
      </c>
      <c r="F1237" t="s">
        <v>912</v>
      </c>
      <c r="G1237" t="s">
        <v>911</v>
      </c>
      <c r="H1237" s="2">
        <f>VLOOKUP(A1237,Sheet1!A$1:E$501,2,FALSE)</f>
        <v>43326</v>
      </c>
      <c r="I1237" t="str">
        <f>VLOOKUP(A1237,Sheet1!A$1:E$501,3,FALSE)</f>
        <v>Priyanshu</v>
      </c>
      <c r="J1237" t="str">
        <f>VLOOKUP(A1237,Sheet1!$A$1:$E$501,4,FALSE)</f>
        <v>Madhya Pradesh</v>
      </c>
      <c r="K1237" t="str">
        <f>VLOOKUP($A1237,Sheet1!$A$1:$E$501,5,FALSE)</f>
        <v>Indore</v>
      </c>
    </row>
    <row r="1238" spans="1:11" x14ac:dyDescent="0.25">
      <c r="A1238" t="s">
        <v>395</v>
      </c>
      <c r="B1238">
        <v>490</v>
      </c>
      <c r="C1238">
        <v>-128</v>
      </c>
      <c r="D1238">
        <v>8</v>
      </c>
      <c r="E1238" t="s">
        <v>892</v>
      </c>
      <c r="F1238" t="s">
        <v>895</v>
      </c>
      <c r="G1238" t="s">
        <v>902</v>
      </c>
      <c r="H1238" s="2">
        <f>VLOOKUP(A1238,Sheet1!A$1:E$501,2,FALSE)</f>
        <v>43302</v>
      </c>
      <c r="I1238" t="str">
        <f>VLOOKUP(A1238,Sheet1!A$1:E$501,3,FALSE)</f>
        <v>Kiran</v>
      </c>
      <c r="J1238" t="str">
        <f>VLOOKUP(A1238,Sheet1!$A$1:$E$501,4,FALSE)</f>
        <v>Maharashtra</v>
      </c>
      <c r="K1238" t="str">
        <f>VLOOKUP($A1238,Sheet1!$A$1:$E$501,5,FALSE)</f>
        <v>Mumbai</v>
      </c>
    </row>
    <row r="1239" spans="1:11" x14ac:dyDescent="0.25">
      <c r="A1239" t="s">
        <v>122</v>
      </c>
      <c r="B1239">
        <v>163</v>
      </c>
      <c r="C1239">
        <v>81</v>
      </c>
      <c r="D1239">
        <v>2</v>
      </c>
      <c r="E1239" t="s">
        <v>889</v>
      </c>
      <c r="F1239" t="s">
        <v>909</v>
      </c>
      <c r="G1239" t="s">
        <v>891</v>
      </c>
      <c r="H1239" s="2">
        <f>VLOOKUP(A1239,Sheet1!A$1:E$501,2,FALSE)</f>
        <v>43163</v>
      </c>
      <c r="I1239" t="str">
        <f>VLOOKUP(A1239,Sheet1!A$1:E$501,3,FALSE)</f>
        <v>Parth</v>
      </c>
      <c r="J1239" t="str">
        <f>VLOOKUP(A1239,Sheet1!$A$1:$E$501,4,FALSE)</f>
        <v>Maharashtra</v>
      </c>
      <c r="K1239" t="str">
        <f>VLOOKUP($A1239,Sheet1!$A$1:$E$501,5,FALSE)</f>
        <v>Pune</v>
      </c>
    </row>
    <row r="1240" spans="1:11" x14ac:dyDescent="0.25">
      <c r="A1240" t="s">
        <v>138</v>
      </c>
      <c r="B1240">
        <v>184</v>
      </c>
      <c r="C1240">
        <v>85</v>
      </c>
      <c r="D1240">
        <v>6</v>
      </c>
      <c r="E1240" t="s">
        <v>899</v>
      </c>
      <c r="F1240" t="s">
        <v>910</v>
      </c>
      <c r="G1240" t="s">
        <v>902</v>
      </c>
      <c r="H1240" s="2">
        <f>VLOOKUP(A1240,Sheet1!A$1:E$501,2,FALSE)</f>
        <v>43166</v>
      </c>
      <c r="I1240" t="str">
        <f>VLOOKUP(A1240,Sheet1!A$1:E$501,3,FALSE)</f>
        <v>Parishi</v>
      </c>
      <c r="J1240" t="str">
        <f>VLOOKUP(A1240,Sheet1!$A$1:$E$501,4,FALSE)</f>
        <v>West Bengal</v>
      </c>
      <c r="K1240" t="str">
        <f>VLOOKUP($A1240,Sheet1!$A$1:$E$501,5,FALSE)</f>
        <v>Kolkata</v>
      </c>
    </row>
    <row r="1241" spans="1:11" x14ac:dyDescent="0.25">
      <c r="A1241" t="s">
        <v>393</v>
      </c>
      <c r="B1241">
        <v>494</v>
      </c>
      <c r="C1241">
        <v>54</v>
      </c>
      <c r="D1241">
        <v>4</v>
      </c>
      <c r="E1241" t="s">
        <v>892</v>
      </c>
      <c r="F1241" t="s">
        <v>895</v>
      </c>
      <c r="G1241" t="s">
        <v>891</v>
      </c>
      <c r="H1241" s="2">
        <f>VLOOKUP(A1241,Sheet1!A$1:E$501,2,FALSE)</f>
        <v>43203</v>
      </c>
      <c r="I1241" t="str">
        <f>VLOOKUP(A1241,Sheet1!A$1:E$501,3,FALSE)</f>
        <v>Vandana</v>
      </c>
      <c r="J1241" t="str">
        <f>VLOOKUP(A1241,Sheet1!$A$1:$E$501,4,FALSE)</f>
        <v>Himachal Pradesh</v>
      </c>
      <c r="K1241" t="str">
        <f>VLOOKUP($A1241,Sheet1!$A$1:$E$501,5,FALSE)</f>
        <v>Simla</v>
      </c>
    </row>
    <row r="1242" spans="1:11" x14ac:dyDescent="0.25">
      <c r="A1242" t="s">
        <v>838</v>
      </c>
      <c r="B1242">
        <v>30</v>
      </c>
      <c r="C1242">
        <v>11</v>
      </c>
      <c r="D1242">
        <v>5</v>
      </c>
      <c r="E1242" t="s">
        <v>899</v>
      </c>
      <c r="F1242" t="s">
        <v>903</v>
      </c>
      <c r="G1242" t="s">
        <v>891</v>
      </c>
      <c r="H1242" s="2">
        <f>VLOOKUP(A1242,Sheet1!A$1:E$501,2,FALSE)</f>
        <v>43445</v>
      </c>
      <c r="I1242" t="str">
        <f>VLOOKUP(A1242,Sheet1!A$1:E$501,3,FALSE)</f>
        <v>Jaydeep</v>
      </c>
      <c r="J1242" t="str">
        <f>VLOOKUP(A1242,Sheet1!$A$1:$E$501,4,FALSE)</f>
        <v>Madhya Pradesh</v>
      </c>
      <c r="K1242" t="str">
        <f>VLOOKUP($A1242,Sheet1!$A$1:$E$501,5,FALSE)</f>
        <v>Bhopal</v>
      </c>
    </row>
    <row r="1243" spans="1:11" x14ac:dyDescent="0.25">
      <c r="A1243" t="s">
        <v>492</v>
      </c>
      <c r="B1243">
        <v>30</v>
      </c>
      <c r="C1243">
        <v>0</v>
      </c>
      <c r="D1243">
        <v>1</v>
      </c>
      <c r="E1243" t="s">
        <v>899</v>
      </c>
      <c r="F1243" t="s">
        <v>904</v>
      </c>
      <c r="G1243" t="s">
        <v>891</v>
      </c>
      <c r="H1243" s="2">
        <f>VLOOKUP(A1243,Sheet1!A$1:E$501,2,FALSE)</f>
        <v>43365</v>
      </c>
      <c r="I1243" t="str">
        <f>VLOOKUP(A1243,Sheet1!A$1:E$501,3,FALSE)</f>
        <v>Akshay</v>
      </c>
      <c r="J1243" t="str">
        <f>VLOOKUP(A1243,Sheet1!$A$1:$E$501,4,FALSE)</f>
        <v>Uttar Pradesh</v>
      </c>
      <c r="K1243" t="str">
        <f>VLOOKUP($A1243,Sheet1!$A$1:$E$501,5,FALSE)</f>
        <v>Lucknow</v>
      </c>
    </row>
    <row r="1244" spans="1:11" x14ac:dyDescent="0.25">
      <c r="A1244" t="s">
        <v>315</v>
      </c>
      <c r="B1244">
        <v>39</v>
      </c>
      <c r="C1244">
        <v>-18</v>
      </c>
      <c r="D1244">
        <v>2</v>
      </c>
      <c r="E1244" t="s">
        <v>899</v>
      </c>
      <c r="F1244" t="s">
        <v>908</v>
      </c>
      <c r="G1244" t="s">
        <v>897</v>
      </c>
      <c r="H1244" s="2">
        <f>VLOOKUP(A1244,Sheet1!A$1:E$501,2,FALSE)</f>
        <v>43187</v>
      </c>
      <c r="I1244" t="str">
        <f>VLOOKUP(A1244,Sheet1!A$1:E$501,3,FALSE)</f>
        <v>Vini</v>
      </c>
      <c r="J1244" t="str">
        <f>VLOOKUP(A1244,Sheet1!$A$1:$E$501,4,FALSE)</f>
        <v>Karnataka</v>
      </c>
      <c r="K1244" t="str">
        <f>VLOOKUP($A1244,Sheet1!$A$1:$E$501,5,FALSE)</f>
        <v>Bangalore</v>
      </c>
    </row>
    <row r="1245" spans="1:11" x14ac:dyDescent="0.25">
      <c r="A1245" t="s">
        <v>77</v>
      </c>
      <c r="B1245">
        <v>1700</v>
      </c>
      <c r="C1245">
        <v>85</v>
      </c>
      <c r="D1245">
        <v>3</v>
      </c>
      <c r="E1245" t="s">
        <v>899</v>
      </c>
      <c r="F1245" t="s">
        <v>900</v>
      </c>
      <c r="G1245" t="s">
        <v>891</v>
      </c>
      <c r="H1245" s="2">
        <f>VLOOKUP(A1245,Sheet1!A$1:E$501,2,FALSE)</f>
        <v>43444</v>
      </c>
      <c r="I1245" t="str">
        <f>VLOOKUP(A1245,Sheet1!A$1:E$501,3,FALSE)</f>
        <v>Ishpreet</v>
      </c>
      <c r="J1245" t="str">
        <f>VLOOKUP(A1245,Sheet1!$A$1:$E$501,4,FALSE)</f>
        <v>Maharashtra</v>
      </c>
      <c r="K1245" t="str">
        <f>VLOOKUP($A1245,Sheet1!$A$1:$E$501,5,FALSE)</f>
        <v>Mumbai</v>
      </c>
    </row>
    <row r="1246" spans="1:11" x14ac:dyDescent="0.25">
      <c r="A1246" t="s">
        <v>213</v>
      </c>
      <c r="B1246">
        <v>332</v>
      </c>
      <c r="C1246">
        <v>-43</v>
      </c>
      <c r="D1246">
        <v>6</v>
      </c>
      <c r="E1246" t="s">
        <v>889</v>
      </c>
      <c r="F1246" t="s">
        <v>898</v>
      </c>
      <c r="G1246" t="s">
        <v>902</v>
      </c>
      <c r="H1246" s="2">
        <f>VLOOKUP(A1246,Sheet1!A$1:E$501,2,FALSE)</f>
        <v>43233</v>
      </c>
      <c r="I1246" t="str">
        <f>VLOOKUP(A1246,Sheet1!A$1:E$501,3,FALSE)</f>
        <v>Tulika</v>
      </c>
      <c r="J1246" t="str">
        <f>VLOOKUP(A1246,Sheet1!$A$1:$E$501,4,FALSE)</f>
        <v>Madhya Pradesh</v>
      </c>
      <c r="K1246" t="str">
        <f>VLOOKUP($A1246,Sheet1!$A$1:$E$501,5,FALSE)</f>
        <v>Bhopal</v>
      </c>
    </row>
    <row r="1247" spans="1:11" x14ac:dyDescent="0.25">
      <c r="A1247" t="s">
        <v>421</v>
      </c>
      <c r="B1247">
        <v>436</v>
      </c>
      <c r="C1247">
        <v>131</v>
      </c>
      <c r="D1247">
        <v>9</v>
      </c>
      <c r="E1247" t="s">
        <v>899</v>
      </c>
      <c r="F1247" t="s">
        <v>903</v>
      </c>
      <c r="G1247" t="s">
        <v>902</v>
      </c>
      <c r="H1247" s="2">
        <f>VLOOKUP(A1247,Sheet1!A$1:E$501,2,FALSE)</f>
        <v>43412</v>
      </c>
      <c r="I1247" t="str">
        <f>VLOOKUP(A1247,Sheet1!A$1:E$501,3,FALSE)</f>
        <v>Shubham</v>
      </c>
      <c r="J1247" t="str">
        <f>VLOOKUP(A1247,Sheet1!$A$1:$E$501,4,FALSE)</f>
        <v>Maharashtra</v>
      </c>
      <c r="K1247" t="str">
        <f>VLOOKUP($A1247,Sheet1!$A$1:$E$501,5,FALSE)</f>
        <v>Pune</v>
      </c>
    </row>
    <row r="1248" spans="1:11" x14ac:dyDescent="0.25">
      <c r="A1248" t="s">
        <v>199</v>
      </c>
      <c r="B1248">
        <v>30</v>
      </c>
      <c r="C1248">
        <v>-5</v>
      </c>
      <c r="D1248">
        <v>2</v>
      </c>
      <c r="E1248" t="s">
        <v>892</v>
      </c>
      <c r="F1248" t="s">
        <v>912</v>
      </c>
      <c r="G1248" t="s">
        <v>891</v>
      </c>
      <c r="H1248" s="2">
        <f>VLOOKUP(A1248,Sheet1!A$1:E$501,2,FALSE)</f>
        <v>43199</v>
      </c>
      <c r="I1248" t="str">
        <f>VLOOKUP(A1248,Sheet1!A$1:E$501,3,FALSE)</f>
        <v>Yogesh</v>
      </c>
      <c r="J1248" t="str">
        <f>VLOOKUP(A1248,Sheet1!$A$1:$E$501,4,FALSE)</f>
        <v>Bihar</v>
      </c>
      <c r="K1248" t="str">
        <f>VLOOKUP($A1248,Sheet1!$A$1:$E$501,5,FALSE)</f>
        <v>Patna</v>
      </c>
    </row>
    <row r="1249" spans="1:11" x14ac:dyDescent="0.25">
      <c r="A1249" t="s">
        <v>810</v>
      </c>
      <c r="B1249">
        <v>30</v>
      </c>
      <c r="C1249">
        <v>-10</v>
      </c>
      <c r="D1249">
        <v>2</v>
      </c>
      <c r="E1249" t="s">
        <v>899</v>
      </c>
      <c r="F1249" t="s">
        <v>907</v>
      </c>
      <c r="G1249" t="s">
        <v>891</v>
      </c>
      <c r="H1249" s="2">
        <f>VLOOKUP(A1249,Sheet1!A$1:E$501,2,FALSE)</f>
        <v>43309</v>
      </c>
      <c r="I1249" t="str">
        <f>VLOOKUP(A1249,Sheet1!A$1:E$501,3,FALSE)</f>
        <v>Dhirajendu</v>
      </c>
      <c r="J1249" t="str">
        <f>VLOOKUP(A1249,Sheet1!$A$1:$E$501,4,FALSE)</f>
        <v>Maharashtra</v>
      </c>
      <c r="K1249" t="str">
        <f>VLOOKUP($A1249,Sheet1!$A$1:$E$501,5,FALSE)</f>
        <v>Mumbai</v>
      </c>
    </row>
    <row r="1250" spans="1:11" x14ac:dyDescent="0.25">
      <c r="A1250" t="s">
        <v>30</v>
      </c>
      <c r="B1250">
        <v>38</v>
      </c>
      <c r="C1250">
        <v>-13</v>
      </c>
      <c r="D1250">
        <v>3</v>
      </c>
      <c r="E1250" t="s">
        <v>899</v>
      </c>
      <c r="F1250" t="s">
        <v>907</v>
      </c>
      <c r="G1250" t="s">
        <v>897</v>
      </c>
      <c r="H1250" s="2">
        <f>VLOOKUP(A1250,Sheet1!A$1:E$501,2,FALSE)</f>
        <v>43374</v>
      </c>
      <c r="I1250" t="str">
        <f>VLOOKUP(A1250,Sheet1!A$1:E$501,3,FALSE)</f>
        <v>Shishu</v>
      </c>
      <c r="J1250" t="str">
        <f>VLOOKUP(A1250,Sheet1!$A$1:$E$501,4,FALSE)</f>
        <v>Andhra Pradesh</v>
      </c>
      <c r="K1250" t="str">
        <f>VLOOKUP($A1250,Sheet1!$A$1:$E$501,5,FALSE)</f>
        <v>Hyderabad</v>
      </c>
    </row>
    <row r="1251" spans="1:11" x14ac:dyDescent="0.25">
      <c r="A1251" t="s">
        <v>277</v>
      </c>
      <c r="B1251">
        <v>511</v>
      </c>
      <c r="C1251">
        <v>194</v>
      </c>
      <c r="D1251">
        <v>3</v>
      </c>
      <c r="E1251" t="s">
        <v>892</v>
      </c>
      <c r="F1251" t="s">
        <v>893</v>
      </c>
      <c r="G1251" t="s">
        <v>902</v>
      </c>
      <c r="H1251" s="2">
        <f>VLOOKUP(A1251,Sheet1!A$1:E$501,2,FALSE)</f>
        <v>43378</v>
      </c>
      <c r="I1251" t="str">
        <f>VLOOKUP(A1251,Sheet1!A$1:E$501,3,FALSE)</f>
        <v>Shivanshu</v>
      </c>
      <c r="J1251" t="str">
        <f>VLOOKUP(A1251,Sheet1!$A$1:$E$501,4,FALSE)</f>
        <v>Madhya Pradesh</v>
      </c>
      <c r="K1251" t="str">
        <f>VLOOKUP($A1251,Sheet1!$A$1:$E$501,5,FALSE)</f>
        <v>Indore</v>
      </c>
    </row>
    <row r="1252" spans="1:11" x14ac:dyDescent="0.25">
      <c r="A1252" t="s">
        <v>73</v>
      </c>
      <c r="B1252">
        <v>37</v>
      </c>
      <c r="C1252">
        <v>-53</v>
      </c>
      <c r="D1252">
        <v>3</v>
      </c>
      <c r="E1252" t="s">
        <v>899</v>
      </c>
      <c r="F1252" t="s">
        <v>901</v>
      </c>
      <c r="G1252" t="s">
        <v>897</v>
      </c>
      <c r="H1252" s="2">
        <f>VLOOKUP(A1252,Sheet1!A$1:E$501,2,FALSE)</f>
        <v>43331</v>
      </c>
      <c r="I1252" t="str">
        <f>VLOOKUP(A1252,Sheet1!A$1:E$501,3,FALSE)</f>
        <v>Shourya</v>
      </c>
      <c r="J1252" t="str">
        <f>VLOOKUP(A1252,Sheet1!$A$1:$E$501,4,FALSE)</f>
        <v>Kerala</v>
      </c>
      <c r="K1252" t="str">
        <f>VLOOKUP($A1252,Sheet1!$A$1:$E$501,5,FALSE)</f>
        <v>Thiruvananthapuram</v>
      </c>
    </row>
    <row r="1253" spans="1:11" x14ac:dyDescent="0.25">
      <c r="A1253" t="s">
        <v>230</v>
      </c>
      <c r="B1253">
        <v>513</v>
      </c>
      <c r="C1253">
        <v>215</v>
      </c>
      <c r="D1253">
        <v>2</v>
      </c>
      <c r="E1253" t="s">
        <v>889</v>
      </c>
      <c r="F1253" t="s">
        <v>909</v>
      </c>
      <c r="G1253" t="s">
        <v>891</v>
      </c>
      <c r="H1253" s="2">
        <f>VLOOKUP(A1253,Sheet1!A$1:E$501,2,FALSE)</f>
        <v>43409</v>
      </c>
      <c r="I1253" t="str">
        <f>VLOOKUP(A1253,Sheet1!A$1:E$501,3,FALSE)</f>
        <v>Abhishek</v>
      </c>
      <c r="J1253" t="str">
        <f>VLOOKUP(A1253,Sheet1!$A$1:$E$501,4,FALSE)</f>
        <v>Goa</v>
      </c>
      <c r="K1253" t="str">
        <f>VLOOKUP($A1253,Sheet1!$A$1:$E$501,5,FALSE)</f>
        <v>Goa</v>
      </c>
    </row>
    <row r="1254" spans="1:11" x14ac:dyDescent="0.25">
      <c r="A1254" t="s">
        <v>211</v>
      </c>
      <c r="B1254">
        <v>516</v>
      </c>
      <c r="C1254">
        <v>69</v>
      </c>
      <c r="D1254">
        <v>4</v>
      </c>
      <c r="E1254" t="s">
        <v>892</v>
      </c>
      <c r="F1254" t="s">
        <v>895</v>
      </c>
      <c r="G1254" t="s">
        <v>902</v>
      </c>
      <c r="H1254" s="2">
        <f>VLOOKUP(A1254,Sheet1!A$1:E$501,2,FALSE)</f>
        <v>43243</v>
      </c>
      <c r="I1254" t="str">
        <f>VLOOKUP(A1254,Sheet1!A$1:E$501,3,FALSE)</f>
        <v>Anjali</v>
      </c>
      <c r="J1254" t="str">
        <f>VLOOKUP(A1254,Sheet1!$A$1:$E$501,4,FALSE)</f>
        <v>Haryana</v>
      </c>
      <c r="K1254" t="str">
        <f>VLOOKUP($A1254,Sheet1!$A$1:$E$501,5,FALSE)</f>
        <v>Chandigarh</v>
      </c>
    </row>
    <row r="1255" spans="1:11" x14ac:dyDescent="0.25">
      <c r="A1255" t="s">
        <v>339</v>
      </c>
      <c r="B1255">
        <v>559</v>
      </c>
      <c r="C1255">
        <v>-19</v>
      </c>
      <c r="D1255">
        <v>2</v>
      </c>
      <c r="E1255" t="s">
        <v>899</v>
      </c>
      <c r="F1255" t="s">
        <v>900</v>
      </c>
      <c r="G1255" t="s">
        <v>911</v>
      </c>
      <c r="H1255" s="2">
        <f>VLOOKUP(A1255,Sheet1!A$1:E$501,2,FALSE)</f>
        <v>43367</v>
      </c>
      <c r="I1255" t="str">
        <f>VLOOKUP(A1255,Sheet1!A$1:E$501,3,FALSE)</f>
        <v>Sukrith</v>
      </c>
      <c r="J1255" t="str">
        <f>VLOOKUP(A1255,Sheet1!$A$1:$E$501,4,FALSE)</f>
        <v>Maharashtra</v>
      </c>
      <c r="K1255" t="str">
        <f>VLOOKUP($A1255,Sheet1!$A$1:$E$501,5,FALSE)</f>
        <v>Mumbai</v>
      </c>
    </row>
    <row r="1256" spans="1:11" x14ac:dyDescent="0.25">
      <c r="A1256" t="s">
        <v>841</v>
      </c>
      <c r="B1256">
        <v>29</v>
      </c>
      <c r="C1256">
        <v>-10</v>
      </c>
      <c r="D1256">
        <v>3</v>
      </c>
      <c r="E1256" t="s">
        <v>899</v>
      </c>
      <c r="F1256" t="s">
        <v>905</v>
      </c>
      <c r="G1256" t="s">
        <v>891</v>
      </c>
      <c r="H1256" s="2">
        <f>VLOOKUP(A1256,Sheet1!A$1:E$501,2,FALSE)</f>
        <v>43144</v>
      </c>
      <c r="I1256" t="str">
        <f>VLOOKUP(A1256,Sheet1!A$1:E$501,3,FALSE)</f>
        <v>Jahan</v>
      </c>
      <c r="J1256" t="str">
        <f>VLOOKUP(A1256,Sheet1!$A$1:$E$501,4,FALSE)</f>
        <v>Madhya Pradesh</v>
      </c>
      <c r="K1256" t="str">
        <f>VLOOKUP($A1256,Sheet1!$A$1:$E$501,5,FALSE)</f>
        <v>Bhopal</v>
      </c>
    </row>
    <row r="1257" spans="1:11" x14ac:dyDescent="0.25">
      <c r="A1257" t="s">
        <v>423</v>
      </c>
      <c r="B1257">
        <v>148</v>
      </c>
      <c r="C1257">
        <v>52</v>
      </c>
      <c r="D1257">
        <v>5</v>
      </c>
      <c r="E1257" t="s">
        <v>899</v>
      </c>
      <c r="F1257" t="s">
        <v>907</v>
      </c>
      <c r="G1257" t="s">
        <v>902</v>
      </c>
      <c r="H1257" s="2">
        <f>VLOOKUP(A1257,Sheet1!A$1:E$501,2,FALSE)</f>
        <v>43259</v>
      </c>
      <c r="I1257" t="str">
        <f>VLOOKUP(A1257,Sheet1!A$1:E$501,3,FALSE)</f>
        <v>Shreya</v>
      </c>
      <c r="J1257" t="str">
        <f>VLOOKUP(A1257,Sheet1!$A$1:$E$501,4,FALSE)</f>
        <v>Kerala</v>
      </c>
      <c r="K1257" t="str">
        <f>VLOOKUP($A1257,Sheet1!$A$1:$E$501,5,FALSE)</f>
        <v>Thiruvananthapuram</v>
      </c>
    </row>
    <row r="1258" spans="1:11" x14ac:dyDescent="0.25">
      <c r="A1258" t="s">
        <v>360</v>
      </c>
      <c r="B1258">
        <v>559</v>
      </c>
      <c r="C1258">
        <v>-174</v>
      </c>
      <c r="D1258">
        <v>2</v>
      </c>
      <c r="E1258" t="s">
        <v>889</v>
      </c>
      <c r="F1258" t="s">
        <v>890</v>
      </c>
      <c r="G1258" t="s">
        <v>911</v>
      </c>
      <c r="H1258" s="2">
        <f>VLOOKUP(A1258,Sheet1!A$1:E$501,2,FALSE)</f>
        <v>43169</v>
      </c>
      <c r="I1258" t="str">
        <f>VLOOKUP(A1258,Sheet1!A$1:E$501,3,FALSE)</f>
        <v>Mayank</v>
      </c>
      <c r="J1258" t="str">
        <f>VLOOKUP(A1258,Sheet1!$A$1:$E$501,4,FALSE)</f>
        <v>Maharashtra</v>
      </c>
      <c r="K1258" t="str">
        <f>VLOOKUP($A1258,Sheet1!$A$1:$E$501,5,FALSE)</f>
        <v>Mumbai</v>
      </c>
    </row>
    <row r="1259" spans="1:11" x14ac:dyDescent="0.25">
      <c r="A1259" t="s">
        <v>378</v>
      </c>
      <c r="B1259">
        <v>527</v>
      </c>
      <c r="C1259">
        <v>26</v>
      </c>
      <c r="D1259">
        <v>3</v>
      </c>
      <c r="E1259" t="s">
        <v>889</v>
      </c>
      <c r="F1259" t="s">
        <v>890</v>
      </c>
      <c r="G1259" t="s">
        <v>891</v>
      </c>
      <c r="H1259" s="2">
        <f>VLOOKUP(A1259,Sheet1!A$1:E$501,2,FALSE)</f>
        <v>43142</v>
      </c>
      <c r="I1259" t="str">
        <f>VLOOKUP(A1259,Sheet1!A$1:E$501,3,FALSE)</f>
        <v>Kartikay</v>
      </c>
      <c r="J1259" t="str">
        <f>VLOOKUP(A1259,Sheet1!$A$1:$E$501,4,FALSE)</f>
        <v>Bihar</v>
      </c>
      <c r="K1259" t="str">
        <f>VLOOKUP($A1259,Sheet1!$A$1:$E$501,5,FALSE)</f>
        <v>Patna</v>
      </c>
    </row>
    <row r="1260" spans="1:11" x14ac:dyDescent="0.25">
      <c r="A1260" t="s">
        <v>358</v>
      </c>
      <c r="B1260">
        <v>560</v>
      </c>
      <c r="C1260">
        <v>44</v>
      </c>
      <c r="D1260">
        <v>3</v>
      </c>
      <c r="E1260" t="s">
        <v>899</v>
      </c>
      <c r="F1260" t="s">
        <v>901</v>
      </c>
      <c r="G1260" t="s">
        <v>911</v>
      </c>
      <c r="H1260" s="2">
        <f>VLOOKUP(A1260,Sheet1!A$1:E$501,2,FALSE)</f>
        <v>43127</v>
      </c>
      <c r="I1260" t="str">
        <f>VLOOKUP(A1260,Sheet1!A$1:E$501,3,FALSE)</f>
        <v>Shivangi</v>
      </c>
      <c r="J1260" t="str">
        <f>VLOOKUP(A1260,Sheet1!$A$1:$E$501,4,FALSE)</f>
        <v>Madhya Pradesh</v>
      </c>
      <c r="K1260" t="str">
        <f>VLOOKUP($A1260,Sheet1!$A$1:$E$501,5,FALSE)</f>
        <v>Indore</v>
      </c>
    </row>
    <row r="1261" spans="1:11" x14ac:dyDescent="0.25">
      <c r="A1261" t="s">
        <v>12</v>
      </c>
      <c r="B1261">
        <v>571</v>
      </c>
      <c r="C1261">
        <v>108</v>
      </c>
      <c r="D1261">
        <v>12</v>
      </c>
      <c r="E1261" t="s">
        <v>899</v>
      </c>
      <c r="F1261" t="s">
        <v>907</v>
      </c>
      <c r="G1261" t="s">
        <v>911</v>
      </c>
      <c r="H1261" s="2">
        <f>VLOOKUP(A1261,Sheet1!A$1:E$501,2,FALSE)</f>
        <v>43124</v>
      </c>
      <c r="I1261" t="str">
        <f>VLOOKUP(A1261,Sheet1!A$1:E$501,3,FALSE)</f>
        <v>Madan Mohan</v>
      </c>
      <c r="J1261" t="str">
        <f>VLOOKUP(A1261,Sheet1!$A$1:$E$501,4,FALSE)</f>
        <v>Uttar Pradesh</v>
      </c>
      <c r="K1261" t="str">
        <f>VLOOKUP($A1261,Sheet1!$A$1:$E$501,5,FALSE)</f>
        <v>Mathura</v>
      </c>
    </row>
    <row r="1262" spans="1:11" x14ac:dyDescent="0.25">
      <c r="A1262" t="s">
        <v>391</v>
      </c>
      <c r="B1262">
        <v>29</v>
      </c>
      <c r="C1262">
        <v>2</v>
      </c>
      <c r="D1262">
        <v>3</v>
      </c>
      <c r="E1262" t="s">
        <v>899</v>
      </c>
      <c r="F1262" t="s">
        <v>905</v>
      </c>
      <c r="G1262" t="s">
        <v>891</v>
      </c>
      <c r="H1262" s="2">
        <f>VLOOKUP(A1262,Sheet1!A$1:E$501,2,FALSE)</f>
        <v>43125</v>
      </c>
      <c r="I1262" t="str">
        <f>VLOOKUP(A1262,Sheet1!A$1:E$501,3,FALSE)</f>
        <v>Priyanka</v>
      </c>
      <c r="J1262" t="str">
        <f>VLOOKUP(A1262,Sheet1!$A$1:$E$501,4,FALSE)</f>
        <v>Uttar Pradesh</v>
      </c>
      <c r="K1262" t="str">
        <f>VLOOKUP($A1262,Sheet1!$A$1:$E$501,5,FALSE)</f>
        <v>Prayagraj</v>
      </c>
    </row>
    <row r="1263" spans="1:11" x14ac:dyDescent="0.25">
      <c r="A1263" t="s">
        <v>378</v>
      </c>
      <c r="B1263">
        <v>29</v>
      </c>
      <c r="C1263">
        <v>3</v>
      </c>
      <c r="D1263">
        <v>2</v>
      </c>
      <c r="E1263" t="s">
        <v>899</v>
      </c>
      <c r="F1263" t="s">
        <v>907</v>
      </c>
      <c r="G1263" t="s">
        <v>891</v>
      </c>
      <c r="H1263" s="2">
        <f>VLOOKUP(A1263,Sheet1!A$1:E$501,2,FALSE)</f>
        <v>43142</v>
      </c>
      <c r="I1263" t="str">
        <f>VLOOKUP(A1263,Sheet1!A$1:E$501,3,FALSE)</f>
        <v>Kartikay</v>
      </c>
      <c r="J1263" t="str">
        <f>VLOOKUP(A1263,Sheet1!$A$1:$E$501,4,FALSE)</f>
        <v>Bihar</v>
      </c>
      <c r="K1263" t="str">
        <f>VLOOKUP($A1263,Sheet1!$A$1:$E$501,5,FALSE)</f>
        <v>Patna</v>
      </c>
    </row>
    <row r="1264" spans="1:11" x14ac:dyDescent="0.25">
      <c r="A1264" t="s">
        <v>499</v>
      </c>
      <c r="B1264">
        <v>29</v>
      </c>
      <c r="C1264">
        <v>-3</v>
      </c>
      <c r="D1264">
        <v>3</v>
      </c>
      <c r="E1264" t="s">
        <v>899</v>
      </c>
      <c r="F1264" t="s">
        <v>901</v>
      </c>
      <c r="G1264" t="s">
        <v>891</v>
      </c>
      <c r="H1264" s="2">
        <f>VLOOKUP(A1264,Sheet1!A$1:E$501,2,FALSE)</f>
        <v>43343</v>
      </c>
      <c r="I1264" t="str">
        <f>VLOOKUP(A1264,Sheet1!A$1:E$501,3,FALSE)</f>
        <v>Ashmeet</v>
      </c>
      <c r="J1264" t="str">
        <f>VLOOKUP(A1264,Sheet1!$A$1:$E$501,4,FALSE)</f>
        <v>West Bengal</v>
      </c>
      <c r="K1264" t="str">
        <f>VLOOKUP($A1264,Sheet1!$A$1:$E$501,5,FALSE)</f>
        <v>Kolkata</v>
      </c>
    </row>
    <row r="1265" spans="1:11" x14ac:dyDescent="0.25">
      <c r="A1265" t="s">
        <v>823</v>
      </c>
      <c r="B1265">
        <v>35</v>
      </c>
      <c r="C1265">
        <v>14</v>
      </c>
      <c r="D1265">
        <v>2</v>
      </c>
      <c r="E1265" t="s">
        <v>899</v>
      </c>
      <c r="F1265" t="s">
        <v>907</v>
      </c>
      <c r="G1265" t="s">
        <v>897</v>
      </c>
      <c r="H1265" s="2">
        <f>VLOOKUP(A1265,Sheet1!A$1:E$501,2,FALSE)</f>
        <v>43383</v>
      </c>
      <c r="I1265" t="str">
        <f>VLOOKUP(A1265,Sheet1!A$1:E$501,3,FALSE)</f>
        <v>Harsh</v>
      </c>
      <c r="J1265" t="str">
        <f>VLOOKUP(A1265,Sheet1!$A$1:$E$501,4,FALSE)</f>
        <v>Nagaland</v>
      </c>
      <c r="K1265" t="str">
        <f>VLOOKUP($A1265,Sheet1!$A$1:$E$501,5,FALSE)</f>
        <v>Kohima</v>
      </c>
    </row>
    <row r="1266" spans="1:11" x14ac:dyDescent="0.25">
      <c r="A1266" t="s">
        <v>52</v>
      </c>
      <c r="B1266">
        <v>579</v>
      </c>
      <c r="C1266">
        <v>139</v>
      </c>
      <c r="D1266">
        <v>3</v>
      </c>
      <c r="E1266" t="s">
        <v>889</v>
      </c>
      <c r="F1266" t="s">
        <v>896</v>
      </c>
      <c r="G1266" t="s">
        <v>911</v>
      </c>
      <c r="H1266" s="2">
        <f>VLOOKUP(A1266,Sheet1!A$1:E$501,2,FALSE)</f>
        <v>43412</v>
      </c>
      <c r="I1266" t="str">
        <f>VLOOKUP(A1266,Sheet1!A$1:E$501,3,FALSE)</f>
        <v>Gaurav</v>
      </c>
      <c r="J1266" t="str">
        <f>VLOOKUP(A1266,Sheet1!$A$1:$E$501,4,FALSE)</f>
        <v>Gujarat</v>
      </c>
      <c r="K1266" t="str">
        <f>VLOOKUP($A1266,Sheet1!$A$1:$E$501,5,FALSE)</f>
        <v>Ahmedabad</v>
      </c>
    </row>
    <row r="1267" spans="1:11" x14ac:dyDescent="0.25">
      <c r="A1267" t="s">
        <v>297</v>
      </c>
      <c r="B1267">
        <v>29</v>
      </c>
      <c r="C1267">
        <v>-24</v>
      </c>
      <c r="D1267">
        <v>4</v>
      </c>
      <c r="E1267" t="s">
        <v>899</v>
      </c>
      <c r="F1267" t="s">
        <v>908</v>
      </c>
      <c r="G1267" t="s">
        <v>891</v>
      </c>
      <c r="H1267" s="2">
        <f>VLOOKUP(A1267,Sheet1!A$1:E$501,2,FALSE)</f>
        <v>43332</v>
      </c>
      <c r="I1267" t="str">
        <f>VLOOKUP(A1267,Sheet1!A$1:E$501,3,FALSE)</f>
        <v>Mohan</v>
      </c>
      <c r="J1267" t="str">
        <f>VLOOKUP(A1267,Sheet1!$A$1:$E$501,4,FALSE)</f>
        <v>Maharashtra</v>
      </c>
      <c r="K1267" t="str">
        <f>VLOOKUP($A1267,Sheet1!$A$1:$E$501,5,FALSE)</f>
        <v>Mumbai</v>
      </c>
    </row>
    <row r="1268" spans="1:11" x14ac:dyDescent="0.25">
      <c r="A1268" t="s">
        <v>73</v>
      </c>
      <c r="B1268">
        <v>593</v>
      </c>
      <c r="C1268">
        <v>213</v>
      </c>
      <c r="D1268">
        <v>4</v>
      </c>
      <c r="E1268" t="s">
        <v>892</v>
      </c>
      <c r="F1268" t="s">
        <v>895</v>
      </c>
      <c r="G1268" t="s">
        <v>911</v>
      </c>
      <c r="H1268" s="2">
        <f>VLOOKUP(A1268,Sheet1!A$1:E$501,2,FALSE)</f>
        <v>43331</v>
      </c>
      <c r="I1268" t="str">
        <f>VLOOKUP(A1268,Sheet1!A$1:E$501,3,FALSE)</f>
        <v>Shourya</v>
      </c>
      <c r="J1268" t="str">
        <f>VLOOKUP(A1268,Sheet1!$A$1:$E$501,4,FALSE)</f>
        <v>Kerala</v>
      </c>
      <c r="K1268" t="str">
        <f>VLOOKUP($A1268,Sheet1!$A$1:$E$501,5,FALSE)</f>
        <v>Thiruvananthapuram</v>
      </c>
    </row>
    <row r="1269" spans="1:11" x14ac:dyDescent="0.25">
      <c r="A1269" t="s">
        <v>478</v>
      </c>
      <c r="B1269">
        <v>217</v>
      </c>
      <c r="C1269">
        <v>72</v>
      </c>
      <c r="D1269">
        <v>2</v>
      </c>
      <c r="E1269" t="s">
        <v>892</v>
      </c>
      <c r="F1269" t="s">
        <v>912</v>
      </c>
      <c r="G1269" t="s">
        <v>891</v>
      </c>
      <c r="H1269" s="2">
        <f>VLOOKUP(A1269,Sheet1!A$1:E$501,2,FALSE)</f>
        <v>43135</v>
      </c>
      <c r="I1269" t="str">
        <f>VLOOKUP(A1269,Sheet1!A$1:E$501,3,FALSE)</f>
        <v>Prashant</v>
      </c>
      <c r="J1269" t="str">
        <f>VLOOKUP(A1269,Sheet1!$A$1:$E$501,4,FALSE)</f>
        <v>Delhi</v>
      </c>
      <c r="K1269" t="str">
        <f>VLOOKUP($A1269,Sheet1!$A$1:$E$501,5,FALSE)</f>
        <v>Delhi</v>
      </c>
    </row>
    <row r="1270" spans="1:11" x14ac:dyDescent="0.25">
      <c r="A1270" t="s">
        <v>460</v>
      </c>
      <c r="B1270">
        <v>353</v>
      </c>
      <c r="C1270">
        <v>90</v>
      </c>
      <c r="D1270">
        <v>8</v>
      </c>
      <c r="E1270" t="s">
        <v>899</v>
      </c>
      <c r="F1270" t="s">
        <v>901</v>
      </c>
      <c r="G1270" t="s">
        <v>891</v>
      </c>
      <c r="H1270" s="2">
        <f>VLOOKUP(A1270,Sheet1!A$1:E$501,2,FALSE)</f>
        <v>43208</v>
      </c>
      <c r="I1270" t="str">
        <f>VLOOKUP(A1270,Sheet1!A$1:E$501,3,FALSE)</f>
        <v>Ramesh</v>
      </c>
      <c r="J1270" t="str">
        <f>VLOOKUP(A1270,Sheet1!$A$1:$E$501,4,FALSE)</f>
        <v>Gujarat</v>
      </c>
      <c r="K1270" t="str">
        <f>VLOOKUP($A1270,Sheet1!$A$1:$E$501,5,FALSE)</f>
        <v>Ahmedabad</v>
      </c>
    </row>
    <row r="1271" spans="1:11" x14ac:dyDescent="0.25">
      <c r="A1271" t="s">
        <v>397</v>
      </c>
      <c r="B1271">
        <v>382</v>
      </c>
      <c r="C1271">
        <v>92</v>
      </c>
      <c r="D1271">
        <v>2</v>
      </c>
      <c r="E1271" t="s">
        <v>889</v>
      </c>
      <c r="F1271" t="s">
        <v>896</v>
      </c>
      <c r="G1271" t="s">
        <v>891</v>
      </c>
      <c r="H1271" s="2">
        <f>VLOOKUP(A1271,Sheet1!A$1:E$501,2,FALSE)</f>
        <v>43165</v>
      </c>
      <c r="I1271" t="str">
        <f>VLOOKUP(A1271,Sheet1!A$1:E$501,3,FALSE)</f>
        <v>Paridhi</v>
      </c>
      <c r="J1271" t="str">
        <f>VLOOKUP(A1271,Sheet1!$A$1:$E$501,4,FALSE)</f>
        <v>Rajasthan</v>
      </c>
      <c r="K1271" t="str">
        <f>VLOOKUP($A1271,Sheet1!$A$1:$E$501,5,FALSE)</f>
        <v>Jaipur</v>
      </c>
    </row>
    <row r="1272" spans="1:11" x14ac:dyDescent="0.25">
      <c r="A1272" t="s">
        <v>313</v>
      </c>
      <c r="B1272">
        <v>597</v>
      </c>
      <c r="C1272">
        <v>93</v>
      </c>
      <c r="D1272">
        <v>4</v>
      </c>
      <c r="E1272" t="s">
        <v>892</v>
      </c>
      <c r="F1272" t="s">
        <v>893</v>
      </c>
      <c r="G1272" t="s">
        <v>911</v>
      </c>
      <c r="H1272" s="2">
        <f>VLOOKUP(A1272,Sheet1!A$1:E$501,2,FALSE)</f>
        <v>43137</v>
      </c>
      <c r="I1272" t="str">
        <f>VLOOKUP(A1272,Sheet1!A$1:E$501,3,FALSE)</f>
        <v>Shubham</v>
      </c>
      <c r="J1272" t="str">
        <f>VLOOKUP(A1272,Sheet1!$A$1:$E$501,4,FALSE)</f>
        <v>Delhi</v>
      </c>
      <c r="K1272" t="str">
        <f>VLOOKUP($A1272,Sheet1!$A$1:$E$501,5,FALSE)</f>
        <v>Delhi</v>
      </c>
    </row>
    <row r="1273" spans="1:11" x14ac:dyDescent="0.25">
      <c r="A1273" t="s">
        <v>548</v>
      </c>
      <c r="B1273">
        <v>212</v>
      </c>
      <c r="C1273">
        <v>97</v>
      </c>
      <c r="D1273">
        <v>7</v>
      </c>
      <c r="E1273" t="s">
        <v>899</v>
      </c>
      <c r="F1273" t="s">
        <v>903</v>
      </c>
      <c r="G1273" t="s">
        <v>891</v>
      </c>
      <c r="H1273" s="2">
        <f>VLOOKUP(A1273,Sheet1!A$1:E$501,2,FALSE)</f>
        <v>43170</v>
      </c>
      <c r="I1273" t="str">
        <f>VLOOKUP(A1273,Sheet1!A$1:E$501,3,FALSE)</f>
        <v>Aditya</v>
      </c>
      <c r="J1273" t="str">
        <f>VLOOKUP(A1273,Sheet1!$A$1:$E$501,4,FALSE)</f>
        <v>Punjab</v>
      </c>
      <c r="K1273" t="str">
        <f>VLOOKUP($A1273,Sheet1!$A$1:$E$501,5,FALSE)</f>
        <v>Chandigarh</v>
      </c>
    </row>
    <row r="1274" spans="1:11" x14ac:dyDescent="0.25">
      <c r="A1274" t="s">
        <v>309</v>
      </c>
      <c r="B1274">
        <v>689</v>
      </c>
      <c r="C1274">
        <v>90</v>
      </c>
      <c r="D1274">
        <v>5</v>
      </c>
      <c r="E1274" t="s">
        <v>899</v>
      </c>
      <c r="F1274" t="s">
        <v>901</v>
      </c>
      <c r="G1274" t="s">
        <v>891</v>
      </c>
      <c r="H1274" s="2">
        <f>VLOOKUP(A1274,Sheet1!A$1:E$501,2,FALSE)</f>
        <v>43414</v>
      </c>
      <c r="I1274" t="str">
        <f>VLOOKUP(A1274,Sheet1!A$1:E$501,3,FALSE)</f>
        <v>Abhijeet</v>
      </c>
      <c r="J1274" t="str">
        <f>VLOOKUP(A1274,Sheet1!$A$1:$E$501,4,FALSE)</f>
        <v>Maharashtra</v>
      </c>
      <c r="K1274" t="str">
        <f>VLOOKUP($A1274,Sheet1!$A$1:$E$501,5,FALSE)</f>
        <v>Mumbai</v>
      </c>
    </row>
    <row r="1275" spans="1:11" x14ac:dyDescent="0.25">
      <c r="A1275" t="s">
        <v>842</v>
      </c>
      <c r="B1275">
        <v>28</v>
      </c>
      <c r="C1275">
        <v>-10</v>
      </c>
      <c r="D1275">
        <v>3</v>
      </c>
      <c r="E1275" t="s">
        <v>899</v>
      </c>
      <c r="F1275" t="s">
        <v>905</v>
      </c>
      <c r="G1275" t="s">
        <v>891</v>
      </c>
      <c r="H1275" s="2">
        <f>VLOOKUP(A1275,Sheet1!A$1:E$501,2,FALSE)</f>
        <v>43161</v>
      </c>
      <c r="I1275" t="str">
        <f>VLOOKUP(A1275,Sheet1!A$1:E$501,3,FALSE)</f>
        <v>Sanjay</v>
      </c>
      <c r="J1275" t="str">
        <f>VLOOKUP(A1275,Sheet1!$A$1:$E$501,4,FALSE)</f>
        <v>Goa</v>
      </c>
      <c r="K1275" t="str">
        <f>VLOOKUP($A1275,Sheet1!$A$1:$E$501,5,FALSE)</f>
        <v>Goa</v>
      </c>
    </row>
    <row r="1276" spans="1:11" x14ac:dyDescent="0.25">
      <c r="A1276" t="s">
        <v>416</v>
      </c>
      <c r="B1276">
        <v>34</v>
      </c>
      <c r="C1276">
        <v>12</v>
      </c>
      <c r="D1276">
        <v>3</v>
      </c>
      <c r="E1276" t="s">
        <v>899</v>
      </c>
      <c r="F1276" t="s">
        <v>903</v>
      </c>
      <c r="G1276" t="s">
        <v>897</v>
      </c>
      <c r="H1276" s="2">
        <f>VLOOKUP(A1276,Sheet1!A$1:E$501,2,FALSE)</f>
        <v>43230</v>
      </c>
      <c r="I1276" t="str">
        <f>VLOOKUP(A1276,Sheet1!A$1:E$501,3,FALSE)</f>
        <v>Sabah</v>
      </c>
      <c r="J1276" t="str">
        <f>VLOOKUP(A1276,Sheet1!$A$1:$E$501,4,FALSE)</f>
        <v>Maharashtra</v>
      </c>
      <c r="K1276" t="str">
        <f>VLOOKUP($A1276,Sheet1!$A$1:$E$501,5,FALSE)</f>
        <v>Mumbai</v>
      </c>
    </row>
    <row r="1277" spans="1:11" x14ac:dyDescent="0.25">
      <c r="A1277" t="s">
        <v>138</v>
      </c>
      <c r="B1277">
        <v>600</v>
      </c>
      <c r="C1277">
        <v>-102</v>
      </c>
      <c r="D1277">
        <v>5</v>
      </c>
      <c r="E1277" t="s">
        <v>889</v>
      </c>
      <c r="F1277" t="s">
        <v>890</v>
      </c>
      <c r="G1277" t="s">
        <v>911</v>
      </c>
      <c r="H1277" s="2">
        <f>VLOOKUP(A1277,Sheet1!A$1:E$501,2,FALSE)</f>
        <v>43166</v>
      </c>
      <c r="I1277" t="str">
        <f>VLOOKUP(A1277,Sheet1!A$1:E$501,3,FALSE)</f>
        <v>Parishi</v>
      </c>
      <c r="J1277" t="str">
        <f>VLOOKUP(A1277,Sheet1!$A$1:$E$501,4,FALSE)</f>
        <v>West Bengal</v>
      </c>
      <c r="K1277" t="str">
        <f>VLOOKUP($A1277,Sheet1!$A$1:$E$501,5,FALSE)</f>
        <v>Kolkata</v>
      </c>
    </row>
    <row r="1278" spans="1:11" x14ac:dyDescent="0.25">
      <c r="A1278" t="s">
        <v>328</v>
      </c>
      <c r="B1278">
        <v>637</v>
      </c>
      <c r="C1278">
        <v>113</v>
      </c>
      <c r="D1278">
        <v>5</v>
      </c>
      <c r="E1278" t="s">
        <v>899</v>
      </c>
      <c r="F1278" t="s">
        <v>901</v>
      </c>
      <c r="G1278" t="s">
        <v>902</v>
      </c>
      <c r="H1278" s="2">
        <f>VLOOKUP(A1278,Sheet1!A$1:E$501,2,FALSE)</f>
        <v>43216</v>
      </c>
      <c r="I1278" t="str">
        <f>VLOOKUP(A1278,Sheet1!A$1:E$501,3,FALSE)</f>
        <v>Nishi</v>
      </c>
      <c r="J1278" t="str">
        <f>VLOOKUP(A1278,Sheet1!$A$1:$E$501,4,FALSE)</f>
        <v>Maharashtra</v>
      </c>
      <c r="K1278" t="str">
        <f>VLOOKUP($A1278,Sheet1!$A$1:$E$501,5,FALSE)</f>
        <v>Mumbai</v>
      </c>
    </row>
    <row r="1279" spans="1:11" x14ac:dyDescent="0.25">
      <c r="A1279" t="s">
        <v>343</v>
      </c>
      <c r="B1279">
        <v>616</v>
      </c>
      <c r="C1279">
        <v>-69</v>
      </c>
      <c r="D1279">
        <v>7</v>
      </c>
      <c r="E1279" t="s">
        <v>892</v>
      </c>
      <c r="F1279" t="s">
        <v>912</v>
      </c>
      <c r="G1279" t="s">
        <v>911</v>
      </c>
      <c r="H1279" s="2">
        <f>VLOOKUP(A1279,Sheet1!A$1:E$501,2,FALSE)</f>
        <v>43286</v>
      </c>
      <c r="I1279" t="str">
        <f>VLOOKUP(A1279,Sheet1!A$1:E$501,3,FALSE)</f>
        <v>Megha</v>
      </c>
      <c r="J1279" t="str">
        <f>VLOOKUP(A1279,Sheet1!$A$1:$E$501,4,FALSE)</f>
        <v>Maharashtra</v>
      </c>
      <c r="K1279" t="str">
        <f>VLOOKUP($A1279,Sheet1!$A$1:$E$501,5,FALSE)</f>
        <v>Pune</v>
      </c>
    </row>
    <row r="1280" spans="1:11" x14ac:dyDescent="0.25">
      <c r="A1280" t="s">
        <v>126</v>
      </c>
      <c r="B1280">
        <v>624</v>
      </c>
      <c r="C1280">
        <v>37</v>
      </c>
      <c r="D1280">
        <v>2</v>
      </c>
      <c r="E1280" t="s">
        <v>889</v>
      </c>
      <c r="F1280" t="s">
        <v>890</v>
      </c>
      <c r="G1280" t="s">
        <v>911</v>
      </c>
      <c r="H1280" s="2">
        <f>VLOOKUP(A1280,Sheet1!A$1:E$501,2,FALSE)</f>
        <v>43231</v>
      </c>
      <c r="I1280" t="str">
        <f>VLOOKUP(A1280,Sheet1!A$1:E$501,3,FALSE)</f>
        <v>Priyanka</v>
      </c>
      <c r="J1280" t="str">
        <f>VLOOKUP(A1280,Sheet1!$A$1:$E$501,4,FALSE)</f>
        <v>Maharashtra</v>
      </c>
      <c r="K1280" t="str">
        <f>VLOOKUP($A1280,Sheet1!$A$1:$E$501,5,FALSE)</f>
        <v>Pune</v>
      </c>
    </row>
    <row r="1281" spans="1:11" x14ac:dyDescent="0.25">
      <c r="A1281" t="s">
        <v>98</v>
      </c>
      <c r="B1281">
        <v>28</v>
      </c>
      <c r="C1281">
        <v>4</v>
      </c>
      <c r="D1281">
        <v>1</v>
      </c>
      <c r="E1281" t="s">
        <v>899</v>
      </c>
      <c r="F1281" t="s">
        <v>910</v>
      </c>
      <c r="G1281" t="s">
        <v>891</v>
      </c>
      <c r="H1281" s="2">
        <f>VLOOKUP(A1281,Sheet1!A$1:E$501,2,FALSE)</f>
        <v>43457</v>
      </c>
      <c r="I1281" t="str">
        <f>VLOOKUP(A1281,Sheet1!A$1:E$501,3,FALSE)</f>
        <v>Neha</v>
      </c>
      <c r="J1281" t="str">
        <f>VLOOKUP(A1281,Sheet1!$A$1:$E$501,4,FALSE)</f>
        <v>Rajasthan</v>
      </c>
      <c r="K1281" t="str">
        <f>VLOOKUP($A1281,Sheet1!$A$1:$E$501,5,FALSE)</f>
        <v>Udaipur</v>
      </c>
    </row>
    <row r="1282" spans="1:11" x14ac:dyDescent="0.25">
      <c r="A1282" t="s">
        <v>273</v>
      </c>
      <c r="B1282">
        <v>584</v>
      </c>
      <c r="C1282">
        <v>-444</v>
      </c>
      <c r="D1282">
        <v>7</v>
      </c>
      <c r="E1282" t="s">
        <v>889</v>
      </c>
      <c r="F1282" t="s">
        <v>896</v>
      </c>
      <c r="G1282" t="s">
        <v>902</v>
      </c>
      <c r="H1282" s="2">
        <f>VLOOKUP(A1282,Sheet1!A$1:E$501,2,FALSE)</f>
        <v>43357</v>
      </c>
      <c r="I1282" t="str">
        <f>VLOOKUP(A1282,Sheet1!A$1:E$501,3,FALSE)</f>
        <v>Rutuja</v>
      </c>
      <c r="J1282" t="str">
        <f>VLOOKUP(A1282,Sheet1!$A$1:$E$501,4,FALSE)</f>
        <v>Gujarat</v>
      </c>
      <c r="K1282" t="str">
        <f>VLOOKUP($A1282,Sheet1!$A$1:$E$501,5,FALSE)</f>
        <v>Ahmedabad</v>
      </c>
    </row>
    <row r="1283" spans="1:11" x14ac:dyDescent="0.25">
      <c r="A1283" t="s">
        <v>250</v>
      </c>
      <c r="B1283">
        <v>28</v>
      </c>
      <c r="C1283">
        <v>6</v>
      </c>
      <c r="D1283">
        <v>4</v>
      </c>
      <c r="E1283" t="s">
        <v>899</v>
      </c>
      <c r="F1283" t="s">
        <v>905</v>
      </c>
      <c r="G1283" t="s">
        <v>891</v>
      </c>
      <c r="H1283" s="2">
        <f>VLOOKUP(A1283,Sheet1!A$1:E$501,2,FALSE)</f>
        <v>43442</v>
      </c>
      <c r="I1283" t="str">
        <f>VLOOKUP(A1283,Sheet1!A$1:E$501,3,FALSE)</f>
        <v>Aishwarya</v>
      </c>
      <c r="J1283" t="str">
        <f>VLOOKUP(A1283,Sheet1!$A$1:$E$501,4,FALSE)</f>
        <v>Uttar Pradesh</v>
      </c>
      <c r="K1283" t="str">
        <f>VLOOKUP($A1283,Sheet1!$A$1:$E$501,5,FALSE)</f>
        <v>Prayagraj</v>
      </c>
    </row>
    <row r="1284" spans="1:11" x14ac:dyDescent="0.25">
      <c r="A1284" t="s">
        <v>28</v>
      </c>
      <c r="B1284">
        <v>33</v>
      </c>
      <c r="C1284">
        <v>-1</v>
      </c>
      <c r="D1284">
        <v>1</v>
      </c>
      <c r="E1284" t="s">
        <v>899</v>
      </c>
      <c r="F1284" t="s">
        <v>901</v>
      </c>
      <c r="G1284" t="s">
        <v>897</v>
      </c>
      <c r="H1284" s="2">
        <f>VLOOKUP(A1284,Sheet1!A$1:E$501,2,FALSE)</f>
        <v>43186</v>
      </c>
      <c r="I1284" t="str">
        <f>VLOOKUP(A1284,Sheet1!A$1:E$501,3,FALSE)</f>
        <v>Sarita</v>
      </c>
      <c r="J1284" t="str">
        <f>VLOOKUP(A1284,Sheet1!$A$1:$E$501,4,FALSE)</f>
        <v>Maharashtra</v>
      </c>
      <c r="K1284" t="str">
        <f>VLOOKUP($A1284,Sheet1!$A$1:$E$501,5,FALSE)</f>
        <v>Pune</v>
      </c>
    </row>
    <row r="1285" spans="1:11" x14ac:dyDescent="0.25">
      <c r="A1285" t="s">
        <v>214</v>
      </c>
      <c r="B1285">
        <v>27</v>
      </c>
      <c r="C1285">
        <v>-20</v>
      </c>
      <c r="D1285">
        <v>2</v>
      </c>
      <c r="E1285" t="s">
        <v>899</v>
      </c>
      <c r="F1285" t="s">
        <v>903</v>
      </c>
      <c r="G1285" t="s">
        <v>891</v>
      </c>
      <c r="H1285" s="2">
        <f>VLOOKUP(A1285,Sheet1!A$1:E$501,2,FALSE)</f>
        <v>43329</v>
      </c>
      <c r="I1285" t="str">
        <f>VLOOKUP(A1285,Sheet1!A$1:E$501,3,FALSE)</f>
        <v>Shivam</v>
      </c>
      <c r="J1285" t="str">
        <f>VLOOKUP(A1285,Sheet1!$A$1:$E$501,4,FALSE)</f>
        <v>Uttar Pradesh</v>
      </c>
      <c r="K1285" t="str">
        <f>VLOOKUP($A1285,Sheet1!$A$1:$E$501,5,FALSE)</f>
        <v>Lucknow</v>
      </c>
    </row>
    <row r="1286" spans="1:11" x14ac:dyDescent="0.25">
      <c r="A1286" t="s">
        <v>36</v>
      </c>
      <c r="B1286">
        <v>27</v>
      </c>
      <c r="C1286">
        <v>5</v>
      </c>
      <c r="D1286">
        <v>2</v>
      </c>
      <c r="E1286" t="s">
        <v>899</v>
      </c>
      <c r="F1286" t="s">
        <v>905</v>
      </c>
      <c r="G1286" t="s">
        <v>891</v>
      </c>
      <c r="H1286" s="2">
        <f>VLOOKUP(A1286,Sheet1!A$1:E$501,2,FALSE)</f>
        <v>43417</v>
      </c>
      <c r="I1286" t="str">
        <f>VLOOKUP(A1286,Sheet1!A$1:E$501,3,FALSE)</f>
        <v>Uudhav</v>
      </c>
      <c r="J1286" t="str">
        <f>VLOOKUP(A1286,Sheet1!$A$1:$E$501,4,FALSE)</f>
        <v>Maharashtra</v>
      </c>
      <c r="K1286" t="str">
        <f>VLOOKUP($A1286,Sheet1!$A$1:$E$501,5,FALSE)</f>
        <v>Mumbai</v>
      </c>
    </row>
    <row r="1287" spans="1:11" x14ac:dyDescent="0.25">
      <c r="A1287" t="s">
        <v>146</v>
      </c>
      <c r="B1287">
        <v>27</v>
      </c>
      <c r="C1287">
        <v>4</v>
      </c>
      <c r="D1287">
        <v>3</v>
      </c>
      <c r="E1287" t="s">
        <v>899</v>
      </c>
      <c r="F1287" t="s">
        <v>905</v>
      </c>
      <c r="G1287" t="s">
        <v>891</v>
      </c>
      <c r="H1287" s="2">
        <f>VLOOKUP(A1287,Sheet1!A$1:E$501,2,FALSE)</f>
        <v>43338</v>
      </c>
      <c r="I1287" t="str">
        <f>VLOOKUP(A1287,Sheet1!A$1:E$501,3,FALSE)</f>
        <v>Anudeep</v>
      </c>
      <c r="J1287" t="str">
        <f>VLOOKUP(A1287,Sheet1!$A$1:$E$501,4,FALSE)</f>
        <v>Madhya Pradesh</v>
      </c>
      <c r="K1287" t="str">
        <f>VLOOKUP($A1287,Sheet1!$A$1:$E$501,5,FALSE)</f>
        <v>Indore</v>
      </c>
    </row>
    <row r="1288" spans="1:11" x14ac:dyDescent="0.25">
      <c r="A1288" t="s">
        <v>333</v>
      </c>
      <c r="B1288">
        <v>635</v>
      </c>
      <c r="C1288">
        <v>-349</v>
      </c>
      <c r="D1288">
        <v>5</v>
      </c>
      <c r="E1288" t="s">
        <v>899</v>
      </c>
      <c r="F1288" t="s">
        <v>901</v>
      </c>
      <c r="G1288" t="s">
        <v>911</v>
      </c>
      <c r="H1288" s="2">
        <f>VLOOKUP(A1288,Sheet1!A$1:E$501,2,FALSE)</f>
        <v>43213</v>
      </c>
      <c r="I1288" t="str">
        <f>VLOOKUP(A1288,Sheet1!A$1:E$501,3,FALSE)</f>
        <v>Pinky</v>
      </c>
      <c r="J1288" t="str">
        <f>VLOOKUP(A1288,Sheet1!$A$1:$E$501,4,FALSE)</f>
        <v>Jammu and Kashmir</v>
      </c>
      <c r="K1288" t="str">
        <f>VLOOKUP($A1288,Sheet1!$A$1:$E$501,5,FALSE)</f>
        <v>Kashmir</v>
      </c>
    </row>
    <row r="1289" spans="1:11" x14ac:dyDescent="0.25">
      <c r="A1289" t="s">
        <v>347</v>
      </c>
      <c r="B1289">
        <v>598</v>
      </c>
      <c r="C1289">
        <v>166</v>
      </c>
      <c r="D1289">
        <v>4</v>
      </c>
      <c r="E1289" t="s">
        <v>892</v>
      </c>
      <c r="F1289" t="s">
        <v>895</v>
      </c>
      <c r="G1289" t="s">
        <v>902</v>
      </c>
      <c r="H1289" s="2">
        <f>VLOOKUP(A1289,Sheet1!A$1:E$501,2,FALSE)</f>
        <v>43414</v>
      </c>
      <c r="I1289" t="str">
        <f>VLOOKUP(A1289,Sheet1!A$1:E$501,3,FALSE)</f>
        <v>Anand</v>
      </c>
      <c r="J1289" t="str">
        <f>VLOOKUP(A1289,Sheet1!$A$1:$E$501,4,FALSE)</f>
        <v>Madhya Pradesh</v>
      </c>
      <c r="K1289" t="str">
        <f>VLOOKUP($A1289,Sheet1!$A$1:$E$501,5,FALSE)</f>
        <v>Indore</v>
      </c>
    </row>
    <row r="1290" spans="1:11" x14ac:dyDescent="0.25">
      <c r="A1290" t="s">
        <v>98</v>
      </c>
      <c r="B1290">
        <v>636</v>
      </c>
      <c r="C1290">
        <v>-204</v>
      </c>
      <c r="D1290">
        <v>2</v>
      </c>
      <c r="E1290" t="s">
        <v>889</v>
      </c>
      <c r="F1290" t="s">
        <v>896</v>
      </c>
      <c r="G1290" t="s">
        <v>911</v>
      </c>
      <c r="H1290" s="2">
        <f>VLOOKUP(A1290,Sheet1!A$1:E$501,2,FALSE)</f>
        <v>43457</v>
      </c>
      <c r="I1290" t="str">
        <f>VLOOKUP(A1290,Sheet1!A$1:E$501,3,FALSE)</f>
        <v>Neha</v>
      </c>
      <c r="J1290" t="str">
        <f>VLOOKUP(A1290,Sheet1!$A$1:$E$501,4,FALSE)</f>
        <v>Rajasthan</v>
      </c>
      <c r="K1290" t="str">
        <f>VLOOKUP($A1290,Sheet1!$A$1:$E$501,5,FALSE)</f>
        <v>Udaipur</v>
      </c>
    </row>
    <row r="1291" spans="1:11" x14ac:dyDescent="0.25">
      <c r="A1291" t="s">
        <v>712</v>
      </c>
      <c r="B1291">
        <v>27</v>
      </c>
      <c r="C1291">
        <v>9</v>
      </c>
      <c r="D1291">
        <v>2</v>
      </c>
      <c r="E1291" t="s">
        <v>899</v>
      </c>
      <c r="F1291" t="s">
        <v>903</v>
      </c>
      <c r="G1291" t="s">
        <v>891</v>
      </c>
      <c r="H1291" s="2">
        <f>VLOOKUP(A1291,Sheet1!A$1:E$501,2,FALSE)</f>
        <v>43419</v>
      </c>
      <c r="I1291" t="str">
        <f>VLOOKUP(A1291,Sheet1!A$1:E$501,3,FALSE)</f>
        <v>Aromal</v>
      </c>
      <c r="J1291" t="str">
        <f>VLOOKUP(A1291,Sheet1!$A$1:$E$501,4,FALSE)</f>
        <v>Maharashtra</v>
      </c>
      <c r="K1291" t="str">
        <f>VLOOKUP($A1291,Sheet1!$A$1:$E$501,5,FALSE)</f>
        <v>Mumbai</v>
      </c>
    </row>
    <row r="1292" spans="1:11" x14ac:dyDescent="0.25">
      <c r="A1292" t="s">
        <v>381</v>
      </c>
      <c r="B1292">
        <v>27</v>
      </c>
      <c r="C1292">
        <v>-6</v>
      </c>
      <c r="D1292">
        <v>4</v>
      </c>
      <c r="E1292" t="s">
        <v>899</v>
      </c>
      <c r="F1292" t="s">
        <v>903</v>
      </c>
      <c r="G1292" t="s">
        <v>891</v>
      </c>
      <c r="H1292" s="2">
        <f>VLOOKUP(A1292,Sheet1!A$1:E$501,2,FALSE)</f>
        <v>43274</v>
      </c>
      <c r="I1292" t="str">
        <f>VLOOKUP(A1292,Sheet1!A$1:E$501,3,FALSE)</f>
        <v>Amisha</v>
      </c>
      <c r="J1292" t="str">
        <f>VLOOKUP(A1292,Sheet1!$A$1:$E$501,4,FALSE)</f>
        <v>Tamil Nadu</v>
      </c>
      <c r="K1292" t="str">
        <f>VLOOKUP($A1292,Sheet1!$A$1:$E$501,5,FALSE)</f>
        <v>Chennai</v>
      </c>
    </row>
    <row r="1293" spans="1:11" x14ac:dyDescent="0.25">
      <c r="A1293" t="s">
        <v>311</v>
      </c>
      <c r="B1293">
        <v>637</v>
      </c>
      <c r="C1293">
        <v>212</v>
      </c>
      <c r="D1293">
        <v>8</v>
      </c>
      <c r="E1293" t="s">
        <v>889</v>
      </c>
      <c r="F1293" t="s">
        <v>898</v>
      </c>
      <c r="G1293" t="s">
        <v>911</v>
      </c>
      <c r="H1293" s="2">
        <f>VLOOKUP(A1293,Sheet1!A$1:E$501,2,FALSE)</f>
        <v>43118</v>
      </c>
      <c r="I1293" t="str">
        <f>VLOOKUP(A1293,Sheet1!A$1:E$501,3,FALSE)</f>
        <v>Muskan</v>
      </c>
      <c r="J1293" t="str">
        <f>VLOOKUP(A1293,Sheet1!$A$1:$E$501,4,FALSE)</f>
        <v>Madhya Pradesh</v>
      </c>
      <c r="K1293" t="str">
        <f>VLOOKUP($A1293,Sheet1!$A$1:$E$501,5,FALSE)</f>
        <v>Indore</v>
      </c>
    </row>
    <row r="1294" spans="1:11" x14ac:dyDescent="0.25">
      <c r="A1294" t="s">
        <v>114</v>
      </c>
      <c r="B1294">
        <v>290</v>
      </c>
      <c r="C1294">
        <v>110</v>
      </c>
      <c r="D1294">
        <v>9</v>
      </c>
      <c r="E1294" t="s">
        <v>899</v>
      </c>
      <c r="F1294" t="s">
        <v>907</v>
      </c>
      <c r="G1294" t="s">
        <v>902</v>
      </c>
      <c r="H1294" s="2">
        <f>VLOOKUP(A1294,Sheet1!A$1:E$501,2,FALSE)</f>
        <v>43180</v>
      </c>
      <c r="I1294" t="str">
        <f>VLOOKUP(A1294,Sheet1!A$1:E$501,3,FALSE)</f>
        <v>Pournamasi</v>
      </c>
      <c r="J1294" t="str">
        <f>VLOOKUP(A1294,Sheet1!$A$1:$E$501,4,FALSE)</f>
        <v>Madhya Pradesh</v>
      </c>
      <c r="K1294" t="str">
        <f>VLOOKUP($A1294,Sheet1!$A$1:$E$501,5,FALSE)</f>
        <v>Indore</v>
      </c>
    </row>
    <row r="1295" spans="1:11" x14ac:dyDescent="0.25">
      <c r="A1295" t="s">
        <v>843</v>
      </c>
      <c r="B1295">
        <v>27</v>
      </c>
      <c r="C1295">
        <v>-25</v>
      </c>
      <c r="D1295">
        <v>2</v>
      </c>
      <c r="E1295" t="s">
        <v>899</v>
      </c>
      <c r="F1295" t="s">
        <v>907</v>
      </c>
      <c r="G1295" t="s">
        <v>891</v>
      </c>
      <c r="H1295" s="2">
        <f>VLOOKUP(A1295,Sheet1!A$1:E$501,2,FALSE)</f>
        <v>43225</v>
      </c>
      <c r="I1295" t="str">
        <f>VLOOKUP(A1295,Sheet1!A$1:E$501,3,FALSE)</f>
        <v>Rachna</v>
      </c>
      <c r="J1295" t="str">
        <f>VLOOKUP(A1295,Sheet1!$A$1:$E$501,4,FALSE)</f>
        <v>Haryana</v>
      </c>
      <c r="K1295" t="str">
        <f>VLOOKUP($A1295,Sheet1!$A$1:$E$501,5,FALSE)</f>
        <v>Chandigarh</v>
      </c>
    </row>
    <row r="1296" spans="1:11" x14ac:dyDescent="0.25">
      <c r="A1296" t="s">
        <v>341</v>
      </c>
      <c r="B1296">
        <v>632</v>
      </c>
      <c r="C1296">
        <v>-114</v>
      </c>
      <c r="D1296">
        <v>4</v>
      </c>
      <c r="E1296" t="s">
        <v>892</v>
      </c>
      <c r="F1296" t="s">
        <v>906</v>
      </c>
      <c r="G1296" t="s">
        <v>902</v>
      </c>
      <c r="H1296" s="2">
        <f>VLOOKUP(A1296,Sheet1!A$1:E$501,2,FALSE)</f>
        <v>43379</v>
      </c>
      <c r="I1296" t="str">
        <f>VLOOKUP(A1296,Sheet1!A$1:E$501,3,FALSE)</f>
        <v>Dhanraj</v>
      </c>
      <c r="J1296" t="str">
        <f>VLOOKUP(A1296,Sheet1!$A$1:$E$501,4,FALSE)</f>
        <v>Madhya Pradesh</v>
      </c>
      <c r="K1296" t="str">
        <f>VLOOKUP($A1296,Sheet1!$A$1:$E$501,5,FALSE)</f>
        <v>Indore</v>
      </c>
    </row>
    <row r="1297" spans="1:11" x14ac:dyDescent="0.25">
      <c r="A1297" t="s">
        <v>297</v>
      </c>
      <c r="B1297">
        <v>643</v>
      </c>
      <c r="C1297">
        <v>-45</v>
      </c>
      <c r="D1297">
        <v>2</v>
      </c>
      <c r="E1297" t="s">
        <v>889</v>
      </c>
      <c r="F1297" t="s">
        <v>896</v>
      </c>
      <c r="G1297" t="s">
        <v>911</v>
      </c>
      <c r="H1297" s="2">
        <f>VLOOKUP(A1297,Sheet1!A$1:E$501,2,FALSE)</f>
        <v>43332</v>
      </c>
      <c r="I1297" t="str">
        <f>VLOOKUP(A1297,Sheet1!A$1:E$501,3,FALSE)</f>
        <v>Mohan</v>
      </c>
      <c r="J1297" t="str">
        <f>VLOOKUP(A1297,Sheet1!$A$1:$E$501,4,FALSE)</f>
        <v>Maharashtra</v>
      </c>
      <c r="K1297" t="str">
        <f>VLOOKUP($A1297,Sheet1!$A$1:$E$501,5,FALSE)</f>
        <v>Mumbai</v>
      </c>
    </row>
    <row r="1298" spans="1:11" x14ac:dyDescent="0.25">
      <c r="A1298" t="s">
        <v>70</v>
      </c>
      <c r="B1298">
        <v>652</v>
      </c>
      <c r="C1298">
        <v>13</v>
      </c>
      <c r="D1298">
        <v>6</v>
      </c>
      <c r="E1298" t="s">
        <v>892</v>
      </c>
      <c r="F1298" t="s">
        <v>912</v>
      </c>
      <c r="G1298" t="s">
        <v>911</v>
      </c>
      <c r="H1298" s="2">
        <f>VLOOKUP(A1298,Sheet1!A$1:E$501,2,FALSE)</f>
        <v>43139</v>
      </c>
      <c r="I1298" t="str">
        <f>VLOOKUP(A1298,Sheet1!A$1:E$501,3,FALSE)</f>
        <v>Hitesh</v>
      </c>
      <c r="J1298" t="str">
        <f>VLOOKUP(A1298,Sheet1!$A$1:$E$501,4,FALSE)</f>
        <v>Madhya Pradesh</v>
      </c>
      <c r="K1298" t="str">
        <f>VLOOKUP($A1298,Sheet1!$A$1:$E$501,5,FALSE)</f>
        <v>Bhopal</v>
      </c>
    </row>
    <row r="1299" spans="1:11" x14ac:dyDescent="0.25">
      <c r="A1299" t="s">
        <v>132</v>
      </c>
      <c r="B1299">
        <v>33</v>
      </c>
      <c r="C1299">
        <v>-27</v>
      </c>
      <c r="D1299">
        <v>1</v>
      </c>
      <c r="E1299" t="s">
        <v>892</v>
      </c>
      <c r="F1299" t="s">
        <v>893</v>
      </c>
      <c r="G1299" t="s">
        <v>897</v>
      </c>
      <c r="H1299" s="2">
        <f>VLOOKUP(A1299,Sheet1!A$1:E$501,2,FALSE)</f>
        <v>43326</v>
      </c>
      <c r="I1299" t="str">
        <f>VLOOKUP(A1299,Sheet1!A$1:E$501,3,FALSE)</f>
        <v>Vaibhav</v>
      </c>
      <c r="J1299" t="str">
        <f>VLOOKUP(A1299,Sheet1!$A$1:$E$501,4,FALSE)</f>
        <v>Madhya Pradesh</v>
      </c>
      <c r="K1299" t="str">
        <f>VLOOKUP($A1299,Sheet1!$A$1:$E$501,5,FALSE)</f>
        <v>Indore</v>
      </c>
    </row>
    <row r="1300" spans="1:11" x14ac:dyDescent="0.25">
      <c r="A1300" t="s">
        <v>828</v>
      </c>
      <c r="B1300">
        <v>26</v>
      </c>
      <c r="C1300">
        <v>2</v>
      </c>
      <c r="D1300">
        <v>2</v>
      </c>
      <c r="E1300" t="s">
        <v>899</v>
      </c>
      <c r="F1300" t="s">
        <v>903</v>
      </c>
      <c r="G1300" t="s">
        <v>891</v>
      </c>
      <c r="H1300" s="2">
        <f>VLOOKUP(A1300,Sheet1!A$1:E$501,2,FALSE)</f>
        <v>43358</v>
      </c>
      <c r="I1300" t="str">
        <f>VLOOKUP(A1300,Sheet1!A$1:E$501,3,FALSE)</f>
        <v>Shivangi</v>
      </c>
      <c r="J1300" t="str">
        <f>VLOOKUP(A1300,Sheet1!$A$1:$E$501,4,FALSE)</f>
        <v>Madhya Pradesh</v>
      </c>
      <c r="K1300" t="str">
        <f>VLOOKUP($A1300,Sheet1!$A$1:$E$501,5,FALSE)</f>
        <v>Indore</v>
      </c>
    </row>
    <row r="1301" spans="1:11" x14ac:dyDescent="0.25">
      <c r="A1301" t="s">
        <v>335</v>
      </c>
      <c r="B1301">
        <v>633</v>
      </c>
      <c r="C1301">
        <v>-633</v>
      </c>
      <c r="D1301">
        <v>11</v>
      </c>
      <c r="E1301" t="s">
        <v>889</v>
      </c>
      <c r="F1301" t="s">
        <v>909</v>
      </c>
      <c r="G1301" t="s">
        <v>902</v>
      </c>
      <c r="H1301" s="2">
        <f>VLOOKUP(A1301,Sheet1!A$1:E$501,2,FALSE)</f>
        <v>43378</v>
      </c>
      <c r="I1301" t="str">
        <f>VLOOKUP(A1301,Sheet1!A$1:E$501,3,FALSE)</f>
        <v>Yash</v>
      </c>
      <c r="J1301" t="str">
        <f>VLOOKUP(A1301,Sheet1!$A$1:$E$501,4,FALSE)</f>
        <v>Maharashtra</v>
      </c>
      <c r="K1301" t="str">
        <f>VLOOKUP($A1301,Sheet1!$A$1:$E$501,5,FALSE)</f>
        <v>Mumbai</v>
      </c>
    </row>
    <row r="1302" spans="1:11" x14ac:dyDescent="0.25">
      <c r="A1302" t="s">
        <v>46</v>
      </c>
      <c r="B1302">
        <v>26</v>
      </c>
      <c r="C1302">
        <v>9</v>
      </c>
      <c r="D1302">
        <v>2</v>
      </c>
      <c r="E1302" t="s">
        <v>899</v>
      </c>
      <c r="F1302" t="s">
        <v>908</v>
      </c>
      <c r="G1302" t="s">
        <v>891</v>
      </c>
      <c r="H1302" s="2">
        <f>VLOOKUP(A1302,Sheet1!A$1:E$501,2,FALSE)</f>
        <v>43429</v>
      </c>
      <c r="I1302" t="str">
        <f>VLOOKUP(A1302,Sheet1!A$1:E$501,3,FALSE)</f>
        <v>Lalita</v>
      </c>
      <c r="J1302" t="str">
        <f>VLOOKUP(A1302,Sheet1!$A$1:$E$501,4,FALSE)</f>
        <v>Uttar Pradesh</v>
      </c>
      <c r="K1302" t="str">
        <f>VLOOKUP($A1302,Sheet1!$A$1:$E$501,5,FALSE)</f>
        <v>Mathura</v>
      </c>
    </row>
    <row r="1303" spans="1:11" x14ac:dyDescent="0.25">
      <c r="A1303" t="s">
        <v>232</v>
      </c>
      <c r="B1303">
        <v>191</v>
      </c>
      <c r="C1303">
        <v>93</v>
      </c>
      <c r="D1303">
        <v>4</v>
      </c>
      <c r="E1303" t="s">
        <v>899</v>
      </c>
      <c r="F1303" t="s">
        <v>913</v>
      </c>
      <c r="G1303" t="s">
        <v>902</v>
      </c>
      <c r="H1303" s="2">
        <f>VLOOKUP(A1303,Sheet1!A$1:E$501,2,FALSE)</f>
        <v>43441</v>
      </c>
      <c r="I1303" t="str">
        <f>VLOOKUP(A1303,Sheet1!A$1:E$501,3,FALSE)</f>
        <v>Abhishek</v>
      </c>
      <c r="J1303" t="str">
        <f>VLOOKUP(A1303,Sheet1!$A$1:$E$501,4,FALSE)</f>
        <v>Rajasthan</v>
      </c>
      <c r="K1303" t="str">
        <f>VLOOKUP($A1303,Sheet1!$A$1:$E$501,5,FALSE)</f>
        <v>Udaipur</v>
      </c>
    </row>
    <row r="1304" spans="1:11" x14ac:dyDescent="0.25">
      <c r="A1304" t="s">
        <v>239</v>
      </c>
      <c r="B1304">
        <v>887</v>
      </c>
      <c r="C1304">
        <v>80</v>
      </c>
      <c r="D1304">
        <v>3</v>
      </c>
      <c r="E1304" t="s">
        <v>889</v>
      </c>
      <c r="F1304" t="s">
        <v>896</v>
      </c>
      <c r="G1304" t="s">
        <v>902</v>
      </c>
      <c r="H1304" s="2">
        <f>VLOOKUP(A1304,Sheet1!A$1:E$501,2,FALSE)</f>
        <v>43272</v>
      </c>
      <c r="I1304" t="str">
        <f>VLOOKUP(A1304,Sheet1!A$1:E$501,3,FALSE)</f>
        <v>Noopur</v>
      </c>
      <c r="J1304" t="str">
        <f>VLOOKUP(A1304,Sheet1!$A$1:$E$501,4,FALSE)</f>
        <v>Karnataka</v>
      </c>
      <c r="K1304" t="str">
        <f>VLOOKUP($A1304,Sheet1!$A$1:$E$501,5,FALSE)</f>
        <v>Bangalore</v>
      </c>
    </row>
    <row r="1305" spans="1:11" x14ac:dyDescent="0.25">
      <c r="A1305" t="s">
        <v>330</v>
      </c>
      <c r="B1305">
        <v>637</v>
      </c>
      <c r="C1305">
        <v>261</v>
      </c>
      <c r="D1305">
        <v>2</v>
      </c>
      <c r="E1305" t="s">
        <v>889</v>
      </c>
      <c r="F1305" t="s">
        <v>896</v>
      </c>
      <c r="G1305" t="s">
        <v>891</v>
      </c>
      <c r="H1305" s="2">
        <f>VLOOKUP(A1305,Sheet1!A$1:E$501,2,FALSE)</f>
        <v>43395</v>
      </c>
      <c r="I1305" t="str">
        <f>VLOOKUP(A1305,Sheet1!A$1:E$501,3,FALSE)</f>
        <v>Tanushree</v>
      </c>
      <c r="J1305" t="str">
        <f>VLOOKUP(A1305,Sheet1!$A$1:$E$501,4,FALSE)</f>
        <v>Maharashtra</v>
      </c>
      <c r="K1305" t="str">
        <f>VLOOKUP($A1305,Sheet1!$A$1:$E$501,5,FALSE)</f>
        <v>Mumbai</v>
      </c>
    </row>
    <row r="1306" spans="1:11" x14ac:dyDescent="0.25">
      <c r="A1306" t="s">
        <v>317</v>
      </c>
      <c r="B1306">
        <v>670</v>
      </c>
      <c r="C1306">
        <v>15</v>
      </c>
      <c r="D1306">
        <v>5</v>
      </c>
      <c r="E1306" t="s">
        <v>892</v>
      </c>
      <c r="F1306" t="s">
        <v>895</v>
      </c>
      <c r="G1306" t="s">
        <v>911</v>
      </c>
      <c r="H1306" s="2">
        <f>VLOOKUP(A1306,Sheet1!A$1:E$501,2,FALSE)</f>
        <v>43321</v>
      </c>
      <c r="I1306" t="str">
        <f>VLOOKUP(A1306,Sheet1!A$1:E$501,3,FALSE)</f>
        <v>Kartik</v>
      </c>
      <c r="J1306" t="str">
        <f>VLOOKUP(A1306,Sheet1!$A$1:$E$501,4,FALSE)</f>
        <v>Gujarat</v>
      </c>
      <c r="K1306" t="str">
        <f>VLOOKUP($A1306,Sheet1!$A$1:$E$501,5,FALSE)</f>
        <v>Ahmedabad</v>
      </c>
    </row>
    <row r="1307" spans="1:11" x14ac:dyDescent="0.25">
      <c r="A1307" t="s">
        <v>110</v>
      </c>
      <c r="B1307">
        <v>26</v>
      </c>
      <c r="C1307">
        <v>7</v>
      </c>
      <c r="D1307">
        <v>4</v>
      </c>
      <c r="E1307" t="s">
        <v>899</v>
      </c>
      <c r="F1307" t="s">
        <v>903</v>
      </c>
      <c r="G1307" t="s">
        <v>891</v>
      </c>
      <c r="H1307" s="2">
        <f>VLOOKUP(A1307,Sheet1!A$1:E$501,2,FALSE)</f>
        <v>43109</v>
      </c>
      <c r="I1307" t="str">
        <f>VLOOKUP(A1307,Sheet1!A$1:E$501,3,FALSE)</f>
        <v>Shardul</v>
      </c>
      <c r="J1307" t="str">
        <f>VLOOKUP(A1307,Sheet1!$A$1:$E$501,4,FALSE)</f>
        <v>Gujarat</v>
      </c>
      <c r="K1307" t="str">
        <f>VLOOKUP($A1307,Sheet1!$A$1:$E$501,5,FALSE)</f>
        <v>Ahmedabad</v>
      </c>
    </row>
    <row r="1308" spans="1:11" x14ac:dyDescent="0.25">
      <c r="A1308" t="s">
        <v>138</v>
      </c>
      <c r="B1308">
        <v>676</v>
      </c>
      <c r="C1308">
        <v>195</v>
      </c>
      <c r="D1308">
        <v>5</v>
      </c>
      <c r="E1308" t="s">
        <v>892</v>
      </c>
      <c r="F1308" t="s">
        <v>895</v>
      </c>
      <c r="G1308" t="s">
        <v>911</v>
      </c>
      <c r="H1308" s="2">
        <f>VLOOKUP(A1308,Sheet1!A$1:E$501,2,FALSE)</f>
        <v>43166</v>
      </c>
      <c r="I1308" t="str">
        <f>VLOOKUP(A1308,Sheet1!A$1:E$501,3,FALSE)</f>
        <v>Parishi</v>
      </c>
      <c r="J1308" t="str">
        <f>VLOOKUP(A1308,Sheet1!$A$1:$E$501,4,FALSE)</f>
        <v>West Bengal</v>
      </c>
      <c r="K1308" t="str">
        <f>VLOOKUP($A1308,Sheet1!$A$1:$E$501,5,FALSE)</f>
        <v>Kolkata</v>
      </c>
    </row>
    <row r="1309" spans="1:11" x14ac:dyDescent="0.25">
      <c r="A1309" t="s">
        <v>848</v>
      </c>
      <c r="B1309">
        <v>26</v>
      </c>
      <c r="C1309">
        <v>12</v>
      </c>
      <c r="D1309">
        <v>3</v>
      </c>
      <c r="E1309" t="s">
        <v>899</v>
      </c>
      <c r="F1309" t="s">
        <v>903</v>
      </c>
      <c r="G1309" t="s">
        <v>891</v>
      </c>
      <c r="H1309" s="2">
        <f>VLOOKUP(A1309,Sheet1!A$1:E$501,2,FALSE)</f>
        <v>43212</v>
      </c>
      <c r="I1309" t="str">
        <f>VLOOKUP(A1309,Sheet1!A$1:E$501,3,FALSE)</f>
        <v>Vini</v>
      </c>
      <c r="J1309" t="str">
        <f>VLOOKUP(A1309,Sheet1!$A$1:$E$501,4,FALSE)</f>
        <v>Karnataka</v>
      </c>
      <c r="K1309" t="str">
        <f>VLOOKUP($A1309,Sheet1!$A$1:$E$501,5,FALSE)</f>
        <v>Bangalore</v>
      </c>
    </row>
    <row r="1310" spans="1:11" x14ac:dyDescent="0.25">
      <c r="A1310" t="s">
        <v>755</v>
      </c>
      <c r="B1310">
        <v>26</v>
      </c>
      <c r="C1310">
        <v>-24</v>
      </c>
      <c r="D1310">
        <v>1</v>
      </c>
      <c r="E1310" t="s">
        <v>899</v>
      </c>
      <c r="F1310" t="s">
        <v>907</v>
      </c>
      <c r="G1310" t="s">
        <v>891</v>
      </c>
      <c r="H1310" s="2">
        <f>VLOOKUP(A1310,Sheet1!A$1:E$501,2,FALSE)</f>
        <v>43299</v>
      </c>
      <c r="I1310" t="str">
        <f>VLOOKUP(A1310,Sheet1!A$1:E$501,3,FALSE)</f>
        <v>Wale</v>
      </c>
      <c r="J1310" t="str">
        <f>VLOOKUP(A1310,Sheet1!$A$1:$E$501,4,FALSE)</f>
        <v>Maharashtra</v>
      </c>
      <c r="K1310" t="str">
        <f>VLOOKUP($A1310,Sheet1!$A$1:$E$501,5,FALSE)</f>
        <v>Mumbai</v>
      </c>
    </row>
    <row r="1311" spans="1:11" x14ac:dyDescent="0.25">
      <c r="A1311" t="s">
        <v>269</v>
      </c>
      <c r="B1311">
        <v>25</v>
      </c>
      <c r="C1311">
        <v>7</v>
      </c>
      <c r="D1311">
        <v>2</v>
      </c>
      <c r="E1311" t="s">
        <v>899</v>
      </c>
      <c r="F1311" t="s">
        <v>907</v>
      </c>
      <c r="G1311" t="s">
        <v>891</v>
      </c>
      <c r="H1311" s="2">
        <f>VLOOKUP(A1311,Sheet1!A$1:E$501,2,FALSE)</f>
        <v>43167</v>
      </c>
      <c r="I1311" t="str">
        <f>VLOOKUP(A1311,Sheet1!A$1:E$501,3,FALSE)</f>
        <v>Ajay</v>
      </c>
      <c r="J1311" t="str">
        <f>VLOOKUP(A1311,Sheet1!$A$1:$E$501,4,FALSE)</f>
        <v>Karnataka</v>
      </c>
      <c r="K1311" t="str">
        <f>VLOOKUP($A1311,Sheet1!$A$1:$E$501,5,FALSE)</f>
        <v>Bangalore</v>
      </c>
    </row>
    <row r="1312" spans="1:11" x14ac:dyDescent="0.25">
      <c r="A1312" t="s">
        <v>136</v>
      </c>
      <c r="B1312">
        <v>24</v>
      </c>
      <c r="C1312">
        <v>-30</v>
      </c>
      <c r="D1312">
        <v>1</v>
      </c>
      <c r="E1312" t="s">
        <v>892</v>
      </c>
      <c r="F1312" t="s">
        <v>893</v>
      </c>
      <c r="G1312" t="s">
        <v>891</v>
      </c>
      <c r="H1312" s="2">
        <f>VLOOKUP(A1312,Sheet1!A$1:E$501,2,FALSE)</f>
        <v>43193</v>
      </c>
      <c r="I1312" t="str">
        <f>VLOOKUP(A1312,Sheet1!A$1:E$501,3,FALSE)</f>
        <v>Jahan</v>
      </c>
      <c r="J1312" t="str">
        <f>VLOOKUP(A1312,Sheet1!$A$1:$E$501,4,FALSE)</f>
        <v>Madhya Pradesh</v>
      </c>
      <c r="K1312" t="str">
        <f>VLOOKUP($A1312,Sheet1!$A$1:$E$501,5,FALSE)</f>
        <v>Bhopal</v>
      </c>
    </row>
    <row r="1313" spans="1:11" x14ac:dyDescent="0.25">
      <c r="A1313" t="s">
        <v>356</v>
      </c>
      <c r="B1313">
        <v>32</v>
      </c>
      <c r="C1313">
        <v>-12</v>
      </c>
      <c r="D1313">
        <v>1</v>
      </c>
      <c r="E1313" t="s">
        <v>892</v>
      </c>
      <c r="F1313" t="s">
        <v>893</v>
      </c>
      <c r="G1313" t="s">
        <v>897</v>
      </c>
      <c r="H1313" s="2">
        <f>VLOOKUP(A1313,Sheet1!A$1:E$501,2,FALSE)</f>
        <v>43130</v>
      </c>
      <c r="I1313" t="str">
        <f>VLOOKUP(A1313,Sheet1!A$1:E$501,3,FALSE)</f>
        <v>Atul</v>
      </c>
      <c r="J1313" t="str">
        <f>VLOOKUP(A1313,Sheet1!$A$1:$E$501,4,FALSE)</f>
        <v>Delhi</v>
      </c>
      <c r="K1313" t="str">
        <f>VLOOKUP($A1313,Sheet1!$A$1:$E$501,5,FALSE)</f>
        <v>Delhi</v>
      </c>
    </row>
    <row r="1314" spans="1:11" x14ac:dyDescent="0.25">
      <c r="A1314" t="s">
        <v>226</v>
      </c>
      <c r="B1314">
        <v>31</v>
      </c>
      <c r="C1314">
        <v>-2</v>
      </c>
      <c r="D1314">
        <v>2</v>
      </c>
      <c r="E1314" t="s">
        <v>899</v>
      </c>
      <c r="F1314" t="s">
        <v>901</v>
      </c>
      <c r="G1314" t="s">
        <v>897</v>
      </c>
      <c r="H1314" s="2">
        <f>VLOOKUP(A1314,Sheet1!A$1:E$501,2,FALSE)</f>
        <v>43226</v>
      </c>
      <c r="I1314" t="str">
        <f>VLOOKUP(A1314,Sheet1!A$1:E$501,3,FALSE)</f>
        <v>Chirag</v>
      </c>
      <c r="J1314" t="str">
        <f>VLOOKUP(A1314,Sheet1!$A$1:$E$501,4,FALSE)</f>
        <v>Maharashtra</v>
      </c>
      <c r="K1314" t="str">
        <f>VLOOKUP($A1314,Sheet1!$A$1:$E$501,5,FALSE)</f>
        <v>Mumbai</v>
      </c>
    </row>
    <row r="1315" spans="1:11" x14ac:dyDescent="0.25">
      <c r="A1315" t="s">
        <v>126</v>
      </c>
      <c r="B1315">
        <v>651</v>
      </c>
      <c r="C1315">
        <v>169</v>
      </c>
      <c r="D1315">
        <v>5</v>
      </c>
      <c r="E1315" t="s">
        <v>889</v>
      </c>
      <c r="F1315" t="s">
        <v>896</v>
      </c>
      <c r="G1315" t="s">
        <v>891</v>
      </c>
      <c r="H1315" s="2">
        <f>VLOOKUP(A1315,Sheet1!A$1:E$501,2,FALSE)</f>
        <v>43231</v>
      </c>
      <c r="I1315" t="str">
        <f>VLOOKUP(A1315,Sheet1!A$1:E$501,3,FALSE)</f>
        <v>Priyanka</v>
      </c>
      <c r="J1315" t="str">
        <f>VLOOKUP(A1315,Sheet1!$A$1:$E$501,4,FALSE)</f>
        <v>Maharashtra</v>
      </c>
      <c r="K1315" t="str">
        <f>VLOOKUP($A1315,Sheet1!$A$1:$E$501,5,FALSE)</f>
        <v>Pune</v>
      </c>
    </row>
    <row r="1316" spans="1:11" x14ac:dyDescent="0.25">
      <c r="A1316" t="s">
        <v>484</v>
      </c>
      <c r="B1316">
        <v>326</v>
      </c>
      <c r="C1316">
        <v>107</v>
      </c>
      <c r="D1316">
        <v>3</v>
      </c>
      <c r="E1316" t="s">
        <v>892</v>
      </c>
      <c r="F1316" t="s">
        <v>912</v>
      </c>
      <c r="G1316" t="s">
        <v>902</v>
      </c>
      <c r="H1316" s="2">
        <f>VLOOKUP(A1316,Sheet1!A$1:E$501,2,FALSE)</f>
        <v>43145</v>
      </c>
      <c r="I1316" t="str">
        <f>VLOOKUP(A1316,Sheet1!A$1:E$501,3,FALSE)</f>
        <v>Aarushi</v>
      </c>
      <c r="J1316" t="str">
        <f>VLOOKUP(A1316,Sheet1!$A$1:$E$501,4,FALSE)</f>
        <v>Tamil Nadu</v>
      </c>
      <c r="K1316" t="str">
        <f>VLOOKUP($A1316,Sheet1!$A$1:$E$501,5,FALSE)</f>
        <v>Chennai</v>
      </c>
    </row>
    <row r="1317" spans="1:11" x14ac:dyDescent="0.25">
      <c r="A1317" t="s">
        <v>828</v>
      </c>
      <c r="B1317">
        <v>30</v>
      </c>
      <c r="C1317">
        <v>-6</v>
      </c>
      <c r="D1317">
        <v>2</v>
      </c>
      <c r="E1317" t="s">
        <v>899</v>
      </c>
      <c r="F1317" t="s">
        <v>903</v>
      </c>
      <c r="G1317" t="s">
        <v>902</v>
      </c>
      <c r="H1317" s="2">
        <f>VLOOKUP(A1317,Sheet1!A$1:E$501,2,FALSE)</f>
        <v>43358</v>
      </c>
      <c r="I1317" t="str">
        <f>VLOOKUP(A1317,Sheet1!A$1:E$501,3,FALSE)</f>
        <v>Shivangi</v>
      </c>
      <c r="J1317" t="str">
        <f>VLOOKUP(A1317,Sheet1!$A$1:$E$501,4,FALSE)</f>
        <v>Madhya Pradesh</v>
      </c>
      <c r="K1317" t="str">
        <f>VLOOKUP($A1317,Sheet1!$A$1:$E$501,5,FALSE)</f>
        <v>Indore</v>
      </c>
    </row>
    <row r="1318" spans="1:11" x14ac:dyDescent="0.25">
      <c r="A1318" t="s">
        <v>286</v>
      </c>
      <c r="B1318">
        <v>30</v>
      </c>
      <c r="C1318">
        <v>5</v>
      </c>
      <c r="D1318">
        <v>2</v>
      </c>
      <c r="E1318" t="s">
        <v>899</v>
      </c>
      <c r="F1318" t="s">
        <v>904</v>
      </c>
      <c r="G1318" t="s">
        <v>902</v>
      </c>
      <c r="H1318" s="2">
        <f>VLOOKUP(A1318,Sheet1!A$1:E$501,2,FALSE)</f>
        <v>43113</v>
      </c>
      <c r="I1318" t="str">
        <f>VLOOKUP(A1318,Sheet1!A$1:E$501,3,FALSE)</f>
        <v>Jesal</v>
      </c>
      <c r="J1318" t="str">
        <f>VLOOKUP(A1318,Sheet1!$A$1:$E$501,4,FALSE)</f>
        <v>West Bengal</v>
      </c>
      <c r="K1318" t="str">
        <f>VLOOKUP($A1318,Sheet1!$A$1:$E$501,5,FALSE)</f>
        <v>Kolkata</v>
      </c>
    </row>
    <row r="1319" spans="1:11" x14ac:dyDescent="0.25">
      <c r="A1319" t="s">
        <v>318</v>
      </c>
      <c r="B1319">
        <v>662</v>
      </c>
      <c r="C1319">
        <v>240</v>
      </c>
      <c r="D1319">
        <v>2</v>
      </c>
      <c r="E1319" t="s">
        <v>892</v>
      </c>
      <c r="F1319" t="s">
        <v>895</v>
      </c>
      <c r="G1319" t="s">
        <v>891</v>
      </c>
      <c r="H1319" s="2">
        <f>VLOOKUP(A1319,Sheet1!A$1:E$501,2,FALSE)</f>
        <v>43125</v>
      </c>
      <c r="I1319" t="str">
        <f>VLOOKUP(A1319,Sheet1!A$1:E$501,3,FALSE)</f>
        <v>Manisha</v>
      </c>
      <c r="J1319" t="str">
        <f>VLOOKUP(A1319,Sheet1!$A$1:$E$501,4,FALSE)</f>
        <v>Rajasthan</v>
      </c>
      <c r="K1319" t="str">
        <f>VLOOKUP($A1319,Sheet1!$A$1:$E$501,5,FALSE)</f>
        <v>Udaipur</v>
      </c>
    </row>
    <row r="1320" spans="1:11" x14ac:dyDescent="0.25">
      <c r="A1320" t="s">
        <v>488</v>
      </c>
      <c r="B1320">
        <v>30</v>
      </c>
      <c r="C1320">
        <v>-23</v>
      </c>
      <c r="D1320">
        <v>2</v>
      </c>
      <c r="E1320" t="s">
        <v>899</v>
      </c>
      <c r="F1320" t="s">
        <v>901</v>
      </c>
      <c r="G1320" t="s">
        <v>902</v>
      </c>
      <c r="H1320" s="2">
        <f>VLOOKUP(A1320,Sheet1!A$1:E$501,2,FALSE)</f>
        <v>43330</v>
      </c>
      <c r="I1320" t="str">
        <f>VLOOKUP(A1320,Sheet1!A$1:E$501,3,FALSE)</f>
        <v>Akshay</v>
      </c>
      <c r="J1320" t="str">
        <f>VLOOKUP(A1320,Sheet1!$A$1:$E$501,4,FALSE)</f>
        <v>Bihar</v>
      </c>
      <c r="K1320" t="str">
        <f>VLOOKUP($A1320,Sheet1!$A$1:$E$501,5,FALSE)</f>
        <v>Patna</v>
      </c>
    </row>
    <row r="1321" spans="1:11" x14ac:dyDescent="0.25">
      <c r="A1321" t="s">
        <v>114</v>
      </c>
      <c r="B1321">
        <v>29</v>
      </c>
      <c r="C1321">
        <v>9</v>
      </c>
      <c r="D1321">
        <v>3</v>
      </c>
      <c r="E1321" t="s">
        <v>899</v>
      </c>
      <c r="F1321" t="s">
        <v>901</v>
      </c>
      <c r="G1321" t="s">
        <v>902</v>
      </c>
      <c r="H1321" s="2">
        <f>VLOOKUP(A1321,Sheet1!A$1:E$501,2,FALSE)</f>
        <v>43180</v>
      </c>
      <c r="I1321" t="str">
        <f>VLOOKUP(A1321,Sheet1!A$1:E$501,3,FALSE)</f>
        <v>Pournamasi</v>
      </c>
      <c r="J1321" t="str">
        <f>VLOOKUP(A1321,Sheet1!$A$1:$E$501,4,FALSE)</f>
        <v>Madhya Pradesh</v>
      </c>
      <c r="K1321" t="str">
        <f>VLOOKUP($A1321,Sheet1!$A$1:$E$501,5,FALSE)</f>
        <v>Indore</v>
      </c>
    </row>
    <row r="1322" spans="1:11" x14ac:dyDescent="0.25">
      <c r="A1322" t="s">
        <v>339</v>
      </c>
      <c r="B1322">
        <v>28</v>
      </c>
      <c r="C1322">
        <v>1</v>
      </c>
      <c r="D1322">
        <v>1</v>
      </c>
      <c r="E1322" t="s">
        <v>889</v>
      </c>
      <c r="F1322" t="s">
        <v>909</v>
      </c>
      <c r="G1322" t="s">
        <v>902</v>
      </c>
      <c r="H1322" s="2">
        <f>VLOOKUP(A1322,Sheet1!A$1:E$501,2,FALSE)</f>
        <v>43367</v>
      </c>
      <c r="I1322" t="str">
        <f>VLOOKUP(A1322,Sheet1!A$1:E$501,3,FALSE)</f>
        <v>Sukrith</v>
      </c>
      <c r="J1322" t="str">
        <f>VLOOKUP(A1322,Sheet1!$A$1:$E$501,4,FALSE)</f>
        <v>Maharashtra</v>
      </c>
      <c r="K1322" t="str">
        <f>VLOOKUP($A1322,Sheet1!$A$1:$E$501,5,FALSE)</f>
        <v>Mumbai</v>
      </c>
    </row>
    <row r="1323" spans="1:11" x14ac:dyDescent="0.25">
      <c r="A1323" t="s">
        <v>142</v>
      </c>
      <c r="B1323">
        <v>28</v>
      </c>
      <c r="C1323">
        <v>-3</v>
      </c>
      <c r="D1323">
        <v>2</v>
      </c>
      <c r="E1323" t="s">
        <v>899</v>
      </c>
      <c r="F1323" t="s">
        <v>901</v>
      </c>
      <c r="G1323" t="s">
        <v>902</v>
      </c>
      <c r="H1323" s="2">
        <f>VLOOKUP(A1323,Sheet1!A$1:E$501,2,FALSE)</f>
        <v>43228</v>
      </c>
      <c r="I1323" t="str">
        <f>VLOOKUP(A1323,Sheet1!A$1:E$501,3,FALSE)</f>
        <v>Farah</v>
      </c>
      <c r="J1323" t="str">
        <f>VLOOKUP(A1323,Sheet1!$A$1:$E$501,4,FALSE)</f>
        <v>Nagaland</v>
      </c>
      <c r="K1323" t="str">
        <f>VLOOKUP($A1323,Sheet1!$A$1:$E$501,5,FALSE)</f>
        <v>Kohima</v>
      </c>
    </row>
    <row r="1324" spans="1:11" x14ac:dyDescent="0.25">
      <c r="A1324" t="s">
        <v>849</v>
      </c>
      <c r="B1324">
        <v>24</v>
      </c>
      <c r="C1324">
        <v>2</v>
      </c>
      <c r="D1324">
        <v>4</v>
      </c>
      <c r="E1324" t="s">
        <v>899</v>
      </c>
      <c r="F1324" t="s">
        <v>903</v>
      </c>
      <c r="G1324" t="s">
        <v>891</v>
      </c>
      <c r="H1324" s="2">
        <f>VLOOKUP(A1324,Sheet1!A$1:E$501,2,FALSE)</f>
        <v>43432</v>
      </c>
      <c r="I1324" t="str">
        <f>VLOOKUP(A1324,Sheet1!A$1:E$501,3,FALSE)</f>
        <v>Sumeet</v>
      </c>
      <c r="J1324" t="str">
        <f>VLOOKUP(A1324,Sheet1!$A$1:$E$501,4,FALSE)</f>
        <v>Maharashtra</v>
      </c>
      <c r="K1324" t="str">
        <f>VLOOKUP($A1324,Sheet1!$A$1:$E$501,5,FALSE)</f>
        <v>Mumbai</v>
      </c>
    </row>
    <row r="1325" spans="1:11" x14ac:dyDescent="0.25">
      <c r="A1325" t="s">
        <v>226</v>
      </c>
      <c r="B1325">
        <v>28</v>
      </c>
      <c r="C1325">
        <v>-26</v>
      </c>
      <c r="D1325">
        <v>2</v>
      </c>
      <c r="E1325" t="s">
        <v>899</v>
      </c>
      <c r="F1325" t="s">
        <v>907</v>
      </c>
      <c r="G1325" t="s">
        <v>902</v>
      </c>
      <c r="H1325" s="2">
        <f>VLOOKUP(A1325,Sheet1!A$1:E$501,2,FALSE)</f>
        <v>43226</v>
      </c>
      <c r="I1325" t="str">
        <f>VLOOKUP(A1325,Sheet1!A$1:E$501,3,FALSE)</f>
        <v>Chirag</v>
      </c>
      <c r="J1325" t="str">
        <f>VLOOKUP(A1325,Sheet1!$A$1:$E$501,4,FALSE)</f>
        <v>Maharashtra</v>
      </c>
      <c r="K1325" t="str">
        <f>VLOOKUP($A1325,Sheet1!$A$1:$E$501,5,FALSE)</f>
        <v>Mumbai</v>
      </c>
    </row>
    <row r="1326" spans="1:11" x14ac:dyDescent="0.25">
      <c r="A1326" t="s">
        <v>451</v>
      </c>
      <c r="B1326">
        <v>27</v>
      </c>
      <c r="C1326">
        <v>5</v>
      </c>
      <c r="D1326">
        <v>1</v>
      </c>
      <c r="E1326" t="s">
        <v>899</v>
      </c>
      <c r="F1326" t="s">
        <v>907</v>
      </c>
      <c r="G1326" t="s">
        <v>902</v>
      </c>
      <c r="H1326" s="2">
        <f>VLOOKUP(A1326,Sheet1!A$1:E$501,2,FALSE)</f>
        <v>43162</v>
      </c>
      <c r="I1326" t="str">
        <f>VLOOKUP(A1326,Sheet1!A$1:E$501,3,FALSE)</f>
        <v>Nidhi</v>
      </c>
      <c r="J1326" t="str">
        <f>VLOOKUP(A1326,Sheet1!$A$1:$E$501,4,FALSE)</f>
        <v>Nagaland</v>
      </c>
      <c r="K1326" t="str">
        <f>VLOOKUP($A1326,Sheet1!$A$1:$E$501,5,FALSE)</f>
        <v>Kohima</v>
      </c>
    </row>
    <row r="1327" spans="1:11" x14ac:dyDescent="0.25">
      <c r="A1327" t="s">
        <v>846</v>
      </c>
      <c r="B1327">
        <v>27</v>
      </c>
      <c r="C1327">
        <v>-15</v>
      </c>
      <c r="D1327">
        <v>1</v>
      </c>
      <c r="E1327" t="s">
        <v>899</v>
      </c>
      <c r="F1327" t="s">
        <v>907</v>
      </c>
      <c r="G1327" t="s">
        <v>902</v>
      </c>
      <c r="H1327" s="2">
        <f>VLOOKUP(A1327,Sheet1!A$1:E$501,2,FALSE)</f>
        <v>43248</v>
      </c>
      <c r="I1327" t="str">
        <f>VLOOKUP(A1327,Sheet1!A$1:E$501,3,FALSE)</f>
        <v>Akanksha</v>
      </c>
      <c r="J1327" t="str">
        <f>VLOOKUP(A1327,Sheet1!$A$1:$E$501,4,FALSE)</f>
        <v>Andhra Pradesh</v>
      </c>
      <c r="K1327" t="str">
        <f>VLOOKUP($A1327,Sheet1!$A$1:$E$501,5,FALSE)</f>
        <v>Hyderabad</v>
      </c>
    </row>
    <row r="1328" spans="1:11" x14ac:dyDescent="0.25">
      <c r="A1328" t="s">
        <v>625</v>
      </c>
      <c r="B1328">
        <v>24</v>
      </c>
      <c r="C1328">
        <v>11</v>
      </c>
      <c r="D1328">
        <v>3</v>
      </c>
      <c r="E1328" t="s">
        <v>899</v>
      </c>
      <c r="F1328" t="s">
        <v>903</v>
      </c>
      <c r="G1328" t="s">
        <v>891</v>
      </c>
      <c r="H1328" s="2">
        <f>VLOOKUP(A1328,Sheet1!A$1:E$501,2,FALSE)</f>
        <v>43113</v>
      </c>
      <c r="I1328" t="str">
        <f>VLOOKUP(A1328,Sheet1!A$1:E$501,3,FALSE)</f>
        <v>Shantanu</v>
      </c>
      <c r="J1328" t="str">
        <f>VLOOKUP(A1328,Sheet1!$A$1:$E$501,4,FALSE)</f>
        <v>Maharashtra</v>
      </c>
      <c r="K1328" t="str">
        <f>VLOOKUP($A1328,Sheet1!$A$1:$E$501,5,FALSE)</f>
        <v>Mumbai</v>
      </c>
    </row>
    <row r="1329" spans="1:11" x14ac:dyDescent="0.25">
      <c r="A1329" t="s">
        <v>810</v>
      </c>
      <c r="B1329">
        <v>23</v>
      </c>
      <c r="C1329">
        <v>-6</v>
      </c>
      <c r="D1329">
        <v>4</v>
      </c>
      <c r="E1329" t="s">
        <v>899</v>
      </c>
      <c r="F1329" t="s">
        <v>903</v>
      </c>
      <c r="G1329" t="s">
        <v>891</v>
      </c>
      <c r="H1329" s="2">
        <f>VLOOKUP(A1329,Sheet1!A$1:E$501,2,FALSE)</f>
        <v>43309</v>
      </c>
      <c r="I1329" t="str">
        <f>VLOOKUP(A1329,Sheet1!A$1:E$501,3,FALSE)</f>
        <v>Dhirajendu</v>
      </c>
      <c r="J1329" t="str">
        <f>VLOOKUP(A1329,Sheet1!$A$1:$E$501,4,FALSE)</f>
        <v>Maharashtra</v>
      </c>
      <c r="K1329" t="str">
        <f>VLOOKUP($A1329,Sheet1!$A$1:$E$501,5,FALSE)</f>
        <v>Mumbai</v>
      </c>
    </row>
    <row r="1330" spans="1:11" x14ac:dyDescent="0.25">
      <c r="A1330" t="s">
        <v>154</v>
      </c>
      <c r="B1330">
        <v>322</v>
      </c>
      <c r="C1330">
        <v>193</v>
      </c>
      <c r="D1330">
        <v>5</v>
      </c>
      <c r="E1330" t="s">
        <v>889</v>
      </c>
      <c r="F1330" t="s">
        <v>896</v>
      </c>
      <c r="G1330" t="s">
        <v>891</v>
      </c>
      <c r="H1330" s="2">
        <f>VLOOKUP(A1330,Sheet1!A$1:E$501,2,FALSE)</f>
        <v>43273</v>
      </c>
      <c r="I1330" t="str">
        <f>VLOOKUP(A1330,Sheet1!A$1:E$501,3,FALSE)</f>
        <v>Vijay</v>
      </c>
      <c r="J1330" t="str">
        <f>VLOOKUP(A1330,Sheet1!$A$1:$E$501,4,FALSE)</f>
        <v>Jammu and Kashmir</v>
      </c>
      <c r="K1330" t="str">
        <f>VLOOKUP($A1330,Sheet1!$A$1:$E$501,5,FALSE)</f>
        <v>Kashmir</v>
      </c>
    </row>
    <row r="1331" spans="1:11" x14ac:dyDescent="0.25">
      <c r="A1331" t="s">
        <v>310</v>
      </c>
      <c r="B1331">
        <v>688</v>
      </c>
      <c r="C1331">
        <v>-103</v>
      </c>
      <c r="D1331">
        <v>6</v>
      </c>
      <c r="E1331" t="s">
        <v>889</v>
      </c>
      <c r="F1331" t="s">
        <v>909</v>
      </c>
      <c r="G1331" t="s">
        <v>911</v>
      </c>
      <c r="H1331" s="2">
        <f>VLOOKUP(A1331,Sheet1!A$1:E$501,2,FALSE)</f>
        <v>43438</v>
      </c>
      <c r="I1331" t="str">
        <f>VLOOKUP(A1331,Sheet1!A$1:E$501,3,FALSE)</f>
        <v>Vrinda</v>
      </c>
      <c r="J1331" t="str">
        <f>VLOOKUP(A1331,Sheet1!$A$1:$E$501,4,FALSE)</f>
        <v>Uttar Pradesh</v>
      </c>
      <c r="K1331" t="str">
        <f>VLOOKUP($A1331,Sheet1!$A$1:$E$501,5,FALSE)</f>
        <v>Mathura</v>
      </c>
    </row>
    <row r="1332" spans="1:11" x14ac:dyDescent="0.25">
      <c r="A1332" t="s">
        <v>335</v>
      </c>
      <c r="B1332">
        <v>23</v>
      </c>
      <c r="C1332">
        <v>-3</v>
      </c>
      <c r="D1332">
        <v>1</v>
      </c>
      <c r="E1332" t="s">
        <v>899</v>
      </c>
      <c r="F1332" t="s">
        <v>913</v>
      </c>
      <c r="G1332" t="s">
        <v>891</v>
      </c>
      <c r="H1332" s="2">
        <f>VLOOKUP(A1332,Sheet1!A$1:E$501,2,FALSE)</f>
        <v>43378</v>
      </c>
      <c r="I1332" t="str">
        <f>VLOOKUP(A1332,Sheet1!A$1:E$501,3,FALSE)</f>
        <v>Yash</v>
      </c>
      <c r="J1332" t="str">
        <f>VLOOKUP(A1332,Sheet1!$A$1:$E$501,4,FALSE)</f>
        <v>Maharashtra</v>
      </c>
      <c r="K1332" t="str">
        <f>VLOOKUP($A1332,Sheet1!$A$1:$E$501,5,FALSE)</f>
        <v>Mumbai</v>
      </c>
    </row>
    <row r="1333" spans="1:11" x14ac:dyDescent="0.25">
      <c r="A1333" t="s">
        <v>419</v>
      </c>
      <c r="B1333">
        <v>26</v>
      </c>
      <c r="C1333">
        <v>3</v>
      </c>
      <c r="D1333">
        <v>3</v>
      </c>
      <c r="E1333" t="s">
        <v>899</v>
      </c>
      <c r="F1333" t="s">
        <v>905</v>
      </c>
      <c r="G1333" t="s">
        <v>902</v>
      </c>
      <c r="H1333" s="2">
        <f>VLOOKUP(A1333,Sheet1!A$1:E$501,2,FALSE)</f>
        <v>43118</v>
      </c>
      <c r="I1333" t="str">
        <f>VLOOKUP(A1333,Sheet1!A$1:E$501,3,FALSE)</f>
        <v>Surbhi</v>
      </c>
      <c r="J1333" t="str">
        <f>VLOOKUP(A1333,Sheet1!$A$1:$E$501,4,FALSE)</f>
        <v>Gujarat</v>
      </c>
      <c r="K1333" t="str">
        <f>VLOOKUP($A1333,Sheet1!$A$1:$E$501,5,FALSE)</f>
        <v>Ahmedabad</v>
      </c>
    </row>
    <row r="1334" spans="1:11" x14ac:dyDescent="0.25">
      <c r="A1334" t="s">
        <v>375</v>
      </c>
      <c r="B1334">
        <v>68</v>
      </c>
      <c r="C1334">
        <v>-56</v>
      </c>
      <c r="D1334">
        <v>2</v>
      </c>
      <c r="E1334" t="s">
        <v>889</v>
      </c>
      <c r="F1334" t="s">
        <v>898</v>
      </c>
      <c r="G1334" t="s">
        <v>891</v>
      </c>
      <c r="H1334" s="2">
        <f>VLOOKUP(A1334,Sheet1!A$1:E$501,2,FALSE)</f>
        <v>43326</v>
      </c>
      <c r="I1334" t="str">
        <f>VLOOKUP(A1334,Sheet1!A$1:E$501,3,FALSE)</f>
        <v>Nishant</v>
      </c>
      <c r="J1334" t="str">
        <f>VLOOKUP(A1334,Sheet1!$A$1:$E$501,4,FALSE)</f>
        <v>Maharashtra</v>
      </c>
      <c r="K1334" t="str">
        <f>VLOOKUP($A1334,Sheet1!$A$1:$E$501,5,FALSE)</f>
        <v>Mumbai</v>
      </c>
    </row>
    <row r="1335" spans="1:11" x14ac:dyDescent="0.25">
      <c r="A1335" t="s">
        <v>409</v>
      </c>
      <c r="B1335">
        <v>462</v>
      </c>
      <c r="C1335">
        <v>169</v>
      </c>
      <c r="D1335">
        <v>4</v>
      </c>
      <c r="E1335" t="s">
        <v>899</v>
      </c>
      <c r="F1335" t="s">
        <v>901</v>
      </c>
      <c r="G1335" t="s">
        <v>891</v>
      </c>
      <c r="H1335" s="2">
        <f>VLOOKUP(A1335,Sheet1!A$1:E$501,2,FALSE)</f>
        <v>43383</v>
      </c>
      <c r="I1335" t="str">
        <f>VLOOKUP(A1335,Sheet1!A$1:E$501,3,FALSE)</f>
        <v>Swapnil</v>
      </c>
      <c r="J1335" t="str">
        <f>VLOOKUP(A1335,Sheet1!$A$1:$E$501,4,FALSE)</f>
        <v>Madhya Pradesh</v>
      </c>
      <c r="K1335" t="str">
        <f>VLOOKUP($A1335,Sheet1!$A$1:$E$501,5,FALSE)</f>
        <v>Indore</v>
      </c>
    </row>
    <row r="1336" spans="1:11" x14ac:dyDescent="0.25">
      <c r="A1336" t="s">
        <v>219</v>
      </c>
      <c r="B1336">
        <v>941</v>
      </c>
      <c r="C1336">
        <v>203</v>
      </c>
      <c r="D1336">
        <v>3</v>
      </c>
      <c r="E1336" t="s">
        <v>892</v>
      </c>
      <c r="F1336" t="s">
        <v>906</v>
      </c>
      <c r="G1336" t="s">
        <v>902</v>
      </c>
      <c r="H1336" s="2">
        <f>VLOOKUP(A1336,Sheet1!A$1:E$501,2,FALSE)</f>
        <v>43278</v>
      </c>
      <c r="I1336" t="str">
        <f>VLOOKUP(A1336,Sheet1!A$1:E$501,3,FALSE)</f>
        <v>Shaily</v>
      </c>
      <c r="J1336" t="str">
        <f>VLOOKUP(A1336,Sheet1!$A$1:$E$501,4,FALSE)</f>
        <v>Maharashtra</v>
      </c>
      <c r="K1336" t="str">
        <f>VLOOKUP($A1336,Sheet1!$A$1:$E$501,5,FALSE)</f>
        <v>Mumbai</v>
      </c>
    </row>
    <row r="1337" spans="1:11" x14ac:dyDescent="0.25">
      <c r="A1337" t="s">
        <v>509</v>
      </c>
      <c r="B1337">
        <v>23</v>
      </c>
      <c r="C1337">
        <v>4</v>
      </c>
      <c r="D1337">
        <v>2</v>
      </c>
      <c r="E1337" t="s">
        <v>899</v>
      </c>
      <c r="F1337" t="s">
        <v>905</v>
      </c>
      <c r="G1337" t="s">
        <v>891</v>
      </c>
      <c r="H1337" s="2">
        <f>VLOOKUP(A1337,Sheet1!A$1:E$501,2,FALSE)</f>
        <v>43439</v>
      </c>
      <c r="I1337" t="str">
        <f>VLOOKUP(A1337,Sheet1!A$1:E$501,3,FALSE)</f>
        <v>Aman</v>
      </c>
      <c r="J1337" t="str">
        <f>VLOOKUP(A1337,Sheet1!$A$1:$E$501,4,FALSE)</f>
        <v>Maharashtra</v>
      </c>
      <c r="K1337" t="str">
        <f>VLOOKUP($A1337,Sheet1!$A$1:$E$501,5,FALSE)</f>
        <v>Mumbai</v>
      </c>
    </row>
    <row r="1338" spans="1:11" x14ac:dyDescent="0.25">
      <c r="A1338" t="s">
        <v>38</v>
      </c>
      <c r="B1338">
        <v>720</v>
      </c>
      <c r="C1338">
        <v>43</v>
      </c>
      <c r="D1338">
        <v>2</v>
      </c>
      <c r="E1338" t="s">
        <v>889</v>
      </c>
      <c r="F1338" t="s">
        <v>896</v>
      </c>
      <c r="G1338" t="s">
        <v>902</v>
      </c>
      <c r="H1338" s="2">
        <f>VLOOKUP(A1338,Sheet1!A$1:E$501,2,FALSE)</f>
        <v>43121</v>
      </c>
      <c r="I1338" t="str">
        <f>VLOOKUP(A1338,Sheet1!A$1:E$501,3,FALSE)</f>
        <v>Shreyshi</v>
      </c>
      <c r="J1338" t="str">
        <f>VLOOKUP(A1338,Sheet1!$A$1:$E$501,4,FALSE)</f>
        <v>Gujarat</v>
      </c>
      <c r="K1338" t="str">
        <f>VLOOKUP($A1338,Sheet1!$A$1:$E$501,5,FALSE)</f>
        <v>Surat</v>
      </c>
    </row>
    <row r="1339" spans="1:11" x14ac:dyDescent="0.25">
      <c r="A1339" t="s">
        <v>116</v>
      </c>
      <c r="B1339">
        <v>724</v>
      </c>
      <c r="C1339">
        <v>-447</v>
      </c>
      <c r="D1339">
        <v>4</v>
      </c>
      <c r="E1339" t="s">
        <v>889</v>
      </c>
      <c r="F1339" t="s">
        <v>890</v>
      </c>
      <c r="G1339" t="s">
        <v>902</v>
      </c>
      <c r="H1339" s="2">
        <f>VLOOKUP(A1339,Sheet1!A$1:E$501,2,FALSE)</f>
        <v>43354</v>
      </c>
      <c r="I1339" t="str">
        <f>VLOOKUP(A1339,Sheet1!A$1:E$501,3,FALSE)</f>
        <v>Surabhi</v>
      </c>
      <c r="J1339" t="str">
        <f>VLOOKUP(A1339,Sheet1!$A$1:$E$501,4,FALSE)</f>
        <v>Maharashtra</v>
      </c>
      <c r="K1339" t="str">
        <f>VLOOKUP($A1339,Sheet1!$A$1:$E$501,5,FALSE)</f>
        <v>Mumbai</v>
      </c>
    </row>
    <row r="1340" spans="1:11" x14ac:dyDescent="0.25">
      <c r="A1340" t="s">
        <v>298</v>
      </c>
      <c r="B1340">
        <v>724</v>
      </c>
      <c r="C1340">
        <v>253</v>
      </c>
      <c r="D1340">
        <v>2</v>
      </c>
      <c r="E1340" t="s">
        <v>892</v>
      </c>
      <c r="F1340" t="s">
        <v>895</v>
      </c>
      <c r="G1340" t="s">
        <v>902</v>
      </c>
      <c r="H1340" s="2">
        <f>VLOOKUP(A1340,Sheet1!A$1:E$501,2,FALSE)</f>
        <v>43418</v>
      </c>
      <c r="I1340" t="str">
        <f>VLOOKUP(A1340,Sheet1!A$1:E$501,3,FALSE)</f>
        <v>Chikku</v>
      </c>
      <c r="J1340" t="str">
        <f>VLOOKUP(A1340,Sheet1!$A$1:$E$501,4,FALSE)</f>
        <v>Madhya Pradesh</v>
      </c>
      <c r="K1340" t="str">
        <f>VLOOKUP($A1340,Sheet1!$A$1:$E$501,5,FALSE)</f>
        <v>Indore</v>
      </c>
    </row>
    <row r="1341" spans="1:11" x14ac:dyDescent="0.25">
      <c r="A1341" t="s">
        <v>189</v>
      </c>
      <c r="B1341">
        <v>26</v>
      </c>
      <c r="C1341">
        <v>10</v>
      </c>
      <c r="D1341">
        <v>4</v>
      </c>
      <c r="E1341" t="s">
        <v>899</v>
      </c>
      <c r="F1341" t="s">
        <v>903</v>
      </c>
      <c r="G1341" t="s">
        <v>902</v>
      </c>
      <c r="H1341" s="2">
        <f>VLOOKUP(A1341,Sheet1!A$1:E$501,2,FALSE)</f>
        <v>43383</v>
      </c>
      <c r="I1341" t="str">
        <f>VLOOKUP(A1341,Sheet1!A$1:E$501,3,FALSE)</f>
        <v>Nripraj</v>
      </c>
      <c r="J1341" t="str">
        <f>VLOOKUP(A1341,Sheet1!$A$1:$E$501,4,FALSE)</f>
        <v>Punjab</v>
      </c>
      <c r="K1341" t="str">
        <f>VLOOKUP($A1341,Sheet1!$A$1:$E$501,5,FALSE)</f>
        <v>Chandigarh</v>
      </c>
    </row>
    <row r="1342" spans="1:11" x14ac:dyDescent="0.25">
      <c r="A1342" t="s">
        <v>691</v>
      </c>
      <c r="B1342">
        <v>22</v>
      </c>
      <c r="C1342">
        <v>-2</v>
      </c>
      <c r="D1342">
        <v>3</v>
      </c>
      <c r="E1342" t="s">
        <v>899</v>
      </c>
      <c r="F1342" t="s">
        <v>903</v>
      </c>
      <c r="G1342" t="s">
        <v>891</v>
      </c>
      <c r="H1342" s="2">
        <f>VLOOKUP(A1342,Sheet1!A$1:E$501,2,FALSE)</f>
        <v>43205</v>
      </c>
      <c r="I1342" t="str">
        <f>VLOOKUP(A1342,Sheet1!A$1:E$501,3,FALSE)</f>
        <v>Kanak</v>
      </c>
      <c r="J1342" t="str">
        <f>VLOOKUP(A1342,Sheet1!$A$1:$E$501,4,FALSE)</f>
        <v>Goa</v>
      </c>
      <c r="K1342" t="str">
        <f>VLOOKUP($A1342,Sheet1!$A$1:$E$501,5,FALSE)</f>
        <v>Goa</v>
      </c>
    </row>
    <row r="1343" spans="1:11" x14ac:dyDescent="0.25">
      <c r="A1343" t="s">
        <v>302</v>
      </c>
      <c r="B1343">
        <v>711</v>
      </c>
      <c r="C1343">
        <v>-8</v>
      </c>
      <c r="D1343">
        <v>4</v>
      </c>
      <c r="E1343" t="s">
        <v>899</v>
      </c>
      <c r="F1343" t="s">
        <v>901</v>
      </c>
      <c r="G1343" t="s">
        <v>911</v>
      </c>
      <c r="H1343" s="2">
        <f>VLOOKUP(A1343,Sheet1!A$1:E$501,2,FALSE)</f>
        <v>43216</v>
      </c>
      <c r="I1343" t="str">
        <f>VLOOKUP(A1343,Sheet1!A$1:E$501,3,FALSE)</f>
        <v>Amit</v>
      </c>
      <c r="J1343" t="str">
        <f>VLOOKUP(A1343,Sheet1!$A$1:$E$501,4,FALSE)</f>
        <v>Sikkim</v>
      </c>
      <c r="K1343" t="str">
        <f>VLOOKUP($A1343,Sheet1!$A$1:$E$501,5,FALSE)</f>
        <v>Gangtok</v>
      </c>
    </row>
    <row r="1344" spans="1:11" x14ac:dyDescent="0.25">
      <c r="A1344" t="s">
        <v>214</v>
      </c>
      <c r="B1344">
        <v>107</v>
      </c>
      <c r="C1344">
        <v>31</v>
      </c>
      <c r="D1344">
        <v>5</v>
      </c>
      <c r="E1344" t="s">
        <v>899</v>
      </c>
      <c r="F1344" t="s">
        <v>910</v>
      </c>
      <c r="G1344" t="s">
        <v>891</v>
      </c>
      <c r="H1344" s="2">
        <f>VLOOKUP(A1344,Sheet1!A$1:E$501,2,FALSE)</f>
        <v>43329</v>
      </c>
      <c r="I1344" t="str">
        <f>VLOOKUP(A1344,Sheet1!A$1:E$501,3,FALSE)</f>
        <v>Shivam</v>
      </c>
      <c r="J1344" t="str">
        <f>VLOOKUP(A1344,Sheet1!$A$1:$E$501,4,FALSE)</f>
        <v>Uttar Pradesh</v>
      </c>
      <c r="K1344" t="str">
        <f>VLOOKUP($A1344,Sheet1!$A$1:$E$501,5,FALSE)</f>
        <v>Lucknow</v>
      </c>
    </row>
    <row r="1345" spans="1:11" x14ac:dyDescent="0.25">
      <c r="A1345" t="s">
        <v>275</v>
      </c>
      <c r="B1345">
        <v>765</v>
      </c>
      <c r="C1345">
        <v>-153</v>
      </c>
      <c r="D1345">
        <v>2</v>
      </c>
      <c r="E1345" t="s">
        <v>889</v>
      </c>
      <c r="F1345" t="s">
        <v>898</v>
      </c>
      <c r="G1345" t="s">
        <v>911</v>
      </c>
      <c r="H1345" s="2">
        <f>VLOOKUP(A1345,Sheet1!A$1:E$501,2,FALSE)</f>
        <v>43340</v>
      </c>
      <c r="I1345" t="str">
        <f>VLOOKUP(A1345,Sheet1!A$1:E$501,3,FALSE)</f>
        <v>Sanjova</v>
      </c>
      <c r="J1345" t="str">
        <f>VLOOKUP(A1345,Sheet1!$A$1:$E$501,4,FALSE)</f>
        <v>Maharashtra</v>
      </c>
      <c r="K1345" t="str">
        <f>VLOOKUP($A1345,Sheet1!$A$1:$E$501,5,FALSE)</f>
        <v>Pune</v>
      </c>
    </row>
    <row r="1346" spans="1:11" x14ac:dyDescent="0.25">
      <c r="A1346" t="s">
        <v>712</v>
      </c>
      <c r="B1346">
        <v>22</v>
      </c>
      <c r="C1346">
        <v>8</v>
      </c>
      <c r="D1346">
        <v>2</v>
      </c>
      <c r="E1346" t="s">
        <v>899</v>
      </c>
      <c r="F1346" t="s">
        <v>908</v>
      </c>
      <c r="G1346" t="s">
        <v>891</v>
      </c>
      <c r="H1346" s="2">
        <f>VLOOKUP(A1346,Sheet1!A$1:E$501,2,FALSE)</f>
        <v>43419</v>
      </c>
      <c r="I1346" t="str">
        <f>VLOOKUP(A1346,Sheet1!A$1:E$501,3,FALSE)</f>
        <v>Aromal</v>
      </c>
      <c r="J1346" t="str">
        <f>VLOOKUP(A1346,Sheet1!$A$1:$E$501,4,FALSE)</f>
        <v>Maharashtra</v>
      </c>
      <c r="K1346" t="str">
        <f>VLOOKUP($A1346,Sheet1!$A$1:$E$501,5,FALSE)</f>
        <v>Mumbai</v>
      </c>
    </row>
    <row r="1347" spans="1:11" x14ac:dyDescent="0.25">
      <c r="A1347" t="s">
        <v>641</v>
      </c>
      <c r="B1347">
        <v>26</v>
      </c>
      <c r="C1347">
        <v>-5</v>
      </c>
      <c r="D1347">
        <v>2</v>
      </c>
      <c r="E1347" t="s">
        <v>899</v>
      </c>
      <c r="F1347" t="s">
        <v>907</v>
      </c>
      <c r="G1347" t="s">
        <v>902</v>
      </c>
      <c r="H1347" s="2">
        <f>VLOOKUP(A1347,Sheet1!A$1:E$501,2,FALSE)</f>
        <v>43301</v>
      </c>
      <c r="I1347" t="str">
        <f>VLOOKUP(A1347,Sheet1!A$1:E$501,3,FALSE)</f>
        <v>Anisha</v>
      </c>
      <c r="J1347" t="str">
        <f>VLOOKUP(A1347,Sheet1!$A$1:$E$501,4,FALSE)</f>
        <v>Nagaland</v>
      </c>
      <c r="K1347" t="str">
        <f>VLOOKUP($A1347,Sheet1!$A$1:$E$501,5,FALSE)</f>
        <v>Kohima</v>
      </c>
    </row>
    <row r="1348" spans="1:11" x14ac:dyDescent="0.25">
      <c r="A1348" t="s">
        <v>36</v>
      </c>
      <c r="B1348">
        <v>22</v>
      </c>
      <c r="C1348">
        <v>8</v>
      </c>
      <c r="D1348">
        <v>3</v>
      </c>
      <c r="E1348" t="s">
        <v>899</v>
      </c>
      <c r="F1348" t="s">
        <v>903</v>
      </c>
      <c r="G1348" t="s">
        <v>891</v>
      </c>
      <c r="H1348" s="2">
        <f>VLOOKUP(A1348,Sheet1!A$1:E$501,2,FALSE)</f>
        <v>43417</v>
      </c>
      <c r="I1348" t="str">
        <f>VLOOKUP(A1348,Sheet1!A$1:E$501,3,FALSE)</f>
        <v>Uudhav</v>
      </c>
      <c r="J1348" t="str">
        <f>VLOOKUP(A1348,Sheet1!$A$1:$E$501,4,FALSE)</f>
        <v>Maharashtra</v>
      </c>
      <c r="K1348" t="str">
        <f>VLOOKUP($A1348,Sheet1!$A$1:$E$501,5,FALSE)</f>
        <v>Mumbai</v>
      </c>
    </row>
    <row r="1349" spans="1:11" x14ac:dyDescent="0.25">
      <c r="A1349" t="s">
        <v>284</v>
      </c>
      <c r="B1349">
        <v>743</v>
      </c>
      <c r="C1349">
        <v>89</v>
      </c>
      <c r="D1349">
        <v>5</v>
      </c>
      <c r="E1349" t="s">
        <v>889</v>
      </c>
      <c r="F1349" t="s">
        <v>896</v>
      </c>
      <c r="G1349" t="s">
        <v>902</v>
      </c>
      <c r="H1349" s="2">
        <f>VLOOKUP(A1349,Sheet1!A$1:E$501,2,FALSE)</f>
        <v>43386</v>
      </c>
      <c r="I1349" t="str">
        <f>VLOOKUP(A1349,Sheet1!A$1:E$501,3,FALSE)</f>
        <v>Praneet</v>
      </c>
      <c r="J1349" t="str">
        <f>VLOOKUP(A1349,Sheet1!$A$1:$E$501,4,FALSE)</f>
        <v>Maharashtra</v>
      </c>
      <c r="K1349" t="str">
        <f>VLOOKUP($A1349,Sheet1!$A$1:$E$501,5,FALSE)</f>
        <v>Mumbai</v>
      </c>
    </row>
    <row r="1350" spans="1:11" x14ac:dyDescent="0.25">
      <c r="A1350" t="s">
        <v>539</v>
      </c>
      <c r="B1350">
        <v>22</v>
      </c>
      <c r="C1350">
        <v>-15</v>
      </c>
      <c r="D1350">
        <v>4</v>
      </c>
      <c r="E1350" t="s">
        <v>899</v>
      </c>
      <c r="F1350" t="s">
        <v>904</v>
      </c>
      <c r="G1350" t="s">
        <v>891</v>
      </c>
      <c r="H1350" s="2">
        <f>VLOOKUP(A1350,Sheet1!A$1:E$501,2,FALSE)</f>
        <v>43279</v>
      </c>
      <c r="I1350" t="str">
        <f>VLOOKUP(A1350,Sheet1!A$1:E$501,3,FALSE)</f>
        <v>Ekta</v>
      </c>
      <c r="J1350" t="str">
        <f>VLOOKUP(A1350,Sheet1!$A$1:$E$501,4,FALSE)</f>
        <v>Madhya Pradesh</v>
      </c>
      <c r="K1350" t="str">
        <f>VLOOKUP($A1350,Sheet1!$A$1:$E$501,5,FALSE)</f>
        <v>Indore</v>
      </c>
    </row>
    <row r="1351" spans="1:11" x14ac:dyDescent="0.25">
      <c r="A1351" t="s">
        <v>199</v>
      </c>
      <c r="B1351">
        <v>781</v>
      </c>
      <c r="C1351">
        <v>594</v>
      </c>
      <c r="D1351">
        <v>6</v>
      </c>
      <c r="E1351" t="s">
        <v>889</v>
      </c>
      <c r="F1351" t="s">
        <v>896</v>
      </c>
      <c r="G1351" t="s">
        <v>911</v>
      </c>
      <c r="H1351" s="2">
        <f>VLOOKUP(A1351,Sheet1!A$1:E$501,2,FALSE)</f>
        <v>43199</v>
      </c>
      <c r="I1351" t="str">
        <f>VLOOKUP(A1351,Sheet1!A$1:E$501,3,FALSE)</f>
        <v>Yogesh</v>
      </c>
      <c r="J1351" t="str">
        <f>VLOOKUP(A1351,Sheet1!$A$1:$E$501,4,FALSE)</f>
        <v>Bihar</v>
      </c>
      <c r="K1351" t="str">
        <f>VLOOKUP($A1351,Sheet1!$A$1:$E$501,5,FALSE)</f>
        <v>Patna</v>
      </c>
    </row>
    <row r="1352" spans="1:11" x14ac:dyDescent="0.25">
      <c r="A1352" t="s">
        <v>555</v>
      </c>
      <c r="B1352">
        <v>25</v>
      </c>
      <c r="C1352">
        <v>-2</v>
      </c>
      <c r="D1352">
        <v>5</v>
      </c>
      <c r="E1352" t="s">
        <v>899</v>
      </c>
      <c r="F1352" t="s">
        <v>903</v>
      </c>
      <c r="G1352" t="s">
        <v>902</v>
      </c>
      <c r="H1352" s="2">
        <f>VLOOKUP(A1352,Sheet1!A$1:E$501,2,FALSE)</f>
        <v>43228</v>
      </c>
      <c r="I1352" t="str">
        <f>VLOOKUP(A1352,Sheet1!A$1:E$501,3,FALSE)</f>
        <v>Tushina</v>
      </c>
      <c r="J1352" t="str">
        <f>VLOOKUP(A1352,Sheet1!$A$1:$E$501,4,FALSE)</f>
        <v>Goa</v>
      </c>
      <c r="K1352" t="str">
        <f>VLOOKUP($A1352,Sheet1!$A$1:$E$501,5,FALSE)</f>
        <v>Goa</v>
      </c>
    </row>
    <row r="1353" spans="1:11" x14ac:dyDescent="0.25">
      <c r="A1353" t="s">
        <v>682</v>
      </c>
      <c r="B1353">
        <v>25</v>
      </c>
      <c r="C1353">
        <v>2</v>
      </c>
      <c r="D1353">
        <v>2</v>
      </c>
      <c r="E1353" t="s">
        <v>899</v>
      </c>
      <c r="F1353" t="s">
        <v>903</v>
      </c>
      <c r="G1353" t="s">
        <v>902</v>
      </c>
      <c r="H1353" s="2">
        <f>VLOOKUP(A1353,Sheet1!A$1:E$501,2,FALSE)</f>
        <v>43438</v>
      </c>
      <c r="I1353" t="str">
        <f>VLOOKUP(A1353,Sheet1!A$1:E$501,3,FALSE)</f>
        <v>Shivani</v>
      </c>
      <c r="J1353" t="str">
        <f>VLOOKUP(A1353,Sheet1!$A$1:$E$501,4,FALSE)</f>
        <v>Madhya Pradesh</v>
      </c>
      <c r="K1353" t="str">
        <f>VLOOKUP($A1353,Sheet1!$A$1:$E$501,5,FALSE)</f>
        <v>Indore</v>
      </c>
    </row>
    <row r="1354" spans="1:11" x14ac:dyDescent="0.25">
      <c r="A1354" t="s">
        <v>275</v>
      </c>
      <c r="B1354">
        <v>119</v>
      </c>
      <c r="C1354">
        <v>43</v>
      </c>
      <c r="D1354">
        <v>5</v>
      </c>
      <c r="E1354" t="s">
        <v>899</v>
      </c>
      <c r="F1354" t="s">
        <v>910</v>
      </c>
      <c r="G1354" t="s">
        <v>891</v>
      </c>
      <c r="H1354" s="2">
        <f>VLOOKUP(A1354,Sheet1!A$1:E$501,2,FALSE)</f>
        <v>43340</v>
      </c>
      <c r="I1354" t="str">
        <f>VLOOKUP(A1354,Sheet1!A$1:E$501,3,FALSE)</f>
        <v>Sanjova</v>
      </c>
      <c r="J1354" t="str">
        <f>VLOOKUP(A1354,Sheet1!$A$1:$E$501,4,FALSE)</f>
        <v>Maharashtra</v>
      </c>
      <c r="K1354" t="str">
        <f>VLOOKUP($A1354,Sheet1!$A$1:$E$501,5,FALSE)</f>
        <v>Pune</v>
      </c>
    </row>
    <row r="1355" spans="1:11" x14ac:dyDescent="0.25">
      <c r="A1355" t="s">
        <v>265</v>
      </c>
      <c r="B1355">
        <v>785</v>
      </c>
      <c r="C1355">
        <v>52</v>
      </c>
      <c r="D1355">
        <v>2</v>
      </c>
      <c r="E1355" t="s">
        <v>889</v>
      </c>
      <c r="F1355" t="s">
        <v>898</v>
      </c>
      <c r="G1355" t="s">
        <v>911</v>
      </c>
      <c r="H1355" s="2">
        <f>VLOOKUP(A1355,Sheet1!A$1:E$501,2,FALSE)</f>
        <v>43240</v>
      </c>
      <c r="I1355" t="str">
        <f>VLOOKUP(A1355,Sheet1!A$1:E$501,3,FALSE)</f>
        <v>Pratyusmita</v>
      </c>
      <c r="J1355" t="str">
        <f>VLOOKUP(A1355,Sheet1!$A$1:$E$501,4,FALSE)</f>
        <v>Bihar</v>
      </c>
      <c r="K1355" t="str">
        <f>VLOOKUP($A1355,Sheet1!$A$1:$E$501,5,FALSE)</f>
        <v>Patna</v>
      </c>
    </row>
    <row r="1356" spans="1:11" x14ac:dyDescent="0.25">
      <c r="A1356" t="s">
        <v>519</v>
      </c>
      <c r="B1356">
        <v>183</v>
      </c>
      <c r="C1356">
        <v>-66</v>
      </c>
      <c r="D1356">
        <v>5</v>
      </c>
      <c r="E1356" t="s">
        <v>889</v>
      </c>
      <c r="F1356" t="s">
        <v>898</v>
      </c>
      <c r="G1356" t="s">
        <v>902</v>
      </c>
      <c r="H1356" s="2">
        <f>VLOOKUP(A1356,Sheet1!A$1:E$501,2,FALSE)</f>
        <v>43221</v>
      </c>
      <c r="I1356" t="str">
        <f>VLOOKUP(A1356,Sheet1!A$1:E$501,3,FALSE)</f>
        <v>Yaanvi</v>
      </c>
      <c r="J1356" t="str">
        <f>VLOOKUP(A1356,Sheet1!$A$1:$E$501,4,FALSE)</f>
        <v>Madhya Pradesh</v>
      </c>
      <c r="K1356" t="str">
        <f>VLOOKUP($A1356,Sheet1!$A$1:$E$501,5,FALSE)</f>
        <v>Indore</v>
      </c>
    </row>
    <row r="1357" spans="1:11" x14ac:dyDescent="0.25">
      <c r="A1357" t="s">
        <v>557</v>
      </c>
      <c r="B1357">
        <v>22</v>
      </c>
      <c r="C1357">
        <v>4</v>
      </c>
      <c r="D1357">
        <v>1</v>
      </c>
      <c r="E1357" t="s">
        <v>899</v>
      </c>
      <c r="F1357" t="s">
        <v>907</v>
      </c>
      <c r="G1357" t="s">
        <v>891</v>
      </c>
      <c r="H1357" s="2">
        <f>VLOOKUP(A1357,Sheet1!A$1:E$501,2,FALSE)</f>
        <v>43140</v>
      </c>
      <c r="I1357" t="str">
        <f>VLOOKUP(A1357,Sheet1!A$1:E$501,3,FALSE)</f>
        <v>Kalyani</v>
      </c>
      <c r="J1357" t="str">
        <f>VLOOKUP(A1357,Sheet1!$A$1:$E$501,4,FALSE)</f>
        <v>Tamil Nadu</v>
      </c>
      <c r="K1357" t="str">
        <f>VLOOKUP($A1357,Sheet1!$A$1:$E$501,5,FALSE)</f>
        <v>Chennai</v>
      </c>
    </row>
    <row r="1358" spans="1:11" x14ac:dyDescent="0.25">
      <c r="A1358" t="s">
        <v>216</v>
      </c>
      <c r="B1358">
        <v>642</v>
      </c>
      <c r="C1358">
        <v>180</v>
      </c>
      <c r="D1358">
        <v>5</v>
      </c>
      <c r="E1358" t="s">
        <v>899</v>
      </c>
      <c r="F1358" t="s">
        <v>901</v>
      </c>
      <c r="G1358" t="s">
        <v>891</v>
      </c>
      <c r="H1358" s="2">
        <f>VLOOKUP(A1358,Sheet1!A$1:E$501,2,FALSE)</f>
        <v>43173</v>
      </c>
      <c r="I1358" t="str">
        <f>VLOOKUP(A1358,Sheet1!A$1:E$501,3,FALSE)</f>
        <v>Anurag</v>
      </c>
      <c r="J1358" t="str">
        <f>VLOOKUP(A1358,Sheet1!$A$1:$E$501,4,FALSE)</f>
        <v>Madhya Pradesh</v>
      </c>
      <c r="K1358" t="str">
        <f>VLOOKUP($A1358,Sheet1!$A$1:$E$501,5,FALSE)</f>
        <v>Indore</v>
      </c>
    </row>
    <row r="1359" spans="1:11" x14ac:dyDescent="0.25">
      <c r="A1359" t="s">
        <v>273</v>
      </c>
      <c r="B1359">
        <v>767</v>
      </c>
      <c r="C1359">
        <v>-353</v>
      </c>
      <c r="D1359">
        <v>5</v>
      </c>
      <c r="E1359" t="s">
        <v>899</v>
      </c>
      <c r="F1359" t="s">
        <v>900</v>
      </c>
      <c r="G1359" t="s">
        <v>891</v>
      </c>
      <c r="H1359" s="2">
        <f>VLOOKUP(A1359,Sheet1!A$1:E$501,2,FALSE)</f>
        <v>43357</v>
      </c>
      <c r="I1359" t="str">
        <f>VLOOKUP(A1359,Sheet1!A$1:E$501,3,FALSE)</f>
        <v>Rutuja</v>
      </c>
      <c r="J1359" t="str">
        <f>VLOOKUP(A1359,Sheet1!$A$1:$E$501,4,FALSE)</f>
        <v>Gujarat</v>
      </c>
      <c r="K1359" t="str">
        <f>VLOOKUP($A1359,Sheet1!$A$1:$E$501,5,FALSE)</f>
        <v>Ahmedabad</v>
      </c>
    </row>
    <row r="1360" spans="1:11" x14ac:dyDescent="0.25">
      <c r="A1360" t="s">
        <v>271</v>
      </c>
      <c r="B1360">
        <v>770</v>
      </c>
      <c r="C1360">
        <v>323</v>
      </c>
      <c r="D1360">
        <v>3</v>
      </c>
      <c r="E1360" t="s">
        <v>889</v>
      </c>
      <c r="F1360" t="s">
        <v>909</v>
      </c>
      <c r="G1360" t="s">
        <v>891</v>
      </c>
      <c r="H1360" s="2">
        <f>VLOOKUP(A1360,Sheet1!A$1:E$501,2,FALSE)</f>
        <v>43136</v>
      </c>
      <c r="I1360" t="str">
        <f>VLOOKUP(A1360,Sheet1!A$1:E$501,3,FALSE)</f>
        <v>Diwakar</v>
      </c>
      <c r="J1360" t="str">
        <f>VLOOKUP(A1360,Sheet1!$A$1:$E$501,4,FALSE)</f>
        <v>Delhi</v>
      </c>
      <c r="K1360" t="str">
        <f>VLOOKUP($A1360,Sheet1!$A$1:$E$501,5,FALSE)</f>
        <v>Delhi</v>
      </c>
    </row>
    <row r="1361" spans="1:11" x14ac:dyDescent="0.25">
      <c r="A1361" t="s">
        <v>828</v>
      </c>
      <c r="B1361">
        <v>21</v>
      </c>
      <c r="C1361">
        <v>-17</v>
      </c>
      <c r="D1361">
        <v>3</v>
      </c>
      <c r="E1361" t="s">
        <v>899</v>
      </c>
      <c r="F1361" t="s">
        <v>913</v>
      </c>
      <c r="G1361" t="s">
        <v>891</v>
      </c>
      <c r="H1361" s="2">
        <f>VLOOKUP(A1361,Sheet1!A$1:E$501,2,FALSE)</f>
        <v>43358</v>
      </c>
      <c r="I1361" t="str">
        <f>VLOOKUP(A1361,Sheet1!A$1:E$501,3,FALSE)</f>
        <v>Shivangi</v>
      </c>
      <c r="J1361" t="str">
        <f>VLOOKUP(A1361,Sheet1!$A$1:$E$501,4,FALSE)</f>
        <v>Madhya Pradesh</v>
      </c>
      <c r="K1361" t="str">
        <f>VLOOKUP($A1361,Sheet1!$A$1:$E$501,5,FALSE)</f>
        <v>Indore</v>
      </c>
    </row>
    <row r="1362" spans="1:11" x14ac:dyDescent="0.25">
      <c r="A1362" t="s">
        <v>673</v>
      </c>
      <c r="B1362">
        <v>21</v>
      </c>
      <c r="C1362">
        <v>-6</v>
      </c>
      <c r="D1362">
        <v>3</v>
      </c>
      <c r="E1362" t="s">
        <v>899</v>
      </c>
      <c r="F1362" t="s">
        <v>908</v>
      </c>
      <c r="G1362" t="s">
        <v>891</v>
      </c>
      <c r="H1362" s="2">
        <f>VLOOKUP(A1362,Sheet1!A$1:E$501,2,FALSE)</f>
        <v>43374</v>
      </c>
      <c r="I1362" t="str">
        <f>VLOOKUP(A1362,Sheet1!A$1:E$501,3,FALSE)</f>
        <v>Ishit</v>
      </c>
      <c r="J1362" t="str">
        <f>VLOOKUP(A1362,Sheet1!$A$1:$E$501,4,FALSE)</f>
        <v>Maharashtra</v>
      </c>
      <c r="K1362" t="str">
        <f>VLOOKUP($A1362,Sheet1!$A$1:$E$501,5,FALSE)</f>
        <v>Pune</v>
      </c>
    </row>
    <row r="1363" spans="1:11" x14ac:dyDescent="0.25">
      <c r="A1363" t="s">
        <v>28</v>
      </c>
      <c r="B1363">
        <v>492</v>
      </c>
      <c r="C1363">
        <v>187</v>
      </c>
      <c r="D1363">
        <v>2</v>
      </c>
      <c r="E1363" t="s">
        <v>889</v>
      </c>
      <c r="F1363" t="s">
        <v>909</v>
      </c>
      <c r="G1363" t="s">
        <v>902</v>
      </c>
      <c r="H1363" s="2">
        <f>VLOOKUP(A1363,Sheet1!A$1:E$501,2,FALSE)</f>
        <v>43186</v>
      </c>
      <c r="I1363" t="str">
        <f>VLOOKUP(A1363,Sheet1!A$1:E$501,3,FALSE)</f>
        <v>Sarita</v>
      </c>
      <c r="J1363" t="str">
        <f>VLOOKUP(A1363,Sheet1!$A$1:$E$501,4,FALSE)</f>
        <v>Maharashtra</v>
      </c>
      <c r="K1363" t="str">
        <f>VLOOKUP($A1363,Sheet1!$A$1:$E$501,5,FALSE)</f>
        <v>Pune</v>
      </c>
    </row>
    <row r="1364" spans="1:11" x14ac:dyDescent="0.25">
      <c r="A1364" t="s">
        <v>241</v>
      </c>
      <c r="B1364">
        <v>816</v>
      </c>
      <c r="C1364">
        <v>-96</v>
      </c>
      <c r="D1364">
        <v>3</v>
      </c>
      <c r="E1364" t="s">
        <v>889</v>
      </c>
      <c r="F1364" t="s">
        <v>896</v>
      </c>
      <c r="G1364" t="s">
        <v>911</v>
      </c>
      <c r="H1364" s="2">
        <f>VLOOKUP(A1364,Sheet1!A$1:E$501,2,FALSE)</f>
        <v>43216</v>
      </c>
      <c r="I1364" t="str">
        <f>VLOOKUP(A1364,Sheet1!A$1:E$501,3,FALSE)</f>
        <v>Parth</v>
      </c>
      <c r="J1364" t="str">
        <f>VLOOKUP(A1364,Sheet1!$A$1:$E$501,4,FALSE)</f>
        <v>Maharashtra</v>
      </c>
      <c r="K1364" t="str">
        <f>VLOOKUP($A1364,Sheet1!$A$1:$E$501,5,FALSE)</f>
        <v>Pune</v>
      </c>
    </row>
    <row r="1365" spans="1:11" x14ac:dyDescent="0.25">
      <c r="A1365" t="s">
        <v>528</v>
      </c>
      <c r="B1365">
        <v>25</v>
      </c>
      <c r="C1365">
        <v>2</v>
      </c>
      <c r="D1365">
        <v>3</v>
      </c>
      <c r="E1365" t="s">
        <v>899</v>
      </c>
      <c r="F1365" t="s">
        <v>904</v>
      </c>
      <c r="G1365" t="s">
        <v>897</v>
      </c>
      <c r="H1365" s="2">
        <f>VLOOKUP(A1365,Sheet1!A$1:E$501,2,FALSE)</f>
        <v>43150</v>
      </c>
      <c r="I1365" t="str">
        <f>VLOOKUP(A1365,Sheet1!A$1:E$501,3,FALSE)</f>
        <v>Kanak</v>
      </c>
      <c r="J1365" t="str">
        <f>VLOOKUP(A1365,Sheet1!$A$1:$E$501,4,FALSE)</f>
        <v>Goa</v>
      </c>
      <c r="K1365" t="str">
        <f>VLOOKUP($A1365,Sheet1!$A$1:$E$501,5,FALSE)</f>
        <v>Goa</v>
      </c>
    </row>
    <row r="1366" spans="1:11" x14ac:dyDescent="0.25">
      <c r="A1366" t="s">
        <v>77</v>
      </c>
      <c r="B1366">
        <v>802</v>
      </c>
      <c r="C1366">
        <v>120</v>
      </c>
      <c r="D1366">
        <v>7</v>
      </c>
      <c r="E1366" t="s">
        <v>889</v>
      </c>
      <c r="F1366" t="s">
        <v>909</v>
      </c>
      <c r="G1366" t="s">
        <v>891</v>
      </c>
      <c r="H1366" s="2">
        <f>VLOOKUP(A1366,Sheet1!A$1:E$501,2,FALSE)</f>
        <v>43444</v>
      </c>
      <c r="I1366" t="str">
        <f>VLOOKUP(A1366,Sheet1!A$1:E$501,3,FALSE)</f>
        <v>Ishpreet</v>
      </c>
      <c r="J1366" t="str">
        <f>VLOOKUP(A1366,Sheet1!$A$1:$E$501,4,FALSE)</f>
        <v>Maharashtra</v>
      </c>
      <c r="K1366" t="str">
        <f>VLOOKUP($A1366,Sheet1!$A$1:$E$501,5,FALSE)</f>
        <v>Mumbai</v>
      </c>
    </row>
    <row r="1367" spans="1:11" x14ac:dyDescent="0.25">
      <c r="A1367" t="s">
        <v>261</v>
      </c>
      <c r="B1367">
        <v>811</v>
      </c>
      <c r="C1367">
        <v>154</v>
      </c>
      <c r="D1367">
        <v>7</v>
      </c>
      <c r="E1367" t="s">
        <v>889</v>
      </c>
      <c r="F1367" t="s">
        <v>909</v>
      </c>
      <c r="G1367" t="s">
        <v>902</v>
      </c>
      <c r="H1367" s="2">
        <f>VLOOKUP(A1367,Sheet1!A$1:E$501,2,FALSE)</f>
        <v>43121</v>
      </c>
      <c r="I1367" t="str">
        <f>VLOOKUP(A1367,Sheet1!A$1:E$501,3,FALSE)</f>
        <v>Paromita</v>
      </c>
      <c r="J1367" t="str">
        <f>VLOOKUP(A1367,Sheet1!$A$1:$E$501,4,FALSE)</f>
        <v>Punjab</v>
      </c>
      <c r="K1367" t="str">
        <f>VLOOKUP($A1367,Sheet1!$A$1:$E$501,5,FALSE)</f>
        <v>Amritsar</v>
      </c>
    </row>
    <row r="1368" spans="1:11" x14ac:dyDescent="0.25">
      <c r="A1368" t="s">
        <v>42</v>
      </c>
      <c r="B1368">
        <v>835</v>
      </c>
      <c r="C1368">
        <v>267</v>
      </c>
      <c r="D1368">
        <v>5</v>
      </c>
      <c r="E1368" t="s">
        <v>889</v>
      </c>
      <c r="F1368" t="s">
        <v>898</v>
      </c>
      <c r="G1368" t="s">
        <v>911</v>
      </c>
      <c r="H1368" s="2">
        <f>VLOOKUP(A1368,Sheet1!A$1:E$501,2,FALSE)</f>
        <v>43189</v>
      </c>
      <c r="I1368" t="str">
        <f>VLOOKUP(A1368,Sheet1!A$1:E$501,3,FALSE)</f>
        <v>Bhishm</v>
      </c>
      <c r="J1368" t="str">
        <f>VLOOKUP(A1368,Sheet1!$A$1:$E$501,4,FALSE)</f>
        <v>Maharashtra</v>
      </c>
      <c r="K1368" t="str">
        <f>VLOOKUP($A1368,Sheet1!$A$1:$E$501,5,FALSE)</f>
        <v>Mumbai</v>
      </c>
    </row>
    <row r="1369" spans="1:11" x14ac:dyDescent="0.25">
      <c r="A1369" t="s">
        <v>718</v>
      </c>
      <c r="B1369">
        <v>21</v>
      </c>
      <c r="C1369">
        <v>-5</v>
      </c>
      <c r="D1369">
        <v>1</v>
      </c>
      <c r="E1369" t="s">
        <v>889</v>
      </c>
      <c r="F1369" t="s">
        <v>909</v>
      </c>
      <c r="G1369" t="s">
        <v>891</v>
      </c>
      <c r="H1369" s="2">
        <f>VLOOKUP(A1369,Sheet1!A$1:E$501,2,FALSE)</f>
        <v>43275</v>
      </c>
      <c r="I1369" t="str">
        <f>VLOOKUP(A1369,Sheet1!A$1:E$501,3,FALSE)</f>
        <v>Kritika</v>
      </c>
      <c r="J1369" t="str">
        <f>VLOOKUP(A1369,Sheet1!$A$1:$E$501,4,FALSE)</f>
        <v>Uttar Pradesh</v>
      </c>
      <c r="K1369" t="str">
        <f>VLOOKUP($A1369,Sheet1!$A$1:$E$501,5,FALSE)</f>
        <v>Lucknow</v>
      </c>
    </row>
    <row r="1370" spans="1:11" x14ac:dyDescent="0.25">
      <c r="A1370" t="s">
        <v>418</v>
      </c>
      <c r="B1370">
        <v>450</v>
      </c>
      <c r="C1370">
        <v>-190</v>
      </c>
      <c r="D1370">
        <v>4</v>
      </c>
      <c r="E1370" t="s">
        <v>892</v>
      </c>
      <c r="F1370" t="s">
        <v>895</v>
      </c>
      <c r="G1370" t="s">
        <v>891</v>
      </c>
      <c r="H1370" s="2">
        <f>VLOOKUP(A1370,Sheet1!A$1:E$501,2,FALSE)</f>
        <v>43180</v>
      </c>
      <c r="I1370" t="str">
        <f>VLOOKUP(A1370,Sheet1!A$1:E$501,3,FALSE)</f>
        <v>Jahan</v>
      </c>
      <c r="J1370" t="str">
        <f>VLOOKUP(A1370,Sheet1!$A$1:$E$501,4,FALSE)</f>
        <v>Madhya Pradesh</v>
      </c>
      <c r="K1370" t="str">
        <f>VLOOKUP($A1370,Sheet1!$A$1:$E$501,5,FALSE)</f>
        <v>Bhopal</v>
      </c>
    </row>
    <row r="1371" spans="1:11" x14ac:dyDescent="0.25">
      <c r="A1371" t="s">
        <v>124</v>
      </c>
      <c r="B1371">
        <v>24</v>
      </c>
      <c r="C1371">
        <v>-1</v>
      </c>
      <c r="D1371">
        <v>4</v>
      </c>
      <c r="E1371" t="s">
        <v>899</v>
      </c>
      <c r="F1371" t="s">
        <v>905</v>
      </c>
      <c r="G1371" t="s">
        <v>897</v>
      </c>
      <c r="H1371" s="2">
        <f>VLOOKUP(A1371,Sheet1!A$1:E$501,2,FALSE)</f>
        <v>43367</v>
      </c>
      <c r="I1371" t="str">
        <f>VLOOKUP(A1371,Sheet1!A$1:E$501,3,FALSE)</f>
        <v>Siddharth</v>
      </c>
      <c r="J1371" t="str">
        <f>VLOOKUP(A1371,Sheet1!$A$1:$E$501,4,FALSE)</f>
        <v>Madhya Pradesh</v>
      </c>
      <c r="K1371" t="str">
        <f>VLOOKUP($A1371,Sheet1!$A$1:$E$501,5,FALSE)</f>
        <v>Indore</v>
      </c>
    </row>
    <row r="1372" spans="1:11" x14ac:dyDescent="0.25">
      <c r="A1372" t="s">
        <v>256</v>
      </c>
      <c r="B1372">
        <v>832</v>
      </c>
      <c r="C1372">
        <v>0</v>
      </c>
      <c r="D1372">
        <v>3</v>
      </c>
      <c r="E1372" t="s">
        <v>899</v>
      </c>
      <c r="F1372" t="s">
        <v>900</v>
      </c>
      <c r="G1372" t="s">
        <v>902</v>
      </c>
      <c r="H1372" s="2">
        <f>VLOOKUP(A1372,Sheet1!A$1:E$501,2,FALSE)</f>
        <v>43247</v>
      </c>
      <c r="I1372" t="str">
        <f>VLOOKUP(A1372,Sheet1!A$1:E$501,3,FALSE)</f>
        <v>Mitali</v>
      </c>
      <c r="J1372" t="str">
        <f>VLOOKUP(A1372,Sheet1!$A$1:$E$501,4,FALSE)</f>
        <v>Nagaland</v>
      </c>
      <c r="K1372" t="str">
        <f>VLOOKUP($A1372,Sheet1!$A$1:$E$501,5,FALSE)</f>
        <v>Kohima</v>
      </c>
    </row>
    <row r="1373" spans="1:11" x14ac:dyDescent="0.25">
      <c r="A1373" t="s">
        <v>254</v>
      </c>
      <c r="B1373">
        <v>833</v>
      </c>
      <c r="C1373">
        <v>93</v>
      </c>
      <c r="D1373">
        <v>3</v>
      </c>
      <c r="E1373" t="s">
        <v>899</v>
      </c>
      <c r="F1373" t="s">
        <v>900</v>
      </c>
      <c r="G1373" t="s">
        <v>902</v>
      </c>
      <c r="H1373" s="2">
        <f>VLOOKUP(A1373,Sheet1!A$1:E$501,2,FALSE)</f>
        <v>43157</v>
      </c>
      <c r="I1373" t="str">
        <f>VLOOKUP(A1373,Sheet1!A$1:E$501,3,FALSE)</f>
        <v>Sahil</v>
      </c>
      <c r="J1373" t="str">
        <f>VLOOKUP(A1373,Sheet1!$A$1:$E$501,4,FALSE)</f>
        <v>Punjab</v>
      </c>
      <c r="K1373" t="str">
        <f>VLOOKUP($A1373,Sheet1!$A$1:$E$501,5,FALSE)</f>
        <v>Chandigarh</v>
      </c>
    </row>
    <row r="1374" spans="1:11" x14ac:dyDescent="0.25">
      <c r="A1374" t="s">
        <v>861</v>
      </c>
      <c r="B1374">
        <v>20</v>
      </c>
      <c r="C1374">
        <v>6</v>
      </c>
      <c r="D1374">
        <v>1</v>
      </c>
      <c r="E1374" t="s">
        <v>899</v>
      </c>
      <c r="F1374" t="s">
        <v>910</v>
      </c>
      <c r="G1374" t="s">
        <v>891</v>
      </c>
      <c r="H1374" s="2">
        <f>VLOOKUP(A1374,Sheet1!A$1:E$501,2,FALSE)</f>
        <v>43171</v>
      </c>
      <c r="I1374" t="str">
        <f>VLOOKUP(A1374,Sheet1!A$1:E$501,3,FALSE)</f>
        <v>Rachna</v>
      </c>
      <c r="J1374" t="str">
        <f>VLOOKUP(A1374,Sheet1!$A$1:$E$501,4,FALSE)</f>
        <v>Haryana</v>
      </c>
      <c r="K1374" t="str">
        <f>VLOOKUP($A1374,Sheet1!$A$1:$E$501,5,FALSE)</f>
        <v>Chandigarh</v>
      </c>
    </row>
    <row r="1375" spans="1:11" x14ac:dyDescent="0.25">
      <c r="A1375" t="s">
        <v>641</v>
      </c>
      <c r="B1375">
        <v>23</v>
      </c>
      <c r="C1375">
        <v>-5</v>
      </c>
      <c r="D1375">
        <v>7</v>
      </c>
      <c r="E1375" t="s">
        <v>899</v>
      </c>
      <c r="F1375" t="s">
        <v>903</v>
      </c>
      <c r="G1375" t="s">
        <v>897</v>
      </c>
      <c r="H1375" s="2">
        <f>VLOOKUP(A1375,Sheet1!A$1:E$501,2,FALSE)</f>
        <v>43301</v>
      </c>
      <c r="I1375" t="str">
        <f>VLOOKUP(A1375,Sheet1!A$1:E$501,3,FALSE)</f>
        <v>Anisha</v>
      </c>
      <c r="J1375" t="str">
        <f>VLOOKUP(A1375,Sheet1!$A$1:$E$501,4,FALSE)</f>
        <v>Nagaland</v>
      </c>
      <c r="K1375" t="str">
        <f>VLOOKUP($A1375,Sheet1!$A$1:$E$501,5,FALSE)</f>
        <v>Kohima</v>
      </c>
    </row>
    <row r="1376" spans="1:11" x14ac:dyDescent="0.25">
      <c r="A1376" t="s">
        <v>144</v>
      </c>
      <c r="B1376">
        <v>550</v>
      </c>
      <c r="C1376">
        <v>-242</v>
      </c>
      <c r="D1376">
        <v>5</v>
      </c>
      <c r="E1376" t="s">
        <v>892</v>
      </c>
      <c r="F1376" t="s">
        <v>912</v>
      </c>
      <c r="G1376" t="s">
        <v>902</v>
      </c>
      <c r="H1376" s="2">
        <f>VLOOKUP(A1376,Sheet1!A$1:E$501,2,FALSE)</f>
        <v>43412</v>
      </c>
      <c r="I1376" t="str">
        <f>VLOOKUP(A1376,Sheet1!A$1:E$501,3,FALSE)</f>
        <v>Abhijeet</v>
      </c>
      <c r="J1376" t="str">
        <f>VLOOKUP(A1376,Sheet1!$A$1:$E$501,4,FALSE)</f>
        <v>Madhya Pradesh</v>
      </c>
      <c r="K1376" t="str">
        <f>VLOOKUP($A1376,Sheet1!$A$1:$E$501,5,FALSE)</f>
        <v>Bhopal</v>
      </c>
    </row>
    <row r="1377" spans="1:11" x14ac:dyDescent="0.25">
      <c r="A1377" t="s">
        <v>202</v>
      </c>
      <c r="B1377">
        <v>148</v>
      </c>
      <c r="C1377">
        <v>-91</v>
      </c>
      <c r="D1377">
        <v>2</v>
      </c>
      <c r="E1377" t="s">
        <v>889</v>
      </c>
      <c r="F1377" t="s">
        <v>898</v>
      </c>
      <c r="G1377" t="s">
        <v>891</v>
      </c>
      <c r="H1377" s="2">
        <f>VLOOKUP(A1377,Sheet1!A$1:E$501,2,FALSE)</f>
        <v>43314</v>
      </c>
      <c r="I1377" t="str">
        <f>VLOOKUP(A1377,Sheet1!A$1:E$501,3,FALSE)</f>
        <v>Ayush</v>
      </c>
      <c r="J1377" t="str">
        <f>VLOOKUP(A1377,Sheet1!$A$1:$E$501,4,FALSE)</f>
        <v>Punjab</v>
      </c>
      <c r="K1377" t="str">
        <f>VLOOKUP($A1377,Sheet1!$A$1:$E$501,5,FALSE)</f>
        <v>Chandigarh</v>
      </c>
    </row>
    <row r="1378" spans="1:11" x14ac:dyDescent="0.25">
      <c r="A1378" t="s">
        <v>250</v>
      </c>
      <c r="B1378">
        <v>846</v>
      </c>
      <c r="C1378">
        <v>9</v>
      </c>
      <c r="D1378">
        <v>2</v>
      </c>
      <c r="E1378" t="s">
        <v>892</v>
      </c>
      <c r="F1378" t="s">
        <v>893</v>
      </c>
      <c r="G1378" t="s">
        <v>911</v>
      </c>
      <c r="H1378" s="2">
        <f>VLOOKUP(A1378,Sheet1!A$1:E$501,2,FALSE)</f>
        <v>43442</v>
      </c>
      <c r="I1378" t="str">
        <f>VLOOKUP(A1378,Sheet1!A$1:E$501,3,FALSE)</f>
        <v>Aishwarya</v>
      </c>
      <c r="J1378" t="str">
        <f>VLOOKUP(A1378,Sheet1!$A$1:$E$501,4,FALSE)</f>
        <v>Uttar Pradesh</v>
      </c>
      <c r="K1378" t="str">
        <f>VLOOKUP($A1378,Sheet1!$A$1:$E$501,5,FALSE)</f>
        <v>Prayagraj</v>
      </c>
    </row>
    <row r="1379" spans="1:11" x14ac:dyDescent="0.25">
      <c r="A1379" t="s">
        <v>128</v>
      </c>
      <c r="B1379">
        <v>856</v>
      </c>
      <c r="C1379">
        <v>385</v>
      </c>
      <c r="D1379">
        <v>6</v>
      </c>
      <c r="E1379" t="s">
        <v>889</v>
      </c>
      <c r="F1379" t="s">
        <v>896</v>
      </c>
      <c r="G1379" t="s">
        <v>891</v>
      </c>
      <c r="H1379" s="2">
        <f>VLOOKUP(A1379,Sheet1!A$1:E$501,2,FALSE)</f>
        <v>43198</v>
      </c>
      <c r="I1379" t="str">
        <f>VLOOKUP(A1379,Sheet1!A$1:E$501,3,FALSE)</f>
        <v>Aarushi</v>
      </c>
      <c r="J1379" t="str">
        <f>VLOOKUP(A1379,Sheet1!$A$1:$E$501,4,FALSE)</f>
        <v>Tamil Nadu</v>
      </c>
      <c r="K1379" t="str">
        <f>VLOOKUP($A1379,Sheet1!$A$1:$E$501,5,FALSE)</f>
        <v>Chennai</v>
      </c>
    </row>
    <row r="1380" spans="1:11" x14ac:dyDescent="0.25">
      <c r="A1380" t="s">
        <v>244</v>
      </c>
      <c r="B1380">
        <v>871</v>
      </c>
      <c r="C1380">
        <v>131</v>
      </c>
      <c r="D1380">
        <v>2</v>
      </c>
      <c r="E1380" t="s">
        <v>892</v>
      </c>
      <c r="F1380" t="s">
        <v>895</v>
      </c>
      <c r="G1380" t="s">
        <v>902</v>
      </c>
      <c r="H1380" s="2">
        <f>VLOOKUP(A1380,Sheet1!A$1:E$501,2,FALSE)</f>
        <v>43444</v>
      </c>
      <c r="I1380" t="str">
        <f>VLOOKUP(A1380,Sheet1!A$1:E$501,3,FALSE)</f>
        <v>Swapnil</v>
      </c>
      <c r="J1380" t="str">
        <f>VLOOKUP(A1380,Sheet1!$A$1:$E$501,4,FALSE)</f>
        <v>Delhi</v>
      </c>
      <c r="K1380" t="str">
        <f>VLOOKUP($A1380,Sheet1!$A$1:$E$501,5,FALSE)</f>
        <v>Delhi</v>
      </c>
    </row>
    <row r="1381" spans="1:11" x14ac:dyDescent="0.25">
      <c r="A1381" t="s">
        <v>427</v>
      </c>
      <c r="B1381">
        <v>19</v>
      </c>
      <c r="C1381">
        <v>-18</v>
      </c>
      <c r="D1381">
        <v>4</v>
      </c>
      <c r="E1381" t="s">
        <v>899</v>
      </c>
      <c r="F1381" t="s">
        <v>904</v>
      </c>
      <c r="G1381" t="s">
        <v>891</v>
      </c>
      <c r="H1381" s="2">
        <f>VLOOKUP(A1381,Sheet1!A$1:E$501,2,FALSE)</f>
        <v>43169</v>
      </c>
      <c r="I1381" t="str">
        <f>VLOOKUP(A1381,Sheet1!A$1:E$501,3,FALSE)</f>
        <v>Sonal</v>
      </c>
      <c r="J1381" t="str">
        <f>VLOOKUP(A1381,Sheet1!$A$1:$E$501,4,FALSE)</f>
        <v>Bihar</v>
      </c>
      <c r="K1381" t="str">
        <f>VLOOKUP($A1381,Sheet1!$A$1:$E$501,5,FALSE)</f>
        <v>Patna</v>
      </c>
    </row>
    <row r="1382" spans="1:11" x14ac:dyDescent="0.25">
      <c r="A1382" t="s">
        <v>345</v>
      </c>
      <c r="B1382">
        <v>610</v>
      </c>
      <c r="C1382">
        <v>-66</v>
      </c>
      <c r="D1382">
        <v>2</v>
      </c>
      <c r="E1382" t="s">
        <v>892</v>
      </c>
      <c r="F1382" t="s">
        <v>906</v>
      </c>
      <c r="G1382" t="s">
        <v>891</v>
      </c>
      <c r="H1382" s="2">
        <f>VLOOKUP(A1382,Sheet1!A$1:E$501,2,FALSE)</f>
        <v>43245</v>
      </c>
      <c r="I1382" t="str">
        <f>VLOOKUP(A1382,Sheet1!A$1:E$501,3,FALSE)</f>
        <v>Piyali</v>
      </c>
      <c r="J1382" t="str">
        <f>VLOOKUP(A1382,Sheet1!$A$1:$E$501,4,FALSE)</f>
        <v>Sikkim</v>
      </c>
      <c r="K1382" t="str">
        <f>VLOOKUP($A1382,Sheet1!$A$1:$E$501,5,FALSE)</f>
        <v>Gangtok</v>
      </c>
    </row>
    <row r="1383" spans="1:11" x14ac:dyDescent="0.25">
      <c r="A1383" t="s">
        <v>241</v>
      </c>
      <c r="B1383">
        <v>880</v>
      </c>
      <c r="C1383">
        <v>97</v>
      </c>
      <c r="D1383">
        <v>8</v>
      </c>
      <c r="E1383" t="s">
        <v>892</v>
      </c>
      <c r="F1383" t="s">
        <v>912</v>
      </c>
      <c r="G1383" t="s">
        <v>911</v>
      </c>
      <c r="H1383" s="2">
        <f>VLOOKUP(A1383,Sheet1!A$1:E$501,2,FALSE)</f>
        <v>43216</v>
      </c>
      <c r="I1383" t="str">
        <f>VLOOKUP(A1383,Sheet1!A$1:E$501,3,FALSE)</f>
        <v>Parth</v>
      </c>
      <c r="J1383" t="str">
        <f>VLOOKUP(A1383,Sheet1!$A$1:$E$501,4,FALSE)</f>
        <v>Maharashtra</v>
      </c>
      <c r="K1383" t="str">
        <f>VLOOKUP($A1383,Sheet1!$A$1:$E$501,5,FALSE)</f>
        <v>Pune</v>
      </c>
    </row>
    <row r="1384" spans="1:11" x14ac:dyDescent="0.25">
      <c r="A1384" t="s">
        <v>177</v>
      </c>
      <c r="B1384">
        <v>22</v>
      </c>
      <c r="C1384">
        <v>-8</v>
      </c>
      <c r="D1384">
        <v>4</v>
      </c>
      <c r="E1384" t="s">
        <v>899</v>
      </c>
      <c r="F1384" t="s">
        <v>903</v>
      </c>
      <c r="G1384" t="s">
        <v>897</v>
      </c>
      <c r="H1384" s="2">
        <f>VLOOKUP(A1384,Sheet1!A$1:E$501,2,FALSE)</f>
        <v>43114</v>
      </c>
      <c r="I1384" t="str">
        <f>VLOOKUP(A1384,Sheet1!A$1:E$501,3,FALSE)</f>
        <v>Krutika</v>
      </c>
      <c r="J1384" t="str">
        <f>VLOOKUP(A1384,Sheet1!$A$1:$E$501,4,FALSE)</f>
        <v>Andhra Pradesh</v>
      </c>
      <c r="K1384" t="str">
        <f>VLOOKUP($A1384,Sheet1!$A$1:$E$501,5,FALSE)</f>
        <v>Hyderabad</v>
      </c>
    </row>
    <row r="1385" spans="1:11" x14ac:dyDescent="0.25">
      <c r="A1385" t="s">
        <v>852</v>
      </c>
      <c r="B1385">
        <v>22</v>
      </c>
      <c r="C1385">
        <v>11</v>
      </c>
      <c r="D1385">
        <v>2</v>
      </c>
      <c r="E1385" t="s">
        <v>899</v>
      </c>
      <c r="F1385" t="s">
        <v>905</v>
      </c>
      <c r="G1385" t="s">
        <v>897</v>
      </c>
      <c r="H1385" s="2">
        <f>VLOOKUP(A1385,Sheet1!A$1:E$501,2,FALSE)</f>
        <v>43405</v>
      </c>
      <c r="I1385" t="str">
        <f>VLOOKUP(A1385,Sheet1!A$1:E$501,3,FALSE)</f>
        <v>Ashvini</v>
      </c>
      <c r="J1385" t="str">
        <f>VLOOKUP(A1385,Sheet1!$A$1:$E$501,4,FALSE)</f>
        <v>Maharashtra</v>
      </c>
      <c r="K1385" t="str">
        <f>VLOOKUP($A1385,Sheet1!$A$1:$E$501,5,FALSE)</f>
        <v>Mumbai</v>
      </c>
    </row>
    <row r="1386" spans="1:11" x14ac:dyDescent="0.25">
      <c r="A1386" t="s">
        <v>857</v>
      </c>
      <c r="B1386">
        <v>21</v>
      </c>
      <c r="C1386">
        <v>4</v>
      </c>
      <c r="D1386">
        <v>3</v>
      </c>
      <c r="E1386" t="s">
        <v>899</v>
      </c>
      <c r="F1386" t="s">
        <v>903</v>
      </c>
      <c r="G1386" t="s">
        <v>897</v>
      </c>
      <c r="H1386" s="2">
        <f>VLOOKUP(A1386,Sheet1!A$1:E$501,2,FALSE)</f>
        <v>43178</v>
      </c>
      <c r="I1386" t="str">
        <f>VLOOKUP(A1386,Sheet1!A$1:E$501,3,FALSE)</f>
        <v>Subhashree</v>
      </c>
      <c r="J1386" t="str">
        <f>VLOOKUP(A1386,Sheet1!$A$1:$E$501,4,FALSE)</f>
        <v>Jammu and Kashmir</v>
      </c>
      <c r="K1386" t="str">
        <f>VLOOKUP($A1386,Sheet1!$A$1:$E$501,5,FALSE)</f>
        <v>Kashmir</v>
      </c>
    </row>
    <row r="1387" spans="1:11" x14ac:dyDescent="0.25">
      <c r="A1387" t="s">
        <v>124</v>
      </c>
      <c r="B1387">
        <v>18</v>
      </c>
      <c r="C1387">
        <v>1</v>
      </c>
      <c r="D1387">
        <v>3</v>
      </c>
      <c r="E1387" t="s">
        <v>899</v>
      </c>
      <c r="F1387" t="s">
        <v>903</v>
      </c>
      <c r="G1387" t="s">
        <v>891</v>
      </c>
      <c r="H1387" s="2">
        <f>VLOOKUP(A1387,Sheet1!A$1:E$501,2,FALSE)</f>
        <v>43367</v>
      </c>
      <c r="I1387" t="str">
        <f>VLOOKUP(A1387,Sheet1!A$1:E$501,3,FALSE)</f>
        <v>Siddharth</v>
      </c>
      <c r="J1387" t="str">
        <f>VLOOKUP(A1387,Sheet1!$A$1:$E$501,4,FALSE)</f>
        <v>Madhya Pradesh</v>
      </c>
      <c r="K1387" t="str">
        <f>VLOOKUP($A1387,Sheet1!$A$1:$E$501,5,FALSE)</f>
        <v>Indore</v>
      </c>
    </row>
    <row r="1388" spans="1:11" x14ac:dyDescent="0.25">
      <c r="A1388" t="s">
        <v>233</v>
      </c>
      <c r="B1388">
        <v>911</v>
      </c>
      <c r="C1388">
        <v>202</v>
      </c>
      <c r="D1388">
        <v>7</v>
      </c>
      <c r="E1388" t="s">
        <v>892</v>
      </c>
      <c r="F1388" t="s">
        <v>893</v>
      </c>
      <c r="G1388" t="s">
        <v>891</v>
      </c>
      <c r="H1388" s="2">
        <f>VLOOKUP(A1388,Sheet1!A$1:E$501,2,FALSE)</f>
        <v>43383</v>
      </c>
      <c r="I1388" t="str">
        <f>VLOOKUP(A1388,Sheet1!A$1:E$501,3,FALSE)</f>
        <v>Hrisheekesh</v>
      </c>
      <c r="J1388" t="str">
        <f>VLOOKUP(A1388,Sheet1!$A$1:$E$501,4,FALSE)</f>
        <v>Maharashtra</v>
      </c>
      <c r="K1388" t="str">
        <f>VLOOKUP($A1388,Sheet1!$A$1:$E$501,5,FALSE)</f>
        <v>Mumbai</v>
      </c>
    </row>
    <row r="1389" spans="1:11" x14ac:dyDescent="0.25">
      <c r="A1389" t="s">
        <v>378</v>
      </c>
      <c r="B1389">
        <v>18</v>
      </c>
      <c r="C1389">
        <v>2</v>
      </c>
      <c r="D1389">
        <v>3</v>
      </c>
      <c r="E1389" t="s">
        <v>899</v>
      </c>
      <c r="F1389" t="s">
        <v>903</v>
      </c>
      <c r="G1389" t="s">
        <v>891</v>
      </c>
      <c r="H1389" s="2">
        <f>VLOOKUP(A1389,Sheet1!A$1:E$501,2,FALSE)</f>
        <v>43142</v>
      </c>
      <c r="I1389" t="str">
        <f>VLOOKUP(A1389,Sheet1!A$1:E$501,3,FALSE)</f>
        <v>Kartikay</v>
      </c>
      <c r="J1389" t="str">
        <f>VLOOKUP(A1389,Sheet1!$A$1:$E$501,4,FALSE)</f>
        <v>Bihar</v>
      </c>
      <c r="K1389" t="str">
        <f>VLOOKUP($A1389,Sheet1!$A$1:$E$501,5,FALSE)</f>
        <v>Patna</v>
      </c>
    </row>
    <row r="1390" spans="1:11" x14ac:dyDescent="0.25">
      <c r="A1390" t="s">
        <v>235</v>
      </c>
      <c r="B1390">
        <v>911</v>
      </c>
      <c r="C1390">
        <v>355</v>
      </c>
      <c r="D1390">
        <v>5</v>
      </c>
      <c r="E1390" t="s">
        <v>889</v>
      </c>
      <c r="F1390" t="s">
        <v>898</v>
      </c>
      <c r="G1390" t="s">
        <v>911</v>
      </c>
      <c r="H1390" s="2">
        <f>VLOOKUP(A1390,Sheet1!A$1:E$501,2,FALSE)</f>
        <v>43394</v>
      </c>
      <c r="I1390" t="str">
        <f>VLOOKUP(A1390,Sheet1!A$1:E$501,3,FALSE)</f>
        <v>Kartik</v>
      </c>
      <c r="J1390" t="str">
        <f>VLOOKUP(A1390,Sheet1!$A$1:$E$501,4,FALSE)</f>
        <v>Madhya Pradesh</v>
      </c>
      <c r="K1390" t="str">
        <f>VLOOKUP($A1390,Sheet1!$A$1:$E$501,5,FALSE)</f>
        <v>Indore</v>
      </c>
    </row>
    <row r="1391" spans="1:11" x14ac:dyDescent="0.25">
      <c r="A1391" t="s">
        <v>643</v>
      </c>
      <c r="B1391">
        <v>143</v>
      </c>
      <c r="C1391">
        <v>-129</v>
      </c>
      <c r="D1391">
        <v>2</v>
      </c>
      <c r="E1391" t="s">
        <v>889</v>
      </c>
      <c r="F1391" t="s">
        <v>898</v>
      </c>
      <c r="G1391" t="s">
        <v>891</v>
      </c>
      <c r="H1391" s="2">
        <f>VLOOKUP(A1391,Sheet1!A$1:E$501,2,FALSE)</f>
        <v>43214</v>
      </c>
      <c r="I1391" t="str">
        <f>VLOOKUP(A1391,Sheet1!A$1:E$501,3,FALSE)</f>
        <v>Sahil</v>
      </c>
      <c r="J1391" t="str">
        <f>VLOOKUP(A1391,Sheet1!$A$1:$E$501,4,FALSE)</f>
        <v>Punjab</v>
      </c>
      <c r="K1391" t="str">
        <f>VLOOKUP($A1391,Sheet1!$A$1:$E$501,5,FALSE)</f>
        <v>Chandigarh</v>
      </c>
    </row>
    <row r="1392" spans="1:11" x14ac:dyDescent="0.25">
      <c r="A1392" t="s">
        <v>228</v>
      </c>
      <c r="B1392">
        <v>918</v>
      </c>
      <c r="C1392">
        <v>22</v>
      </c>
      <c r="D1392">
        <v>9</v>
      </c>
      <c r="E1392" t="s">
        <v>889</v>
      </c>
      <c r="F1392" t="s">
        <v>890</v>
      </c>
      <c r="G1392" t="s">
        <v>891</v>
      </c>
      <c r="H1392" s="2">
        <f>VLOOKUP(A1392,Sheet1!A$1:E$501,2,FALSE)</f>
        <v>43131</v>
      </c>
      <c r="I1392" t="str">
        <f>VLOOKUP(A1392,Sheet1!A$1:E$501,3,FALSE)</f>
        <v>Shweta</v>
      </c>
      <c r="J1392" t="str">
        <f>VLOOKUP(A1392,Sheet1!$A$1:$E$501,4,FALSE)</f>
        <v>Rajasthan</v>
      </c>
      <c r="K1392" t="str">
        <f>VLOOKUP($A1392,Sheet1!$A$1:$E$501,5,FALSE)</f>
        <v>Udaipur</v>
      </c>
    </row>
    <row r="1393" spans="1:11" x14ac:dyDescent="0.25">
      <c r="A1393" t="s">
        <v>226</v>
      </c>
      <c r="B1393">
        <v>925</v>
      </c>
      <c r="C1393">
        <v>-447</v>
      </c>
      <c r="D1393">
        <v>5</v>
      </c>
      <c r="E1393" t="s">
        <v>889</v>
      </c>
      <c r="F1393" t="s">
        <v>890</v>
      </c>
      <c r="G1393" t="s">
        <v>891</v>
      </c>
      <c r="H1393" s="2">
        <f>VLOOKUP(A1393,Sheet1!A$1:E$501,2,FALSE)</f>
        <v>43226</v>
      </c>
      <c r="I1393" t="str">
        <f>VLOOKUP(A1393,Sheet1!A$1:E$501,3,FALSE)</f>
        <v>Chirag</v>
      </c>
      <c r="J1393" t="str">
        <f>VLOOKUP(A1393,Sheet1!$A$1:$E$501,4,FALSE)</f>
        <v>Maharashtra</v>
      </c>
      <c r="K1393" t="str">
        <f>VLOOKUP($A1393,Sheet1!$A$1:$E$501,5,FALSE)</f>
        <v>Mumbai</v>
      </c>
    </row>
    <row r="1394" spans="1:11" x14ac:dyDescent="0.25">
      <c r="A1394" t="s">
        <v>362</v>
      </c>
      <c r="B1394">
        <v>17</v>
      </c>
      <c r="C1394">
        <v>8</v>
      </c>
      <c r="D1394">
        <v>2</v>
      </c>
      <c r="E1394" t="s">
        <v>899</v>
      </c>
      <c r="F1394" t="s">
        <v>905</v>
      </c>
      <c r="G1394" t="s">
        <v>891</v>
      </c>
      <c r="H1394" s="2">
        <f>VLOOKUP(A1394,Sheet1!A$1:E$501,2,FALSE)</f>
        <v>43181</v>
      </c>
      <c r="I1394" t="str">
        <f>VLOOKUP(A1394,Sheet1!A$1:E$501,3,FALSE)</f>
        <v>Kasheen</v>
      </c>
      <c r="J1394" t="str">
        <f>VLOOKUP(A1394,Sheet1!$A$1:$E$501,4,FALSE)</f>
        <v>West Bengal</v>
      </c>
      <c r="K1394" t="str">
        <f>VLOOKUP($A1394,Sheet1!$A$1:$E$501,5,FALSE)</f>
        <v>Kolkata</v>
      </c>
    </row>
    <row r="1395" spans="1:11" x14ac:dyDescent="0.25">
      <c r="A1395" t="s">
        <v>407</v>
      </c>
      <c r="B1395">
        <v>465</v>
      </c>
      <c r="C1395">
        <v>207</v>
      </c>
      <c r="D1395">
        <v>9</v>
      </c>
      <c r="E1395" t="s">
        <v>899</v>
      </c>
      <c r="F1395" t="s">
        <v>901</v>
      </c>
      <c r="G1395" t="s">
        <v>891</v>
      </c>
      <c r="H1395" s="2">
        <f>VLOOKUP(A1395,Sheet1!A$1:E$501,2,FALSE)</f>
        <v>43438</v>
      </c>
      <c r="I1395" t="str">
        <f>VLOOKUP(A1395,Sheet1!A$1:E$501,3,FALSE)</f>
        <v>Divyansha</v>
      </c>
      <c r="J1395" t="str">
        <f>VLOOKUP(A1395,Sheet1!$A$1:$E$501,4,FALSE)</f>
        <v>Maharashtra</v>
      </c>
      <c r="K1395" t="str">
        <f>VLOOKUP($A1395,Sheet1!$A$1:$E$501,5,FALSE)</f>
        <v>Mumbai</v>
      </c>
    </row>
    <row r="1396" spans="1:11" x14ac:dyDescent="0.25">
      <c r="A1396" t="s">
        <v>300</v>
      </c>
      <c r="B1396">
        <v>17</v>
      </c>
      <c r="C1396">
        <v>-9</v>
      </c>
      <c r="D1396">
        <v>3</v>
      </c>
      <c r="E1396" t="s">
        <v>899</v>
      </c>
      <c r="F1396" t="s">
        <v>907</v>
      </c>
      <c r="G1396" t="s">
        <v>891</v>
      </c>
      <c r="H1396" s="2">
        <f>VLOOKUP(A1396,Sheet1!A$1:E$501,2,FALSE)</f>
        <v>43267</v>
      </c>
      <c r="I1396" t="str">
        <f>VLOOKUP(A1396,Sheet1!A$1:E$501,3,FALSE)</f>
        <v>Akancha</v>
      </c>
      <c r="J1396" t="str">
        <f>VLOOKUP(A1396,Sheet1!$A$1:$E$501,4,FALSE)</f>
        <v>Maharashtra</v>
      </c>
      <c r="K1396" t="str">
        <f>VLOOKUP($A1396,Sheet1!$A$1:$E$501,5,FALSE)</f>
        <v>Mumbai</v>
      </c>
    </row>
    <row r="1397" spans="1:11" x14ac:dyDescent="0.25">
      <c r="A1397" t="s">
        <v>221</v>
      </c>
      <c r="B1397">
        <v>935</v>
      </c>
      <c r="C1397">
        <v>114</v>
      </c>
      <c r="D1397">
        <v>4</v>
      </c>
      <c r="E1397" t="s">
        <v>889</v>
      </c>
      <c r="F1397" t="s">
        <v>890</v>
      </c>
      <c r="G1397" t="s">
        <v>902</v>
      </c>
      <c r="H1397" s="2">
        <f>VLOOKUP(A1397,Sheet1!A$1:E$501,2,FALSE)</f>
        <v>43113</v>
      </c>
      <c r="I1397" t="str">
        <f>VLOOKUP(A1397,Sheet1!A$1:E$501,3,FALSE)</f>
        <v>Priyanka</v>
      </c>
      <c r="J1397" t="str">
        <f>VLOOKUP(A1397,Sheet1!$A$1:$E$501,4,FALSE)</f>
        <v>Madhya Pradesh</v>
      </c>
      <c r="K1397" t="str">
        <f>VLOOKUP($A1397,Sheet1!$A$1:$E$501,5,FALSE)</f>
        <v>Indore</v>
      </c>
    </row>
    <row r="1398" spans="1:11" x14ac:dyDescent="0.25">
      <c r="A1398" t="s">
        <v>260</v>
      </c>
      <c r="B1398">
        <v>16</v>
      </c>
      <c r="C1398">
        <v>-10</v>
      </c>
      <c r="D1398">
        <v>2</v>
      </c>
      <c r="E1398" t="s">
        <v>899</v>
      </c>
      <c r="F1398" t="s">
        <v>910</v>
      </c>
      <c r="G1398" t="s">
        <v>891</v>
      </c>
      <c r="H1398" s="2">
        <f>VLOOKUP(A1398,Sheet1!A$1:E$501,2,FALSE)</f>
        <v>43227</v>
      </c>
      <c r="I1398" t="str">
        <f>VLOOKUP(A1398,Sheet1!A$1:E$501,3,FALSE)</f>
        <v>Anurag</v>
      </c>
      <c r="J1398" t="str">
        <f>VLOOKUP(A1398,Sheet1!$A$1:$E$501,4,FALSE)</f>
        <v>Madhya Pradesh</v>
      </c>
      <c r="K1398" t="str">
        <f>VLOOKUP($A1398,Sheet1!$A$1:$E$501,5,FALSE)</f>
        <v>Indore</v>
      </c>
    </row>
    <row r="1399" spans="1:11" x14ac:dyDescent="0.25">
      <c r="A1399" t="s">
        <v>25</v>
      </c>
      <c r="B1399">
        <v>954</v>
      </c>
      <c r="C1399">
        <v>95</v>
      </c>
      <c r="D1399">
        <v>3</v>
      </c>
      <c r="E1399" t="s">
        <v>889</v>
      </c>
      <c r="F1399" t="s">
        <v>896</v>
      </c>
      <c r="G1399" t="s">
        <v>902</v>
      </c>
      <c r="H1399" s="2">
        <f>VLOOKUP(A1399,Sheet1!A$1:E$501,2,FALSE)</f>
        <v>43116</v>
      </c>
      <c r="I1399" t="str">
        <f>VLOOKUP(A1399,Sheet1!A$1:E$501,3,FALSE)</f>
        <v>Shiva</v>
      </c>
      <c r="J1399" t="str">
        <f>VLOOKUP(A1399,Sheet1!$A$1:$E$501,4,FALSE)</f>
        <v>Maharashtra</v>
      </c>
      <c r="K1399" t="str">
        <f>VLOOKUP($A1399,Sheet1!$A$1:$E$501,5,FALSE)</f>
        <v>Pune</v>
      </c>
    </row>
    <row r="1400" spans="1:11" x14ac:dyDescent="0.25">
      <c r="A1400" t="s">
        <v>232</v>
      </c>
      <c r="B1400">
        <v>915</v>
      </c>
      <c r="C1400">
        <v>-99</v>
      </c>
      <c r="D1400">
        <v>3</v>
      </c>
      <c r="E1400" t="s">
        <v>892</v>
      </c>
      <c r="F1400" t="s">
        <v>906</v>
      </c>
      <c r="G1400" t="s">
        <v>911</v>
      </c>
      <c r="H1400" s="2">
        <f>VLOOKUP(A1400,Sheet1!A$1:E$501,2,FALSE)</f>
        <v>43441</v>
      </c>
      <c r="I1400" t="str">
        <f>VLOOKUP(A1400,Sheet1!A$1:E$501,3,FALSE)</f>
        <v>Abhishek</v>
      </c>
      <c r="J1400" t="str">
        <f>VLOOKUP(A1400,Sheet1!$A$1:$E$501,4,FALSE)</f>
        <v>Rajasthan</v>
      </c>
      <c r="K1400" t="str">
        <f>VLOOKUP($A1400,Sheet1!$A$1:$E$501,5,FALSE)</f>
        <v>Udaipur</v>
      </c>
    </row>
    <row r="1401" spans="1:11" x14ac:dyDescent="0.25">
      <c r="A1401" t="s">
        <v>218</v>
      </c>
      <c r="B1401">
        <v>955</v>
      </c>
      <c r="C1401">
        <v>305</v>
      </c>
      <c r="D1401">
        <v>3</v>
      </c>
      <c r="E1401" t="s">
        <v>889</v>
      </c>
      <c r="F1401" t="s">
        <v>896</v>
      </c>
      <c r="G1401" t="s">
        <v>911</v>
      </c>
      <c r="H1401" s="2">
        <f>VLOOKUP(A1401,Sheet1!A$1:E$501,2,FALSE)</f>
        <v>43402</v>
      </c>
      <c r="I1401" t="str">
        <f>VLOOKUP(A1401,Sheet1!A$1:E$501,3,FALSE)</f>
        <v>Sanjana</v>
      </c>
      <c r="J1401" t="str">
        <f>VLOOKUP(A1401,Sheet1!$A$1:$E$501,4,FALSE)</f>
        <v>Madhya Pradesh</v>
      </c>
      <c r="K1401" t="str">
        <f>VLOOKUP($A1401,Sheet1!$A$1:$E$501,5,FALSE)</f>
        <v>Indore</v>
      </c>
    </row>
    <row r="1402" spans="1:11" x14ac:dyDescent="0.25">
      <c r="A1402" t="s">
        <v>83</v>
      </c>
      <c r="B1402">
        <v>976</v>
      </c>
      <c r="C1402">
        <v>293</v>
      </c>
      <c r="D1402">
        <v>4</v>
      </c>
      <c r="E1402" t="s">
        <v>889</v>
      </c>
      <c r="F1402" t="s">
        <v>909</v>
      </c>
      <c r="G1402" t="s">
        <v>891</v>
      </c>
      <c r="H1402" s="2">
        <f>VLOOKUP(A1402,Sheet1!A$1:E$501,2,FALSE)</f>
        <v>43373</v>
      </c>
      <c r="I1402" t="str">
        <f>VLOOKUP(A1402,Sheet1!A$1:E$501,3,FALSE)</f>
        <v>Sauptik</v>
      </c>
      <c r="J1402" t="str">
        <f>VLOOKUP(A1402,Sheet1!$A$1:$E$501,4,FALSE)</f>
        <v>Madhya Pradesh</v>
      </c>
      <c r="K1402" t="str">
        <f>VLOOKUP($A1402,Sheet1!$A$1:$E$501,5,FALSE)</f>
        <v>Indore</v>
      </c>
    </row>
    <row r="1403" spans="1:11" x14ac:dyDescent="0.25">
      <c r="A1403" t="s">
        <v>202</v>
      </c>
      <c r="B1403">
        <v>1069</v>
      </c>
      <c r="C1403">
        <v>0</v>
      </c>
      <c r="D1403">
        <v>6</v>
      </c>
      <c r="E1403" t="s">
        <v>899</v>
      </c>
      <c r="F1403" t="s">
        <v>901</v>
      </c>
      <c r="G1403" t="s">
        <v>894</v>
      </c>
      <c r="H1403" s="2">
        <f>VLOOKUP(A1403,Sheet1!A$1:E$501,2,FALSE)</f>
        <v>43314</v>
      </c>
      <c r="I1403" t="str">
        <f>VLOOKUP(A1403,Sheet1!A$1:E$501,3,FALSE)</f>
        <v>Ayush</v>
      </c>
      <c r="J1403" t="str">
        <f>VLOOKUP(A1403,Sheet1!$A$1:$E$501,4,FALSE)</f>
        <v>Punjab</v>
      </c>
      <c r="K1403" t="str">
        <f>VLOOKUP($A1403,Sheet1!$A$1:$E$501,5,FALSE)</f>
        <v>Chandigarh</v>
      </c>
    </row>
    <row r="1404" spans="1:11" x14ac:dyDescent="0.25">
      <c r="A1404" t="s">
        <v>541</v>
      </c>
      <c r="B1404">
        <v>19</v>
      </c>
      <c r="C1404">
        <v>-15</v>
      </c>
      <c r="D1404">
        <v>3</v>
      </c>
      <c r="E1404" t="s">
        <v>899</v>
      </c>
      <c r="F1404" t="s">
        <v>903</v>
      </c>
      <c r="G1404" t="s">
        <v>897</v>
      </c>
      <c r="H1404" s="2">
        <f>VLOOKUP(A1404,Sheet1!A$1:E$501,2,FALSE)</f>
        <v>43237</v>
      </c>
      <c r="I1404" t="str">
        <f>VLOOKUP(A1404,Sheet1!A$1:E$501,3,FALSE)</f>
        <v>Subhashree</v>
      </c>
      <c r="J1404" t="str">
        <f>VLOOKUP(A1404,Sheet1!$A$1:$E$501,4,FALSE)</f>
        <v>Jammu and Kashmir</v>
      </c>
      <c r="K1404" t="str">
        <f>VLOOKUP($A1404,Sheet1!$A$1:$E$501,5,FALSE)</f>
        <v>Kashmir</v>
      </c>
    </row>
    <row r="1405" spans="1:11" x14ac:dyDescent="0.25">
      <c r="A1405" t="s">
        <v>44</v>
      </c>
      <c r="B1405">
        <v>16</v>
      </c>
      <c r="C1405">
        <v>6</v>
      </c>
      <c r="D1405">
        <v>3</v>
      </c>
      <c r="E1405" t="s">
        <v>899</v>
      </c>
      <c r="F1405" t="s">
        <v>903</v>
      </c>
      <c r="G1405" t="s">
        <v>891</v>
      </c>
      <c r="H1405" s="2">
        <f>VLOOKUP(A1405,Sheet1!A$1:E$501,2,FALSE)</f>
        <v>43135</v>
      </c>
      <c r="I1405" t="str">
        <f>VLOOKUP(A1405,Sheet1!A$1:E$501,3,FALSE)</f>
        <v>Yogesh</v>
      </c>
      <c r="J1405" t="str">
        <f>VLOOKUP(A1405,Sheet1!$A$1:$E$501,4,FALSE)</f>
        <v>Maharashtra</v>
      </c>
      <c r="K1405" t="str">
        <f>VLOOKUP($A1405,Sheet1!$A$1:$E$501,5,FALSE)</f>
        <v>Pune</v>
      </c>
    </row>
    <row r="1406" spans="1:11" x14ac:dyDescent="0.25">
      <c r="A1406" t="s">
        <v>211</v>
      </c>
      <c r="B1406">
        <v>1030</v>
      </c>
      <c r="C1406">
        <v>206</v>
      </c>
      <c r="D1406">
        <v>8</v>
      </c>
      <c r="E1406" t="s">
        <v>889</v>
      </c>
      <c r="F1406" t="s">
        <v>896</v>
      </c>
      <c r="G1406" t="s">
        <v>902</v>
      </c>
      <c r="H1406" s="2">
        <f>VLOOKUP(A1406,Sheet1!A$1:E$501,2,FALSE)</f>
        <v>43243</v>
      </c>
      <c r="I1406" t="str">
        <f>VLOOKUP(A1406,Sheet1!A$1:E$501,3,FALSE)</f>
        <v>Anjali</v>
      </c>
      <c r="J1406" t="str">
        <f>VLOOKUP(A1406,Sheet1!$A$1:$E$501,4,FALSE)</f>
        <v>Haryana</v>
      </c>
      <c r="K1406" t="str">
        <f>VLOOKUP($A1406,Sheet1!$A$1:$E$501,5,FALSE)</f>
        <v>Chandigarh</v>
      </c>
    </row>
    <row r="1407" spans="1:11" x14ac:dyDescent="0.25">
      <c r="A1407" t="s">
        <v>214</v>
      </c>
      <c r="B1407">
        <v>620</v>
      </c>
      <c r="C1407">
        <v>82</v>
      </c>
      <c r="D1407">
        <v>6</v>
      </c>
      <c r="E1407" t="s">
        <v>889</v>
      </c>
      <c r="F1407" t="s">
        <v>909</v>
      </c>
      <c r="G1407" t="s">
        <v>891</v>
      </c>
      <c r="H1407" s="2">
        <f>VLOOKUP(A1407,Sheet1!A$1:E$501,2,FALSE)</f>
        <v>43329</v>
      </c>
      <c r="I1407" t="str">
        <f>VLOOKUP(A1407,Sheet1!A$1:E$501,3,FALSE)</f>
        <v>Shivam</v>
      </c>
      <c r="J1407" t="str">
        <f>VLOOKUP(A1407,Sheet1!$A$1:$E$501,4,FALSE)</f>
        <v>Uttar Pradesh</v>
      </c>
      <c r="K1407" t="str">
        <f>VLOOKUP($A1407,Sheet1!$A$1:$E$501,5,FALSE)</f>
        <v>Lucknow</v>
      </c>
    </row>
    <row r="1408" spans="1:11" x14ac:dyDescent="0.25">
      <c r="A1408" t="s">
        <v>322</v>
      </c>
      <c r="B1408">
        <v>16</v>
      </c>
      <c r="C1408">
        <v>8</v>
      </c>
      <c r="D1408">
        <v>2</v>
      </c>
      <c r="E1408" t="s">
        <v>899</v>
      </c>
      <c r="F1408" t="s">
        <v>903</v>
      </c>
      <c r="G1408" t="s">
        <v>891</v>
      </c>
      <c r="H1408" s="2">
        <f>VLOOKUP(A1408,Sheet1!A$1:E$501,2,FALSE)</f>
        <v>43407</v>
      </c>
      <c r="I1408" t="str">
        <f>VLOOKUP(A1408,Sheet1!A$1:E$501,3,FALSE)</f>
        <v>Rohan</v>
      </c>
      <c r="J1408" t="str">
        <f>VLOOKUP(A1408,Sheet1!$A$1:$E$501,4,FALSE)</f>
        <v>Himachal Pradesh</v>
      </c>
      <c r="K1408" t="str">
        <f>VLOOKUP($A1408,Sheet1!$A$1:$E$501,5,FALSE)</f>
        <v>Simla</v>
      </c>
    </row>
    <row r="1409" spans="1:11" x14ac:dyDescent="0.25">
      <c r="A1409" t="s">
        <v>315</v>
      </c>
      <c r="B1409">
        <v>19</v>
      </c>
      <c r="C1409">
        <v>8</v>
      </c>
      <c r="D1409">
        <v>2</v>
      </c>
      <c r="E1409" t="s">
        <v>899</v>
      </c>
      <c r="F1409" t="s">
        <v>903</v>
      </c>
      <c r="G1409" t="s">
        <v>897</v>
      </c>
      <c r="H1409" s="2">
        <f>VLOOKUP(A1409,Sheet1!A$1:E$501,2,FALSE)</f>
        <v>43187</v>
      </c>
      <c r="I1409" t="str">
        <f>VLOOKUP(A1409,Sheet1!A$1:E$501,3,FALSE)</f>
        <v>Vini</v>
      </c>
      <c r="J1409" t="str">
        <f>VLOOKUP(A1409,Sheet1!$A$1:$E$501,4,FALSE)</f>
        <v>Karnataka</v>
      </c>
      <c r="K1409" t="str">
        <f>VLOOKUP($A1409,Sheet1!$A$1:$E$501,5,FALSE)</f>
        <v>Bangalore</v>
      </c>
    </row>
    <row r="1410" spans="1:11" x14ac:dyDescent="0.25">
      <c r="A1410" t="s">
        <v>302</v>
      </c>
      <c r="B1410">
        <v>249</v>
      </c>
      <c r="C1410">
        <v>-130</v>
      </c>
      <c r="D1410">
        <v>4</v>
      </c>
      <c r="E1410" t="s">
        <v>889</v>
      </c>
      <c r="F1410" t="s">
        <v>898</v>
      </c>
      <c r="G1410" t="s">
        <v>902</v>
      </c>
      <c r="H1410" s="2">
        <f>VLOOKUP(A1410,Sheet1!A$1:E$501,2,FALSE)</f>
        <v>43216</v>
      </c>
      <c r="I1410" t="str">
        <f>VLOOKUP(A1410,Sheet1!A$1:E$501,3,FALSE)</f>
        <v>Amit</v>
      </c>
      <c r="J1410" t="str">
        <f>VLOOKUP(A1410,Sheet1!$A$1:$E$501,4,FALSE)</f>
        <v>Sikkim</v>
      </c>
      <c r="K1410" t="str">
        <f>VLOOKUP($A1410,Sheet1!$A$1:$E$501,5,FALSE)</f>
        <v>Gangtok</v>
      </c>
    </row>
    <row r="1411" spans="1:11" x14ac:dyDescent="0.25">
      <c r="A1411" t="s">
        <v>698</v>
      </c>
      <c r="B1411">
        <v>16</v>
      </c>
      <c r="C1411">
        <v>6</v>
      </c>
      <c r="D1411">
        <v>1</v>
      </c>
      <c r="E1411" t="s">
        <v>899</v>
      </c>
      <c r="F1411" t="s">
        <v>907</v>
      </c>
      <c r="G1411" t="s">
        <v>891</v>
      </c>
      <c r="H1411" s="2">
        <f>VLOOKUP(A1411,Sheet1!A$1:E$501,2,FALSE)</f>
        <v>43380</v>
      </c>
      <c r="I1411" t="str">
        <f>VLOOKUP(A1411,Sheet1!A$1:E$501,3,FALSE)</f>
        <v>Vipul</v>
      </c>
      <c r="J1411" t="str">
        <f>VLOOKUP(A1411,Sheet1!$A$1:$E$501,4,FALSE)</f>
        <v>Uttar Pradesh</v>
      </c>
      <c r="K1411" t="str">
        <f>VLOOKUP($A1411,Sheet1!$A$1:$E$501,5,FALSE)</f>
        <v>Lucknow</v>
      </c>
    </row>
    <row r="1412" spans="1:11" x14ac:dyDescent="0.25">
      <c r="A1412" t="s">
        <v>132</v>
      </c>
      <c r="B1412">
        <v>1361</v>
      </c>
      <c r="C1412">
        <v>197</v>
      </c>
      <c r="D1412">
        <v>9</v>
      </c>
      <c r="E1412" t="s">
        <v>892</v>
      </c>
      <c r="F1412" t="s">
        <v>895</v>
      </c>
      <c r="G1412" t="s">
        <v>891</v>
      </c>
      <c r="H1412" s="2">
        <f>VLOOKUP(A1412,Sheet1!A$1:E$501,2,FALSE)</f>
        <v>43326</v>
      </c>
      <c r="I1412" t="str">
        <f>VLOOKUP(A1412,Sheet1!A$1:E$501,3,FALSE)</f>
        <v>Vaibhav</v>
      </c>
      <c r="J1412" t="str">
        <f>VLOOKUP(A1412,Sheet1!$A$1:$E$501,4,FALSE)</f>
        <v>Madhya Pradesh</v>
      </c>
      <c r="K1412" t="str">
        <f>VLOOKUP($A1412,Sheet1!$A$1:$E$501,5,FALSE)</f>
        <v>Indore</v>
      </c>
    </row>
    <row r="1413" spans="1:11" x14ac:dyDescent="0.25">
      <c r="A1413" t="s">
        <v>269</v>
      </c>
      <c r="B1413">
        <v>15</v>
      </c>
      <c r="C1413">
        <v>1</v>
      </c>
      <c r="D1413">
        <v>1</v>
      </c>
      <c r="E1413" t="s">
        <v>899</v>
      </c>
      <c r="F1413" t="s">
        <v>913</v>
      </c>
      <c r="G1413" t="s">
        <v>891</v>
      </c>
      <c r="H1413" s="2">
        <f>VLOOKUP(A1413,Sheet1!A$1:E$501,2,FALSE)</f>
        <v>43167</v>
      </c>
      <c r="I1413" t="str">
        <f>VLOOKUP(A1413,Sheet1!A$1:E$501,3,FALSE)</f>
        <v>Ajay</v>
      </c>
      <c r="J1413" t="str">
        <f>VLOOKUP(A1413,Sheet1!$A$1:$E$501,4,FALSE)</f>
        <v>Karnataka</v>
      </c>
      <c r="K1413" t="str">
        <f>VLOOKUP($A1413,Sheet1!$A$1:$E$501,5,FALSE)</f>
        <v>Bangalore</v>
      </c>
    </row>
    <row r="1414" spans="1:11" x14ac:dyDescent="0.25">
      <c r="A1414" t="s">
        <v>199</v>
      </c>
      <c r="B1414">
        <v>1076</v>
      </c>
      <c r="C1414">
        <v>-38</v>
      </c>
      <c r="D1414">
        <v>4</v>
      </c>
      <c r="E1414" t="s">
        <v>889</v>
      </c>
      <c r="F1414" t="s">
        <v>896</v>
      </c>
      <c r="G1414" t="s">
        <v>891</v>
      </c>
      <c r="H1414" s="2">
        <f>VLOOKUP(A1414,Sheet1!A$1:E$501,2,FALSE)</f>
        <v>43199</v>
      </c>
      <c r="I1414" t="str">
        <f>VLOOKUP(A1414,Sheet1!A$1:E$501,3,FALSE)</f>
        <v>Yogesh</v>
      </c>
      <c r="J1414" t="str">
        <f>VLOOKUP(A1414,Sheet1!$A$1:$E$501,4,FALSE)</f>
        <v>Bihar</v>
      </c>
      <c r="K1414" t="str">
        <f>VLOOKUP($A1414,Sheet1!$A$1:$E$501,5,FALSE)</f>
        <v>Patna</v>
      </c>
    </row>
    <row r="1415" spans="1:11" x14ac:dyDescent="0.25">
      <c r="A1415" t="s">
        <v>323</v>
      </c>
      <c r="B1415">
        <v>18</v>
      </c>
      <c r="C1415">
        <v>2</v>
      </c>
      <c r="D1415">
        <v>3</v>
      </c>
      <c r="E1415" t="s">
        <v>899</v>
      </c>
      <c r="F1415" t="s">
        <v>903</v>
      </c>
      <c r="G1415" t="s">
        <v>897</v>
      </c>
      <c r="H1415" s="2">
        <f>VLOOKUP(A1415,Sheet1!A$1:E$501,2,FALSE)</f>
        <v>43436</v>
      </c>
      <c r="I1415" t="str">
        <f>VLOOKUP(A1415,Sheet1!A$1:E$501,3,FALSE)</f>
        <v>Rohan</v>
      </c>
      <c r="J1415" t="str">
        <f>VLOOKUP(A1415,Sheet1!$A$1:$E$501,4,FALSE)</f>
        <v>Punjab</v>
      </c>
      <c r="K1415" t="str">
        <f>VLOOKUP($A1415,Sheet1!$A$1:$E$501,5,FALSE)</f>
        <v>Amritsar</v>
      </c>
    </row>
    <row r="1416" spans="1:11" x14ac:dyDescent="0.25">
      <c r="A1416" t="s">
        <v>197</v>
      </c>
      <c r="B1416">
        <v>1101</v>
      </c>
      <c r="C1416">
        <v>352</v>
      </c>
      <c r="D1416">
        <v>3</v>
      </c>
      <c r="E1416" t="s">
        <v>892</v>
      </c>
      <c r="F1416" t="s">
        <v>895</v>
      </c>
      <c r="G1416" t="s">
        <v>902</v>
      </c>
      <c r="H1416" s="2">
        <f>VLOOKUP(A1416,Sheet1!A$1:E$501,2,FALSE)</f>
        <v>43105</v>
      </c>
      <c r="I1416" t="str">
        <f>VLOOKUP(A1416,Sheet1!A$1:E$501,3,FALSE)</f>
        <v>Ankit</v>
      </c>
      <c r="J1416" t="str">
        <f>VLOOKUP(A1416,Sheet1!$A$1:$E$501,4,FALSE)</f>
        <v>Haryana</v>
      </c>
      <c r="K1416" t="str">
        <f>VLOOKUP($A1416,Sheet1!$A$1:$E$501,5,FALSE)</f>
        <v>Chandigarh</v>
      </c>
    </row>
    <row r="1417" spans="1:11" x14ac:dyDescent="0.25">
      <c r="A1417" t="s">
        <v>371</v>
      </c>
      <c r="B1417">
        <v>15</v>
      </c>
      <c r="C1417">
        <v>2</v>
      </c>
      <c r="D1417">
        <v>1</v>
      </c>
      <c r="E1417" t="s">
        <v>899</v>
      </c>
      <c r="F1417" t="s">
        <v>908</v>
      </c>
      <c r="G1417" t="s">
        <v>891</v>
      </c>
      <c r="H1417" s="2">
        <f>VLOOKUP(A1417,Sheet1!A$1:E$501,2,FALSE)</f>
        <v>43397</v>
      </c>
      <c r="I1417" t="str">
        <f>VLOOKUP(A1417,Sheet1!A$1:E$501,3,FALSE)</f>
        <v>Nikita</v>
      </c>
      <c r="J1417" t="str">
        <f>VLOOKUP(A1417,Sheet1!$A$1:$E$501,4,FALSE)</f>
        <v>Punjab</v>
      </c>
      <c r="K1417" t="str">
        <f>VLOOKUP($A1417,Sheet1!$A$1:$E$501,5,FALSE)</f>
        <v>Chandigarh</v>
      </c>
    </row>
    <row r="1418" spans="1:11" x14ac:dyDescent="0.25">
      <c r="A1418" t="s">
        <v>122</v>
      </c>
      <c r="B1418">
        <v>1104</v>
      </c>
      <c r="C1418">
        <v>209</v>
      </c>
      <c r="D1418">
        <v>4</v>
      </c>
      <c r="E1418" t="s">
        <v>899</v>
      </c>
      <c r="F1418" t="s">
        <v>900</v>
      </c>
      <c r="G1418" t="s">
        <v>902</v>
      </c>
      <c r="H1418" s="2">
        <f>VLOOKUP(A1418,Sheet1!A$1:E$501,2,FALSE)</f>
        <v>43163</v>
      </c>
      <c r="I1418" t="str">
        <f>VLOOKUP(A1418,Sheet1!A$1:E$501,3,FALSE)</f>
        <v>Parth</v>
      </c>
      <c r="J1418" t="str">
        <f>VLOOKUP(A1418,Sheet1!$A$1:$E$501,4,FALSE)</f>
        <v>Maharashtra</v>
      </c>
      <c r="K1418" t="str">
        <f>VLOOKUP($A1418,Sheet1!$A$1:$E$501,5,FALSE)</f>
        <v>Pune</v>
      </c>
    </row>
    <row r="1419" spans="1:11" x14ac:dyDescent="0.25">
      <c r="A1419" t="s">
        <v>320</v>
      </c>
      <c r="B1419">
        <v>14</v>
      </c>
      <c r="C1419">
        <v>2</v>
      </c>
      <c r="D1419">
        <v>1</v>
      </c>
      <c r="E1419" t="s">
        <v>899</v>
      </c>
      <c r="F1419" t="s">
        <v>903</v>
      </c>
      <c r="G1419" t="s">
        <v>891</v>
      </c>
      <c r="H1419" s="2">
        <f>VLOOKUP(A1419,Sheet1!A$1:E$501,2,FALSE)</f>
        <v>43245</v>
      </c>
      <c r="I1419" t="str">
        <f>VLOOKUP(A1419,Sheet1!A$1:E$501,3,FALSE)</f>
        <v>Charika</v>
      </c>
      <c r="J1419" t="str">
        <f>VLOOKUP(A1419,Sheet1!$A$1:$E$501,4,FALSE)</f>
        <v>Goa</v>
      </c>
      <c r="K1419" t="str">
        <f>VLOOKUP($A1419,Sheet1!$A$1:$E$501,5,FALSE)</f>
        <v>Goa</v>
      </c>
    </row>
    <row r="1420" spans="1:11" x14ac:dyDescent="0.25">
      <c r="A1420" t="s">
        <v>18</v>
      </c>
      <c r="B1420">
        <v>14</v>
      </c>
      <c r="C1420">
        <v>5</v>
      </c>
      <c r="D1420">
        <v>1</v>
      </c>
      <c r="E1420" t="s">
        <v>899</v>
      </c>
      <c r="F1420" t="s">
        <v>903</v>
      </c>
      <c r="G1420" t="s">
        <v>891</v>
      </c>
      <c r="H1420" s="2">
        <f>VLOOKUP(A1420,Sheet1!A$1:E$501,2,FALSE)</f>
        <v>43333</v>
      </c>
      <c r="I1420" t="str">
        <f>VLOOKUP(A1420,Sheet1!A$1:E$501,3,FALSE)</f>
        <v>Vishakha</v>
      </c>
      <c r="J1420" t="str">
        <f>VLOOKUP(A1420,Sheet1!$A$1:$E$501,4,FALSE)</f>
        <v>Madhya Pradesh</v>
      </c>
      <c r="K1420" t="str">
        <f>VLOOKUP($A1420,Sheet1!$A$1:$E$501,5,FALSE)</f>
        <v>Indore</v>
      </c>
    </row>
    <row r="1421" spans="1:11" x14ac:dyDescent="0.25">
      <c r="A1421" t="s">
        <v>375</v>
      </c>
      <c r="B1421">
        <v>14</v>
      </c>
      <c r="C1421">
        <v>-3</v>
      </c>
      <c r="D1421">
        <v>2</v>
      </c>
      <c r="E1421" t="s">
        <v>899</v>
      </c>
      <c r="F1421" t="s">
        <v>908</v>
      </c>
      <c r="G1421" t="s">
        <v>891</v>
      </c>
      <c r="H1421" s="2">
        <f>VLOOKUP(A1421,Sheet1!A$1:E$501,2,FALSE)</f>
        <v>43326</v>
      </c>
      <c r="I1421" t="str">
        <f>VLOOKUP(A1421,Sheet1!A$1:E$501,3,FALSE)</f>
        <v>Nishant</v>
      </c>
      <c r="J1421" t="str">
        <f>VLOOKUP(A1421,Sheet1!$A$1:$E$501,4,FALSE)</f>
        <v>Maharashtra</v>
      </c>
      <c r="K1421" t="str">
        <f>VLOOKUP($A1421,Sheet1!$A$1:$E$501,5,FALSE)</f>
        <v>Mumbai</v>
      </c>
    </row>
    <row r="1422" spans="1:11" x14ac:dyDescent="0.25">
      <c r="A1422" t="s">
        <v>444</v>
      </c>
      <c r="B1422">
        <v>14</v>
      </c>
      <c r="C1422">
        <v>-1</v>
      </c>
      <c r="D1422">
        <v>4</v>
      </c>
      <c r="E1422" t="s">
        <v>899</v>
      </c>
      <c r="F1422" t="s">
        <v>904</v>
      </c>
      <c r="G1422" t="s">
        <v>891</v>
      </c>
      <c r="H1422" s="2">
        <f>VLOOKUP(A1422,Sheet1!A$1:E$501,2,FALSE)</f>
        <v>43262</v>
      </c>
      <c r="I1422" t="str">
        <f>VLOOKUP(A1422,Sheet1!A$1:E$501,3,FALSE)</f>
        <v>Sanjna</v>
      </c>
      <c r="J1422" t="str">
        <f>VLOOKUP(A1422,Sheet1!$A$1:$E$501,4,FALSE)</f>
        <v>Maharashtra</v>
      </c>
      <c r="K1422" t="str">
        <f>VLOOKUP($A1422,Sheet1!$A$1:$E$501,5,FALSE)</f>
        <v>Mumbai</v>
      </c>
    </row>
    <row r="1423" spans="1:11" x14ac:dyDescent="0.25">
      <c r="A1423" t="s">
        <v>343</v>
      </c>
      <c r="B1423">
        <v>13</v>
      </c>
      <c r="C1423">
        <v>-8</v>
      </c>
      <c r="D1423">
        <v>1</v>
      </c>
      <c r="E1423" t="s">
        <v>899</v>
      </c>
      <c r="F1423" t="s">
        <v>910</v>
      </c>
      <c r="G1423" t="s">
        <v>891</v>
      </c>
      <c r="H1423" s="2">
        <f>VLOOKUP(A1423,Sheet1!A$1:E$501,2,FALSE)</f>
        <v>43286</v>
      </c>
      <c r="I1423" t="str">
        <f>VLOOKUP(A1423,Sheet1!A$1:E$501,3,FALSE)</f>
        <v>Megha</v>
      </c>
      <c r="J1423" t="str">
        <f>VLOOKUP(A1423,Sheet1!$A$1:$E$501,4,FALSE)</f>
        <v>Maharashtra</v>
      </c>
      <c r="K1423" t="str">
        <f>VLOOKUP($A1423,Sheet1!$A$1:$E$501,5,FALSE)</f>
        <v>Pune</v>
      </c>
    </row>
    <row r="1424" spans="1:11" x14ac:dyDescent="0.25">
      <c r="A1424" t="s">
        <v>126</v>
      </c>
      <c r="B1424">
        <v>13</v>
      </c>
      <c r="C1424">
        <v>-1</v>
      </c>
      <c r="D1424">
        <v>3</v>
      </c>
      <c r="E1424" t="s">
        <v>899</v>
      </c>
      <c r="F1424" t="s">
        <v>903</v>
      </c>
      <c r="G1424" t="s">
        <v>891</v>
      </c>
      <c r="H1424" s="2">
        <f>VLOOKUP(A1424,Sheet1!A$1:E$501,2,FALSE)</f>
        <v>43231</v>
      </c>
      <c r="I1424" t="str">
        <f>VLOOKUP(A1424,Sheet1!A$1:E$501,3,FALSE)</f>
        <v>Priyanka</v>
      </c>
      <c r="J1424" t="str">
        <f>VLOOKUP(A1424,Sheet1!$A$1:$E$501,4,FALSE)</f>
        <v>Maharashtra</v>
      </c>
      <c r="K1424" t="str">
        <f>VLOOKUP($A1424,Sheet1!$A$1:$E$501,5,FALSE)</f>
        <v>Pune</v>
      </c>
    </row>
    <row r="1425" spans="1:11" x14ac:dyDescent="0.25">
      <c r="A1425" t="s">
        <v>160</v>
      </c>
      <c r="B1425">
        <v>1275</v>
      </c>
      <c r="C1425">
        <v>1148</v>
      </c>
      <c r="D1425">
        <v>7</v>
      </c>
      <c r="E1425" t="s">
        <v>892</v>
      </c>
      <c r="F1425" t="s">
        <v>895</v>
      </c>
      <c r="G1425" t="s">
        <v>894</v>
      </c>
      <c r="H1425" s="2">
        <f>VLOOKUP(A1425,Sheet1!A$1:E$501,2,FALSE)</f>
        <v>43191</v>
      </c>
      <c r="I1425" t="str">
        <f>VLOOKUP(A1425,Sheet1!A$1:E$501,3,FALSE)</f>
        <v>Bharat</v>
      </c>
      <c r="J1425" t="str">
        <f>VLOOKUP(A1425,Sheet1!$A$1:$E$501,4,FALSE)</f>
        <v>Gujarat</v>
      </c>
      <c r="K1425" t="str">
        <f>VLOOKUP($A1425,Sheet1!$A$1:$E$501,5,FALSE)</f>
        <v>Ahmedabad</v>
      </c>
    </row>
    <row r="1426" spans="1:11" x14ac:dyDescent="0.25">
      <c r="A1426" t="s">
        <v>352</v>
      </c>
      <c r="B1426">
        <v>17</v>
      </c>
      <c r="C1426">
        <v>1</v>
      </c>
      <c r="D1426">
        <v>2</v>
      </c>
      <c r="E1426" t="s">
        <v>899</v>
      </c>
      <c r="F1426" t="s">
        <v>905</v>
      </c>
      <c r="G1426" t="s">
        <v>897</v>
      </c>
      <c r="H1426" s="2">
        <f>VLOOKUP(A1426,Sheet1!A$1:E$501,2,FALSE)</f>
        <v>43168</v>
      </c>
      <c r="I1426" t="str">
        <f>VLOOKUP(A1426,Sheet1!A$1:E$501,3,FALSE)</f>
        <v>Kirti</v>
      </c>
      <c r="J1426" t="str">
        <f>VLOOKUP(A1426,Sheet1!$A$1:$E$501,4,FALSE)</f>
        <v>Jammu and Kashmir</v>
      </c>
      <c r="K1426" t="str">
        <f>VLOOKUP($A1426,Sheet1!$A$1:$E$501,5,FALSE)</f>
        <v>Kashmir</v>
      </c>
    </row>
    <row r="1427" spans="1:11" x14ac:dyDescent="0.25">
      <c r="A1427" t="s">
        <v>627</v>
      </c>
      <c r="B1427">
        <v>13</v>
      </c>
      <c r="C1427">
        <v>0</v>
      </c>
      <c r="D1427">
        <v>2</v>
      </c>
      <c r="E1427" t="s">
        <v>899</v>
      </c>
      <c r="F1427" t="s">
        <v>903</v>
      </c>
      <c r="G1427" t="s">
        <v>891</v>
      </c>
      <c r="H1427" s="2">
        <f>VLOOKUP(A1427,Sheet1!A$1:E$501,2,FALSE)</f>
        <v>43138</v>
      </c>
      <c r="I1427" t="str">
        <f>VLOOKUP(A1427,Sheet1!A$1:E$501,3,FALSE)</f>
        <v>Patil</v>
      </c>
      <c r="J1427" t="str">
        <f>VLOOKUP(A1427,Sheet1!$A$1:$E$501,4,FALSE)</f>
        <v>Delhi</v>
      </c>
      <c r="K1427" t="str">
        <f>VLOOKUP($A1427,Sheet1!$A$1:$E$501,5,FALSE)</f>
        <v>Delhi</v>
      </c>
    </row>
    <row r="1428" spans="1:11" x14ac:dyDescent="0.25">
      <c r="A1428" t="s">
        <v>166</v>
      </c>
      <c r="B1428">
        <v>1270</v>
      </c>
      <c r="C1428">
        <v>546</v>
      </c>
      <c r="D1428">
        <v>11</v>
      </c>
      <c r="E1428" t="s">
        <v>889</v>
      </c>
      <c r="F1428" t="s">
        <v>890</v>
      </c>
      <c r="G1428" t="s">
        <v>894</v>
      </c>
      <c r="H1428" s="2">
        <f>VLOOKUP(A1428,Sheet1!A$1:E$501,2,FALSE)</f>
        <v>43120</v>
      </c>
      <c r="I1428" t="str">
        <f>VLOOKUP(A1428,Sheet1!A$1:E$501,3,FALSE)</f>
        <v>Oshin</v>
      </c>
      <c r="J1428" t="str">
        <f>VLOOKUP(A1428,Sheet1!$A$1:$E$501,4,FALSE)</f>
        <v>Maharashtra</v>
      </c>
      <c r="K1428" t="str">
        <f>VLOOKUP($A1428,Sheet1!$A$1:$E$501,5,FALSE)</f>
        <v>Pune</v>
      </c>
    </row>
    <row r="1429" spans="1:11" x14ac:dyDescent="0.25">
      <c r="A1429" t="s">
        <v>802</v>
      </c>
      <c r="B1429">
        <v>13</v>
      </c>
      <c r="C1429">
        <v>-2</v>
      </c>
      <c r="D1429">
        <v>1</v>
      </c>
      <c r="E1429" t="s">
        <v>899</v>
      </c>
      <c r="F1429" t="s">
        <v>907</v>
      </c>
      <c r="G1429" t="s">
        <v>891</v>
      </c>
      <c r="H1429" s="2">
        <f>VLOOKUP(A1429,Sheet1!A$1:E$501,2,FALSE)</f>
        <v>43174</v>
      </c>
      <c r="I1429" t="str">
        <f>VLOOKUP(A1429,Sheet1!A$1:E$501,3,FALSE)</f>
        <v>Tushina</v>
      </c>
      <c r="J1429" t="str">
        <f>VLOOKUP(A1429,Sheet1!$A$1:$E$501,4,FALSE)</f>
        <v>Goa</v>
      </c>
      <c r="K1429" t="str">
        <f>VLOOKUP($A1429,Sheet1!$A$1:$E$501,5,FALSE)</f>
        <v>Goa</v>
      </c>
    </row>
    <row r="1430" spans="1:11" x14ac:dyDescent="0.25">
      <c r="A1430" t="s">
        <v>873</v>
      </c>
      <c r="B1430">
        <v>13</v>
      </c>
      <c r="C1430">
        <v>3</v>
      </c>
      <c r="D1430">
        <v>1</v>
      </c>
      <c r="E1430" t="s">
        <v>899</v>
      </c>
      <c r="F1430" t="s">
        <v>908</v>
      </c>
      <c r="G1430" t="s">
        <v>891</v>
      </c>
      <c r="H1430" s="2">
        <f>VLOOKUP(A1430,Sheet1!A$1:E$501,2,FALSE)</f>
        <v>43129</v>
      </c>
      <c r="I1430" t="str">
        <f>VLOOKUP(A1430,Sheet1!A$1:E$501,3,FALSE)</f>
        <v>Hemangi</v>
      </c>
      <c r="J1430" t="str">
        <f>VLOOKUP(A1430,Sheet1!$A$1:$E$501,4,FALSE)</f>
        <v>Delhi</v>
      </c>
      <c r="K1430" t="str">
        <f>VLOOKUP($A1430,Sheet1!$A$1:$E$501,5,FALSE)</f>
        <v>Delhi</v>
      </c>
    </row>
    <row r="1431" spans="1:11" x14ac:dyDescent="0.25">
      <c r="A1431" t="s">
        <v>712</v>
      </c>
      <c r="B1431">
        <v>17</v>
      </c>
      <c r="C1431">
        <v>5</v>
      </c>
      <c r="D1431">
        <v>1</v>
      </c>
      <c r="E1431" t="s">
        <v>899</v>
      </c>
      <c r="F1431" t="s">
        <v>903</v>
      </c>
      <c r="G1431" t="s">
        <v>902</v>
      </c>
      <c r="H1431" s="2">
        <f>VLOOKUP(A1431,Sheet1!A$1:E$501,2,FALSE)</f>
        <v>43419</v>
      </c>
      <c r="I1431" t="str">
        <f>VLOOKUP(A1431,Sheet1!A$1:E$501,3,FALSE)</f>
        <v>Aromal</v>
      </c>
      <c r="J1431" t="str">
        <f>VLOOKUP(A1431,Sheet1!$A$1:$E$501,4,FALSE)</f>
        <v>Maharashtra</v>
      </c>
      <c r="K1431" t="str">
        <f>VLOOKUP($A1431,Sheet1!$A$1:$E$501,5,FALSE)</f>
        <v>Mumbai</v>
      </c>
    </row>
    <row r="1432" spans="1:11" x14ac:dyDescent="0.25">
      <c r="A1432" t="s">
        <v>337</v>
      </c>
      <c r="B1432">
        <v>13</v>
      </c>
      <c r="C1432">
        <v>-13</v>
      </c>
      <c r="D1432">
        <v>2</v>
      </c>
      <c r="E1432" t="s">
        <v>899</v>
      </c>
      <c r="F1432" t="s">
        <v>905</v>
      </c>
      <c r="G1432" t="s">
        <v>891</v>
      </c>
      <c r="H1432" s="2">
        <f>VLOOKUP(A1432,Sheet1!A$1:E$501,2,FALSE)</f>
        <v>43269</v>
      </c>
      <c r="I1432" t="str">
        <f>VLOOKUP(A1432,Sheet1!A$1:E$501,3,FALSE)</f>
        <v>Parna</v>
      </c>
      <c r="J1432" t="str">
        <f>VLOOKUP(A1432,Sheet1!$A$1:$E$501,4,FALSE)</f>
        <v>Madhya Pradesh</v>
      </c>
      <c r="K1432" t="str">
        <f>VLOOKUP($A1432,Sheet1!$A$1:$E$501,5,FALSE)</f>
        <v>Bhopal</v>
      </c>
    </row>
    <row r="1433" spans="1:11" x14ac:dyDescent="0.25">
      <c r="A1433" t="s">
        <v>335</v>
      </c>
      <c r="B1433">
        <v>13</v>
      </c>
      <c r="C1433">
        <v>-9</v>
      </c>
      <c r="D1433">
        <v>2</v>
      </c>
      <c r="E1433" t="s">
        <v>899</v>
      </c>
      <c r="F1433" t="s">
        <v>905</v>
      </c>
      <c r="G1433" t="s">
        <v>891</v>
      </c>
      <c r="H1433" s="2">
        <f>VLOOKUP(A1433,Sheet1!A$1:E$501,2,FALSE)</f>
        <v>43378</v>
      </c>
      <c r="I1433" t="str">
        <f>VLOOKUP(A1433,Sheet1!A$1:E$501,3,FALSE)</f>
        <v>Yash</v>
      </c>
      <c r="J1433" t="str">
        <f>VLOOKUP(A1433,Sheet1!$A$1:$E$501,4,FALSE)</f>
        <v>Maharashtra</v>
      </c>
      <c r="K1433" t="str">
        <f>VLOOKUP($A1433,Sheet1!$A$1:$E$501,5,FALSE)</f>
        <v>Mumbai</v>
      </c>
    </row>
    <row r="1434" spans="1:11" x14ac:dyDescent="0.25">
      <c r="A1434" t="s">
        <v>168</v>
      </c>
      <c r="B1434">
        <v>1263</v>
      </c>
      <c r="C1434">
        <v>-56</v>
      </c>
      <c r="D1434">
        <v>5</v>
      </c>
      <c r="E1434" t="s">
        <v>899</v>
      </c>
      <c r="F1434" t="s">
        <v>900</v>
      </c>
      <c r="G1434" t="s">
        <v>894</v>
      </c>
      <c r="H1434" s="2">
        <f>VLOOKUP(A1434,Sheet1!A$1:E$501,2,FALSE)</f>
        <v>43252</v>
      </c>
      <c r="I1434" t="str">
        <f>VLOOKUP(A1434,Sheet1!A$1:E$501,3,FALSE)</f>
        <v>Chandni</v>
      </c>
      <c r="J1434" t="str">
        <f>VLOOKUP(A1434,Sheet1!$A$1:$E$501,4,FALSE)</f>
        <v>Rajasthan</v>
      </c>
      <c r="K1434" t="str">
        <f>VLOOKUP($A1434,Sheet1!$A$1:$E$501,5,FALSE)</f>
        <v>Jaipur</v>
      </c>
    </row>
    <row r="1435" spans="1:11" x14ac:dyDescent="0.25">
      <c r="A1435" t="s">
        <v>85</v>
      </c>
      <c r="B1435">
        <v>1629</v>
      </c>
      <c r="C1435">
        <v>-153</v>
      </c>
      <c r="D1435">
        <v>3</v>
      </c>
      <c r="E1435" t="s">
        <v>889</v>
      </c>
      <c r="F1435" t="s">
        <v>898</v>
      </c>
      <c r="G1435" t="s">
        <v>891</v>
      </c>
      <c r="H1435" s="2">
        <f>VLOOKUP(A1435,Sheet1!A$1:E$501,2,FALSE)</f>
        <v>43217</v>
      </c>
      <c r="I1435" t="str">
        <f>VLOOKUP(A1435,Sheet1!A$1:E$501,3,FALSE)</f>
        <v>Lisha</v>
      </c>
      <c r="J1435" t="str">
        <f>VLOOKUP(A1435,Sheet1!$A$1:$E$501,4,FALSE)</f>
        <v>Madhya Pradesh</v>
      </c>
      <c r="K1435" t="str">
        <f>VLOOKUP($A1435,Sheet1!$A$1:$E$501,5,FALSE)</f>
        <v>Bhopal</v>
      </c>
    </row>
    <row r="1436" spans="1:11" x14ac:dyDescent="0.25">
      <c r="A1436" t="s">
        <v>18</v>
      </c>
      <c r="B1436">
        <v>17</v>
      </c>
      <c r="C1436">
        <v>7</v>
      </c>
      <c r="D1436">
        <v>3</v>
      </c>
      <c r="E1436" t="s">
        <v>899</v>
      </c>
      <c r="F1436" t="s">
        <v>903</v>
      </c>
      <c r="G1436" t="s">
        <v>902</v>
      </c>
      <c r="H1436" s="2">
        <f>VLOOKUP(A1436,Sheet1!A$1:E$501,2,FALSE)</f>
        <v>43333</v>
      </c>
      <c r="I1436" t="str">
        <f>VLOOKUP(A1436,Sheet1!A$1:E$501,3,FALSE)</f>
        <v>Vishakha</v>
      </c>
      <c r="J1436" t="str">
        <f>VLOOKUP(A1436,Sheet1!$A$1:$E$501,4,FALSE)</f>
        <v>Madhya Pradesh</v>
      </c>
      <c r="K1436" t="str">
        <f>VLOOKUP($A1436,Sheet1!$A$1:$E$501,5,FALSE)</f>
        <v>Indore</v>
      </c>
    </row>
    <row r="1437" spans="1:11" x14ac:dyDescent="0.25">
      <c r="A1437" t="s">
        <v>70</v>
      </c>
      <c r="B1437">
        <v>17</v>
      </c>
      <c r="C1437">
        <v>2</v>
      </c>
      <c r="D1437">
        <v>2</v>
      </c>
      <c r="E1437" t="s">
        <v>899</v>
      </c>
      <c r="F1437" t="s">
        <v>905</v>
      </c>
      <c r="G1437" t="s">
        <v>902</v>
      </c>
      <c r="H1437" s="2">
        <f>VLOOKUP(A1437,Sheet1!A$1:E$501,2,FALSE)</f>
        <v>43139</v>
      </c>
      <c r="I1437" t="str">
        <f>VLOOKUP(A1437,Sheet1!A$1:E$501,3,FALSE)</f>
        <v>Hitesh</v>
      </c>
      <c r="J1437" t="str">
        <f>VLOOKUP(A1437,Sheet1!$A$1:$E$501,4,FALSE)</f>
        <v>Madhya Pradesh</v>
      </c>
      <c r="K1437" t="str">
        <f>VLOOKUP($A1437,Sheet1!$A$1:$E$501,5,FALSE)</f>
        <v>Bhopal</v>
      </c>
    </row>
    <row r="1438" spans="1:11" x14ac:dyDescent="0.25">
      <c r="A1438" t="s">
        <v>5</v>
      </c>
      <c r="B1438">
        <v>1250</v>
      </c>
      <c r="C1438">
        <v>-12</v>
      </c>
      <c r="D1438">
        <v>2</v>
      </c>
      <c r="E1438" t="s">
        <v>889</v>
      </c>
      <c r="F1438" t="s">
        <v>896</v>
      </c>
      <c r="G1438" t="s">
        <v>894</v>
      </c>
      <c r="H1438" s="2">
        <f>VLOOKUP(A1438,Sheet1!A$1:E$501,2,FALSE)</f>
        <v>43169</v>
      </c>
      <c r="I1438" t="str">
        <f>VLOOKUP(A1438,Sheet1!A$1:E$501,3,FALSE)</f>
        <v>Harivansh</v>
      </c>
      <c r="J1438" t="str">
        <f>VLOOKUP(A1438,Sheet1!$A$1:$E$501,4,FALSE)</f>
        <v>Uttar Pradesh</v>
      </c>
      <c r="K1438" t="str">
        <f>VLOOKUP($A1438,Sheet1!$A$1:$E$501,5,FALSE)</f>
        <v>Mathura</v>
      </c>
    </row>
    <row r="1439" spans="1:11" x14ac:dyDescent="0.25">
      <c r="A1439" t="s">
        <v>63</v>
      </c>
      <c r="B1439">
        <v>17</v>
      </c>
      <c r="C1439">
        <v>-11</v>
      </c>
      <c r="D1439">
        <v>3</v>
      </c>
      <c r="E1439" t="s">
        <v>899</v>
      </c>
      <c r="F1439" t="s">
        <v>905</v>
      </c>
      <c r="G1439" t="s">
        <v>902</v>
      </c>
      <c r="H1439" s="2">
        <f>VLOOKUP(A1439,Sheet1!A$1:E$501,2,FALSE)</f>
        <v>43362</v>
      </c>
      <c r="I1439" t="str">
        <f>VLOOKUP(A1439,Sheet1!A$1:E$501,3,FALSE)</f>
        <v>Madan Mohan</v>
      </c>
      <c r="J1439" t="str">
        <f>VLOOKUP(A1439,Sheet1!$A$1:$E$501,4,FALSE)</f>
        <v>Uttar Pradesh</v>
      </c>
      <c r="K1439" t="str">
        <f>VLOOKUP($A1439,Sheet1!$A$1:$E$501,5,FALSE)</f>
        <v>Mathura</v>
      </c>
    </row>
    <row r="1440" spans="1:11" x14ac:dyDescent="0.25">
      <c r="A1440" t="s">
        <v>98</v>
      </c>
      <c r="B1440">
        <v>977</v>
      </c>
      <c r="C1440">
        <v>-244</v>
      </c>
      <c r="D1440">
        <v>7</v>
      </c>
      <c r="E1440" t="s">
        <v>889</v>
      </c>
      <c r="F1440" t="s">
        <v>898</v>
      </c>
      <c r="G1440" t="s">
        <v>891</v>
      </c>
      <c r="H1440" s="2">
        <f>VLOOKUP(A1440,Sheet1!A$1:E$501,2,FALSE)</f>
        <v>43457</v>
      </c>
      <c r="I1440" t="str">
        <f>VLOOKUP(A1440,Sheet1!A$1:E$501,3,FALSE)</f>
        <v>Neha</v>
      </c>
      <c r="J1440" t="str">
        <f>VLOOKUP(A1440,Sheet1!$A$1:$E$501,4,FALSE)</f>
        <v>Rajasthan</v>
      </c>
      <c r="K1440" t="str">
        <f>VLOOKUP($A1440,Sheet1!$A$1:$E$501,5,FALSE)</f>
        <v>Udaipur</v>
      </c>
    </row>
    <row r="1441" spans="1:11" x14ac:dyDescent="0.25">
      <c r="A1441" t="s">
        <v>173</v>
      </c>
      <c r="B1441">
        <v>1246</v>
      </c>
      <c r="C1441">
        <v>62</v>
      </c>
      <c r="D1441">
        <v>3</v>
      </c>
      <c r="E1441" t="s">
        <v>892</v>
      </c>
      <c r="F1441" t="s">
        <v>895</v>
      </c>
      <c r="G1441" t="s">
        <v>894</v>
      </c>
      <c r="H1441" s="2">
        <f>VLOOKUP(A1441,Sheet1!A$1:E$501,2,FALSE)</f>
        <v>43438</v>
      </c>
      <c r="I1441" t="str">
        <f>VLOOKUP(A1441,Sheet1!A$1:E$501,3,FALSE)</f>
        <v>Monu</v>
      </c>
      <c r="J1441" t="str">
        <f>VLOOKUP(A1441,Sheet1!$A$1:$E$501,4,FALSE)</f>
        <v>Punjab</v>
      </c>
      <c r="K1441" t="str">
        <f>VLOOKUP($A1441,Sheet1!$A$1:$E$501,5,FALSE)</f>
        <v>Amritsar</v>
      </c>
    </row>
    <row r="1442" spans="1:11" x14ac:dyDescent="0.25">
      <c r="A1442" t="s">
        <v>358</v>
      </c>
      <c r="B1442">
        <v>12</v>
      </c>
      <c r="C1442">
        <v>1</v>
      </c>
      <c r="D1442">
        <v>2</v>
      </c>
      <c r="E1442" t="s">
        <v>899</v>
      </c>
      <c r="F1442" t="s">
        <v>903</v>
      </c>
      <c r="G1442" t="s">
        <v>891</v>
      </c>
      <c r="H1442" s="2">
        <f>VLOOKUP(A1442,Sheet1!A$1:E$501,2,FALSE)</f>
        <v>43127</v>
      </c>
      <c r="I1442" t="str">
        <f>VLOOKUP(A1442,Sheet1!A$1:E$501,3,FALSE)</f>
        <v>Shivangi</v>
      </c>
      <c r="J1442" t="str">
        <f>VLOOKUP(A1442,Sheet1!$A$1:$E$501,4,FALSE)</f>
        <v>Madhya Pradesh</v>
      </c>
      <c r="K1442" t="str">
        <f>VLOOKUP($A1442,Sheet1!$A$1:$E$501,5,FALSE)</f>
        <v>Indore</v>
      </c>
    </row>
    <row r="1443" spans="1:11" x14ac:dyDescent="0.25">
      <c r="A1443" t="s">
        <v>260</v>
      </c>
      <c r="B1443">
        <v>11</v>
      </c>
      <c r="C1443">
        <v>-4</v>
      </c>
      <c r="D1443">
        <v>2</v>
      </c>
      <c r="E1443" t="s">
        <v>899</v>
      </c>
      <c r="F1443" t="s">
        <v>905</v>
      </c>
      <c r="G1443" t="s">
        <v>891</v>
      </c>
      <c r="H1443" s="2">
        <f>VLOOKUP(A1443,Sheet1!A$1:E$501,2,FALSE)</f>
        <v>43227</v>
      </c>
      <c r="I1443" t="str">
        <f>VLOOKUP(A1443,Sheet1!A$1:E$501,3,FALSE)</f>
        <v>Anurag</v>
      </c>
      <c r="J1443" t="str">
        <f>VLOOKUP(A1443,Sheet1!$A$1:$E$501,4,FALSE)</f>
        <v>Madhya Pradesh</v>
      </c>
      <c r="K1443" t="str">
        <f>VLOOKUP($A1443,Sheet1!$A$1:$E$501,5,FALSE)</f>
        <v>Indore</v>
      </c>
    </row>
    <row r="1444" spans="1:11" x14ac:dyDescent="0.25">
      <c r="A1444" t="s">
        <v>142</v>
      </c>
      <c r="B1444">
        <v>1327</v>
      </c>
      <c r="C1444">
        <v>318</v>
      </c>
      <c r="D1444">
        <v>8</v>
      </c>
      <c r="E1444" t="s">
        <v>892</v>
      </c>
      <c r="F1444" t="s">
        <v>893</v>
      </c>
      <c r="G1444" t="s">
        <v>894</v>
      </c>
      <c r="H1444" s="2">
        <f>VLOOKUP(A1444,Sheet1!A$1:E$501,2,FALSE)</f>
        <v>43228</v>
      </c>
      <c r="I1444" t="str">
        <f>VLOOKUP(A1444,Sheet1!A$1:E$501,3,FALSE)</f>
        <v>Farah</v>
      </c>
      <c r="J1444" t="str">
        <f>VLOOKUP(A1444,Sheet1!$A$1:$E$501,4,FALSE)</f>
        <v>Nagaland</v>
      </c>
      <c r="K1444" t="str">
        <f>VLOOKUP($A1444,Sheet1!$A$1:$E$501,5,FALSE)</f>
        <v>Kohima</v>
      </c>
    </row>
    <row r="1445" spans="1:11" x14ac:dyDescent="0.25">
      <c r="A1445" t="s">
        <v>144</v>
      </c>
      <c r="B1445">
        <v>1319</v>
      </c>
      <c r="C1445">
        <v>567</v>
      </c>
      <c r="D1445">
        <v>5</v>
      </c>
      <c r="E1445" t="s">
        <v>889</v>
      </c>
      <c r="F1445" t="s">
        <v>896</v>
      </c>
      <c r="G1445" t="s">
        <v>891</v>
      </c>
      <c r="H1445" s="2">
        <f>VLOOKUP(A1445,Sheet1!A$1:E$501,2,FALSE)</f>
        <v>43412</v>
      </c>
      <c r="I1445" t="str">
        <f>VLOOKUP(A1445,Sheet1!A$1:E$501,3,FALSE)</f>
        <v>Abhijeet</v>
      </c>
      <c r="J1445" t="str">
        <f>VLOOKUP(A1445,Sheet1!$A$1:$E$501,4,FALSE)</f>
        <v>Madhya Pradesh</v>
      </c>
      <c r="K1445" t="str">
        <f>VLOOKUP($A1445,Sheet1!$A$1:$E$501,5,FALSE)</f>
        <v>Bhopal</v>
      </c>
    </row>
    <row r="1446" spans="1:11" x14ac:dyDescent="0.25">
      <c r="A1446" t="s">
        <v>124</v>
      </c>
      <c r="B1446">
        <v>1402</v>
      </c>
      <c r="C1446">
        <v>109</v>
      </c>
      <c r="D1446">
        <v>11</v>
      </c>
      <c r="E1446" t="s">
        <v>899</v>
      </c>
      <c r="F1446" t="s">
        <v>901</v>
      </c>
      <c r="G1446" t="s">
        <v>894</v>
      </c>
      <c r="H1446" s="2">
        <f>VLOOKUP(A1446,Sheet1!A$1:E$501,2,FALSE)</f>
        <v>43367</v>
      </c>
      <c r="I1446" t="str">
        <f>VLOOKUP(A1446,Sheet1!A$1:E$501,3,FALSE)</f>
        <v>Siddharth</v>
      </c>
      <c r="J1446" t="str">
        <f>VLOOKUP(A1446,Sheet1!$A$1:$E$501,4,FALSE)</f>
        <v>Madhya Pradesh</v>
      </c>
      <c r="K1446" t="str">
        <f>VLOOKUP($A1446,Sheet1!$A$1:$E$501,5,FALSE)</f>
        <v>Indore</v>
      </c>
    </row>
    <row r="1447" spans="1:11" x14ac:dyDescent="0.25">
      <c r="A1447" t="s">
        <v>114</v>
      </c>
      <c r="B1447">
        <v>1514</v>
      </c>
      <c r="C1447">
        <v>742</v>
      </c>
      <c r="D1447">
        <v>4</v>
      </c>
      <c r="E1447" t="s">
        <v>889</v>
      </c>
      <c r="F1447" t="s">
        <v>896</v>
      </c>
      <c r="G1447" t="s">
        <v>894</v>
      </c>
      <c r="H1447" s="2">
        <f>VLOOKUP(A1447,Sheet1!A$1:E$501,2,FALSE)</f>
        <v>43180</v>
      </c>
      <c r="I1447" t="str">
        <f>VLOOKUP(A1447,Sheet1!A$1:E$501,3,FALSE)</f>
        <v>Pournamasi</v>
      </c>
      <c r="J1447" t="str">
        <f>VLOOKUP(A1447,Sheet1!$A$1:$E$501,4,FALSE)</f>
        <v>Madhya Pradesh</v>
      </c>
      <c r="K1447" t="str">
        <f>VLOOKUP($A1447,Sheet1!$A$1:$E$501,5,FALSE)</f>
        <v>Indore</v>
      </c>
    </row>
    <row r="1448" spans="1:11" x14ac:dyDescent="0.25">
      <c r="A1448" t="s">
        <v>46</v>
      </c>
      <c r="B1448">
        <v>1351</v>
      </c>
      <c r="C1448">
        <v>111</v>
      </c>
      <c r="D1448">
        <v>6</v>
      </c>
      <c r="E1448" t="s">
        <v>889</v>
      </c>
      <c r="F1448" t="s">
        <v>890</v>
      </c>
      <c r="G1448" t="s">
        <v>891</v>
      </c>
      <c r="H1448" s="2">
        <f>VLOOKUP(A1448,Sheet1!A$1:E$501,2,FALSE)</f>
        <v>43429</v>
      </c>
      <c r="I1448" t="str">
        <f>VLOOKUP(A1448,Sheet1!A$1:E$501,3,FALSE)</f>
        <v>Lalita</v>
      </c>
      <c r="J1448" t="str">
        <f>VLOOKUP(A1448,Sheet1!$A$1:$E$501,4,FALSE)</f>
        <v>Uttar Pradesh</v>
      </c>
      <c r="K1448" t="str">
        <f>VLOOKUP($A1448,Sheet1!$A$1:$E$501,5,FALSE)</f>
        <v>Mathura</v>
      </c>
    </row>
    <row r="1449" spans="1:11" x14ac:dyDescent="0.25">
      <c r="A1449" t="s">
        <v>136</v>
      </c>
      <c r="B1449">
        <v>1355</v>
      </c>
      <c r="C1449">
        <v>-60</v>
      </c>
      <c r="D1449">
        <v>5</v>
      </c>
      <c r="E1449" t="s">
        <v>899</v>
      </c>
      <c r="F1449" t="s">
        <v>900</v>
      </c>
      <c r="G1449" t="s">
        <v>891</v>
      </c>
      <c r="H1449" s="2">
        <f>VLOOKUP(A1449,Sheet1!A$1:E$501,2,FALSE)</f>
        <v>43193</v>
      </c>
      <c r="I1449" t="str">
        <f>VLOOKUP(A1449,Sheet1!A$1:E$501,3,FALSE)</f>
        <v>Jahan</v>
      </c>
      <c r="J1449" t="str">
        <f>VLOOKUP(A1449,Sheet1!$A$1:$E$501,4,FALSE)</f>
        <v>Madhya Pradesh</v>
      </c>
      <c r="K1449" t="str">
        <f>VLOOKUP($A1449,Sheet1!$A$1:$E$501,5,FALSE)</f>
        <v>Bhopal</v>
      </c>
    </row>
    <row r="1450" spans="1:11" x14ac:dyDescent="0.25">
      <c r="A1450" t="s">
        <v>472</v>
      </c>
      <c r="B1450">
        <v>10</v>
      </c>
      <c r="C1450">
        <v>2</v>
      </c>
      <c r="D1450">
        <v>2</v>
      </c>
      <c r="E1450" t="s">
        <v>899</v>
      </c>
      <c r="F1450" t="s">
        <v>903</v>
      </c>
      <c r="G1450" t="s">
        <v>891</v>
      </c>
      <c r="H1450" s="2">
        <f>VLOOKUP(A1450,Sheet1!A$1:E$501,2,FALSE)</f>
        <v>43410</v>
      </c>
      <c r="I1450" t="str">
        <f>VLOOKUP(A1450,Sheet1!A$1:E$501,3,FALSE)</f>
        <v>Kushal</v>
      </c>
      <c r="J1450" t="str">
        <f>VLOOKUP(A1450,Sheet1!$A$1:$E$501,4,FALSE)</f>
        <v>Nagaland</v>
      </c>
      <c r="K1450" t="str">
        <f>VLOOKUP($A1450,Sheet1!$A$1:$E$501,5,FALSE)</f>
        <v>Kohima</v>
      </c>
    </row>
    <row r="1451" spans="1:11" x14ac:dyDescent="0.25">
      <c r="A1451" t="s">
        <v>635</v>
      </c>
      <c r="B1451">
        <v>10</v>
      </c>
      <c r="C1451">
        <v>-2</v>
      </c>
      <c r="D1451">
        <v>2</v>
      </c>
      <c r="E1451" t="s">
        <v>899</v>
      </c>
      <c r="F1451" t="s">
        <v>908</v>
      </c>
      <c r="G1451" t="s">
        <v>891</v>
      </c>
      <c r="H1451" s="2">
        <f>VLOOKUP(A1451,Sheet1!A$1:E$501,2,FALSE)</f>
        <v>43431</v>
      </c>
      <c r="I1451" t="str">
        <f>VLOOKUP(A1451,Sheet1!A$1:E$501,3,FALSE)</f>
        <v>Saptadeep</v>
      </c>
      <c r="J1451" t="str">
        <f>VLOOKUP(A1451,Sheet1!$A$1:$E$501,4,FALSE)</f>
        <v>Gujarat</v>
      </c>
      <c r="K1451" t="str">
        <f>VLOOKUP($A1451,Sheet1!$A$1:$E$501,5,FALSE)</f>
        <v>Surat</v>
      </c>
    </row>
    <row r="1452" spans="1:11" x14ac:dyDescent="0.25">
      <c r="A1452" t="s">
        <v>102</v>
      </c>
      <c r="B1452">
        <v>1582</v>
      </c>
      <c r="C1452">
        <v>-443</v>
      </c>
      <c r="D1452">
        <v>6</v>
      </c>
      <c r="E1452" t="s">
        <v>899</v>
      </c>
      <c r="F1452" t="s">
        <v>900</v>
      </c>
      <c r="G1452" t="s">
        <v>894</v>
      </c>
      <c r="H1452" s="2">
        <f>VLOOKUP(A1452,Sheet1!A$1:E$501,2,FALSE)</f>
        <v>43344</v>
      </c>
      <c r="I1452" t="str">
        <f>VLOOKUP(A1452,Sheet1!A$1:E$501,3,FALSE)</f>
        <v>Shreyoshe</v>
      </c>
      <c r="J1452" t="str">
        <f>VLOOKUP(A1452,Sheet1!$A$1:$E$501,4,FALSE)</f>
        <v>Karnataka</v>
      </c>
      <c r="K1452" t="str">
        <f>VLOOKUP($A1452,Sheet1!$A$1:$E$501,5,FALSE)</f>
        <v>Bangalore</v>
      </c>
    </row>
    <row r="1453" spans="1:11" x14ac:dyDescent="0.25">
      <c r="A1453" t="s">
        <v>177</v>
      </c>
      <c r="B1453">
        <v>1218</v>
      </c>
      <c r="C1453">
        <v>352</v>
      </c>
      <c r="D1453">
        <v>9</v>
      </c>
      <c r="E1453" t="s">
        <v>892</v>
      </c>
      <c r="F1453" t="s">
        <v>895</v>
      </c>
      <c r="G1453" t="s">
        <v>894</v>
      </c>
      <c r="H1453" s="2">
        <f>VLOOKUP(A1453,Sheet1!A$1:E$501,2,FALSE)</f>
        <v>43114</v>
      </c>
      <c r="I1453" t="str">
        <f>VLOOKUP(A1453,Sheet1!A$1:E$501,3,FALSE)</f>
        <v>Krutika</v>
      </c>
      <c r="J1453" t="str">
        <f>VLOOKUP(A1453,Sheet1!$A$1:$E$501,4,FALSE)</f>
        <v>Andhra Pradesh</v>
      </c>
      <c r="K1453" t="str">
        <f>VLOOKUP($A1453,Sheet1!$A$1:$E$501,5,FALSE)</f>
        <v>Hyderabad</v>
      </c>
    </row>
    <row r="1454" spans="1:11" x14ac:dyDescent="0.25">
      <c r="A1454" t="s">
        <v>73</v>
      </c>
      <c r="B1454">
        <v>321</v>
      </c>
      <c r="C1454">
        <v>315</v>
      </c>
      <c r="D1454">
        <v>5</v>
      </c>
      <c r="E1454" t="s">
        <v>899</v>
      </c>
      <c r="F1454" t="s">
        <v>901</v>
      </c>
      <c r="G1454" t="s">
        <v>902</v>
      </c>
      <c r="H1454" s="2">
        <f>VLOOKUP(A1454,Sheet1!A$1:E$501,2,FALSE)</f>
        <v>43331</v>
      </c>
      <c r="I1454" t="str">
        <f>VLOOKUP(A1454,Sheet1!A$1:E$501,3,FALSE)</f>
        <v>Shourya</v>
      </c>
      <c r="J1454" t="str">
        <f>VLOOKUP(A1454,Sheet1!$A$1:$E$501,4,FALSE)</f>
        <v>Kerala</v>
      </c>
      <c r="K1454" t="str">
        <f>VLOOKUP($A1454,Sheet1!$A$1:$E$501,5,FALSE)</f>
        <v>Thiruvananthapuram</v>
      </c>
    </row>
    <row r="1455" spans="1:11" x14ac:dyDescent="0.25">
      <c r="A1455" t="s">
        <v>292</v>
      </c>
      <c r="B1455">
        <v>736</v>
      </c>
      <c r="C1455">
        <v>346</v>
      </c>
      <c r="D1455">
        <v>5</v>
      </c>
      <c r="E1455" t="s">
        <v>889</v>
      </c>
      <c r="F1455" t="s">
        <v>896</v>
      </c>
      <c r="G1455" t="s">
        <v>891</v>
      </c>
      <c r="H1455" s="2">
        <f>VLOOKUP(A1455,Sheet1!A$1:E$501,2,FALSE)</f>
        <v>43169</v>
      </c>
      <c r="I1455" t="str">
        <f>VLOOKUP(A1455,Sheet1!A$1:E$501,3,FALSE)</f>
        <v>Sharda</v>
      </c>
      <c r="J1455" t="str">
        <f>VLOOKUP(A1455,Sheet1!$A$1:$E$501,4,FALSE)</f>
        <v>Kerala</v>
      </c>
      <c r="K1455" t="str">
        <f>VLOOKUP($A1455,Sheet1!$A$1:$E$501,5,FALSE)</f>
        <v>Thiruvananthapuram</v>
      </c>
    </row>
    <row r="1456" spans="1:11" x14ac:dyDescent="0.25">
      <c r="A1456" t="s">
        <v>5</v>
      </c>
      <c r="B1456">
        <v>1218</v>
      </c>
      <c r="C1456">
        <v>-420</v>
      </c>
      <c r="D1456">
        <v>8</v>
      </c>
      <c r="E1456" t="s">
        <v>892</v>
      </c>
      <c r="F1456" t="s">
        <v>895</v>
      </c>
      <c r="G1456" t="s">
        <v>891</v>
      </c>
      <c r="H1456" s="2">
        <f>VLOOKUP(A1456,Sheet1!A$1:E$501,2,FALSE)</f>
        <v>43169</v>
      </c>
      <c r="I1456" t="str">
        <f>VLOOKUP(A1456,Sheet1!A$1:E$501,3,FALSE)</f>
        <v>Harivansh</v>
      </c>
      <c r="J1456" t="str">
        <f>VLOOKUP(A1456,Sheet1!$A$1:$E$501,4,FALSE)</f>
        <v>Uttar Pradesh</v>
      </c>
      <c r="K1456" t="str">
        <f>VLOOKUP($A1456,Sheet1!$A$1:$E$501,5,FALSE)</f>
        <v>Mathura</v>
      </c>
    </row>
    <row r="1457" spans="1:11" x14ac:dyDescent="0.25">
      <c r="A1457" t="s">
        <v>144</v>
      </c>
      <c r="B1457">
        <v>1027</v>
      </c>
      <c r="C1457">
        <v>441</v>
      </c>
      <c r="D1457">
        <v>8</v>
      </c>
      <c r="E1457" t="s">
        <v>899</v>
      </c>
      <c r="F1457" t="s">
        <v>901</v>
      </c>
      <c r="G1457" t="s">
        <v>891</v>
      </c>
      <c r="H1457" s="2">
        <f>VLOOKUP(A1457,Sheet1!A$1:E$501,2,FALSE)</f>
        <v>43412</v>
      </c>
      <c r="I1457" t="str">
        <f>VLOOKUP(A1457,Sheet1!A$1:E$501,3,FALSE)</f>
        <v>Abhijeet</v>
      </c>
      <c r="J1457" t="str">
        <f>VLOOKUP(A1457,Sheet1!$A$1:$E$501,4,FALSE)</f>
        <v>Madhya Pradesh</v>
      </c>
      <c r="K1457" t="str">
        <f>VLOOKUP($A1457,Sheet1!$A$1:$E$501,5,FALSE)</f>
        <v>Bhopal</v>
      </c>
    </row>
    <row r="1458" spans="1:11" x14ac:dyDescent="0.25">
      <c r="A1458" t="s">
        <v>469</v>
      </c>
      <c r="B1458">
        <v>10</v>
      </c>
      <c r="C1458">
        <v>5</v>
      </c>
      <c r="D1458">
        <v>1</v>
      </c>
      <c r="E1458" t="s">
        <v>899</v>
      </c>
      <c r="F1458" t="s">
        <v>907</v>
      </c>
      <c r="G1458" t="s">
        <v>891</v>
      </c>
      <c r="H1458" s="2">
        <f>VLOOKUP(A1458,Sheet1!A$1:E$501,2,FALSE)</f>
        <v>43132</v>
      </c>
      <c r="I1458" t="str">
        <f>VLOOKUP(A1458,Sheet1!A$1:E$501,3,FALSE)</f>
        <v>Anjali</v>
      </c>
      <c r="J1458" t="str">
        <f>VLOOKUP(A1458,Sheet1!$A$1:$E$501,4,FALSE)</f>
        <v>Delhi</v>
      </c>
      <c r="K1458" t="str">
        <f>VLOOKUP($A1458,Sheet1!$A$1:$E$501,5,FALSE)</f>
        <v>Delhi</v>
      </c>
    </row>
    <row r="1459" spans="1:11" x14ac:dyDescent="0.25">
      <c r="A1459" t="s">
        <v>42</v>
      </c>
      <c r="B1459">
        <v>2366</v>
      </c>
      <c r="C1459">
        <v>552</v>
      </c>
      <c r="D1459">
        <v>5</v>
      </c>
      <c r="E1459" t="s">
        <v>899</v>
      </c>
      <c r="F1459" t="s">
        <v>900</v>
      </c>
      <c r="G1459" t="s">
        <v>902</v>
      </c>
      <c r="H1459" s="2">
        <f>VLOOKUP(A1459,Sheet1!A$1:E$501,2,FALSE)</f>
        <v>43189</v>
      </c>
      <c r="I1459" t="str">
        <f>VLOOKUP(A1459,Sheet1!A$1:E$501,3,FALSE)</f>
        <v>Bhishm</v>
      </c>
      <c r="J1459" t="str">
        <f>VLOOKUP(A1459,Sheet1!$A$1:$E$501,4,FALSE)</f>
        <v>Maharashtra</v>
      </c>
      <c r="K1459" t="str">
        <f>VLOOKUP($A1459,Sheet1!$A$1:$E$501,5,FALSE)</f>
        <v>Mumbai</v>
      </c>
    </row>
    <row r="1460" spans="1:11" x14ac:dyDescent="0.25">
      <c r="A1460" t="s">
        <v>555</v>
      </c>
      <c r="B1460">
        <v>9</v>
      </c>
      <c r="C1460">
        <v>-6</v>
      </c>
      <c r="D1460">
        <v>2</v>
      </c>
      <c r="E1460" t="s">
        <v>899</v>
      </c>
      <c r="F1460" t="s">
        <v>903</v>
      </c>
      <c r="G1460" t="s">
        <v>891</v>
      </c>
      <c r="H1460" s="2">
        <f>VLOOKUP(A1460,Sheet1!A$1:E$501,2,FALSE)</f>
        <v>43228</v>
      </c>
      <c r="I1460" t="str">
        <f>VLOOKUP(A1460,Sheet1!A$1:E$501,3,FALSE)</f>
        <v>Tushina</v>
      </c>
      <c r="J1460" t="str">
        <f>VLOOKUP(A1460,Sheet1!$A$1:$E$501,4,FALSE)</f>
        <v>Goa</v>
      </c>
      <c r="K1460" t="str">
        <f>VLOOKUP($A1460,Sheet1!$A$1:$E$501,5,FALSE)</f>
        <v>Goa</v>
      </c>
    </row>
    <row r="1461" spans="1:11" x14ac:dyDescent="0.25">
      <c r="A1461" t="s">
        <v>755</v>
      </c>
      <c r="B1461">
        <v>16</v>
      </c>
      <c r="C1461">
        <v>-12</v>
      </c>
      <c r="D1461">
        <v>2</v>
      </c>
      <c r="E1461" t="s">
        <v>899</v>
      </c>
      <c r="F1461" t="s">
        <v>907</v>
      </c>
      <c r="G1461" t="s">
        <v>902</v>
      </c>
      <c r="H1461" s="2">
        <f>VLOOKUP(A1461,Sheet1!A$1:E$501,2,FALSE)</f>
        <v>43299</v>
      </c>
      <c r="I1461" t="str">
        <f>VLOOKUP(A1461,Sheet1!A$1:E$501,3,FALSE)</f>
        <v>Wale</v>
      </c>
      <c r="J1461" t="str">
        <f>VLOOKUP(A1461,Sheet1!$A$1:$E$501,4,FALSE)</f>
        <v>Maharashtra</v>
      </c>
      <c r="K1461" t="str">
        <f>VLOOKUP($A1461,Sheet1!$A$1:$E$501,5,FALSE)</f>
        <v>Mumbai</v>
      </c>
    </row>
    <row r="1462" spans="1:11" x14ac:dyDescent="0.25">
      <c r="A1462" t="s">
        <v>42</v>
      </c>
      <c r="B1462">
        <v>9</v>
      </c>
      <c r="C1462">
        <v>3</v>
      </c>
      <c r="D1462">
        <v>1</v>
      </c>
      <c r="E1462" t="s">
        <v>899</v>
      </c>
      <c r="F1462" t="s">
        <v>905</v>
      </c>
      <c r="G1462" t="s">
        <v>891</v>
      </c>
      <c r="H1462" s="2">
        <f>VLOOKUP(A1462,Sheet1!A$1:E$501,2,FALSE)</f>
        <v>43189</v>
      </c>
      <c r="I1462" t="str">
        <f>VLOOKUP(A1462,Sheet1!A$1:E$501,3,FALSE)</f>
        <v>Bhishm</v>
      </c>
      <c r="J1462" t="str">
        <f>VLOOKUP(A1462,Sheet1!$A$1:$E$501,4,FALSE)</f>
        <v>Maharashtra</v>
      </c>
      <c r="K1462" t="str">
        <f>VLOOKUP($A1462,Sheet1!$A$1:$E$501,5,FALSE)</f>
        <v>Mumbai</v>
      </c>
    </row>
    <row r="1463" spans="1:11" x14ac:dyDescent="0.25">
      <c r="A1463" t="s">
        <v>106</v>
      </c>
      <c r="B1463">
        <v>1560</v>
      </c>
      <c r="C1463">
        <v>421</v>
      </c>
      <c r="D1463">
        <v>3</v>
      </c>
      <c r="E1463" t="s">
        <v>899</v>
      </c>
      <c r="F1463" t="s">
        <v>900</v>
      </c>
      <c r="G1463" t="s">
        <v>891</v>
      </c>
      <c r="H1463" s="2">
        <f>VLOOKUP(A1463,Sheet1!A$1:E$501,2,FALSE)</f>
        <v>43214</v>
      </c>
      <c r="I1463" t="str">
        <f>VLOOKUP(A1463,Sheet1!A$1:E$501,3,FALSE)</f>
        <v>Hemant</v>
      </c>
      <c r="J1463" t="str">
        <f>VLOOKUP(A1463,Sheet1!$A$1:$E$501,4,FALSE)</f>
        <v>Kerala</v>
      </c>
      <c r="K1463" t="str">
        <f>VLOOKUP($A1463,Sheet1!$A$1:$E$501,5,FALSE)</f>
        <v>Thiruvananthapuram</v>
      </c>
    </row>
    <row r="1464" spans="1:11" x14ac:dyDescent="0.25">
      <c r="A1464" t="s">
        <v>185</v>
      </c>
      <c r="B1464">
        <v>1137</v>
      </c>
      <c r="C1464">
        <v>568</v>
      </c>
      <c r="D1464">
        <v>2</v>
      </c>
      <c r="E1464" t="s">
        <v>899</v>
      </c>
      <c r="F1464" t="s">
        <v>900</v>
      </c>
      <c r="G1464" t="s">
        <v>894</v>
      </c>
      <c r="H1464" s="2">
        <f>VLOOKUP(A1464,Sheet1!A$1:E$501,2,FALSE)</f>
        <v>43428</v>
      </c>
      <c r="I1464" t="str">
        <f>VLOOKUP(A1464,Sheet1!A$1:E$501,3,FALSE)</f>
        <v>Dashyam</v>
      </c>
      <c r="J1464" t="str">
        <f>VLOOKUP(A1464,Sheet1!$A$1:$E$501,4,FALSE)</f>
        <v>Gujarat</v>
      </c>
      <c r="K1464" t="str">
        <f>VLOOKUP($A1464,Sheet1!$A$1:$E$501,5,FALSE)</f>
        <v>Surat</v>
      </c>
    </row>
    <row r="1465" spans="1:11" x14ac:dyDescent="0.25">
      <c r="A1465" t="s">
        <v>499</v>
      </c>
      <c r="B1465">
        <v>9</v>
      </c>
      <c r="C1465">
        <v>-9</v>
      </c>
      <c r="D1465">
        <v>2</v>
      </c>
      <c r="E1465" t="s">
        <v>899</v>
      </c>
      <c r="F1465" t="s">
        <v>904</v>
      </c>
      <c r="G1465" t="s">
        <v>891</v>
      </c>
      <c r="H1465" s="2">
        <f>VLOOKUP(A1465,Sheet1!A$1:E$501,2,FALSE)</f>
        <v>43343</v>
      </c>
      <c r="I1465" t="str">
        <f>VLOOKUP(A1465,Sheet1!A$1:E$501,3,FALSE)</f>
        <v>Ashmeet</v>
      </c>
      <c r="J1465" t="str">
        <f>VLOOKUP(A1465,Sheet1!$A$1:$E$501,4,FALSE)</f>
        <v>West Bengal</v>
      </c>
      <c r="K1465" t="str">
        <f>VLOOKUP($A1465,Sheet1!$A$1:$E$501,5,FALSE)</f>
        <v>Kolkata</v>
      </c>
    </row>
    <row r="1466" spans="1:11" x14ac:dyDescent="0.25">
      <c r="A1466" t="s">
        <v>720</v>
      </c>
      <c r="B1466">
        <v>15</v>
      </c>
      <c r="C1466">
        <v>-7</v>
      </c>
      <c r="D1466">
        <v>1</v>
      </c>
      <c r="E1466" t="s">
        <v>899</v>
      </c>
      <c r="F1466" t="s">
        <v>903</v>
      </c>
      <c r="G1466" t="s">
        <v>902</v>
      </c>
      <c r="H1466" s="2">
        <f>VLOOKUP(A1466,Sheet1!A$1:E$501,2,FALSE)</f>
        <v>43311</v>
      </c>
      <c r="I1466" t="str">
        <f>VLOOKUP(A1466,Sheet1!A$1:E$501,3,FALSE)</f>
        <v>Arindam</v>
      </c>
      <c r="J1466" t="str">
        <f>VLOOKUP(A1466,Sheet1!$A$1:$E$501,4,FALSE)</f>
        <v>Uttar Pradesh</v>
      </c>
      <c r="K1466" t="str">
        <f>VLOOKUP($A1466,Sheet1!$A$1:$E$501,5,FALSE)</f>
        <v>Lucknow</v>
      </c>
    </row>
    <row r="1467" spans="1:11" x14ac:dyDescent="0.25">
      <c r="A1467" t="s">
        <v>315</v>
      </c>
      <c r="B1467">
        <v>14</v>
      </c>
      <c r="C1467">
        <v>5</v>
      </c>
      <c r="D1467">
        <v>1</v>
      </c>
      <c r="E1467" t="s">
        <v>899</v>
      </c>
      <c r="F1467" t="s">
        <v>903</v>
      </c>
      <c r="G1467" t="s">
        <v>902</v>
      </c>
      <c r="H1467" s="2">
        <f>VLOOKUP(A1467,Sheet1!A$1:E$501,2,FALSE)</f>
        <v>43187</v>
      </c>
      <c r="I1467" t="str">
        <f>VLOOKUP(A1467,Sheet1!A$1:E$501,3,FALSE)</f>
        <v>Vini</v>
      </c>
      <c r="J1467" t="str">
        <f>VLOOKUP(A1467,Sheet1!$A$1:$E$501,4,FALSE)</f>
        <v>Karnataka</v>
      </c>
      <c r="K1467" t="str">
        <f>VLOOKUP($A1467,Sheet1!$A$1:$E$501,5,FALSE)</f>
        <v>Bangalore</v>
      </c>
    </row>
    <row r="1468" spans="1:11" x14ac:dyDescent="0.25">
      <c r="A1468" t="s">
        <v>353</v>
      </c>
      <c r="B1468">
        <v>14</v>
      </c>
      <c r="C1468">
        <v>7</v>
      </c>
      <c r="D1468">
        <v>2</v>
      </c>
      <c r="E1468" t="s">
        <v>899</v>
      </c>
      <c r="F1468" t="s">
        <v>903</v>
      </c>
      <c r="G1468" t="s">
        <v>902</v>
      </c>
      <c r="H1468" s="2">
        <f>VLOOKUP(A1468,Sheet1!A$1:E$501,2,FALSE)</f>
        <v>43177</v>
      </c>
      <c r="I1468" t="str">
        <f>VLOOKUP(A1468,Sheet1!A$1:E$501,3,FALSE)</f>
        <v>Shruti</v>
      </c>
      <c r="J1468" t="str">
        <f>VLOOKUP(A1468,Sheet1!$A$1:$E$501,4,FALSE)</f>
        <v>Karnataka</v>
      </c>
      <c r="K1468" t="str">
        <f>VLOOKUP($A1468,Sheet1!$A$1:$E$501,5,FALSE)</f>
        <v>Bangalore</v>
      </c>
    </row>
    <row r="1469" spans="1:11" x14ac:dyDescent="0.25">
      <c r="A1469" t="s">
        <v>132</v>
      </c>
      <c r="B1469">
        <v>8</v>
      </c>
      <c r="C1469">
        <v>-2</v>
      </c>
      <c r="D1469">
        <v>2</v>
      </c>
      <c r="E1469" t="s">
        <v>899</v>
      </c>
      <c r="F1469" t="s">
        <v>903</v>
      </c>
      <c r="G1469" t="s">
        <v>891</v>
      </c>
      <c r="H1469" s="2">
        <f>VLOOKUP(A1469,Sheet1!A$1:E$501,2,FALSE)</f>
        <v>43326</v>
      </c>
      <c r="I1469" t="str">
        <f>VLOOKUP(A1469,Sheet1!A$1:E$501,3,FALSE)</f>
        <v>Vaibhav</v>
      </c>
      <c r="J1469" t="str">
        <f>VLOOKUP(A1469,Sheet1!$A$1:$E$501,4,FALSE)</f>
        <v>Madhya Pradesh</v>
      </c>
      <c r="K1469" t="str">
        <f>VLOOKUP($A1469,Sheet1!$A$1:$E$501,5,FALSE)</f>
        <v>Indore</v>
      </c>
    </row>
    <row r="1470" spans="1:11" x14ac:dyDescent="0.25">
      <c r="A1470" t="s">
        <v>126</v>
      </c>
      <c r="B1470">
        <v>1389</v>
      </c>
      <c r="C1470">
        <v>680</v>
      </c>
      <c r="D1470">
        <v>7</v>
      </c>
      <c r="E1470" t="s">
        <v>899</v>
      </c>
      <c r="F1470" t="s">
        <v>901</v>
      </c>
      <c r="G1470" t="s">
        <v>891</v>
      </c>
      <c r="H1470" s="2">
        <f>VLOOKUP(A1470,Sheet1!A$1:E$501,2,FALSE)</f>
        <v>43231</v>
      </c>
      <c r="I1470" t="str">
        <f>VLOOKUP(A1470,Sheet1!A$1:E$501,3,FALSE)</f>
        <v>Priyanka</v>
      </c>
      <c r="J1470" t="str">
        <f>VLOOKUP(A1470,Sheet1!$A$1:$E$501,4,FALSE)</f>
        <v>Maharashtra</v>
      </c>
      <c r="K1470" t="str">
        <f>VLOOKUP($A1470,Sheet1!$A$1:$E$501,5,FALSE)</f>
        <v>Pune</v>
      </c>
    </row>
    <row r="1471" spans="1:11" x14ac:dyDescent="0.25">
      <c r="A1471" t="s">
        <v>543</v>
      </c>
      <c r="B1471">
        <v>8</v>
      </c>
      <c r="C1471">
        <v>-1</v>
      </c>
      <c r="D1471">
        <v>2</v>
      </c>
      <c r="E1471" t="s">
        <v>899</v>
      </c>
      <c r="F1471" t="s">
        <v>908</v>
      </c>
      <c r="G1471" t="s">
        <v>891</v>
      </c>
      <c r="H1471" s="2">
        <f>VLOOKUP(A1471,Sheet1!A$1:E$501,2,FALSE)</f>
        <v>43324</v>
      </c>
      <c r="I1471" t="str">
        <f>VLOOKUP(A1471,Sheet1!A$1:E$501,3,FALSE)</f>
        <v>Nitant</v>
      </c>
      <c r="J1471" t="str">
        <f>VLOOKUP(A1471,Sheet1!$A$1:$E$501,4,FALSE)</f>
        <v>Rajasthan</v>
      </c>
      <c r="K1471" t="str">
        <f>VLOOKUP($A1471,Sheet1!$A$1:$E$501,5,FALSE)</f>
        <v>Jaipur</v>
      </c>
    </row>
    <row r="1472" spans="1:11" x14ac:dyDescent="0.25">
      <c r="A1472" t="s">
        <v>881</v>
      </c>
      <c r="B1472">
        <v>8</v>
      </c>
      <c r="C1472">
        <v>-2</v>
      </c>
      <c r="D1472">
        <v>1</v>
      </c>
      <c r="E1472" t="s">
        <v>899</v>
      </c>
      <c r="F1472" t="s">
        <v>907</v>
      </c>
      <c r="G1472" t="s">
        <v>891</v>
      </c>
      <c r="H1472" s="2">
        <f>VLOOKUP(A1472,Sheet1!A$1:E$501,2,FALSE)</f>
        <v>43334</v>
      </c>
      <c r="I1472" t="str">
        <f>VLOOKUP(A1472,Sheet1!A$1:E$501,3,FALSE)</f>
        <v>Shubham</v>
      </c>
      <c r="J1472" t="str">
        <f>VLOOKUP(A1472,Sheet1!$A$1:$E$501,4,FALSE)</f>
        <v>Himachal Pradesh</v>
      </c>
      <c r="K1472" t="str">
        <f>VLOOKUP($A1472,Sheet1!$A$1:$E$501,5,FALSE)</f>
        <v>Simla</v>
      </c>
    </row>
    <row r="1473" spans="1:11" x14ac:dyDescent="0.25">
      <c r="A1473" t="s">
        <v>93</v>
      </c>
      <c r="B1473">
        <v>13</v>
      </c>
      <c r="C1473">
        <v>4</v>
      </c>
      <c r="D1473">
        <v>1</v>
      </c>
      <c r="E1473" t="s">
        <v>899</v>
      </c>
      <c r="F1473" t="s">
        <v>908</v>
      </c>
      <c r="G1473" t="s">
        <v>902</v>
      </c>
      <c r="H1473" s="2">
        <f>VLOOKUP(A1473,Sheet1!A$1:E$501,2,FALSE)</f>
        <v>43113</v>
      </c>
      <c r="I1473" t="str">
        <f>VLOOKUP(A1473,Sheet1!A$1:E$501,3,FALSE)</f>
        <v>Shruti</v>
      </c>
      <c r="J1473" t="str">
        <f>VLOOKUP(A1473,Sheet1!$A$1:$E$501,4,FALSE)</f>
        <v>Madhya Pradesh</v>
      </c>
      <c r="K1473" t="str">
        <f>VLOOKUP($A1473,Sheet1!$A$1:$E$501,5,FALSE)</f>
        <v>Indore</v>
      </c>
    </row>
    <row r="1474" spans="1:11" x14ac:dyDescent="0.25">
      <c r="A1474" t="s">
        <v>880</v>
      </c>
      <c r="B1474">
        <v>8</v>
      </c>
      <c r="C1474">
        <v>-6</v>
      </c>
      <c r="D1474">
        <v>1</v>
      </c>
      <c r="E1474" t="s">
        <v>899</v>
      </c>
      <c r="F1474" t="s">
        <v>907</v>
      </c>
      <c r="G1474" t="s">
        <v>891</v>
      </c>
      <c r="H1474" s="2">
        <f>VLOOKUP(A1474,Sheet1!A$1:E$501,2,FALSE)</f>
        <v>43282</v>
      </c>
      <c r="I1474" t="str">
        <f>VLOOKUP(A1474,Sheet1!A$1:E$501,3,FALSE)</f>
        <v>Shivani</v>
      </c>
      <c r="J1474" t="str">
        <f>VLOOKUP(A1474,Sheet1!$A$1:$E$501,4,FALSE)</f>
        <v>Maharashtra</v>
      </c>
      <c r="K1474" t="str">
        <f>VLOOKUP($A1474,Sheet1!$A$1:$E$501,5,FALSE)</f>
        <v>Mumbai</v>
      </c>
    </row>
    <row r="1475" spans="1:11" x14ac:dyDescent="0.25">
      <c r="A1475" t="s">
        <v>89</v>
      </c>
      <c r="B1475">
        <v>12</v>
      </c>
      <c r="C1475">
        <v>2</v>
      </c>
      <c r="D1475">
        <v>2</v>
      </c>
      <c r="E1475" t="s">
        <v>899</v>
      </c>
      <c r="F1475" t="s">
        <v>905</v>
      </c>
      <c r="G1475" t="s">
        <v>897</v>
      </c>
      <c r="H1475" s="2">
        <f>VLOOKUP(A1475,Sheet1!A$1:E$501,2,FALSE)</f>
        <v>43447</v>
      </c>
      <c r="I1475" t="str">
        <f>VLOOKUP(A1475,Sheet1!A$1:E$501,3,FALSE)</f>
        <v>Sujay</v>
      </c>
      <c r="J1475" t="str">
        <f>VLOOKUP(A1475,Sheet1!$A$1:$E$501,4,FALSE)</f>
        <v>Maharashtra</v>
      </c>
      <c r="K1475" t="str">
        <f>VLOOKUP($A1475,Sheet1!$A$1:$E$501,5,FALSE)</f>
        <v>Pune</v>
      </c>
    </row>
    <row r="1476" spans="1:11" x14ac:dyDescent="0.25">
      <c r="A1476" t="s">
        <v>25</v>
      </c>
      <c r="B1476">
        <v>1716</v>
      </c>
      <c r="C1476">
        <v>309</v>
      </c>
      <c r="D1476">
        <v>7</v>
      </c>
      <c r="E1476" t="s">
        <v>889</v>
      </c>
      <c r="F1476" t="s">
        <v>909</v>
      </c>
      <c r="G1476" t="s">
        <v>891</v>
      </c>
      <c r="H1476" s="2">
        <f>VLOOKUP(A1476,Sheet1!A$1:E$501,2,FALSE)</f>
        <v>43116</v>
      </c>
      <c r="I1476" t="str">
        <f>VLOOKUP(A1476,Sheet1!A$1:E$501,3,FALSE)</f>
        <v>Shiva</v>
      </c>
      <c r="J1476" t="str">
        <f>VLOOKUP(A1476,Sheet1!$A$1:$E$501,4,FALSE)</f>
        <v>Maharashtra</v>
      </c>
      <c r="K1476" t="str">
        <f>VLOOKUP($A1476,Sheet1!$A$1:$E$501,5,FALSE)</f>
        <v>Pune</v>
      </c>
    </row>
    <row r="1477" spans="1:11" x14ac:dyDescent="0.25">
      <c r="A1477" t="s">
        <v>194</v>
      </c>
      <c r="B1477">
        <v>1117</v>
      </c>
      <c r="C1477">
        <v>447</v>
      </c>
      <c r="D1477">
        <v>10</v>
      </c>
      <c r="E1477" t="s">
        <v>892</v>
      </c>
      <c r="F1477" t="s">
        <v>895</v>
      </c>
      <c r="G1477" t="s">
        <v>894</v>
      </c>
      <c r="H1477" s="2">
        <f>VLOOKUP(A1477,Sheet1!A$1:E$501,2,FALSE)</f>
        <v>43150</v>
      </c>
      <c r="I1477" t="str">
        <f>VLOOKUP(A1477,Sheet1!A$1:E$501,3,FALSE)</f>
        <v>Mukesh</v>
      </c>
      <c r="J1477" t="str">
        <f>VLOOKUP(A1477,Sheet1!$A$1:$E$501,4,FALSE)</f>
        <v>Haryana</v>
      </c>
      <c r="K1477" t="str">
        <f>VLOOKUP($A1477,Sheet1!$A$1:$E$501,5,FALSE)</f>
        <v>Chandigarh</v>
      </c>
    </row>
    <row r="1478" spans="1:11" x14ac:dyDescent="0.25">
      <c r="A1478" t="s">
        <v>436</v>
      </c>
      <c r="B1478">
        <v>9</v>
      </c>
      <c r="C1478">
        <v>-6</v>
      </c>
      <c r="D1478">
        <v>2</v>
      </c>
      <c r="E1478" t="s">
        <v>899</v>
      </c>
      <c r="F1478" t="s">
        <v>905</v>
      </c>
      <c r="G1478" t="s">
        <v>897</v>
      </c>
      <c r="H1478" s="2">
        <f>VLOOKUP(A1478,Sheet1!A$1:E$501,2,FALSE)</f>
        <v>43231</v>
      </c>
      <c r="I1478" t="str">
        <f>VLOOKUP(A1478,Sheet1!A$1:E$501,3,FALSE)</f>
        <v>Nida</v>
      </c>
      <c r="J1478" t="str">
        <f>VLOOKUP(A1478,Sheet1!$A$1:$E$501,4,FALSE)</f>
        <v>Madhya Pradesh</v>
      </c>
      <c r="K1478" t="str">
        <f>VLOOKUP($A1478,Sheet1!$A$1:$E$501,5,FALSE)</f>
        <v>Indore</v>
      </c>
    </row>
    <row r="1479" spans="1:11" x14ac:dyDescent="0.25">
      <c r="A1479" t="s">
        <v>64</v>
      </c>
      <c r="B1479">
        <v>332</v>
      </c>
      <c r="C1479">
        <v>503</v>
      </c>
      <c r="D1479">
        <v>3</v>
      </c>
      <c r="E1479" t="s">
        <v>889</v>
      </c>
      <c r="F1479" t="s">
        <v>896</v>
      </c>
      <c r="G1479" t="s">
        <v>891</v>
      </c>
      <c r="H1479" s="2">
        <f>VLOOKUP(A1479,Sheet1!A$1:E$501,2,FALSE)</f>
        <v>43262</v>
      </c>
      <c r="I1479" t="str">
        <f>VLOOKUP(A1479,Sheet1!A$1:E$501,3,FALSE)</f>
        <v>Pooja</v>
      </c>
      <c r="J1479" t="str">
        <f>VLOOKUP(A1479,Sheet1!$A$1:$E$501,4,FALSE)</f>
        <v>Himachal Pradesh</v>
      </c>
      <c r="K1479" t="str">
        <f>VLOOKUP($A1479,Sheet1!$A$1:$E$501,5,FALSE)</f>
        <v>Simla</v>
      </c>
    </row>
    <row r="1480" spans="1:11" x14ac:dyDescent="0.25">
      <c r="A1480" t="s">
        <v>436</v>
      </c>
      <c r="B1480">
        <v>7</v>
      </c>
      <c r="C1480">
        <v>-4</v>
      </c>
      <c r="D1480">
        <v>3</v>
      </c>
      <c r="E1480" t="s">
        <v>899</v>
      </c>
      <c r="F1480" t="s">
        <v>903</v>
      </c>
      <c r="G1480" t="s">
        <v>891</v>
      </c>
      <c r="H1480" s="2">
        <f>VLOOKUP(A1480,Sheet1!A$1:E$501,2,FALSE)</f>
        <v>43231</v>
      </c>
      <c r="I1480" t="str">
        <f>VLOOKUP(A1480,Sheet1!A$1:E$501,3,FALSE)</f>
        <v>Nida</v>
      </c>
      <c r="J1480" t="str">
        <f>VLOOKUP(A1480,Sheet1!$A$1:$E$501,4,FALSE)</f>
        <v>Madhya Pradesh</v>
      </c>
      <c r="K1480" t="str">
        <f>VLOOKUP($A1480,Sheet1!$A$1:$E$501,5,FALSE)</f>
        <v>Indore</v>
      </c>
    </row>
    <row r="1481" spans="1:11" x14ac:dyDescent="0.25">
      <c r="A1481" t="s">
        <v>160</v>
      </c>
      <c r="B1481">
        <v>8</v>
      </c>
      <c r="C1481">
        <v>-2</v>
      </c>
      <c r="D1481">
        <v>3</v>
      </c>
      <c r="E1481" t="s">
        <v>899</v>
      </c>
      <c r="F1481" t="s">
        <v>903</v>
      </c>
      <c r="G1481" t="s">
        <v>897</v>
      </c>
      <c r="H1481" s="2">
        <f>VLOOKUP(A1481,Sheet1!A$1:E$501,2,FALSE)</f>
        <v>43191</v>
      </c>
      <c r="I1481" t="str">
        <f>VLOOKUP(A1481,Sheet1!A$1:E$501,3,FALSE)</f>
        <v>Bharat</v>
      </c>
      <c r="J1481" t="str">
        <f>VLOOKUP(A1481,Sheet1!$A$1:$E$501,4,FALSE)</f>
        <v>Gujarat</v>
      </c>
      <c r="K1481" t="str">
        <f>VLOOKUP($A1481,Sheet1!$A$1:$E$501,5,FALSE)</f>
        <v>Ahmedabad</v>
      </c>
    </row>
    <row r="1482" spans="1:11" x14ac:dyDescent="0.25">
      <c r="A1482" t="s">
        <v>55</v>
      </c>
      <c r="B1482">
        <v>2061</v>
      </c>
      <c r="C1482">
        <v>701</v>
      </c>
      <c r="D1482">
        <v>5</v>
      </c>
      <c r="E1482" t="s">
        <v>892</v>
      </c>
      <c r="F1482" t="s">
        <v>895</v>
      </c>
      <c r="G1482" t="s">
        <v>902</v>
      </c>
      <c r="H1482" s="2">
        <f>VLOOKUP(A1482,Sheet1!A$1:E$501,2,FALSE)</f>
        <v>43419</v>
      </c>
      <c r="I1482" t="str">
        <f>VLOOKUP(A1482,Sheet1!A$1:E$501,3,FALSE)</f>
        <v>Amol</v>
      </c>
      <c r="J1482" t="str">
        <f>VLOOKUP(A1482,Sheet1!$A$1:$E$501,4,FALSE)</f>
        <v>Bihar</v>
      </c>
      <c r="K1482" t="str">
        <f>VLOOKUP($A1482,Sheet1!$A$1:$E$501,5,FALSE)</f>
        <v>Patna</v>
      </c>
    </row>
    <row r="1483" spans="1:11" x14ac:dyDescent="0.25">
      <c r="A1483" t="s">
        <v>196</v>
      </c>
      <c r="B1483">
        <v>1103</v>
      </c>
      <c r="C1483">
        <v>276</v>
      </c>
      <c r="D1483">
        <v>3</v>
      </c>
      <c r="E1483" t="s">
        <v>892</v>
      </c>
      <c r="F1483" t="s">
        <v>893</v>
      </c>
      <c r="G1483" t="s">
        <v>894</v>
      </c>
      <c r="H1483" s="2">
        <f>VLOOKUP(A1483,Sheet1!A$1:E$501,2,FALSE)</f>
        <v>43213</v>
      </c>
      <c r="I1483" t="str">
        <f>VLOOKUP(A1483,Sheet1!A$1:E$501,3,FALSE)</f>
        <v>Bhishm</v>
      </c>
      <c r="J1483" t="str">
        <f>VLOOKUP(A1483,Sheet1!$A$1:$E$501,4,FALSE)</f>
        <v>Maharashtra</v>
      </c>
      <c r="K1483" t="str">
        <f>VLOOKUP($A1483,Sheet1!$A$1:$E$501,5,FALSE)</f>
        <v>Mumbai</v>
      </c>
    </row>
    <row r="1484" spans="1:11" x14ac:dyDescent="0.25">
      <c r="A1484" t="s">
        <v>50</v>
      </c>
      <c r="B1484">
        <v>2103</v>
      </c>
      <c r="C1484">
        <v>322</v>
      </c>
      <c r="D1484">
        <v>8</v>
      </c>
      <c r="E1484" t="s">
        <v>889</v>
      </c>
      <c r="F1484" t="s">
        <v>890</v>
      </c>
      <c r="G1484" t="s">
        <v>902</v>
      </c>
      <c r="H1484" s="2">
        <f>VLOOKUP(A1484,Sheet1!A$1:E$501,2,FALSE)</f>
        <v>43391</v>
      </c>
      <c r="I1484" t="str">
        <f>VLOOKUP(A1484,Sheet1!A$1:E$501,3,FALSE)</f>
        <v>Rohan</v>
      </c>
      <c r="J1484" t="str">
        <f>VLOOKUP(A1484,Sheet1!$A$1:$E$501,4,FALSE)</f>
        <v>Maharashtra</v>
      </c>
      <c r="K1484" t="str">
        <f>VLOOKUP($A1484,Sheet1!$A$1:$E$501,5,FALSE)</f>
        <v>Mumbai</v>
      </c>
    </row>
    <row r="1485" spans="1:11" x14ac:dyDescent="0.25">
      <c r="A1485" t="s">
        <v>46</v>
      </c>
      <c r="B1485">
        <v>2115</v>
      </c>
      <c r="C1485">
        <v>23</v>
      </c>
      <c r="D1485">
        <v>5</v>
      </c>
      <c r="E1485" t="s">
        <v>892</v>
      </c>
      <c r="F1485" t="s">
        <v>893</v>
      </c>
      <c r="G1485" t="s">
        <v>891</v>
      </c>
      <c r="H1485" s="2">
        <f>VLOOKUP(A1485,Sheet1!A$1:E$501,2,FALSE)</f>
        <v>43429</v>
      </c>
      <c r="I1485" t="str">
        <f>VLOOKUP(A1485,Sheet1!A$1:E$501,3,FALSE)</f>
        <v>Lalita</v>
      </c>
      <c r="J1485" t="str">
        <f>VLOOKUP(A1485,Sheet1!$A$1:$E$501,4,FALSE)</f>
        <v>Uttar Pradesh</v>
      </c>
      <c r="K1485" t="str">
        <f>VLOOKUP($A1485,Sheet1!$A$1:$E$501,5,FALSE)</f>
        <v>Mathura</v>
      </c>
    </row>
    <row r="1486" spans="1:11" x14ac:dyDescent="0.25">
      <c r="A1486" t="s">
        <v>91</v>
      </c>
      <c r="B1486">
        <v>850</v>
      </c>
      <c r="C1486">
        <v>-289</v>
      </c>
      <c r="D1486">
        <v>5</v>
      </c>
      <c r="E1486" t="s">
        <v>889</v>
      </c>
      <c r="F1486" t="s">
        <v>890</v>
      </c>
      <c r="G1486" t="s">
        <v>891</v>
      </c>
      <c r="H1486" s="2">
        <f>VLOOKUP(A1486,Sheet1!A$1:E$501,2,FALSE)</f>
        <v>43448</v>
      </c>
      <c r="I1486" t="str">
        <f>VLOOKUP(A1486,Sheet1!A$1:E$501,3,FALSE)</f>
        <v>Jay</v>
      </c>
      <c r="J1486" t="str">
        <f>VLOOKUP(A1486,Sheet1!$A$1:$E$501,4,FALSE)</f>
        <v>Delhi</v>
      </c>
      <c r="K1486" t="str">
        <f>VLOOKUP($A1486,Sheet1!$A$1:$E$501,5,FALSE)</f>
        <v>Delhi</v>
      </c>
    </row>
    <row r="1487" spans="1:11" x14ac:dyDescent="0.25">
      <c r="A1487" t="s">
        <v>59</v>
      </c>
      <c r="B1487">
        <v>1063</v>
      </c>
      <c r="C1487">
        <v>64</v>
      </c>
      <c r="D1487">
        <v>7</v>
      </c>
      <c r="E1487" t="s">
        <v>889</v>
      </c>
      <c r="F1487" t="s">
        <v>898</v>
      </c>
      <c r="G1487" t="s">
        <v>894</v>
      </c>
      <c r="H1487" s="2">
        <f>VLOOKUP(A1487,Sheet1!A$1:E$501,2,FALSE)</f>
        <v>43399</v>
      </c>
      <c r="I1487" t="str">
        <f>VLOOKUP(A1487,Sheet1!A$1:E$501,3,FALSE)</f>
        <v>Aastha</v>
      </c>
      <c r="J1487" t="str">
        <f>VLOOKUP(A1487,Sheet1!$A$1:$E$501,4,FALSE)</f>
        <v>Himachal Pradesh</v>
      </c>
      <c r="K1487" t="str">
        <f>VLOOKUP($A1487,Sheet1!$A$1:$E$501,5,FALSE)</f>
        <v>Simla</v>
      </c>
    </row>
    <row r="1488" spans="1:11" x14ac:dyDescent="0.25">
      <c r="A1488" t="s">
        <v>204</v>
      </c>
      <c r="B1488">
        <v>1063</v>
      </c>
      <c r="C1488">
        <v>-175</v>
      </c>
      <c r="D1488">
        <v>4</v>
      </c>
      <c r="E1488" t="s">
        <v>889</v>
      </c>
      <c r="F1488" t="s">
        <v>890</v>
      </c>
      <c r="G1488" t="s">
        <v>894</v>
      </c>
      <c r="H1488" s="2">
        <f>VLOOKUP(A1488,Sheet1!A$1:E$501,2,FALSE)</f>
        <v>43127</v>
      </c>
      <c r="I1488" t="str">
        <f>VLOOKUP(A1488,Sheet1!A$1:E$501,3,FALSE)</f>
        <v>Parin</v>
      </c>
      <c r="J1488" t="str">
        <f>VLOOKUP(A1488,Sheet1!$A$1:$E$501,4,FALSE)</f>
        <v>Maharashtra</v>
      </c>
      <c r="K1488" t="str">
        <f>VLOOKUP($A1488,Sheet1!$A$1:$E$501,5,FALSE)</f>
        <v>Mumbai</v>
      </c>
    </row>
    <row r="1489" spans="1:11" x14ac:dyDescent="0.25">
      <c r="A1489" t="s">
        <v>44</v>
      </c>
      <c r="B1489">
        <v>2292</v>
      </c>
      <c r="C1489">
        <v>127</v>
      </c>
      <c r="D1489">
        <v>7</v>
      </c>
      <c r="E1489" t="s">
        <v>892</v>
      </c>
      <c r="F1489" t="s">
        <v>895</v>
      </c>
      <c r="G1489" t="s">
        <v>891</v>
      </c>
      <c r="H1489" s="2">
        <f>VLOOKUP(A1489,Sheet1!A$1:E$501,2,FALSE)</f>
        <v>43135</v>
      </c>
      <c r="I1489" t="str">
        <f>VLOOKUP(A1489,Sheet1!A$1:E$501,3,FALSE)</f>
        <v>Yogesh</v>
      </c>
      <c r="J1489" t="str">
        <f>VLOOKUP(A1489,Sheet1!$A$1:$E$501,4,FALSE)</f>
        <v>Maharashtra</v>
      </c>
      <c r="K1489" t="str">
        <f>VLOOKUP($A1489,Sheet1!$A$1:$E$501,5,FALSE)</f>
        <v>Pune</v>
      </c>
    </row>
    <row r="1490" spans="1:11" x14ac:dyDescent="0.25">
      <c r="A1490" t="s">
        <v>541</v>
      </c>
      <c r="B1490">
        <v>7</v>
      </c>
      <c r="C1490">
        <v>-1</v>
      </c>
      <c r="D1490">
        <v>2</v>
      </c>
      <c r="E1490" t="s">
        <v>899</v>
      </c>
      <c r="F1490" t="s">
        <v>903</v>
      </c>
      <c r="G1490" t="s">
        <v>897</v>
      </c>
      <c r="H1490" s="2">
        <f>VLOOKUP(A1490,Sheet1!A$1:E$501,2,FALSE)</f>
        <v>43237</v>
      </c>
      <c r="I1490" t="str">
        <f>VLOOKUP(A1490,Sheet1!A$1:E$501,3,FALSE)</f>
        <v>Subhashree</v>
      </c>
      <c r="J1490" t="str">
        <f>VLOOKUP(A1490,Sheet1!$A$1:$E$501,4,FALSE)</f>
        <v>Jammu and Kashmir</v>
      </c>
      <c r="K1490" t="str">
        <f>VLOOKUP($A1490,Sheet1!$A$1:$E$501,5,FALSE)</f>
        <v>Kashmir</v>
      </c>
    </row>
    <row r="1491" spans="1:11" x14ac:dyDescent="0.25">
      <c r="A1491" t="s">
        <v>38</v>
      </c>
      <c r="B1491">
        <v>2452</v>
      </c>
      <c r="C1491">
        <v>191</v>
      </c>
      <c r="D1491">
        <v>7</v>
      </c>
      <c r="E1491" t="s">
        <v>892</v>
      </c>
      <c r="F1491" t="s">
        <v>895</v>
      </c>
      <c r="G1491" t="s">
        <v>902</v>
      </c>
      <c r="H1491" s="2">
        <f>VLOOKUP(A1491,Sheet1!A$1:E$501,2,FALSE)</f>
        <v>43121</v>
      </c>
      <c r="I1491" t="str">
        <f>VLOOKUP(A1491,Sheet1!A$1:E$501,3,FALSE)</f>
        <v>Shreyshi</v>
      </c>
      <c r="J1491" t="str">
        <f>VLOOKUP(A1491,Sheet1!$A$1:$E$501,4,FALSE)</f>
        <v>Gujarat</v>
      </c>
      <c r="K1491" t="str">
        <f>VLOOKUP($A1491,Sheet1!$A$1:$E$501,5,FALSE)</f>
        <v>Surat</v>
      </c>
    </row>
    <row r="1492" spans="1:11" x14ac:dyDescent="0.25">
      <c r="A1492" t="s">
        <v>36</v>
      </c>
      <c r="B1492">
        <v>2457</v>
      </c>
      <c r="C1492">
        <v>665</v>
      </c>
      <c r="D1492">
        <v>11</v>
      </c>
      <c r="E1492" t="s">
        <v>889</v>
      </c>
      <c r="F1492" t="s">
        <v>890</v>
      </c>
      <c r="G1492" t="s">
        <v>894</v>
      </c>
      <c r="H1492" s="2">
        <f>VLOOKUP(A1492,Sheet1!A$1:E$501,2,FALSE)</f>
        <v>43417</v>
      </c>
      <c r="I1492" t="str">
        <f>VLOOKUP(A1492,Sheet1!A$1:E$501,3,FALSE)</f>
        <v>Uudhav</v>
      </c>
      <c r="J1492" t="str">
        <f>VLOOKUP(A1492,Sheet1!$A$1:$E$501,4,FALSE)</f>
        <v>Maharashtra</v>
      </c>
      <c r="K1492" t="str">
        <f>VLOOKUP($A1492,Sheet1!$A$1:$E$501,5,FALSE)</f>
        <v>Mumbai</v>
      </c>
    </row>
    <row r="1493" spans="1:11" x14ac:dyDescent="0.25">
      <c r="A1493" t="s">
        <v>154</v>
      </c>
      <c r="B1493">
        <v>4</v>
      </c>
      <c r="C1493">
        <v>-3</v>
      </c>
      <c r="D1493">
        <v>1</v>
      </c>
      <c r="E1493" t="s">
        <v>899</v>
      </c>
      <c r="F1493" t="s">
        <v>905</v>
      </c>
      <c r="G1493" t="s">
        <v>897</v>
      </c>
      <c r="H1493" s="2">
        <f>VLOOKUP(A1493,Sheet1!A$1:E$501,2,FALSE)</f>
        <v>43273</v>
      </c>
      <c r="I1493" t="str">
        <f>VLOOKUP(A1493,Sheet1!A$1:E$501,3,FALSE)</f>
        <v>Vijay</v>
      </c>
      <c r="J1493" t="str">
        <f>VLOOKUP(A1493,Sheet1!$A$1:$E$501,4,FALSE)</f>
        <v>Jammu and Kashmir</v>
      </c>
      <c r="K1493" t="str">
        <f>VLOOKUP($A1493,Sheet1!$A$1:$E$501,5,FALSE)</f>
        <v>Kashmir</v>
      </c>
    </row>
    <row r="1494" spans="1:11" x14ac:dyDescent="0.25">
      <c r="A1494" t="s">
        <v>30</v>
      </c>
      <c r="B1494">
        <v>2830</v>
      </c>
      <c r="C1494">
        <v>-1981</v>
      </c>
      <c r="D1494">
        <v>13</v>
      </c>
      <c r="E1494" t="s">
        <v>892</v>
      </c>
      <c r="F1494" t="s">
        <v>895</v>
      </c>
      <c r="G1494" t="s">
        <v>894</v>
      </c>
      <c r="H1494" s="2">
        <f>VLOOKUP(A1494,Sheet1!A$1:E$501,2,FALSE)</f>
        <v>43374</v>
      </c>
      <c r="I1494" t="str">
        <f>VLOOKUP(A1494,Sheet1!A$1:E$501,3,FALSE)</f>
        <v>Shishu</v>
      </c>
      <c r="J1494" t="str">
        <f>VLOOKUP(A1494,Sheet1!$A$1:$E$501,4,FALSE)</f>
        <v>Andhra Pradesh</v>
      </c>
      <c r="K1494" t="str">
        <f>VLOOKUP($A1494,Sheet1!$A$1:$E$501,5,FALSE)</f>
        <v>Hyderabad</v>
      </c>
    </row>
    <row r="1495" spans="1:11" x14ac:dyDescent="0.25">
      <c r="A1495" t="s">
        <v>162</v>
      </c>
      <c r="B1495">
        <v>7</v>
      </c>
      <c r="C1495">
        <v>1</v>
      </c>
      <c r="D1495">
        <v>1</v>
      </c>
      <c r="E1495" t="s">
        <v>899</v>
      </c>
      <c r="F1495" t="s">
        <v>903</v>
      </c>
      <c r="G1495" t="s">
        <v>891</v>
      </c>
      <c r="H1495" s="2">
        <f>VLOOKUP(A1495,Sheet1!A$1:E$501,2,FALSE)</f>
        <v>43427</v>
      </c>
      <c r="I1495" t="str">
        <f>VLOOKUP(A1495,Sheet1!A$1:E$501,3,FALSE)</f>
        <v>Divyeta</v>
      </c>
      <c r="J1495" t="str">
        <f>VLOOKUP(A1495,Sheet1!$A$1:$E$501,4,FALSE)</f>
        <v>Madhya Pradesh</v>
      </c>
      <c r="K1495" t="str">
        <f>VLOOKUP($A1495,Sheet1!$A$1:$E$501,5,FALSE)</f>
        <v>Indore</v>
      </c>
    </row>
    <row r="1496" spans="1:11" x14ac:dyDescent="0.25">
      <c r="A1496" t="s">
        <v>777</v>
      </c>
      <c r="B1496">
        <v>7</v>
      </c>
      <c r="C1496">
        <v>0</v>
      </c>
      <c r="D1496">
        <v>2</v>
      </c>
      <c r="E1496" t="s">
        <v>899</v>
      </c>
      <c r="F1496" t="s">
        <v>905</v>
      </c>
      <c r="G1496" t="s">
        <v>891</v>
      </c>
      <c r="H1496" s="2">
        <f>VLOOKUP(A1496,Sheet1!A$1:E$501,2,FALSE)</f>
        <v>43315</v>
      </c>
      <c r="I1496" t="str">
        <f>VLOOKUP(A1496,Sheet1!A$1:E$501,3,FALSE)</f>
        <v>Rane</v>
      </c>
      <c r="J1496" t="str">
        <f>VLOOKUP(A1496,Sheet1!$A$1:$E$501,4,FALSE)</f>
        <v>Maharashtra</v>
      </c>
      <c r="K1496" t="str">
        <f>VLOOKUP($A1496,Sheet1!$A$1:$E$501,5,FALSE)</f>
        <v>Mumbai</v>
      </c>
    </row>
    <row r="1497" spans="1:11" x14ac:dyDescent="0.25">
      <c r="A1497" t="s">
        <v>663</v>
      </c>
      <c r="B1497">
        <v>7</v>
      </c>
      <c r="C1497">
        <v>-3</v>
      </c>
      <c r="D1497">
        <v>2</v>
      </c>
      <c r="E1497" t="s">
        <v>899</v>
      </c>
      <c r="F1497" t="s">
        <v>903</v>
      </c>
      <c r="G1497" t="s">
        <v>891</v>
      </c>
      <c r="H1497" s="2">
        <f>VLOOKUP(A1497,Sheet1!A$1:E$501,2,FALSE)</f>
        <v>43276</v>
      </c>
      <c r="I1497" t="str">
        <f>VLOOKUP(A1497,Sheet1!A$1:E$501,3,FALSE)</f>
        <v>Shubhi</v>
      </c>
      <c r="J1497" t="str">
        <f>VLOOKUP(A1497,Sheet1!$A$1:$E$501,4,FALSE)</f>
        <v>Maharashtra</v>
      </c>
      <c r="K1497" t="str">
        <f>VLOOKUP($A1497,Sheet1!$A$1:$E$501,5,FALSE)</f>
        <v>Mumbai</v>
      </c>
    </row>
    <row r="1498" spans="1:11" x14ac:dyDescent="0.25">
      <c r="A1498" t="s">
        <v>18</v>
      </c>
      <c r="B1498">
        <v>3151</v>
      </c>
      <c r="C1498">
        <v>-35</v>
      </c>
      <c r="D1498">
        <v>7</v>
      </c>
      <c r="E1498" t="s">
        <v>899</v>
      </c>
      <c r="F1498" t="s">
        <v>900</v>
      </c>
      <c r="G1498" t="s">
        <v>894</v>
      </c>
      <c r="H1498" s="2">
        <f>VLOOKUP(A1498,Sheet1!A$1:E$501,2,FALSE)</f>
        <v>43333</v>
      </c>
      <c r="I1498" t="str">
        <f>VLOOKUP(A1498,Sheet1!A$1:E$501,3,FALSE)</f>
        <v>Vishakha</v>
      </c>
      <c r="J1498" t="str">
        <f>VLOOKUP(A1498,Sheet1!$A$1:$E$501,4,FALSE)</f>
        <v>Madhya Pradesh</v>
      </c>
      <c r="K1498" t="str">
        <f>VLOOKUP($A1498,Sheet1!$A$1:$E$501,5,FALSE)</f>
        <v>Indore</v>
      </c>
    </row>
    <row r="1499" spans="1:11" x14ac:dyDescent="0.25">
      <c r="A1499" t="s">
        <v>12</v>
      </c>
      <c r="B1499">
        <v>4141</v>
      </c>
      <c r="C1499">
        <v>1698</v>
      </c>
      <c r="D1499">
        <v>13</v>
      </c>
      <c r="E1499" t="s">
        <v>889</v>
      </c>
      <c r="F1499" t="s">
        <v>896</v>
      </c>
      <c r="G1499" t="s">
        <v>891</v>
      </c>
      <c r="H1499" s="2">
        <f>VLOOKUP(A1499,Sheet1!A$1:E$501,2,FALSE)</f>
        <v>43124</v>
      </c>
      <c r="I1499" t="str">
        <f>VLOOKUP(A1499,Sheet1!A$1:E$501,3,FALSE)</f>
        <v>Madan Mohan</v>
      </c>
      <c r="J1499" t="str">
        <f>VLOOKUP(A1499,Sheet1!$A$1:$E$501,4,FALSE)</f>
        <v>Uttar Pradesh</v>
      </c>
      <c r="K1499" t="str">
        <f>VLOOKUP($A1499,Sheet1!$A$1:$E$501,5,FALSE)</f>
        <v>Mathura</v>
      </c>
    </row>
    <row r="1500" spans="1:11" x14ac:dyDescent="0.25">
      <c r="A1500" t="s">
        <v>381</v>
      </c>
      <c r="B1500">
        <v>7</v>
      </c>
      <c r="C1500">
        <v>-2</v>
      </c>
      <c r="D1500">
        <v>1</v>
      </c>
      <c r="E1500" t="s">
        <v>899</v>
      </c>
      <c r="F1500" t="s">
        <v>903</v>
      </c>
      <c r="G1500" t="s">
        <v>891</v>
      </c>
      <c r="H1500" s="2">
        <f>VLOOKUP(A1500,Sheet1!A$1:E$501,2,FALSE)</f>
        <v>43274</v>
      </c>
      <c r="I1500" t="str">
        <f>VLOOKUP(A1500,Sheet1!A$1:E$501,3,FALSE)</f>
        <v>Amisha</v>
      </c>
      <c r="J1500" t="str">
        <f>VLOOKUP(A1500,Sheet1!$A$1:$E$501,4,FALSE)</f>
        <v>Tamil Nadu</v>
      </c>
      <c r="K1500" t="str">
        <f>VLOOKUP($A1500,Sheet1!$A$1:$E$501,5,FALSE)</f>
        <v>Chennai</v>
      </c>
    </row>
    <row r="1501" spans="1:11" x14ac:dyDescent="0.25">
      <c r="A1501" t="s">
        <v>9</v>
      </c>
      <c r="B1501">
        <v>4363</v>
      </c>
      <c r="C1501">
        <v>305</v>
      </c>
      <c r="D1501">
        <v>5</v>
      </c>
      <c r="E1501" t="s">
        <v>892</v>
      </c>
      <c r="F1501" t="s">
        <v>906</v>
      </c>
      <c r="G1501" t="s">
        <v>894</v>
      </c>
      <c r="H1501" s="2">
        <f>VLOOKUP(A1501,Sheet1!A$1:E$501,2,FALSE)</f>
        <v>43134</v>
      </c>
      <c r="I1501" t="str">
        <f>VLOOKUP(A1501,Sheet1!A$1:E$501,3,FALSE)</f>
        <v>Madhav</v>
      </c>
      <c r="J1501" t="str">
        <f>VLOOKUP(A1501,Sheet1!$A$1:$E$501,4,FALSE)</f>
        <v>Delhi</v>
      </c>
      <c r="K1501" t="str">
        <f>VLOOKUP($A1501,Sheet1!$A$1:$E$501,5,FALSE)</f>
        <v>Delhi</v>
      </c>
    </row>
  </sheetData>
  <autoFilter ref="H1:H1501" xr:uid="{00000000-0009-0000-0000-000002000000}"/>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6FC487-105F-4B6C-800B-FD7840F1D660}">
  <dimension ref="A1"/>
  <sheetViews>
    <sheetView zoomScale="25" zoomScaleNormal="25" workbookViewId="0">
      <selection activeCell="K20" sqref="K20"/>
    </sheetView>
  </sheetViews>
  <sheetFormatPr defaultRowHeight="15" x14ac:dyDescent="0.25"/>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Analysis</vt:lpstr>
      <vt:lpstr>Main </vt:lpstr>
      <vt:lpstr>Sheet1</vt:lpstr>
      <vt:lpstr>Sheet2</vt:lpstr>
      <vt:lpstr>Raw Data</vt:lpstr>
      <vt:lpstr>Sheet3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SABBIR</dc:creator>
  <cp:lastModifiedBy>SABBIR</cp:lastModifiedBy>
  <dcterms:created xsi:type="dcterms:W3CDTF">2015-06-05T18:17:20Z</dcterms:created>
  <dcterms:modified xsi:type="dcterms:W3CDTF">2023-09-06T14:38:35Z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icrosoft.ReportingServices.InteractiveReport.Excel.SheetName">
    <vt:i4>3</vt:i4>
  </property>
</Properties>
</file>