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35" i="1" l="1"/>
  <c r="M36" i="1"/>
  <c r="M34" i="1"/>
  <c r="S9" i="1"/>
  <c r="S10" i="1"/>
  <c r="S11" i="1"/>
  <c r="S12" i="1"/>
  <c r="S13" i="1"/>
  <c r="S6" i="1"/>
  <c r="R7" i="1"/>
  <c r="S7" i="1" s="1"/>
  <c r="R8" i="1"/>
  <c r="S8" i="1" s="1"/>
  <c r="R9" i="1"/>
  <c r="R10" i="1"/>
  <c r="R11" i="1"/>
  <c r="R12" i="1"/>
  <c r="R13" i="1"/>
  <c r="R6" i="1"/>
  <c r="J4" i="1"/>
  <c r="J5" i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L11" i="1" s="1"/>
  <c r="J12" i="1"/>
  <c r="K12" i="1" s="1"/>
  <c r="J13" i="1"/>
  <c r="K13" i="1" s="1"/>
  <c r="J14" i="1"/>
  <c r="K14" i="1" s="1"/>
  <c r="J15" i="1"/>
  <c r="K15" i="1" s="1"/>
  <c r="J16" i="1"/>
  <c r="J17" i="1"/>
  <c r="J18" i="1"/>
  <c r="K18" i="1" s="1"/>
  <c r="J19" i="1"/>
  <c r="K19" i="1" s="1"/>
  <c r="L19" i="1" s="1"/>
  <c r="J20" i="1"/>
  <c r="K20" i="1" s="1"/>
  <c r="J21" i="1"/>
  <c r="K21" i="1" s="1"/>
  <c r="J22" i="1"/>
  <c r="J23" i="1"/>
  <c r="K23" i="1" s="1"/>
  <c r="J24" i="1"/>
  <c r="K24" i="1" s="1"/>
  <c r="J25" i="1"/>
  <c r="K25" i="1" s="1"/>
  <c r="J26" i="1"/>
  <c r="K26" i="1" s="1"/>
  <c r="J3" i="1"/>
  <c r="K3" i="1" s="1"/>
  <c r="K4" i="1"/>
  <c r="K5" i="1"/>
  <c r="K16" i="1"/>
  <c r="K17" i="1"/>
  <c r="K22" i="1"/>
  <c r="L3" i="1" l="1"/>
</calcChain>
</file>

<file path=xl/sharedStrings.xml><?xml version="1.0" encoding="utf-8"?>
<sst xmlns="http://schemas.openxmlformats.org/spreadsheetml/2006/main" count="122" uniqueCount="61">
  <si>
    <t>Sales Of XYZ Company</t>
  </si>
  <si>
    <t>Date</t>
  </si>
  <si>
    <t>Region</t>
  </si>
  <si>
    <t>Unit Price
(BDT)</t>
  </si>
  <si>
    <t>Sales Rep</t>
  </si>
  <si>
    <t>Product</t>
  </si>
  <si>
    <t>Total sales
(BDT)</t>
  </si>
  <si>
    <t>Barisal</t>
  </si>
  <si>
    <t>Dhaka</t>
  </si>
  <si>
    <t>Chattogram</t>
  </si>
  <si>
    <t>Khulna</t>
  </si>
  <si>
    <t>Sylhet</t>
  </si>
  <si>
    <t>Mymensigh</t>
  </si>
  <si>
    <t>Rajshahi</t>
  </si>
  <si>
    <t>Rangpur</t>
  </si>
  <si>
    <t>Week 1</t>
  </si>
  <si>
    <t>Week 2</t>
  </si>
  <si>
    <t>Week 3</t>
  </si>
  <si>
    <t>Total Quantity</t>
  </si>
  <si>
    <t>Sabbir</t>
  </si>
  <si>
    <t>Shafin</t>
  </si>
  <si>
    <t>Zihad</t>
  </si>
  <si>
    <t>Monir</t>
  </si>
  <si>
    <t>Mitu</t>
  </si>
  <si>
    <t>Raktima</t>
  </si>
  <si>
    <t>Tahsin</t>
  </si>
  <si>
    <t>Shanto</t>
  </si>
  <si>
    <t>Laptop</t>
  </si>
  <si>
    <t>Desktop</t>
  </si>
  <si>
    <t>Tablet</t>
  </si>
  <si>
    <t>Smartphone</t>
  </si>
  <si>
    <t>week 4</t>
  </si>
  <si>
    <t>Import the sales data Into Excel workbook</t>
  </si>
  <si>
    <t>Q. 2</t>
  </si>
  <si>
    <t>Q. 1</t>
  </si>
  <si>
    <t>Q.3</t>
  </si>
  <si>
    <t>Calculate The total Quantity Of Sales</t>
  </si>
  <si>
    <t>Calculate The Total Sales</t>
  </si>
  <si>
    <t>Q. 4</t>
  </si>
  <si>
    <t>Statistic Of Sales Representative</t>
  </si>
  <si>
    <t>Name</t>
  </si>
  <si>
    <t>ID</t>
  </si>
  <si>
    <t>Salary</t>
  </si>
  <si>
    <t>Bonus</t>
  </si>
  <si>
    <t>Sales</t>
  </si>
  <si>
    <t>If Everyone Get 10% bonus os there sales, calculate their total salary in Nov-2024</t>
  </si>
  <si>
    <t>Q.5</t>
  </si>
  <si>
    <t>Total Salaries</t>
  </si>
  <si>
    <t>Show the Total salarie in Nov-2024 in  diagram</t>
  </si>
  <si>
    <t>Total Sales on the basis of month</t>
  </si>
  <si>
    <t>Q.6</t>
  </si>
  <si>
    <t>Draw a pie chart on the basis of total income of each month</t>
  </si>
  <si>
    <t>Quterly report</t>
  </si>
  <si>
    <t>Month</t>
  </si>
  <si>
    <t>Expense</t>
  </si>
  <si>
    <t>November</t>
  </si>
  <si>
    <t>October</t>
  </si>
  <si>
    <t>September</t>
  </si>
  <si>
    <t>Profit</t>
  </si>
  <si>
    <t>Q. 7</t>
  </si>
  <si>
    <t>Represent Quterly Report Of XYZ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</si>
</sst>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BDT]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4" borderId="0" xfId="0" applyFill="1"/>
    <xf numFmtId="164" fontId="0" fillId="4" borderId="0" xfId="0" applyNumberFormat="1" applyFill="1"/>
    <xf numFmtId="1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4" fontId="0" fillId="5" borderId="0" xfId="0" applyNumberFormat="1" applyFill="1"/>
    <xf numFmtId="0" fontId="0" fillId="5" borderId="0" xfId="0" applyFill="1"/>
    <xf numFmtId="164" fontId="0" fillId="5" borderId="0" xfId="0" applyNumberFormat="1" applyFill="1"/>
    <xf numFmtId="14" fontId="0" fillId="6" borderId="0" xfId="0" applyNumberFormat="1" applyFill="1"/>
    <xf numFmtId="0" fontId="0" fillId="6" borderId="0" xfId="0" applyFill="1"/>
    <xf numFmtId="164" fontId="0" fillId="6" borderId="0" xfId="0" applyNumberFormat="1" applyFill="1"/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8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17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Sheet1!$S$5</c:f>
              <c:strCache>
                <c:ptCount val="1"/>
                <c:pt idx="0">
                  <c:v>Total Salaries</c:v>
                </c:pt>
              </c:strCache>
            </c:strRef>
          </c:tx>
          <c:invertIfNegative val="0"/>
          <c:cat>
            <c:strRef>
              <c:f>Sheet1!$O$6:$O$13</c:f>
              <c:strCache>
                <c:ptCount val="8"/>
                <c:pt idx="0">
                  <c:v>Sabbir</c:v>
                </c:pt>
                <c:pt idx="1">
                  <c:v>Shafin</c:v>
                </c:pt>
                <c:pt idx="2">
                  <c:v>Zihad</c:v>
                </c:pt>
                <c:pt idx="3">
                  <c:v>Monir</c:v>
                </c:pt>
                <c:pt idx="4">
                  <c:v>Mitu</c:v>
                </c:pt>
                <c:pt idx="5">
                  <c:v>Raktima</c:v>
                </c:pt>
                <c:pt idx="6">
                  <c:v>Tahsin</c:v>
                </c:pt>
                <c:pt idx="7">
                  <c:v>Shanto</c:v>
                </c:pt>
              </c:strCache>
            </c:strRef>
          </c:cat>
          <c:val>
            <c:numRef>
              <c:f>Sheet1!$S$6:$S$13</c:f>
              <c:numCache>
                <c:formatCode>General</c:formatCode>
                <c:ptCount val="8"/>
                <c:pt idx="0">
                  <c:v>191000</c:v>
                </c:pt>
                <c:pt idx="1">
                  <c:v>110000</c:v>
                </c:pt>
                <c:pt idx="2">
                  <c:v>96000</c:v>
                </c:pt>
                <c:pt idx="3">
                  <c:v>126000</c:v>
                </c:pt>
                <c:pt idx="4">
                  <c:v>184000</c:v>
                </c:pt>
                <c:pt idx="5">
                  <c:v>145000</c:v>
                </c:pt>
                <c:pt idx="6">
                  <c:v>96000</c:v>
                </c:pt>
                <c:pt idx="7">
                  <c:v>122000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564864"/>
        <c:axId val="220566656"/>
      </c:barChart>
      <c:catAx>
        <c:axId val="22056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566656"/>
        <c:crosses val="autoZero"/>
        <c:auto val="1"/>
        <c:lblAlgn val="ctr"/>
        <c:lblOffset val="100"/>
        <c:noMultiLvlLbl val="0"/>
      </c:catAx>
      <c:valAx>
        <c:axId val="22056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56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25"/>
          <c:dLbls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val>
            <c:numRef>
              <c:f>Sheet1!$L$3:$L$26</c:f>
              <c:numCache>
                <c:formatCode>General</c:formatCode>
                <c:ptCount val="24"/>
                <c:pt idx="0" formatCode="[$BDT]\ #,##0">
                  <c:v>8300000</c:v>
                </c:pt>
                <c:pt idx="8" formatCode="[$BDT]\ #,##0">
                  <c:v>9050000</c:v>
                </c:pt>
                <c:pt idx="16" formatCode="[$BDT]\ #,##0">
                  <c:v>10410000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15</xdr:row>
      <xdr:rowOff>0</xdr:rowOff>
    </xdr:from>
    <xdr:to>
      <xdr:col>20</xdr:col>
      <xdr:colOff>76200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552450</xdr:colOff>
      <xdr:row>29</xdr:row>
      <xdr:rowOff>133350</xdr:rowOff>
    </xdr:from>
    <xdr:to>
      <xdr:col>8</xdr:col>
      <xdr:colOff>171450</xdr:colOff>
      <xdr:row>44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topLeftCell="D4" workbookViewId="0">
      <selection activeCell="L3" sqref="L3:L10"/>
    </sheetView>
  </sheetViews>
  <sheetFormatPr defaultRowHeight="15" x14ac:dyDescent="0.25"/>
  <cols>
    <col min="1" max="1" width="9.7109375" bestFit="1" customWidth="1"/>
    <col min="2" max="2" width="11.42578125" customWidth="1"/>
    <col min="3" max="3" width="16.85546875" customWidth="1"/>
    <col min="4" max="4" width="15" customWidth="1"/>
    <col min="5" max="5" width="10.42578125" bestFit="1" customWidth="1"/>
    <col min="6" max="6" width="10.85546875" customWidth="1"/>
    <col min="7" max="7" width="12" customWidth="1"/>
    <col min="9" max="9" width="15.42578125" customWidth="1"/>
    <col min="10" max="10" width="16.140625" customWidth="1"/>
    <col min="11" max="11" width="21.7109375" customWidth="1"/>
    <col min="12" max="12" width="31.28515625" customWidth="1"/>
    <col min="17" max="17" width="13.140625" bestFit="1" customWidth="1"/>
    <col min="19" max="19" width="13.140625" customWidth="1"/>
  </cols>
  <sheetData>
    <row r="1" spans="1:19" ht="51" customHeight="1" x14ac:dyDescent="0.25">
      <c r="A1" s="35" t="s">
        <v>0</v>
      </c>
      <c r="B1" s="34"/>
      <c r="C1" s="34"/>
      <c r="D1" s="34"/>
      <c r="E1" s="34"/>
      <c r="F1" s="34"/>
      <c r="G1" s="34"/>
      <c r="H1" s="34"/>
      <c r="M1" s="29"/>
      <c r="N1" s="29"/>
    </row>
    <row r="2" spans="1:19" ht="30" x14ac:dyDescent="0.25">
      <c r="A2" s="12" t="s">
        <v>1</v>
      </c>
      <c r="B2" s="12" t="s">
        <v>2</v>
      </c>
      <c r="C2" s="12" t="s">
        <v>4</v>
      </c>
      <c r="D2" s="12" t="s">
        <v>5</v>
      </c>
      <c r="E2" s="13" t="s">
        <v>3</v>
      </c>
      <c r="F2" s="12" t="s">
        <v>15</v>
      </c>
      <c r="G2" s="12" t="s">
        <v>16</v>
      </c>
      <c r="H2" s="12" t="s">
        <v>17</v>
      </c>
      <c r="I2" s="12" t="s">
        <v>31</v>
      </c>
      <c r="J2" s="14" t="s">
        <v>18</v>
      </c>
      <c r="K2" s="15" t="s">
        <v>6</v>
      </c>
      <c r="L2" s="12" t="s">
        <v>49</v>
      </c>
    </row>
    <row r="3" spans="1:19" x14ac:dyDescent="0.25">
      <c r="A3" s="3">
        <v>45302</v>
      </c>
      <c r="B3" s="4" t="s">
        <v>7</v>
      </c>
      <c r="C3" s="4" t="s">
        <v>19</v>
      </c>
      <c r="D3" s="4" t="s">
        <v>27</v>
      </c>
      <c r="E3" s="5">
        <v>70000</v>
      </c>
      <c r="F3" s="4">
        <v>4</v>
      </c>
      <c r="G3" s="4">
        <v>4</v>
      </c>
      <c r="H3" s="4">
        <v>8</v>
      </c>
      <c r="I3" s="4">
        <v>7</v>
      </c>
      <c r="J3" s="17">
        <f>SUM(F3,G3,H3,I3)</f>
        <v>23</v>
      </c>
      <c r="K3" s="5">
        <f>E3*J3</f>
        <v>1610000</v>
      </c>
      <c r="L3" s="26">
        <f>SUM(K3:K10)</f>
        <v>8300000</v>
      </c>
      <c r="N3" s="30" t="s">
        <v>39</v>
      </c>
      <c r="O3" s="30"/>
      <c r="P3" s="30"/>
      <c r="Q3" s="30"/>
      <c r="R3" s="30"/>
      <c r="S3" s="30"/>
    </row>
    <row r="4" spans="1:19" x14ac:dyDescent="0.25">
      <c r="A4" s="3">
        <v>45302</v>
      </c>
      <c r="B4" s="4" t="s">
        <v>8</v>
      </c>
      <c r="C4" s="4" t="s">
        <v>20</v>
      </c>
      <c r="D4" s="4" t="s">
        <v>28</v>
      </c>
      <c r="E4" s="5">
        <v>50000</v>
      </c>
      <c r="F4" s="4">
        <v>5</v>
      </c>
      <c r="G4" s="4">
        <v>6</v>
      </c>
      <c r="H4" s="4">
        <v>3</v>
      </c>
      <c r="I4" s="4">
        <v>2</v>
      </c>
      <c r="J4" s="16">
        <f t="shared" ref="J4:J26" si="0">SUM(F4,G4,H4,I4)</f>
        <v>16</v>
      </c>
      <c r="K4" s="5">
        <f t="shared" ref="K4:K26" si="1">E4*J4</f>
        <v>800000</v>
      </c>
      <c r="L4" s="27"/>
      <c r="N4" s="31">
        <v>45597</v>
      </c>
      <c r="O4" s="32"/>
      <c r="P4" s="32"/>
      <c r="Q4" s="32"/>
      <c r="R4" s="32"/>
      <c r="S4" s="32"/>
    </row>
    <row r="5" spans="1:19" x14ac:dyDescent="0.25">
      <c r="A5" s="3">
        <v>45302</v>
      </c>
      <c r="B5" s="4" t="s">
        <v>9</v>
      </c>
      <c r="C5" s="4" t="s">
        <v>21</v>
      </c>
      <c r="D5" s="4" t="s">
        <v>29</v>
      </c>
      <c r="E5" s="5">
        <v>30000</v>
      </c>
      <c r="F5" s="4">
        <v>7</v>
      </c>
      <c r="G5" s="4">
        <v>5</v>
      </c>
      <c r="H5" s="4">
        <v>4</v>
      </c>
      <c r="I5" s="4">
        <v>6</v>
      </c>
      <c r="J5" s="17">
        <f t="shared" si="0"/>
        <v>22</v>
      </c>
      <c r="K5" s="5">
        <f t="shared" si="1"/>
        <v>660000</v>
      </c>
      <c r="L5" s="27"/>
      <c r="N5" s="23" t="s">
        <v>41</v>
      </c>
      <c r="O5" s="23" t="s">
        <v>40</v>
      </c>
      <c r="P5" s="23" t="s">
        <v>42</v>
      </c>
      <c r="Q5" s="23" t="s">
        <v>44</v>
      </c>
      <c r="R5" s="23" t="s">
        <v>43</v>
      </c>
      <c r="S5" s="23" t="s">
        <v>47</v>
      </c>
    </row>
    <row r="6" spans="1:19" x14ac:dyDescent="0.25">
      <c r="A6" s="3">
        <v>45302</v>
      </c>
      <c r="B6" s="4" t="s">
        <v>10</v>
      </c>
      <c r="C6" s="4" t="s">
        <v>22</v>
      </c>
      <c r="D6" s="4" t="s">
        <v>30</v>
      </c>
      <c r="E6" s="5">
        <v>20000</v>
      </c>
      <c r="F6" s="4">
        <v>12</v>
      </c>
      <c r="G6" s="4">
        <v>10</v>
      </c>
      <c r="H6" s="4">
        <v>15</v>
      </c>
      <c r="I6" s="4">
        <v>11</v>
      </c>
      <c r="J6" s="17">
        <f t="shared" si="0"/>
        <v>48</v>
      </c>
      <c r="K6" s="5">
        <f t="shared" si="1"/>
        <v>960000</v>
      </c>
      <c r="L6" s="27"/>
      <c r="N6" s="20">
        <v>1</v>
      </c>
      <c r="O6" s="1" t="s">
        <v>19</v>
      </c>
      <c r="P6">
        <v>30000</v>
      </c>
      <c r="Q6" s="2">
        <v>1610000</v>
      </c>
      <c r="R6">
        <f>(Q6*10%)</f>
        <v>161000</v>
      </c>
      <c r="S6">
        <f>(P6+R6)</f>
        <v>191000</v>
      </c>
    </row>
    <row r="7" spans="1:19" x14ac:dyDescent="0.25">
      <c r="A7" s="3">
        <v>45302</v>
      </c>
      <c r="B7" s="4" t="s">
        <v>11</v>
      </c>
      <c r="C7" s="4" t="s">
        <v>23</v>
      </c>
      <c r="D7" s="4" t="s">
        <v>27</v>
      </c>
      <c r="E7" s="5">
        <v>70000</v>
      </c>
      <c r="F7" s="4">
        <v>5</v>
      </c>
      <c r="G7" s="4">
        <v>6</v>
      </c>
      <c r="H7" s="4">
        <v>5</v>
      </c>
      <c r="I7" s="4">
        <v>6</v>
      </c>
      <c r="J7" s="17">
        <f t="shared" si="0"/>
        <v>22</v>
      </c>
      <c r="K7" s="5">
        <f t="shared" si="1"/>
        <v>1540000</v>
      </c>
      <c r="L7" s="27"/>
      <c r="N7" s="21">
        <v>2</v>
      </c>
      <c r="O7" s="1" t="s">
        <v>20</v>
      </c>
      <c r="P7">
        <v>30000</v>
      </c>
      <c r="Q7" s="2">
        <v>800000</v>
      </c>
      <c r="R7">
        <f t="shared" ref="R7:R13" si="2">(Q7*10%)</f>
        <v>80000</v>
      </c>
      <c r="S7">
        <f t="shared" ref="S7:S13" si="3">(P7+R7)</f>
        <v>110000</v>
      </c>
    </row>
    <row r="8" spans="1:19" x14ac:dyDescent="0.25">
      <c r="A8" s="3">
        <v>45302</v>
      </c>
      <c r="B8" s="4" t="s">
        <v>12</v>
      </c>
      <c r="C8" s="4" t="s">
        <v>24</v>
      </c>
      <c r="D8" s="4" t="s">
        <v>28</v>
      </c>
      <c r="E8" s="5">
        <v>50000</v>
      </c>
      <c r="F8" s="4">
        <v>6</v>
      </c>
      <c r="G8" s="4">
        <v>6</v>
      </c>
      <c r="H8" s="4">
        <v>6</v>
      </c>
      <c r="I8" s="4">
        <v>5</v>
      </c>
      <c r="J8" s="17">
        <f t="shared" si="0"/>
        <v>23</v>
      </c>
      <c r="K8" s="5">
        <f t="shared" si="1"/>
        <v>1150000</v>
      </c>
      <c r="L8" s="27"/>
      <c r="N8" s="20">
        <v>3</v>
      </c>
      <c r="O8" s="1" t="s">
        <v>21</v>
      </c>
      <c r="P8">
        <v>30000</v>
      </c>
      <c r="Q8" s="2">
        <v>660000</v>
      </c>
      <c r="R8">
        <f t="shared" si="2"/>
        <v>66000</v>
      </c>
      <c r="S8">
        <f t="shared" si="3"/>
        <v>96000</v>
      </c>
    </row>
    <row r="9" spans="1:19" x14ac:dyDescent="0.25">
      <c r="A9" s="3">
        <v>45302</v>
      </c>
      <c r="B9" s="4" t="s">
        <v>13</v>
      </c>
      <c r="C9" s="4" t="s">
        <v>25</v>
      </c>
      <c r="D9" s="4" t="s">
        <v>29</v>
      </c>
      <c r="E9" s="5">
        <v>30000</v>
      </c>
      <c r="F9" s="4">
        <v>4</v>
      </c>
      <c r="G9" s="4">
        <v>5</v>
      </c>
      <c r="H9" s="4">
        <v>6</v>
      </c>
      <c r="I9" s="4">
        <v>7</v>
      </c>
      <c r="J9" s="17">
        <f t="shared" si="0"/>
        <v>22</v>
      </c>
      <c r="K9" s="5">
        <f t="shared" si="1"/>
        <v>660000</v>
      </c>
      <c r="L9" s="27"/>
      <c r="N9" s="20">
        <v>4</v>
      </c>
      <c r="O9" s="1" t="s">
        <v>22</v>
      </c>
      <c r="P9">
        <v>30000</v>
      </c>
      <c r="Q9" s="2">
        <v>960000</v>
      </c>
      <c r="R9">
        <f t="shared" si="2"/>
        <v>96000</v>
      </c>
      <c r="S9">
        <f t="shared" si="3"/>
        <v>126000</v>
      </c>
    </row>
    <row r="10" spans="1:19" x14ac:dyDescent="0.25">
      <c r="A10" s="3">
        <v>45302</v>
      </c>
      <c r="B10" s="4" t="s">
        <v>14</v>
      </c>
      <c r="C10" s="4" t="s">
        <v>26</v>
      </c>
      <c r="D10" s="4" t="s">
        <v>30</v>
      </c>
      <c r="E10" s="5">
        <v>20000</v>
      </c>
      <c r="F10" s="4">
        <v>11</v>
      </c>
      <c r="G10" s="4">
        <v>12</v>
      </c>
      <c r="H10" s="4">
        <v>13</v>
      </c>
      <c r="I10" s="4">
        <v>10</v>
      </c>
      <c r="J10" s="17">
        <f t="shared" si="0"/>
        <v>46</v>
      </c>
      <c r="K10" s="5">
        <f t="shared" si="1"/>
        <v>920000</v>
      </c>
      <c r="L10" s="27"/>
      <c r="N10" s="20">
        <v>5</v>
      </c>
      <c r="O10" s="1" t="s">
        <v>23</v>
      </c>
      <c r="P10">
        <v>30000</v>
      </c>
      <c r="Q10" s="2">
        <v>1540000</v>
      </c>
      <c r="R10">
        <f t="shared" si="2"/>
        <v>154000</v>
      </c>
      <c r="S10">
        <f t="shared" si="3"/>
        <v>184000</v>
      </c>
    </row>
    <row r="11" spans="1:19" x14ac:dyDescent="0.25">
      <c r="A11" s="6">
        <v>45301</v>
      </c>
      <c r="B11" s="7" t="s">
        <v>7</v>
      </c>
      <c r="C11" s="7" t="s">
        <v>19</v>
      </c>
      <c r="D11" s="7" t="s">
        <v>27</v>
      </c>
      <c r="E11" s="8">
        <v>70000</v>
      </c>
      <c r="F11" s="7">
        <v>3</v>
      </c>
      <c r="G11" s="7">
        <v>3</v>
      </c>
      <c r="H11" s="7">
        <v>5</v>
      </c>
      <c r="I11" s="7">
        <v>6</v>
      </c>
      <c r="J11" s="18">
        <f t="shared" si="0"/>
        <v>17</v>
      </c>
      <c r="K11" s="8">
        <f t="shared" si="1"/>
        <v>1190000</v>
      </c>
      <c r="L11" s="26">
        <f>SUM(K11:K18)</f>
        <v>9050000</v>
      </c>
      <c r="N11" s="20">
        <v>6</v>
      </c>
      <c r="O11" s="1" t="s">
        <v>24</v>
      </c>
      <c r="P11">
        <v>30000</v>
      </c>
      <c r="Q11" s="2">
        <v>1150000</v>
      </c>
      <c r="R11">
        <f t="shared" si="2"/>
        <v>115000</v>
      </c>
      <c r="S11">
        <f t="shared" si="3"/>
        <v>145000</v>
      </c>
    </row>
    <row r="12" spans="1:19" x14ac:dyDescent="0.25">
      <c r="A12" s="6">
        <v>45301</v>
      </c>
      <c r="B12" s="7" t="s">
        <v>8</v>
      </c>
      <c r="C12" s="7" t="s">
        <v>20</v>
      </c>
      <c r="D12" s="7" t="s">
        <v>28</v>
      </c>
      <c r="E12" s="8">
        <v>50000</v>
      </c>
      <c r="F12" s="7">
        <v>4</v>
      </c>
      <c r="G12" s="7">
        <v>5</v>
      </c>
      <c r="H12" s="7">
        <v>4</v>
      </c>
      <c r="I12" s="7">
        <v>5</v>
      </c>
      <c r="J12" s="18">
        <f t="shared" si="0"/>
        <v>18</v>
      </c>
      <c r="K12" s="8">
        <f t="shared" si="1"/>
        <v>900000</v>
      </c>
      <c r="L12" s="27"/>
      <c r="N12" s="20">
        <v>7</v>
      </c>
      <c r="O12" s="1" t="s">
        <v>25</v>
      </c>
      <c r="P12">
        <v>30000</v>
      </c>
      <c r="Q12" s="2">
        <v>660000</v>
      </c>
      <c r="R12">
        <f t="shared" si="2"/>
        <v>66000</v>
      </c>
      <c r="S12">
        <f t="shared" si="3"/>
        <v>96000</v>
      </c>
    </row>
    <row r="13" spans="1:19" x14ac:dyDescent="0.25">
      <c r="A13" s="6">
        <v>45301</v>
      </c>
      <c r="B13" s="7" t="s">
        <v>9</v>
      </c>
      <c r="C13" s="7" t="s">
        <v>21</v>
      </c>
      <c r="D13" s="7" t="s">
        <v>29</v>
      </c>
      <c r="E13" s="8">
        <v>30000</v>
      </c>
      <c r="F13" s="7">
        <v>8</v>
      </c>
      <c r="G13" s="7">
        <v>5</v>
      </c>
      <c r="H13" s="7">
        <v>9</v>
      </c>
      <c r="I13" s="7">
        <v>4</v>
      </c>
      <c r="J13" s="18">
        <f t="shared" si="0"/>
        <v>26</v>
      </c>
      <c r="K13" s="8">
        <f t="shared" si="1"/>
        <v>780000</v>
      </c>
      <c r="L13" s="27"/>
      <c r="N13" s="20">
        <v>8</v>
      </c>
      <c r="O13" s="1" t="s">
        <v>26</v>
      </c>
      <c r="P13">
        <v>30000</v>
      </c>
      <c r="Q13" s="2">
        <v>920000</v>
      </c>
      <c r="R13">
        <f t="shared" si="2"/>
        <v>92000</v>
      </c>
      <c r="S13">
        <f t="shared" si="3"/>
        <v>122000</v>
      </c>
    </row>
    <row r="14" spans="1:19" x14ac:dyDescent="0.25">
      <c r="A14" s="6">
        <v>45301</v>
      </c>
      <c r="B14" s="7" t="s">
        <v>10</v>
      </c>
      <c r="C14" s="7" t="s">
        <v>22</v>
      </c>
      <c r="D14" s="7" t="s">
        <v>30</v>
      </c>
      <c r="E14" s="8">
        <v>20000</v>
      </c>
      <c r="F14" s="7">
        <v>15</v>
      </c>
      <c r="G14" s="7">
        <v>14</v>
      </c>
      <c r="H14" s="7">
        <v>16</v>
      </c>
      <c r="I14" s="7">
        <v>13</v>
      </c>
      <c r="J14" s="18">
        <f t="shared" si="0"/>
        <v>58</v>
      </c>
      <c r="K14" s="8">
        <f t="shared" si="1"/>
        <v>1160000</v>
      </c>
      <c r="L14" s="27"/>
    </row>
    <row r="15" spans="1:19" x14ac:dyDescent="0.25">
      <c r="A15" s="6">
        <v>45301</v>
      </c>
      <c r="B15" s="7" t="s">
        <v>11</v>
      </c>
      <c r="C15" s="7" t="s">
        <v>23</v>
      </c>
      <c r="D15" s="7" t="s">
        <v>27</v>
      </c>
      <c r="E15" s="8">
        <v>70000</v>
      </c>
      <c r="F15" s="7">
        <v>6</v>
      </c>
      <c r="G15" s="7">
        <v>7</v>
      </c>
      <c r="H15" s="7">
        <v>8</v>
      </c>
      <c r="I15" s="7">
        <v>4</v>
      </c>
      <c r="J15" s="18">
        <f t="shared" si="0"/>
        <v>25</v>
      </c>
      <c r="K15" s="8">
        <f t="shared" si="1"/>
        <v>1750000</v>
      </c>
      <c r="L15" s="27"/>
    </row>
    <row r="16" spans="1:19" x14ac:dyDescent="0.25">
      <c r="A16" s="6">
        <v>45301</v>
      </c>
      <c r="B16" s="7" t="s">
        <v>12</v>
      </c>
      <c r="C16" s="7" t="s">
        <v>24</v>
      </c>
      <c r="D16" s="7" t="s">
        <v>28</v>
      </c>
      <c r="E16" s="8">
        <v>50000</v>
      </c>
      <c r="F16" s="7">
        <v>5</v>
      </c>
      <c r="G16" s="7">
        <v>6</v>
      </c>
      <c r="H16" s="7">
        <v>9</v>
      </c>
      <c r="I16" s="7">
        <v>8</v>
      </c>
      <c r="J16" s="18">
        <f t="shared" si="0"/>
        <v>28</v>
      </c>
      <c r="K16" s="8">
        <f t="shared" si="1"/>
        <v>1400000</v>
      </c>
      <c r="L16" s="27"/>
    </row>
    <row r="17" spans="1:13" x14ac:dyDescent="0.25">
      <c r="A17" s="6">
        <v>45301</v>
      </c>
      <c r="B17" s="7" t="s">
        <v>13</v>
      </c>
      <c r="C17" s="7" t="s">
        <v>25</v>
      </c>
      <c r="D17" s="7" t="s">
        <v>29</v>
      </c>
      <c r="E17" s="8">
        <v>30000</v>
      </c>
      <c r="F17" s="7">
        <v>4</v>
      </c>
      <c r="G17" s="7">
        <v>5</v>
      </c>
      <c r="H17" s="7">
        <v>6</v>
      </c>
      <c r="I17" s="7">
        <v>4</v>
      </c>
      <c r="J17" s="18">
        <f t="shared" si="0"/>
        <v>19</v>
      </c>
      <c r="K17" s="8">
        <f t="shared" si="1"/>
        <v>570000</v>
      </c>
      <c r="L17" s="27"/>
    </row>
    <row r="18" spans="1:13" x14ac:dyDescent="0.25">
      <c r="A18" s="6">
        <v>45301</v>
      </c>
      <c r="B18" s="7" t="s">
        <v>14</v>
      </c>
      <c r="C18" s="7" t="s">
        <v>26</v>
      </c>
      <c r="D18" s="7" t="s">
        <v>30</v>
      </c>
      <c r="E18" s="8">
        <v>20000</v>
      </c>
      <c r="F18" s="7">
        <v>17</v>
      </c>
      <c r="G18" s="7">
        <v>15</v>
      </c>
      <c r="H18" s="7">
        <v>19</v>
      </c>
      <c r="I18" s="7">
        <v>14</v>
      </c>
      <c r="J18" s="18">
        <f t="shared" si="0"/>
        <v>65</v>
      </c>
      <c r="K18" s="8">
        <f t="shared" si="1"/>
        <v>1300000</v>
      </c>
      <c r="L18" s="27"/>
    </row>
    <row r="19" spans="1:13" x14ac:dyDescent="0.25">
      <c r="A19" s="9">
        <v>45300</v>
      </c>
      <c r="B19" s="10" t="s">
        <v>7</v>
      </c>
      <c r="C19" s="10" t="s">
        <v>19</v>
      </c>
      <c r="D19" s="10" t="s">
        <v>27</v>
      </c>
      <c r="E19" s="11">
        <v>70000</v>
      </c>
      <c r="F19" s="10">
        <v>5</v>
      </c>
      <c r="G19" s="10">
        <v>5</v>
      </c>
      <c r="H19" s="10">
        <v>5</v>
      </c>
      <c r="I19" s="10">
        <v>6</v>
      </c>
      <c r="J19" s="19">
        <f t="shared" si="0"/>
        <v>21</v>
      </c>
      <c r="K19" s="11">
        <f t="shared" si="1"/>
        <v>1470000</v>
      </c>
      <c r="L19" s="26">
        <f>SUM(K19:K26)</f>
        <v>10410000</v>
      </c>
    </row>
    <row r="20" spans="1:13" x14ac:dyDescent="0.25">
      <c r="A20" s="9">
        <v>45300</v>
      </c>
      <c r="B20" s="10" t="s">
        <v>8</v>
      </c>
      <c r="C20" s="10" t="s">
        <v>20</v>
      </c>
      <c r="D20" s="10" t="s">
        <v>28</v>
      </c>
      <c r="E20" s="11">
        <v>50000</v>
      </c>
      <c r="F20" s="10">
        <v>7</v>
      </c>
      <c r="G20" s="10">
        <v>8</v>
      </c>
      <c r="H20" s="10">
        <v>4</v>
      </c>
      <c r="I20" s="10">
        <v>5</v>
      </c>
      <c r="J20" s="19">
        <f t="shared" si="0"/>
        <v>24</v>
      </c>
      <c r="K20" s="11">
        <f t="shared" si="1"/>
        <v>1200000</v>
      </c>
      <c r="L20" s="27"/>
    </row>
    <row r="21" spans="1:13" x14ac:dyDescent="0.25">
      <c r="A21" s="9">
        <v>45300</v>
      </c>
      <c r="B21" s="10" t="s">
        <v>9</v>
      </c>
      <c r="C21" s="10" t="s">
        <v>21</v>
      </c>
      <c r="D21" s="10" t="s">
        <v>29</v>
      </c>
      <c r="E21" s="11">
        <v>30000</v>
      </c>
      <c r="F21" s="10">
        <v>6</v>
      </c>
      <c r="G21" s="10">
        <v>6</v>
      </c>
      <c r="H21" s="10">
        <v>5</v>
      </c>
      <c r="I21" s="10">
        <v>6</v>
      </c>
      <c r="J21" s="19">
        <f t="shared" si="0"/>
        <v>23</v>
      </c>
      <c r="K21" s="11">
        <f t="shared" si="1"/>
        <v>690000</v>
      </c>
      <c r="L21" s="27"/>
    </row>
    <row r="22" spans="1:13" x14ac:dyDescent="0.25">
      <c r="A22" s="9">
        <v>45300</v>
      </c>
      <c r="B22" s="10" t="s">
        <v>10</v>
      </c>
      <c r="C22" s="10" t="s">
        <v>22</v>
      </c>
      <c r="D22" s="10" t="s">
        <v>30</v>
      </c>
      <c r="E22" s="11">
        <v>20000</v>
      </c>
      <c r="F22" s="10">
        <v>14</v>
      </c>
      <c r="G22" s="10">
        <v>15</v>
      </c>
      <c r="H22" s="10">
        <v>20</v>
      </c>
      <c r="I22" s="10">
        <v>21</v>
      </c>
      <c r="J22" s="19">
        <f t="shared" si="0"/>
        <v>70</v>
      </c>
      <c r="K22" s="11">
        <f t="shared" si="1"/>
        <v>1400000</v>
      </c>
      <c r="L22" s="27"/>
    </row>
    <row r="23" spans="1:13" x14ac:dyDescent="0.25">
      <c r="A23" s="9">
        <v>45300</v>
      </c>
      <c r="B23" s="10" t="s">
        <v>11</v>
      </c>
      <c r="C23" s="10" t="s">
        <v>23</v>
      </c>
      <c r="D23" s="10" t="s">
        <v>27</v>
      </c>
      <c r="E23" s="11">
        <v>70000</v>
      </c>
      <c r="F23" s="10">
        <v>6</v>
      </c>
      <c r="G23" s="10">
        <v>6</v>
      </c>
      <c r="H23" s="10">
        <v>6</v>
      </c>
      <c r="I23" s="10">
        <v>2</v>
      </c>
      <c r="J23" s="19">
        <f t="shared" si="0"/>
        <v>20</v>
      </c>
      <c r="K23" s="11">
        <f t="shared" si="1"/>
        <v>1400000</v>
      </c>
      <c r="L23" s="27"/>
    </row>
    <row r="24" spans="1:13" x14ac:dyDescent="0.25">
      <c r="A24" s="9">
        <v>45300</v>
      </c>
      <c r="B24" s="10" t="s">
        <v>12</v>
      </c>
      <c r="C24" s="10" t="s">
        <v>24</v>
      </c>
      <c r="D24" s="10" t="s">
        <v>28</v>
      </c>
      <c r="E24" s="11">
        <v>50000</v>
      </c>
      <c r="F24" s="10">
        <v>5</v>
      </c>
      <c r="G24" s="10">
        <v>6</v>
      </c>
      <c r="H24" s="10">
        <v>8</v>
      </c>
      <c r="I24" s="10">
        <v>10</v>
      </c>
      <c r="J24" s="19">
        <f t="shared" si="0"/>
        <v>29</v>
      </c>
      <c r="K24" s="11">
        <f t="shared" si="1"/>
        <v>1450000</v>
      </c>
      <c r="L24" s="27"/>
    </row>
    <row r="25" spans="1:13" x14ac:dyDescent="0.25">
      <c r="A25" s="9">
        <v>45300</v>
      </c>
      <c r="B25" s="10" t="s">
        <v>13</v>
      </c>
      <c r="C25" s="10" t="s">
        <v>25</v>
      </c>
      <c r="D25" s="10" t="s">
        <v>29</v>
      </c>
      <c r="E25" s="11">
        <v>30000</v>
      </c>
      <c r="F25" s="10">
        <v>6</v>
      </c>
      <c r="G25" s="10">
        <v>10</v>
      </c>
      <c r="H25" s="10">
        <v>12</v>
      </c>
      <c r="I25" s="10">
        <v>8</v>
      </c>
      <c r="J25" s="19">
        <f t="shared" si="0"/>
        <v>36</v>
      </c>
      <c r="K25" s="11">
        <f t="shared" si="1"/>
        <v>1080000</v>
      </c>
      <c r="L25" s="27"/>
    </row>
    <row r="26" spans="1:13" x14ac:dyDescent="0.25">
      <c r="A26" s="9">
        <v>45300</v>
      </c>
      <c r="B26" s="10" t="s">
        <v>14</v>
      </c>
      <c r="C26" s="10" t="s">
        <v>26</v>
      </c>
      <c r="D26" s="10" t="s">
        <v>30</v>
      </c>
      <c r="E26" s="11">
        <v>20000</v>
      </c>
      <c r="F26" s="10">
        <v>35</v>
      </c>
      <c r="G26" s="10">
        <v>22</v>
      </c>
      <c r="H26" s="10">
        <v>15</v>
      </c>
      <c r="I26" s="10">
        <v>14</v>
      </c>
      <c r="J26" s="19">
        <f t="shared" si="0"/>
        <v>86</v>
      </c>
      <c r="K26" s="11">
        <f t="shared" si="1"/>
        <v>1720000</v>
      </c>
      <c r="L26" s="27"/>
    </row>
    <row r="32" spans="1:13" x14ac:dyDescent="0.25">
      <c r="J32" s="28" t="s">
        <v>52</v>
      </c>
      <c r="K32" s="28"/>
      <c r="L32" s="28"/>
      <c r="M32" s="25"/>
    </row>
    <row r="33" spans="10:13" x14ac:dyDescent="0.25">
      <c r="J33" s="23" t="s">
        <v>53</v>
      </c>
      <c r="K33" s="24" t="s">
        <v>54</v>
      </c>
      <c r="L33" s="14" t="s">
        <v>44</v>
      </c>
      <c r="M33" s="23" t="s">
        <v>58</v>
      </c>
    </row>
    <row r="34" spans="10:13" x14ac:dyDescent="0.25">
      <c r="J34" t="s">
        <v>55</v>
      </c>
      <c r="K34" s="22">
        <v>8500000</v>
      </c>
      <c r="L34" s="22">
        <v>8300000</v>
      </c>
      <c r="M34" s="22">
        <f>L34-K34</f>
        <v>-200000</v>
      </c>
    </row>
    <row r="35" spans="10:13" x14ac:dyDescent="0.25">
      <c r="J35" t="s">
        <v>56</v>
      </c>
      <c r="K35" s="22">
        <v>8500000</v>
      </c>
      <c r="L35" s="22">
        <v>9050000</v>
      </c>
      <c r="M35" s="22">
        <f t="shared" ref="M35:M36" si="4">L35-K35</f>
        <v>550000</v>
      </c>
    </row>
    <row r="36" spans="10:13" x14ac:dyDescent="0.25">
      <c r="J36" t="s">
        <v>57</v>
      </c>
      <c r="K36" s="22">
        <v>8500000</v>
      </c>
      <c r="L36" s="22">
        <v>10410000</v>
      </c>
      <c r="M36" s="22">
        <f t="shared" si="4"/>
        <v>1910000</v>
      </c>
    </row>
  </sheetData>
  <mergeCells count="8">
    <mergeCell ref="L19:L26"/>
    <mergeCell ref="J32:L32"/>
    <mergeCell ref="A1:H1"/>
    <mergeCell ref="M1:N1"/>
    <mergeCell ref="N3:S3"/>
    <mergeCell ref="N4:S4"/>
    <mergeCell ref="L3:L10"/>
    <mergeCell ref="L11:L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"/>
  <sheetViews>
    <sheetView workbookViewId="0">
      <selection activeCell="I20" sqref="I20"/>
    </sheetView>
  </sheetViews>
  <sheetFormatPr defaultRowHeight="15" x14ac:dyDescent="0.25"/>
  <sheetData>
    <row r="2" spans="2:15" x14ac:dyDescent="0.25">
      <c r="B2" t="s">
        <v>34</v>
      </c>
      <c r="C2" s="33" t="s">
        <v>32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2:15" x14ac:dyDescent="0.25">
      <c r="B3" t="s">
        <v>33</v>
      </c>
      <c r="C3" s="33" t="s">
        <v>36</v>
      </c>
      <c r="D3" s="33"/>
      <c r="E3" s="33"/>
      <c r="F3" s="33"/>
      <c r="G3" s="33"/>
      <c r="H3" s="33"/>
      <c r="I3" s="33"/>
      <c r="J3" s="33"/>
    </row>
    <row r="4" spans="2:15" x14ac:dyDescent="0.25">
      <c r="B4" t="s">
        <v>35</v>
      </c>
      <c r="C4" s="33" t="s">
        <v>37</v>
      </c>
      <c r="D4" s="33"/>
      <c r="E4" s="33"/>
      <c r="F4" s="33"/>
      <c r="G4" s="33"/>
      <c r="H4" s="33"/>
      <c r="I4" s="33"/>
    </row>
    <row r="5" spans="2:15" x14ac:dyDescent="0.25">
      <c r="B5" t="s">
        <v>38</v>
      </c>
      <c r="C5" s="29" t="s">
        <v>45</v>
      </c>
      <c r="D5" s="29"/>
      <c r="E5" s="29"/>
      <c r="F5" s="29"/>
      <c r="G5" s="29"/>
      <c r="H5" s="29"/>
      <c r="I5" s="29"/>
      <c r="J5" s="29"/>
    </row>
    <row r="6" spans="2:15" x14ac:dyDescent="0.25">
      <c r="B6" t="s">
        <v>46</v>
      </c>
      <c r="C6" s="33" t="s">
        <v>48</v>
      </c>
      <c r="D6" s="33"/>
      <c r="E6" s="33"/>
      <c r="F6" s="33"/>
      <c r="G6" s="33"/>
      <c r="H6" s="33"/>
      <c r="I6" s="33"/>
      <c r="J6" s="33"/>
    </row>
    <row r="7" spans="2:15" x14ac:dyDescent="0.25">
      <c r="B7" t="s">
        <v>50</v>
      </c>
      <c r="C7" s="33" t="s">
        <v>51</v>
      </c>
      <c r="D7" s="33"/>
      <c r="E7" s="33"/>
      <c r="F7" s="33"/>
      <c r="G7" s="33"/>
      <c r="H7" s="33"/>
      <c r="I7" s="33"/>
      <c r="J7" s="33"/>
    </row>
    <row r="8" spans="2:15" x14ac:dyDescent="0.25">
      <c r="B8" t="s">
        <v>59</v>
      </c>
      <c r="C8" s="33" t="s">
        <v>60</v>
      </c>
      <c r="D8" s="33"/>
      <c r="E8" s="33"/>
      <c r="F8" s="33"/>
      <c r="G8" s="33"/>
      <c r="H8" s="33"/>
      <c r="I8" s="33"/>
    </row>
  </sheetData>
  <mergeCells count="7">
    <mergeCell ref="C8:I8"/>
    <mergeCell ref="C2:O2"/>
    <mergeCell ref="C3:J3"/>
    <mergeCell ref="C4:I4"/>
    <mergeCell ref="C5:J5"/>
    <mergeCell ref="C6:J6"/>
    <mergeCell ref="C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 CSE</dc:creator>
  <cp:lastModifiedBy>BU CSE</cp:lastModifiedBy>
  <dcterms:created xsi:type="dcterms:W3CDTF">2024-12-13T13:15:25Z</dcterms:created>
  <dcterms:modified xsi:type="dcterms:W3CDTF">2024-12-13T14:31:30Z</dcterms:modified>
</cp:coreProperties>
</file>