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3 Buscar v\"/>
    </mc:Choice>
  </mc:AlternateContent>
  <xr:revisionPtr revIDLastSave="0" documentId="13_ncr:1_{1614E77D-1277-42F0-B0DC-0AB20C3AFEC7}" xr6:coauthVersionLast="43" xr6:coauthVersionMax="43" xr10:uidLastSave="{00000000-0000-0000-0000-000000000000}"/>
  <bookViews>
    <workbookView xWindow="-120" yWindow="-120" windowWidth="20730" windowHeight="11160" xr2:uid="{75B20ABB-0AA8-43B1-906C-9F1A6FBBFDDD}"/>
  </bookViews>
  <sheets>
    <sheet name="Presentación" sheetId="1" r:id="rId1"/>
    <sheet name="Costo de productos" sheetId="2" r:id="rId2"/>
    <sheet name="IVA venta" sheetId="3" r:id="rId3"/>
    <sheet name="Proveedores" sheetId="4" r:id="rId4"/>
    <sheet name="Ctrl + B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3" l="1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10" i="3"/>
  <c r="H10" i="3" s="1"/>
</calcChain>
</file>

<file path=xl/sharedStrings.xml><?xml version="1.0" encoding="utf-8"?>
<sst xmlns="http://schemas.openxmlformats.org/spreadsheetml/2006/main" count="183" uniqueCount="95">
  <si>
    <t>LEGAJO</t>
  </si>
  <si>
    <t>APELLIDO Y NOMBRE</t>
  </si>
  <si>
    <t>SEXO</t>
  </si>
  <si>
    <t>Estatus</t>
  </si>
  <si>
    <t>SUELDO</t>
  </si>
  <si>
    <t>GORRELA MARIA TERESA</t>
  </si>
  <si>
    <t>FEMENINO</t>
  </si>
  <si>
    <t>PUNILLA</t>
  </si>
  <si>
    <t>POR CONVENIO</t>
  </si>
  <si>
    <t>ESTRELLA MARIO ALVAREZ</t>
  </si>
  <si>
    <t>MASCULINO</t>
  </si>
  <si>
    <t>CAPITAL</t>
  </si>
  <si>
    <t>JERARQUICO</t>
  </si>
  <si>
    <t>CAPOGROSI MARCELA</t>
  </si>
  <si>
    <t>GALARDONADA MARIELA</t>
  </si>
  <si>
    <t>FOXIA LUCIA</t>
  </si>
  <si>
    <t>COLAZO NICOLAS</t>
  </si>
  <si>
    <t>SANCHEZ MARCELO</t>
  </si>
  <si>
    <t>EMILIO LOPEZ</t>
  </si>
  <si>
    <t>PEREZ MIGUEL LORREDO</t>
  </si>
  <si>
    <t>PRIETO MARIO MALDONADO</t>
  </si>
  <si>
    <t>MALDONADO HEREDIA NATALIA</t>
  </si>
  <si>
    <t>COLON</t>
  </si>
  <si>
    <t>SALVATIERRA NORBERTO</t>
  </si>
  <si>
    <t>CRUZ DEL EJE</t>
  </si>
  <si>
    <t>CACERES DE ALLENDE</t>
  </si>
  <si>
    <t>GENERAL ROCA</t>
  </si>
  <si>
    <t>DEPARTAMENTO</t>
  </si>
  <si>
    <t>Legajo</t>
  </si>
  <si>
    <t>Apellido y Nombre</t>
  </si>
  <si>
    <t>Sueldo</t>
  </si>
  <si>
    <t>Fecha</t>
  </si>
  <si>
    <t>Producto</t>
  </si>
  <si>
    <t>Unidades</t>
  </si>
  <si>
    <t>Precio</t>
  </si>
  <si>
    <t>Costo</t>
  </si>
  <si>
    <t>Ganancia</t>
  </si>
  <si>
    <t>Cargador celular</t>
  </si>
  <si>
    <t>Tablet 2.0</t>
  </si>
  <si>
    <t>Celular Smart</t>
  </si>
  <si>
    <t>Cámara Telefoto</t>
  </si>
  <si>
    <t>Notebook</t>
  </si>
  <si>
    <t>Equipo muiscal</t>
  </si>
  <si>
    <t>Tv HD</t>
  </si>
  <si>
    <t>Proucto</t>
  </si>
  <si>
    <t>Num Fact</t>
  </si>
  <si>
    <t>Proveedor</t>
  </si>
  <si>
    <t>Cuit</t>
  </si>
  <si>
    <t xml:space="preserve">Venta neta </t>
  </si>
  <si>
    <t>Iva</t>
  </si>
  <si>
    <t>Monto total</t>
  </si>
  <si>
    <t>0001-000000058</t>
  </si>
  <si>
    <t>0001-000000059</t>
  </si>
  <si>
    <t>0001-000000060</t>
  </si>
  <si>
    <t>0001-000000061</t>
  </si>
  <si>
    <t>0001-000000062</t>
  </si>
  <si>
    <t>0001-000000063</t>
  </si>
  <si>
    <t>0001-000000064</t>
  </si>
  <si>
    <t>0001-000000065</t>
  </si>
  <si>
    <t>0001-000000066</t>
  </si>
  <si>
    <t>0001-000000067</t>
  </si>
  <si>
    <t>0001-000000068</t>
  </si>
  <si>
    <t>0001-000000069</t>
  </si>
  <si>
    <t>0001-000000070</t>
  </si>
  <si>
    <t>0001-000000071</t>
  </si>
  <si>
    <t>0001-000000072</t>
  </si>
  <si>
    <t>Quinta SA</t>
  </si>
  <si>
    <t>Corralito SRL</t>
  </si>
  <si>
    <t>San Telmo y asoc.</t>
  </si>
  <si>
    <t>Retro Pascual</t>
  </si>
  <si>
    <t>Ayacucho Susp</t>
  </si>
  <si>
    <t>Fritau SA</t>
  </si>
  <si>
    <t>San Peña Asoc</t>
  </si>
  <si>
    <t>Tabla de precios</t>
  </si>
  <si>
    <t>Tabla de productos vendidos</t>
  </si>
  <si>
    <t>proveedores</t>
  </si>
  <si>
    <t>Monto</t>
  </si>
  <si>
    <t>Neto</t>
  </si>
  <si>
    <t>100.50</t>
  </si>
  <si>
    <t>540.54</t>
  </si>
  <si>
    <t>421.82</t>
  </si>
  <si>
    <t>45.85</t>
  </si>
  <si>
    <t>852.74</t>
  </si>
  <si>
    <t>852.41</t>
  </si>
  <si>
    <t>841.96</t>
  </si>
  <si>
    <t>36.54</t>
  </si>
  <si>
    <t>Interes</t>
  </si>
  <si>
    <t>50.35</t>
  </si>
  <si>
    <t>80.45</t>
  </si>
  <si>
    <t>70.12</t>
  </si>
  <si>
    <t>8.42</t>
  </si>
  <si>
    <t>100.05</t>
  </si>
  <si>
    <t>100.80</t>
  </si>
  <si>
    <t>50.74</t>
  </si>
  <si>
    <t>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</si>
</sst>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sz val="10"/>
      <color theme="1"/>
      <name val="Century"/>
      <family val="1"/>
    </font>
    <font>
      <sz val="11"/>
      <color theme="1"/>
      <name val="Century"/>
      <family val="1"/>
    </font>
    <font>
      <b/>
      <sz val="13"/>
      <color theme="4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4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8" fontId="5" fillId="4" borderId="5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0" xfId="2" applyFont="1" applyFill="1" applyBorder="1"/>
    <xf numFmtId="0" fontId="2" fillId="3" borderId="11" xfId="2" applyFont="1" applyFill="1" applyBorder="1"/>
    <xf numFmtId="0" fontId="0" fillId="0" borderId="8" xfId="0" applyFon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7" fillId="4" borderId="9" xfId="0" applyFont="1" applyFill="1" applyBorder="1" applyAlignment="1">
      <alignment horizontal="center" vertical="center"/>
    </xf>
    <xf numFmtId="164" fontId="0" fillId="6" borderId="12" xfId="0" applyNumberFormat="1" applyFont="1" applyFill="1" applyBorder="1"/>
    <xf numFmtId="44" fontId="0" fillId="0" borderId="14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8" xfId="1" applyNumberFormat="1" applyFont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2" fillId="3" borderId="20" xfId="2" applyFont="1" applyFill="1" applyBorder="1"/>
    <xf numFmtId="0" fontId="0" fillId="0" borderId="19" xfId="0" applyNumberFormat="1" applyFont="1" applyBorder="1"/>
    <xf numFmtId="0" fontId="0" fillId="0" borderId="19" xfId="0" applyFont="1" applyBorder="1" applyAlignment="1">
      <alignment horizontal="center"/>
    </xf>
    <xf numFmtId="164" fontId="0" fillId="6" borderId="19" xfId="0" applyNumberFormat="1" applyFont="1" applyFill="1" applyBorder="1"/>
    <xf numFmtId="0" fontId="0" fillId="0" borderId="14" xfId="0" applyNumberFormat="1" applyFont="1" applyBorder="1"/>
    <xf numFmtId="0" fontId="0" fillId="0" borderId="14" xfId="0" applyFont="1" applyBorder="1" applyAlignment="1">
      <alignment horizontal="center"/>
    </xf>
    <xf numFmtId="44" fontId="0" fillId="0" borderId="14" xfId="1" applyNumberFormat="1" applyFont="1" applyBorder="1" applyAlignment="1">
      <alignment horizontal="center"/>
    </xf>
    <xf numFmtId="44" fontId="0" fillId="0" borderId="19" xfId="1" applyNumberFormat="1" applyFont="1" applyBorder="1" applyAlignment="1">
      <alignment horizontal="center"/>
    </xf>
    <xf numFmtId="44" fontId="0" fillId="0" borderId="12" xfId="1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0" fillId="0" borderId="0" xfId="0" applyFont="1"/>
    <xf numFmtId="0" fontId="2" fillId="7" borderId="2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12" xfId="0" applyFont="1" applyBorder="1"/>
    <xf numFmtId="0" fontId="3" fillId="3" borderId="13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0" fillId="4" borderId="0" xfId="0" applyFill="1"/>
    <xf numFmtId="0" fontId="2" fillId="3" borderId="0" xfId="0" applyFont="1" applyFill="1"/>
    <xf numFmtId="0" fontId="0" fillId="8" borderId="0" xfId="0" applyFill="1"/>
  </cellXfs>
  <cellStyles count="3">
    <cellStyle name="Énfasis2" xfId="2" builtinId="33"/>
    <cellStyle name="Moneda" xfId="1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\ * #,##0.00_ ;_ &quot;$&quot;\ * \-#,##0.00_ ;_ &quot;$&quot;\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 &quot;$&quot;\ * #,##0.00_ ;_ &quot;$&quot;\ * \-#,##0.00_ ;_ &quot;$&quot;\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666750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F64A53-4508-416B-8B1A-62DC69EB0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352425</xdr:colOff>
      <xdr:row>1</xdr:row>
      <xdr:rowOff>123825</xdr:rowOff>
    </xdr:from>
    <xdr:to>
      <xdr:col>11</xdr:col>
      <xdr:colOff>476250</xdr:colOff>
      <xdr:row>5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F98EB6-16D6-49D0-86C7-7F558A7F5519}"/>
            </a:ext>
          </a:extLst>
        </xdr:cNvPr>
        <xdr:cNvSpPr txBox="1"/>
      </xdr:nvSpPr>
      <xdr:spPr>
        <a:xfrm>
          <a:off x="7686675" y="314325"/>
          <a:ext cx="3171825" cy="714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Atraves de Buscarv determina si COLAZO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NICOLAS fue dado de alta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6B21FE-8CD9-48AC-A827-C8D970F50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219075</xdr:colOff>
      <xdr:row>1</xdr:row>
      <xdr:rowOff>19050</xdr:rowOff>
    </xdr:from>
    <xdr:to>
      <xdr:col>10</xdr:col>
      <xdr:colOff>419100</xdr:colOff>
      <xdr:row>4</xdr:row>
      <xdr:rowOff>161925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697A876-911F-494C-B8B8-92CDA2B43420}"/>
            </a:ext>
          </a:extLst>
        </xdr:cNvPr>
        <xdr:cNvSpPr txBox="1"/>
      </xdr:nvSpPr>
      <xdr:spPr>
        <a:xfrm>
          <a:off x="7258050" y="209550"/>
          <a:ext cx="3171825" cy="714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accent1">
                  <a:lumMod val="50000"/>
                </a:schemeClr>
              </a:solidFill>
            </a:rPr>
            <a:t>Completa la</a:t>
          </a:r>
          <a:r>
            <a:rPr lang="es-AR" sz="1100" baseline="0">
              <a:solidFill>
                <a:schemeClr val="accent1">
                  <a:lumMod val="50000"/>
                </a:schemeClr>
              </a:solidFill>
            </a:rPr>
            <a:t> lista de venta con el precio  y costo de cada producto utlizando buscarv</a:t>
          </a:r>
          <a:endParaRPr lang="es-AR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742950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C9564B-1195-4C24-9032-48D674453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76200</xdr:colOff>
      <xdr:row>0</xdr:row>
      <xdr:rowOff>180975</xdr:rowOff>
    </xdr:from>
    <xdr:to>
      <xdr:col>8</xdr:col>
      <xdr:colOff>304800</xdr:colOff>
      <xdr:row>4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64515C5-1AEB-407E-B1B1-4D8670DF2386}"/>
            </a:ext>
          </a:extLst>
        </xdr:cNvPr>
        <xdr:cNvSpPr txBox="1"/>
      </xdr:nvSpPr>
      <xdr:spPr>
        <a:xfrm>
          <a:off x="6219825" y="180975"/>
          <a:ext cx="3171825" cy="714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accent1">
                  <a:lumMod val="50000"/>
                </a:schemeClr>
              </a:solidFill>
            </a:rPr>
            <a:t>Utiliza buscarv</a:t>
          </a:r>
          <a:r>
            <a:rPr lang="es-AR" sz="1100" baseline="0">
              <a:solidFill>
                <a:schemeClr val="accent1">
                  <a:lumMod val="50000"/>
                </a:schemeClr>
              </a:solidFill>
            </a:rPr>
            <a:t> para evitar cargar el cuit, y crea unna lista validada de los proveedores para evitar errores</a:t>
          </a:r>
          <a:endParaRPr lang="es-AR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123825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42AFDF-BFF8-4EEA-A902-04092CA3E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723900</xdr:colOff>
      <xdr:row>3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96BDAE-0805-4F2B-9E73-B831F09B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959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657225</xdr:colOff>
      <xdr:row>4</xdr:row>
      <xdr:rowOff>38100</xdr:rowOff>
    </xdr:from>
    <xdr:to>
      <xdr:col>12</xdr:col>
      <xdr:colOff>38100</xdr:colOff>
      <xdr:row>8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402D3D5-16CB-436E-A4FC-84B04E0BF524}"/>
            </a:ext>
          </a:extLst>
        </xdr:cNvPr>
        <xdr:cNvSpPr txBox="1"/>
      </xdr:nvSpPr>
      <xdr:spPr>
        <a:xfrm>
          <a:off x="5991225" y="800100"/>
          <a:ext cx="3190875" cy="8001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>
              <a:solidFill>
                <a:schemeClr val="accent1">
                  <a:lumMod val="50000"/>
                </a:schemeClr>
              </a:solidFill>
            </a:rPr>
            <a:t>Conoces el</a:t>
          </a:r>
          <a:r>
            <a:rPr lang="es-AR" sz="1100" baseline="0">
              <a:solidFill>
                <a:schemeClr val="accent1">
                  <a:lumMod val="50000"/>
                </a:schemeClr>
              </a:solidFill>
            </a:rPr>
            <a:t> atajo Ctrl B para buscar datos?</a:t>
          </a:r>
        </a:p>
        <a:p>
          <a:endParaRPr lang="es-AR" sz="1100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aseline="0">
              <a:solidFill>
                <a:schemeClr val="accent1">
                  <a:lumMod val="50000"/>
                </a:schemeClr>
              </a:solidFill>
            </a:rPr>
            <a:t>Pero sabías de la funcion reemplazar de este asistente?</a:t>
          </a:r>
          <a:endParaRPr lang="es-AR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27871C-6703-470D-9C8C-BC7C318E2A9A}" name="Tabla11" displayName="Tabla11" ref="H13:J20" totalsRowShown="0" headerRowDxfId="21" headerRowBorderDxfId="20" tableBorderDxfId="19" totalsRowBorderDxfId="18">
  <autoFilter ref="H13:J20" xr:uid="{24DE85DB-BAFD-4A98-BEA4-E0C38C85FEE0}"/>
  <tableColumns count="3">
    <tableColumn id="1" xr3:uid="{2E68E4E0-EF3B-4FB7-8B0E-D8BFC9F798FA}" name="Proucto" dataDxfId="17"/>
    <tableColumn id="2" xr3:uid="{078A6694-6E4C-456E-8FF5-3353B0F1B146}" name="Precio" dataDxfId="16" dataCellStyle="Moneda"/>
    <tableColumn id="3" xr3:uid="{885A52A2-D4E3-4D48-8210-7DBBA1DFA349}" name="Costo" dataDxfId="15" dataCellStyle="Moned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58DC40-3962-4C86-BC5E-5B7E6B08C136}" name="Tabla6" displayName="Tabla6" ref="B9:H24" totalsRowShown="0" headerRowDxfId="14" headerRowBorderDxfId="13" tableBorderDxfId="12" totalsRowBorderDxfId="11">
  <autoFilter ref="B9:H24" xr:uid="{249925B9-C47D-4625-9611-BF85D9A77C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E79619D-8C82-4EE0-B579-89241A41BC3A}" name="Fecha" dataDxfId="10"/>
    <tableColumn id="2" xr3:uid="{C876E12A-E8A4-4344-BADA-0F599127653F}" name="Num Fact" dataDxfId="9"/>
    <tableColumn id="3" xr3:uid="{C338DB8F-E781-4A99-8093-8BDEED04A2D6}" name="Proveedor" dataDxfId="8"/>
    <tableColumn id="4" xr3:uid="{5438AD8B-DD82-4B2F-AADD-14850CBE68F8}" name="Cuit" dataDxfId="7"/>
    <tableColumn id="5" xr3:uid="{2094C0EC-6AD9-4EA1-9BD0-51EE7DC3AE98}" name="Venta neta " dataDxfId="6" dataCellStyle="Moneda"/>
    <tableColumn id="6" xr3:uid="{5AD144B3-ED37-4687-9629-47A17FC620B3}" name="Iva" dataDxfId="5" dataCellStyle="Moneda">
      <calculatedColumnFormula>F10*0.21</calculatedColumnFormula>
    </tableColumn>
    <tableColumn id="7" xr3:uid="{AEB85D36-4784-4946-B591-4AE70686F545}" name="Monto total" dataDxfId="4" dataCellStyle="Moneda">
      <calculatedColumnFormula>F10+G10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AD712C-47A6-4C27-8DFD-D614EF8CF723}" name="proveedores" displayName="proveedores" ref="B9:C16" totalsRowShown="0" headerRowDxfId="3" tableBorderDxfId="2">
  <autoFilter ref="B9:C16" xr:uid="{23869B3A-CC2C-43FA-AFF7-DED382E09971}"/>
  <sortState ref="B10:C16">
    <sortCondition ref="B10"/>
  </sortState>
  <tableColumns count="2">
    <tableColumn id="1" xr3:uid="{B59CE18B-6127-4D78-AF50-64E2BB5AD7E2}" name="proveedores" dataDxfId="1"/>
    <tableColumn id="2" xr3:uid="{5777CC2E-23AD-4EC4-B10A-F591E578A242}" name="Cu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F4BC-F071-4348-B125-FDB2F08B39A8}">
  <dimension ref="B6:G24"/>
  <sheetViews>
    <sheetView showGridLines="0" tabSelected="1" workbookViewId="0">
      <selection activeCell="C8" sqref="C8"/>
    </sheetView>
  </sheetViews>
  <sheetFormatPr baseColWidth="10" defaultRowHeight="15" x14ac:dyDescent="0.25"/>
  <cols>
    <col min="1" max="1" width="5.5703125" customWidth="1"/>
    <col min="2" max="2" width="19" customWidth="1"/>
    <col min="3" max="3" width="28.28515625" customWidth="1"/>
    <col min="4" max="5" width="16.5703125" customWidth="1"/>
    <col min="6" max="6" width="14.85546875" bestFit="1" customWidth="1"/>
    <col min="7" max="7" width="12.7109375" customWidth="1"/>
  </cols>
  <sheetData>
    <row r="6" spans="2:7" ht="15.75" thickBot="1" x14ac:dyDescent="0.3"/>
    <row r="7" spans="2:7" ht="15.75" thickBot="1" x14ac:dyDescent="0.3">
      <c r="B7" s="8" t="s">
        <v>28</v>
      </c>
      <c r="C7" s="9" t="s">
        <v>29</v>
      </c>
      <c r="D7" s="17" t="s">
        <v>30</v>
      </c>
    </row>
    <row r="8" spans="2:7" ht="26.25" customHeight="1" thickBot="1" x14ac:dyDescent="0.3">
      <c r="B8" s="26"/>
      <c r="C8" s="20"/>
      <c r="D8" s="18"/>
    </row>
    <row r="9" spans="2:7" x14ac:dyDescent="0.25">
      <c r="D9" s="19"/>
    </row>
    <row r="10" spans="2:7" ht="6" customHeight="1" thickBot="1" x14ac:dyDescent="0.3"/>
    <row r="11" spans="2:7" ht="15.75" x14ac:dyDescent="0.25">
      <c r="B11" s="1" t="s">
        <v>0</v>
      </c>
      <c r="C11" s="2" t="s">
        <v>1</v>
      </c>
      <c r="D11" s="2" t="s">
        <v>2</v>
      </c>
      <c r="E11" s="2" t="s">
        <v>27</v>
      </c>
      <c r="F11" s="2" t="s">
        <v>3</v>
      </c>
      <c r="G11" s="3" t="s">
        <v>4</v>
      </c>
    </row>
    <row r="12" spans="2:7" x14ac:dyDescent="0.25">
      <c r="B12" s="4">
        <v>27307632033</v>
      </c>
      <c r="C12" s="5" t="s">
        <v>5</v>
      </c>
      <c r="D12" s="5" t="s">
        <v>6</v>
      </c>
      <c r="E12" s="6" t="s">
        <v>7</v>
      </c>
      <c r="F12" s="5" t="s">
        <v>8</v>
      </c>
      <c r="G12" s="7">
        <v>35038</v>
      </c>
    </row>
    <row r="13" spans="2:7" x14ac:dyDescent="0.25">
      <c r="B13" s="4">
        <v>20239997931</v>
      </c>
      <c r="C13" s="5" t="s">
        <v>9</v>
      </c>
      <c r="D13" s="5" t="s">
        <v>10</v>
      </c>
      <c r="E13" s="6" t="s">
        <v>11</v>
      </c>
      <c r="F13" s="5" t="s">
        <v>12</v>
      </c>
      <c r="G13" s="7">
        <v>59077</v>
      </c>
    </row>
    <row r="14" spans="2:7" x14ac:dyDescent="0.25">
      <c r="B14" s="4">
        <v>27219631326</v>
      </c>
      <c r="C14" s="5" t="s">
        <v>13</v>
      </c>
      <c r="D14" s="5" t="s">
        <v>6</v>
      </c>
      <c r="E14" s="6" t="s">
        <v>11</v>
      </c>
      <c r="F14" s="5" t="s">
        <v>12</v>
      </c>
      <c r="G14" s="7">
        <v>37315</v>
      </c>
    </row>
    <row r="15" spans="2:7" x14ac:dyDescent="0.25">
      <c r="B15" s="4">
        <v>27297661415</v>
      </c>
      <c r="C15" s="5" t="s">
        <v>14</v>
      </c>
      <c r="D15" s="5" t="s">
        <v>6</v>
      </c>
      <c r="E15" s="6" t="s">
        <v>11</v>
      </c>
      <c r="F15" s="5" t="s">
        <v>12</v>
      </c>
      <c r="G15" s="7">
        <v>36309</v>
      </c>
    </row>
    <row r="16" spans="2:7" x14ac:dyDescent="0.25">
      <c r="B16" s="4">
        <v>27352896872</v>
      </c>
      <c r="C16" s="5" t="s">
        <v>15</v>
      </c>
      <c r="D16" s="5" t="s">
        <v>6</v>
      </c>
      <c r="E16" s="6" t="s">
        <v>11</v>
      </c>
      <c r="F16" s="5" t="s">
        <v>12</v>
      </c>
      <c r="G16" s="7">
        <v>66715</v>
      </c>
    </row>
    <row r="17" spans="2:7" x14ac:dyDescent="0.25">
      <c r="B17" s="4">
        <v>20308750160</v>
      </c>
      <c r="C17" s="5" t="s">
        <v>16</v>
      </c>
      <c r="D17" s="5" t="s">
        <v>10</v>
      </c>
      <c r="E17" s="6" t="s">
        <v>11</v>
      </c>
      <c r="F17" s="5" t="s">
        <v>12</v>
      </c>
      <c r="G17" s="7">
        <v>77404</v>
      </c>
    </row>
    <row r="18" spans="2:7" x14ac:dyDescent="0.25">
      <c r="B18" s="4">
        <v>20363482256</v>
      </c>
      <c r="C18" s="5" t="s">
        <v>17</v>
      </c>
      <c r="D18" s="5" t="s">
        <v>10</v>
      </c>
      <c r="E18" s="6" t="s">
        <v>11</v>
      </c>
      <c r="F18" s="5" t="s">
        <v>8</v>
      </c>
      <c r="G18" s="7">
        <v>85534</v>
      </c>
    </row>
    <row r="19" spans="2:7" x14ac:dyDescent="0.25">
      <c r="B19" s="4">
        <v>20293801927</v>
      </c>
      <c r="C19" s="5" t="s">
        <v>18</v>
      </c>
      <c r="D19" s="5" t="s">
        <v>10</v>
      </c>
      <c r="E19" s="6" t="s">
        <v>11</v>
      </c>
      <c r="F19" s="5" t="s">
        <v>12</v>
      </c>
      <c r="G19" s="7">
        <v>82574</v>
      </c>
    </row>
    <row r="20" spans="2:7" x14ac:dyDescent="0.25">
      <c r="B20" s="4">
        <v>20342277075</v>
      </c>
      <c r="C20" s="5" t="s">
        <v>19</v>
      </c>
      <c r="D20" s="5" t="s">
        <v>10</v>
      </c>
      <c r="E20" s="6" t="s">
        <v>11</v>
      </c>
      <c r="F20" s="5" t="s">
        <v>8</v>
      </c>
      <c r="G20" s="7">
        <v>67036</v>
      </c>
    </row>
    <row r="21" spans="2:7" x14ac:dyDescent="0.25">
      <c r="B21" s="4">
        <v>20331798525</v>
      </c>
      <c r="C21" s="5" t="s">
        <v>20</v>
      </c>
      <c r="D21" s="5" t="s">
        <v>10</v>
      </c>
      <c r="E21" s="6" t="s">
        <v>11</v>
      </c>
      <c r="F21" s="5" t="s">
        <v>8</v>
      </c>
      <c r="G21" s="7">
        <v>70315</v>
      </c>
    </row>
    <row r="22" spans="2:7" x14ac:dyDescent="0.25">
      <c r="B22" s="4">
        <v>27283956307</v>
      </c>
      <c r="C22" s="5" t="s">
        <v>21</v>
      </c>
      <c r="D22" s="5" t="s">
        <v>6</v>
      </c>
      <c r="E22" s="6" t="s">
        <v>22</v>
      </c>
      <c r="F22" s="5" t="s">
        <v>8</v>
      </c>
      <c r="G22" s="7">
        <v>93032</v>
      </c>
    </row>
    <row r="23" spans="2:7" x14ac:dyDescent="0.25">
      <c r="B23" s="4">
        <v>20311241437</v>
      </c>
      <c r="C23" s="5" t="s">
        <v>23</v>
      </c>
      <c r="D23" s="5" t="s">
        <v>10</v>
      </c>
      <c r="E23" s="6" t="s">
        <v>24</v>
      </c>
      <c r="F23" s="5" t="s">
        <v>8</v>
      </c>
      <c r="G23" s="7">
        <v>90587</v>
      </c>
    </row>
    <row r="24" spans="2:7" x14ac:dyDescent="0.25">
      <c r="B24" s="4">
        <v>20337151255</v>
      </c>
      <c r="C24" s="5" t="s">
        <v>25</v>
      </c>
      <c r="D24" s="5" t="s">
        <v>10</v>
      </c>
      <c r="E24" s="6" t="s">
        <v>26</v>
      </c>
      <c r="F24" s="5" t="s">
        <v>8</v>
      </c>
      <c r="G24" s="7">
        <v>98948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AC39-4CBB-4989-A0CF-5CF09ABB3626}">
  <dimension ref="B7:J47"/>
  <sheetViews>
    <sheetView showGridLines="0" workbookViewId="0">
      <selection activeCell="D9" sqref="D9:F47"/>
    </sheetView>
  </sheetViews>
  <sheetFormatPr baseColWidth="10" defaultRowHeight="15" x14ac:dyDescent="0.25"/>
  <cols>
    <col min="1" max="1" width="5.7109375" customWidth="1"/>
    <col min="2" max="2" width="15.5703125" bestFit="1" customWidth="1"/>
    <col min="3" max="3" width="11.5703125" customWidth="1"/>
    <col min="4" max="4" width="11.42578125" customWidth="1"/>
    <col min="5" max="6" width="13.5703125" customWidth="1"/>
    <col min="8" max="8" width="16.5703125" style="13" customWidth="1"/>
    <col min="9" max="9" width="15.28515625" style="13" bestFit="1" customWidth="1"/>
    <col min="10" max="10" width="14.85546875" style="13" customWidth="1"/>
    <col min="11" max="11" width="12.85546875" bestFit="1" customWidth="1"/>
    <col min="12" max="12" width="15.5703125" bestFit="1" customWidth="1"/>
    <col min="13" max="13" width="10.42578125" bestFit="1" customWidth="1"/>
    <col min="14" max="14" width="14.28515625" bestFit="1" customWidth="1"/>
  </cols>
  <sheetData>
    <row r="7" spans="2:10" ht="17.25" x14ac:dyDescent="0.3">
      <c r="B7" s="27" t="s">
        <v>74</v>
      </c>
    </row>
    <row r="8" spans="2:10" x14ac:dyDescent="0.25">
      <c r="B8" s="29" t="s">
        <v>32</v>
      </c>
      <c r="C8" s="10" t="s">
        <v>33</v>
      </c>
      <c r="D8" s="10" t="s">
        <v>34</v>
      </c>
      <c r="E8" s="10" t="s">
        <v>35</v>
      </c>
      <c r="F8" s="11" t="s">
        <v>36</v>
      </c>
    </row>
    <row r="9" spans="2:10" ht="17.25" x14ac:dyDescent="0.3">
      <c r="B9" s="30" t="s">
        <v>37</v>
      </c>
      <c r="C9" s="31">
        <v>4</v>
      </c>
      <c r="D9" s="32"/>
      <c r="E9" s="32"/>
      <c r="F9" s="21"/>
      <c r="H9" s="28" t="s">
        <v>73</v>
      </c>
    </row>
    <row r="10" spans="2:10" x14ac:dyDescent="0.25">
      <c r="B10" s="30" t="s">
        <v>38</v>
      </c>
      <c r="C10" s="31">
        <v>9</v>
      </c>
      <c r="D10" s="32"/>
      <c r="E10" s="32"/>
      <c r="F10" s="21"/>
      <c r="H10"/>
      <c r="I10"/>
      <c r="J10"/>
    </row>
    <row r="11" spans="2:10" x14ac:dyDescent="0.25">
      <c r="B11" s="30" t="s">
        <v>39</v>
      </c>
      <c r="C11" s="31">
        <v>10</v>
      </c>
      <c r="D11" s="32"/>
      <c r="E11" s="32"/>
      <c r="F11" s="21"/>
      <c r="H11"/>
      <c r="I11"/>
      <c r="J11"/>
    </row>
    <row r="12" spans="2:10" x14ac:dyDescent="0.25">
      <c r="B12" s="30" t="s">
        <v>40</v>
      </c>
      <c r="C12" s="31">
        <v>3</v>
      </c>
      <c r="D12" s="32"/>
      <c r="E12" s="32"/>
      <c r="F12" s="21"/>
      <c r="H12"/>
      <c r="I12"/>
      <c r="J12"/>
    </row>
    <row r="13" spans="2:10" x14ac:dyDescent="0.25">
      <c r="B13" s="30" t="s">
        <v>41</v>
      </c>
      <c r="C13" s="31">
        <v>4</v>
      </c>
      <c r="D13" s="32"/>
      <c r="E13" s="32"/>
      <c r="F13" s="21"/>
      <c r="H13" s="39" t="s">
        <v>44</v>
      </c>
      <c r="I13" s="40" t="s">
        <v>34</v>
      </c>
      <c r="J13" s="41" t="s">
        <v>35</v>
      </c>
    </row>
    <row r="14" spans="2:10" x14ac:dyDescent="0.25">
      <c r="B14" s="30" t="s">
        <v>42</v>
      </c>
      <c r="C14" s="31">
        <v>8</v>
      </c>
      <c r="D14" s="32"/>
      <c r="E14" s="32"/>
      <c r="F14" s="21"/>
      <c r="H14" s="49" t="s">
        <v>37</v>
      </c>
      <c r="I14" s="25">
        <v>750</v>
      </c>
      <c r="J14" s="35">
        <v>450</v>
      </c>
    </row>
    <row r="15" spans="2:10" x14ac:dyDescent="0.25">
      <c r="B15" s="30" t="s">
        <v>43</v>
      </c>
      <c r="C15" s="31">
        <v>6</v>
      </c>
      <c r="D15" s="32"/>
      <c r="E15" s="32"/>
      <c r="F15" s="21"/>
      <c r="H15" s="49" t="s">
        <v>38</v>
      </c>
      <c r="I15" s="25">
        <v>3500</v>
      </c>
      <c r="J15" s="35">
        <v>2800</v>
      </c>
    </row>
    <row r="16" spans="2:10" x14ac:dyDescent="0.25">
      <c r="B16" s="30" t="s">
        <v>41</v>
      </c>
      <c r="C16" s="31">
        <v>3</v>
      </c>
      <c r="D16" s="32"/>
      <c r="E16" s="32"/>
      <c r="F16" s="21"/>
      <c r="H16" s="49" t="s">
        <v>39</v>
      </c>
      <c r="I16" s="25">
        <v>7500</v>
      </c>
      <c r="J16" s="35">
        <v>5500</v>
      </c>
    </row>
    <row r="17" spans="2:10" x14ac:dyDescent="0.25">
      <c r="B17" s="30" t="s">
        <v>41</v>
      </c>
      <c r="C17" s="31">
        <v>3</v>
      </c>
      <c r="D17" s="32"/>
      <c r="E17" s="32"/>
      <c r="F17" s="21"/>
      <c r="H17" s="49" t="s">
        <v>40</v>
      </c>
      <c r="I17" s="25">
        <v>3500</v>
      </c>
      <c r="J17" s="35">
        <v>2000</v>
      </c>
    </row>
    <row r="18" spans="2:10" x14ac:dyDescent="0.25">
      <c r="B18" s="30" t="s">
        <v>38</v>
      </c>
      <c r="C18" s="31">
        <v>4</v>
      </c>
      <c r="D18" s="32"/>
      <c r="E18" s="32"/>
      <c r="F18" s="21"/>
      <c r="H18" s="49" t="s">
        <v>41</v>
      </c>
      <c r="I18" s="25">
        <v>8500</v>
      </c>
      <c r="J18" s="35">
        <v>4500</v>
      </c>
    </row>
    <row r="19" spans="2:10" x14ac:dyDescent="0.25">
      <c r="B19" s="30" t="s">
        <v>39</v>
      </c>
      <c r="C19" s="31">
        <v>10</v>
      </c>
      <c r="D19" s="32"/>
      <c r="E19" s="32"/>
      <c r="F19" s="21"/>
      <c r="H19" s="49" t="s">
        <v>42</v>
      </c>
      <c r="I19" s="25">
        <v>9580</v>
      </c>
      <c r="J19" s="35">
        <v>6500</v>
      </c>
    </row>
    <row r="20" spans="2:10" x14ac:dyDescent="0.25">
      <c r="B20" s="30" t="s">
        <v>40</v>
      </c>
      <c r="C20" s="31">
        <v>4</v>
      </c>
      <c r="D20" s="32"/>
      <c r="E20" s="32"/>
      <c r="F20" s="21"/>
      <c r="H20" s="50" t="s">
        <v>43</v>
      </c>
      <c r="I20" s="37">
        <v>15000</v>
      </c>
      <c r="J20" s="36">
        <v>10502</v>
      </c>
    </row>
    <row r="21" spans="2:10" x14ac:dyDescent="0.25">
      <c r="B21" s="30" t="s">
        <v>41</v>
      </c>
      <c r="C21" s="31">
        <v>12</v>
      </c>
      <c r="D21" s="32"/>
      <c r="E21" s="32"/>
      <c r="F21" s="21"/>
    </row>
    <row r="22" spans="2:10" x14ac:dyDescent="0.25">
      <c r="B22" s="30" t="s">
        <v>42</v>
      </c>
      <c r="C22" s="31">
        <v>7</v>
      </c>
      <c r="D22" s="32"/>
      <c r="E22" s="32"/>
      <c r="F22" s="21"/>
    </row>
    <row r="23" spans="2:10" x14ac:dyDescent="0.25">
      <c r="B23" s="30" t="s">
        <v>43</v>
      </c>
      <c r="C23" s="31">
        <v>4</v>
      </c>
      <c r="D23" s="32"/>
      <c r="E23" s="32"/>
      <c r="F23" s="21"/>
    </row>
    <row r="24" spans="2:10" x14ac:dyDescent="0.25">
      <c r="B24" s="30" t="s">
        <v>37</v>
      </c>
      <c r="C24" s="31">
        <v>6</v>
      </c>
      <c r="D24" s="32"/>
      <c r="E24" s="32"/>
      <c r="F24" s="21"/>
    </row>
    <row r="25" spans="2:10" x14ac:dyDescent="0.25">
      <c r="B25" s="30" t="s">
        <v>38</v>
      </c>
      <c r="C25" s="31">
        <v>11</v>
      </c>
      <c r="D25" s="32"/>
      <c r="E25" s="32"/>
      <c r="F25" s="21"/>
    </row>
    <row r="26" spans="2:10" x14ac:dyDescent="0.25">
      <c r="B26" s="30" t="s">
        <v>39</v>
      </c>
      <c r="C26" s="31">
        <v>10</v>
      </c>
      <c r="D26" s="32"/>
      <c r="E26" s="32"/>
      <c r="F26" s="21"/>
    </row>
    <row r="27" spans="2:10" x14ac:dyDescent="0.25">
      <c r="B27" s="30" t="s">
        <v>40</v>
      </c>
      <c r="C27" s="31">
        <v>5</v>
      </c>
      <c r="D27" s="32"/>
      <c r="E27" s="32"/>
      <c r="F27" s="21"/>
    </row>
    <row r="28" spans="2:10" x14ac:dyDescent="0.25">
      <c r="B28" s="30" t="s">
        <v>41</v>
      </c>
      <c r="C28" s="31">
        <v>11</v>
      </c>
      <c r="D28" s="32"/>
      <c r="E28" s="32"/>
      <c r="F28" s="21"/>
    </row>
    <row r="29" spans="2:10" x14ac:dyDescent="0.25">
      <c r="B29" s="30" t="s">
        <v>42</v>
      </c>
      <c r="C29" s="31">
        <v>6</v>
      </c>
      <c r="D29" s="32"/>
      <c r="E29" s="32"/>
      <c r="F29" s="21"/>
    </row>
    <row r="30" spans="2:10" x14ac:dyDescent="0.25">
      <c r="B30" s="30" t="s">
        <v>43</v>
      </c>
      <c r="C30" s="31">
        <v>4</v>
      </c>
      <c r="D30" s="32"/>
      <c r="E30" s="32"/>
      <c r="F30" s="21"/>
    </row>
    <row r="31" spans="2:10" x14ac:dyDescent="0.25">
      <c r="B31" s="30" t="s">
        <v>41</v>
      </c>
      <c r="C31" s="31">
        <v>12</v>
      </c>
      <c r="D31" s="32"/>
      <c r="E31" s="32"/>
      <c r="F31" s="21"/>
    </row>
    <row r="32" spans="2:10" x14ac:dyDescent="0.25">
      <c r="B32" s="30" t="s">
        <v>41</v>
      </c>
      <c r="C32" s="31">
        <v>9</v>
      </c>
      <c r="D32" s="32"/>
      <c r="E32" s="32"/>
      <c r="F32" s="21"/>
    </row>
    <row r="33" spans="2:6" x14ac:dyDescent="0.25">
      <c r="B33" s="30" t="s">
        <v>38</v>
      </c>
      <c r="C33" s="31">
        <v>4</v>
      </c>
      <c r="D33" s="32"/>
      <c r="E33" s="32"/>
      <c r="F33" s="21"/>
    </row>
    <row r="34" spans="2:6" x14ac:dyDescent="0.25">
      <c r="B34" s="30" t="s">
        <v>39</v>
      </c>
      <c r="C34" s="31">
        <v>11</v>
      </c>
      <c r="D34" s="32"/>
      <c r="E34" s="32"/>
      <c r="F34" s="21"/>
    </row>
    <row r="35" spans="2:6" x14ac:dyDescent="0.25">
      <c r="B35" s="30" t="s">
        <v>40</v>
      </c>
      <c r="C35" s="31">
        <v>6</v>
      </c>
      <c r="D35" s="32"/>
      <c r="E35" s="32"/>
      <c r="F35" s="21"/>
    </row>
    <row r="36" spans="2:6" x14ac:dyDescent="0.25">
      <c r="B36" s="30" t="s">
        <v>41</v>
      </c>
      <c r="C36" s="31">
        <v>6</v>
      </c>
      <c r="D36" s="32"/>
      <c r="E36" s="32"/>
      <c r="F36" s="21"/>
    </row>
    <row r="37" spans="2:6" x14ac:dyDescent="0.25">
      <c r="B37" s="30" t="s">
        <v>42</v>
      </c>
      <c r="C37" s="31">
        <v>12</v>
      </c>
      <c r="D37" s="32"/>
      <c r="E37" s="32"/>
      <c r="F37" s="21"/>
    </row>
    <row r="38" spans="2:6" x14ac:dyDescent="0.25">
      <c r="B38" s="30" t="s">
        <v>43</v>
      </c>
      <c r="C38" s="31">
        <v>4</v>
      </c>
      <c r="D38" s="32"/>
      <c r="E38" s="32"/>
      <c r="F38" s="21"/>
    </row>
    <row r="39" spans="2:6" x14ac:dyDescent="0.25">
      <c r="B39" s="30" t="s">
        <v>37</v>
      </c>
      <c r="C39" s="31">
        <v>4</v>
      </c>
      <c r="D39" s="32"/>
      <c r="E39" s="32"/>
      <c r="F39" s="21"/>
    </row>
    <row r="40" spans="2:6" x14ac:dyDescent="0.25">
      <c r="B40" s="30" t="s">
        <v>38</v>
      </c>
      <c r="C40" s="31">
        <v>10</v>
      </c>
      <c r="D40" s="32"/>
      <c r="E40" s="32"/>
      <c r="F40" s="21"/>
    </row>
    <row r="41" spans="2:6" x14ac:dyDescent="0.25">
      <c r="B41" s="30" t="s">
        <v>39</v>
      </c>
      <c r="C41" s="31">
        <v>10</v>
      </c>
      <c r="D41" s="32"/>
      <c r="E41" s="32"/>
      <c r="F41" s="21"/>
    </row>
    <row r="42" spans="2:6" x14ac:dyDescent="0.25">
      <c r="B42" s="30" t="s">
        <v>40</v>
      </c>
      <c r="C42" s="31">
        <v>3</v>
      </c>
      <c r="D42" s="32"/>
      <c r="E42" s="32"/>
      <c r="F42" s="21"/>
    </row>
    <row r="43" spans="2:6" x14ac:dyDescent="0.25">
      <c r="B43" s="30" t="s">
        <v>41</v>
      </c>
      <c r="C43" s="31">
        <v>6</v>
      </c>
      <c r="D43" s="32"/>
      <c r="E43" s="32"/>
      <c r="F43" s="21"/>
    </row>
    <row r="44" spans="2:6" x14ac:dyDescent="0.25">
      <c r="B44" s="30" t="s">
        <v>42</v>
      </c>
      <c r="C44" s="31">
        <v>7</v>
      </c>
      <c r="D44" s="32"/>
      <c r="E44" s="32"/>
      <c r="F44" s="21"/>
    </row>
    <row r="45" spans="2:6" x14ac:dyDescent="0.25">
      <c r="B45" s="30" t="s">
        <v>43</v>
      </c>
      <c r="C45" s="31">
        <v>8</v>
      </c>
      <c r="D45" s="32"/>
      <c r="E45" s="32"/>
      <c r="F45" s="21"/>
    </row>
    <row r="46" spans="2:6" x14ac:dyDescent="0.25">
      <c r="B46" s="30" t="s">
        <v>41</v>
      </c>
      <c r="C46" s="31">
        <v>10</v>
      </c>
      <c r="D46" s="32"/>
      <c r="E46" s="32"/>
      <c r="F46" s="21"/>
    </row>
    <row r="47" spans="2:6" x14ac:dyDescent="0.25">
      <c r="B47" s="33" t="s">
        <v>41</v>
      </c>
      <c r="C47" s="34">
        <v>5</v>
      </c>
      <c r="D47" s="32"/>
      <c r="E47" s="32"/>
      <c r="F47" s="2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D8FA-BDDC-4641-9798-B24F7318B63E}">
  <dimension ref="B9:H24"/>
  <sheetViews>
    <sheetView showGridLines="0" workbookViewId="0">
      <selection activeCell="J14" sqref="J14"/>
    </sheetView>
  </sheetViews>
  <sheetFormatPr baseColWidth="10" defaultRowHeight="15" x14ac:dyDescent="0.25"/>
  <cols>
    <col min="1" max="1" width="4.7109375" customWidth="1"/>
    <col min="2" max="2" width="13.5703125" customWidth="1"/>
    <col min="3" max="3" width="20.7109375" customWidth="1"/>
    <col min="4" max="4" width="29.28515625" customWidth="1"/>
    <col min="5" max="5" width="23.85546875" customWidth="1"/>
    <col min="6" max="6" width="16.28515625" customWidth="1"/>
    <col min="7" max="7" width="14.42578125" customWidth="1"/>
    <col min="8" max="8" width="13.7109375" customWidth="1"/>
    <col min="9" max="9" width="13.42578125" customWidth="1"/>
  </cols>
  <sheetData>
    <row r="9" spans="2:8" x14ac:dyDescent="0.25">
      <c r="B9" s="39" t="s">
        <v>31</v>
      </c>
      <c r="C9" s="40" t="s">
        <v>45</v>
      </c>
      <c r="D9" s="40" t="s">
        <v>46</v>
      </c>
      <c r="E9" s="40" t="s">
        <v>47</v>
      </c>
      <c r="F9" s="40" t="s">
        <v>48</v>
      </c>
      <c r="G9" s="40" t="s">
        <v>49</v>
      </c>
      <c r="H9" s="41" t="s">
        <v>50</v>
      </c>
    </row>
    <row r="10" spans="2:8" x14ac:dyDescent="0.25">
      <c r="B10" s="38">
        <v>43466</v>
      </c>
      <c r="C10" s="14" t="s">
        <v>51</v>
      </c>
      <c r="D10" s="12" t="s">
        <v>70</v>
      </c>
      <c r="E10" s="14"/>
      <c r="F10" s="15">
        <v>45791</v>
      </c>
      <c r="G10" s="15">
        <f>F10*0.21</f>
        <v>9616.1099999999988</v>
      </c>
      <c r="H10" s="22">
        <f>F10+G10</f>
        <v>55407.11</v>
      </c>
    </row>
    <row r="11" spans="2:8" x14ac:dyDescent="0.25">
      <c r="B11" s="38">
        <v>43467</v>
      </c>
      <c r="C11" s="14" t="s">
        <v>52</v>
      </c>
      <c r="D11" s="12" t="s">
        <v>67</v>
      </c>
      <c r="E11" s="14"/>
      <c r="F11" s="15">
        <v>36947</v>
      </c>
      <c r="G11" s="15">
        <f t="shared" ref="G11:G24" si="0">F11*0.21</f>
        <v>7758.87</v>
      </c>
      <c r="H11" s="22">
        <f t="shared" ref="H11:H24" si="1">F11+G11</f>
        <v>44705.87</v>
      </c>
    </row>
    <row r="12" spans="2:8" x14ac:dyDescent="0.25">
      <c r="B12" s="38">
        <v>43468</v>
      </c>
      <c r="C12" s="14" t="s">
        <v>53</v>
      </c>
      <c r="D12" s="12" t="s">
        <v>71</v>
      </c>
      <c r="E12" s="14"/>
      <c r="F12" s="15">
        <v>35988</v>
      </c>
      <c r="G12" s="15">
        <f t="shared" si="0"/>
        <v>7557.48</v>
      </c>
      <c r="H12" s="22">
        <f t="shared" si="1"/>
        <v>43545.479999999996</v>
      </c>
    </row>
    <row r="13" spans="2:8" x14ac:dyDescent="0.25">
      <c r="B13" s="38">
        <v>43469</v>
      </c>
      <c r="C13" s="14" t="s">
        <v>54</v>
      </c>
      <c r="D13" s="12" t="s">
        <v>67</v>
      </c>
      <c r="E13" s="14"/>
      <c r="F13" s="15">
        <v>5524</v>
      </c>
      <c r="G13" s="15">
        <f t="shared" si="0"/>
        <v>1160.04</v>
      </c>
      <c r="H13" s="22">
        <f t="shared" si="1"/>
        <v>6684.04</v>
      </c>
    </row>
    <row r="14" spans="2:8" x14ac:dyDescent="0.25">
      <c r="B14" s="38">
        <v>43470</v>
      </c>
      <c r="C14" s="14" t="s">
        <v>55</v>
      </c>
      <c r="D14" s="12" t="s">
        <v>71</v>
      </c>
      <c r="E14" s="14"/>
      <c r="F14" s="15">
        <v>30668</v>
      </c>
      <c r="G14" s="15">
        <f t="shared" si="0"/>
        <v>6440.28</v>
      </c>
      <c r="H14" s="22">
        <f t="shared" si="1"/>
        <v>37108.28</v>
      </c>
    </row>
    <row r="15" spans="2:8" x14ac:dyDescent="0.25">
      <c r="B15" s="38">
        <v>43471</v>
      </c>
      <c r="C15" s="14" t="s">
        <v>56</v>
      </c>
      <c r="D15" s="12" t="s">
        <v>66</v>
      </c>
      <c r="E15" s="14"/>
      <c r="F15" s="15">
        <v>8722</v>
      </c>
      <c r="G15" s="15">
        <f t="shared" si="0"/>
        <v>1831.62</v>
      </c>
      <c r="H15" s="22">
        <f t="shared" si="1"/>
        <v>10553.619999999999</v>
      </c>
    </row>
    <row r="16" spans="2:8" x14ac:dyDescent="0.25">
      <c r="B16" s="38">
        <v>43472</v>
      </c>
      <c r="C16" s="14" t="s">
        <v>57</v>
      </c>
      <c r="D16" s="12" t="s">
        <v>71</v>
      </c>
      <c r="E16" s="14"/>
      <c r="F16" s="15">
        <v>38790</v>
      </c>
      <c r="G16" s="15">
        <f t="shared" si="0"/>
        <v>8145.9</v>
      </c>
      <c r="H16" s="22">
        <f t="shared" si="1"/>
        <v>46935.9</v>
      </c>
    </row>
    <row r="17" spans="2:8" x14ac:dyDescent="0.25">
      <c r="B17" s="38">
        <v>43473</v>
      </c>
      <c r="C17" s="14" t="s">
        <v>58</v>
      </c>
      <c r="D17" s="12" t="s">
        <v>71</v>
      </c>
      <c r="E17" s="14"/>
      <c r="F17" s="15">
        <v>17887</v>
      </c>
      <c r="G17" s="15">
        <f t="shared" si="0"/>
        <v>3756.27</v>
      </c>
      <c r="H17" s="22">
        <f t="shared" si="1"/>
        <v>21643.27</v>
      </c>
    </row>
    <row r="18" spans="2:8" x14ac:dyDescent="0.25">
      <c r="B18" s="38">
        <v>43474</v>
      </c>
      <c r="C18" s="14" t="s">
        <v>59</v>
      </c>
      <c r="D18" s="12" t="s">
        <v>71</v>
      </c>
      <c r="E18" s="14"/>
      <c r="F18" s="15">
        <v>21572</v>
      </c>
      <c r="G18" s="15">
        <f t="shared" si="0"/>
        <v>4530.12</v>
      </c>
      <c r="H18" s="22">
        <f t="shared" si="1"/>
        <v>26102.12</v>
      </c>
    </row>
    <row r="19" spans="2:8" x14ac:dyDescent="0.25">
      <c r="B19" s="38">
        <v>43475</v>
      </c>
      <c r="C19" s="14" t="s">
        <v>60</v>
      </c>
      <c r="D19" s="12" t="s">
        <v>71</v>
      </c>
      <c r="E19" s="14"/>
      <c r="F19" s="15">
        <v>36054</v>
      </c>
      <c r="G19" s="15">
        <f t="shared" si="0"/>
        <v>7571.34</v>
      </c>
      <c r="H19" s="22">
        <f t="shared" si="1"/>
        <v>43625.34</v>
      </c>
    </row>
    <row r="20" spans="2:8" x14ac:dyDescent="0.25">
      <c r="B20" s="38">
        <v>43476</v>
      </c>
      <c r="C20" s="14" t="s">
        <v>61</v>
      </c>
      <c r="D20" s="12" t="s">
        <v>67</v>
      </c>
      <c r="E20" s="14"/>
      <c r="F20" s="15">
        <v>8161</v>
      </c>
      <c r="G20" s="15">
        <f t="shared" si="0"/>
        <v>1713.81</v>
      </c>
      <c r="H20" s="22">
        <f t="shared" si="1"/>
        <v>9874.81</v>
      </c>
    </row>
    <row r="21" spans="2:8" x14ac:dyDescent="0.25">
      <c r="B21" s="38">
        <v>43477</v>
      </c>
      <c r="C21" s="14" t="s">
        <v>62</v>
      </c>
      <c r="D21" s="12" t="s">
        <v>71</v>
      </c>
      <c r="E21" s="14"/>
      <c r="F21" s="15">
        <v>16784</v>
      </c>
      <c r="G21" s="15">
        <f t="shared" si="0"/>
        <v>3524.64</v>
      </c>
      <c r="H21" s="22">
        <f t="shared" si="1"/>
        <v>20308.64</v>
      </c>
    </row>
    <row r="22" spans="2:8" x14ac:dyDescent="0.25">
      <c r="B22" s="38">
        <v>43478</v>
      </c>
      <c r="C22" s="14" t="s">
        <v>63</v>
      </c>
      <c r="D22" s="12" t="s">
        <v>67</v>
      </c>
      <c r="E22" s="14"/>
      <c r="F22" s="15">
        <v>31384</v>
      </c>
      <c r="G22" s="15">
        <f t="shared" si="0"/>
        <v>6590.6399999999994</v>
      </c>
      <c r="H22" s="22">
        <f t="shared" si="1"/>
        <v>37974.639999999999</v>
      </c>
    </row>
    <row r="23" spans="2:8" x14ac:dyDescent="0.25">
      <c r="B23" s="38">
        <v>43479</v>
      </c>
      <c r="C23" s="14" t="s">
        <v>64</v>
      </c>
      <c r="D23" s="12" t="s">
        <v>71</v>
      </c>
      <c r="E23" s="14"/>
      <c r="F23" s="15">
        <v>48109</v>
      </c>
      <c r="G23" s="15">
        <f t="shared" si="0"/>
        <v>10102.89</v>
      </c>
      <c r="H23" s="22">
        <f t="shared" si="1"/>
        <v>58211.89</v>
      </c>
    </row>
    <row r="24" spans="2:8" x14ac:dyDescent="0.25">
      <c r="B24" s="42">
        <v>43480</v>
      </c>
      <c r="C24" s="43" t="s">
        <v>65</v>
      </c>
      <c r="D24" s="12" t="s">
        <v>67</v>
      </c>
      <c r="E24" s="14"/>
      <c r="F24" s="23">
        <v>46775</v>
      </c>
      <c r="G24" s="23">
        <f t="shared" si="0"/>
        <v>9822.75</v>
      </c>
      <c r="H24" s="24">
        <f t="shared" si="1"/>
        <v>56597.75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94FF-010D-4577-B255-6EF33B81727E}">
  <dimension ref="B8:C16"/>
  <sheetViews>
    <sheetView showGridLines="0" workbookViewId="0">
      <selection activeCell="A7" sqref="A7:D18"/>
    </sheetView>
  </sheetViews>
  <sheetFormatPr baseColWidth="10" defaultRowHeight="15" x14ac:dyDescent="0.25"/>
  <cols>
    <col min="2" max="2" width="16.5703125" bestFit="1" customWidth="1"/>
    <col min="3" max="3" width="15.28515625" customWidth="1"/>
  </cols>
  <sheetData>
    <row r="8" spans="2:3" ht="18.75" x14ac:dyDescent="0.3">
      <c r="B8" s="45" t="s">
        <v>75</v>
      </c>
    </row>
    <row r="9" spans="2:3" x14ac:dyDescent="0.25">
      <c r="B9" s="46" t="s">
        <v>75</v>
      </c>
      <c r="C9" s="47" t="s">
        <v>47</v>
      </c>
    </row>
    <row r="10" spans="2:3" x14ac:dyDescent="0.25">
      <c r="B10" s="12" t="s">
        <v>70</v>
      </c>
      <c r="C10" s="16">
        <v>3035651430</v>
      </c>
    </row>
    <row r="11" spans="2:3" x14ac:dyDescent="0.25">
      <c r="B11" s="12" t="s">
        <v>67</v>
      </c>
      <c r="C11" s="16">
        <v>3035484646</v>
      </c>
    </row>
    <row r="12" spans="2:3" x14ac:dyDescent="0.25">
      <c r="B12" s="12" t="s">
        <v>71</v>
      </c>
      <c r="C12" s="16">
        <v>3036205006</v>
      </c>
    </row>
    <row r="13" spans="2:3" x14ac:dyDescent="0.25">
      <c r="B13" s="12" t="s">
        <v>66</v>
      </c>
      <c r="C13" s="16">
        <v>3035988943</v>
      </c>
    </row>
    <row r="14" spans="2:3" x14ac:dyDescent="0.25">
      <c r="B14" s="12" t="s">
        <v>69</v>
      </c>
      <c r="C14" s="16">
        <v>3038516061</v>
      </c>
    </row>
    <row r="15" spans="2:3" x14ac:dyDescent="0.25">
      <c r="B15" s="12" t="s">
        <v>72</v>
      </c>
      <c r="C15" s="16">
        <v>3035269580</v>
      </c>
    </row>
    <row r="16" spans="2:3" x14ac:dyDescent="0.25">
      <c r="B16" s="48" t="s">
        <v>68</v>
      </c>
      <c r="C16" s="44">
        <v>3038823405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5B4D-8715-4DF6-B210-2C9E90791F3C}">
  <dimension ref="C9:E17"/>
  <sheetViews>
    <sheetView showGridLines="0" zoomScaleNormal="100" workbookViewId="0">
      <selection activeCell="G20" sqref="G19:G20"/>
    </sheetView>
  </sheetViews>
  <sheetFormatPr baseColWidth="10" defaultRowHeight="15" x14ac:dyDescent="0.25"/>
  <sheetData>
    <row r="9" spans="3:5" x14ac:dyDescent="0.25">
      <c r="C9" s="52" t="s">
        <v>76</v>
      </c>
      <c r="D9" s="52" t="s">
        <v>86</v>
      </c>
      <c r="E9" s="52" t="s">
        <v>77</v>
      </c>
    </row>
    <row r="10" spans="3:5" x14ac:dyDescent="0.25">
      <c r="C10" s="53" t="s">
        <v>78</v>
      </c>
      <c r="D10" s="53" t="s">
        <v>87</v>
      </c>
      <c r="E10" s="51"/>
    </row>
    <row r="11" spans="3:5" x14ac:dyDescent="0.25">
      <c r="C11" s="53" t="s">
        <v>79</v>
      </c>
      <c r="D11" s="53" t="s">
        <v>88</v>
      </c>
      <c r="E11" s="51"/>
    </row>
    <row r="12" spans="3:5" x14ac:dyDescent="0.25">
      <c r="C12" s="53" t="s">
        <v>80</v>
      </c>
      <c r="D12" s="53" t="s">
        <v>89</v>
      </c>
      <c r="E12" s="51"/>
    </row>
    <row r="13" spans="3:5" x14ac:dyDescent="0.25">
      <c r="C13" s="53" t="s">
        <v>81</v>
      </c>
      <c r="D13" s="53" t="s">
        <v>90</v>
      </c>
      <c r="E13" s="51"/>
    </row>
    <row r="14" spans="3:5" x14ac:dyDescent="0.25">
      <c r="C14" s="53" t="s">
        <v>82</v>
      </c>
      <c r="D14" s="53" t="s">
        <v>91</v>
      </c>
      <c r="E14" s="51"/>
    </row>
    <row r="15" spans="3:5" x14ac:dyDescent="0.25">
      <c r="C15" s="53" t="s">
        <v>83</v>
      </c>
      <c r="D15" s="53" t="s">
        <v>92</v>
      </c>
      <c r="E15" s="51"/>
    </row>
    <row r="16" spans="3:5" x14ac:dyDescent="0.25">
      <c r="C16" s="53" t="s">
        <v>84</v>
      </c>
      <c r="D16" s="53" t="s">
        <v>93</v>
      </c>
      <c r="E16" s="51"/>
    </row>
    <row r="17" spans="3:5" x14ac:dyDescent="0.25">
      <c r="C17" s="53" t="s">
        <v>85</v>
      </c>
      <c r="D17" s="53" t="s">
        <v>94</v>
      </c>
      <c r="E17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Presentación</vt:lpstr>
      <vt:lpstr>Costo de productos</vt:lpstr>
      <vt:lpstr>IVA venta</vt:lpstr>
      <vt:lpstr>Proveedores</vt:lpstr>
      <vt:lpstr>Ctrl +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2019-04-24T17:51:26Z</dcterms:created>
  <dcterms:modified xsi:type="dcterms:W3CDTF">2019-05-21T22:35:11Z</dcterms:modified>
</cp:coreProperties>
</file>