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bel\Documents\Data Analyst\Coursera Excel Data analyst\Final Assignment\"/>
    </mc:Choice>
  </mc:AlternateContent>
  <xr:revisionPtr revIDLastSave="0" documentId="13_ncr:1_{ABB42601-A027-48DA-96BD-9668032F8020}" xr6:coauthVersionLast="47" xr6:coauthVersionMax="47" xr10:uidLastSave="{00000000-0000-0000-0000-000000000000}"/>
  <bookViews>
    <workbookView xWindow="-120" yWindow="-120" windowWidth="20730" windowHeight="11760" activeTab="3" xr2:uid="{00000000-000D-0000-FFFF-FFFF00000000}"/>
  </bookViews>
  <sheets>
    <sheet name="Sheet1" sheetId="2" r:id="rId1"/>
    <sheet name="Sheet2" sheetId="3" r:id="rId2"/>
    <sheet name="Sheet3" sheetId="4" r:id="rId3"/>
    <sheet name="Montgomery_Fleet_Equipment_Inve" sheetId="1" r:id="rId4"/>
  </sheets>
  <definedNames>
    <definedName name="_xlnm._FilterDatabase" localSheetId="3" hidden="1">Montgomery_Fleet_Equipment_Inve!$B$52:$C$56</definedName>
  </definedNames>
  <calcPr calcId="191029"/>
  <pivotCaches>
    <pivotCache cacheId="1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2" i="1" l="1"/>
  <c r="C53" i="1"/>
  <c r="C54" i="1"/>
  <c r="C55" i="1"/>
  <c r="C56" i="1"/>
</calcChain>
</file>

<file path=xl/sharedStrings.xml><?xml version="1.0" encoding="utf-8"?>
<sst xmlns="http://schemas.openxmlformats.org/spreadsheetml/2006/main" count="165" uniqueCount="37">
  <si>
    <t>Department</t>
  </si>
  <si>
    <t>Equipment Class</t>
  </si>
  <si>
    <t>Equipment Count</t>
  </si>
  <si>
    <t>Public Safety SUV</t>
  </si>
  <si>
    <t>Sedan</t>
  </si>
  <si>
    <t>Housing and Community Affairs</t>
  </si>
  <si>
    <t>Pick Up Trucks</t>
  </si>
  <si>
    <t>SUV</t>
  </si>
  <si>
    <t>Human Rights</t>
  </si>
  <si>
    <t>Libraries</t>
  </si>
  <si>
    <t>Van</t>
  </si>
  <si>
    <t>Medium Duty</t>
  </si>
  <si>
    <t>Liquor Control</t>
  </si>
  <si>
    <t>Heavy Duty</t>
  </si>
  <si>
    <t>Office Of Homeland Security</t>
  </si>
  <si>
    <t>Permitting Services</t>
  </si>
  <si>
    <t>CUV</t>
  </si>
  <si>
    <t>Public Information Office</t>
  </si>
  <si>
    <t>Recreation</t>
  </si>
  <si>
    <t>Sheriffs Office</t>
  </si>
  <si>
    <t>Public Safety Van</t>
  </si>
  <si>
    <t>Public Safety CUV</t>
  </si>
  <si>
    <t>Public Safety Sedan</t>
  </si>
  <si>
    <t>Public Safety Pick Up Trucks</t>
  </si>
  <si>
    <t>State Attorneys Office</t>
  </si>
  <si>
    <t>Technology Services</t>
  </si>
  <si>
    <t>Transportation</t>
  </si>
  <si>
    <t>Transit Bus</t>
  </si>
  <si>
    <t>Off Road Vehicle Equipment</t>
  </si>
  <si>
    <t>SUM=</t>
  </si>
  <si>
    <t>AVERAGE=</t>
  </si>
  <si>
    <t>MIN=</t>
  </si>
  <si>
    <t>COUNT=</t>
  </si>
  <si>
    <t>MAX=</t>
  </si>
  <si>
    <t>Grand Total</t>
  </si>
  <si>
    <t>Sum of Equipment Count</t>
  </si>
  <si>
    <t>Row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</si>
</sst>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belo mashego" refreshedDate="44587.074751504631" createdVersion="7" refreshedVersion="7" minRefreshableVersion="3" recordCount="49" xr:uid="{DDF9B911-8723-4F8F-81F7-D4AD581474E2}">
  <cacheSource type="worksheet">
    <worksheetSource ref="A1:C50" sheet="Montgomery_Fleet_Equipment_Inve"/>
  </cacheSource>
  <cacheFields count="3">
    <cacheField name="Department" numFmtId="0">
      <sharedItems count="12">
        <s v="Housing and Community Affairs"/>
        <s v="Human Rights"/>
        <s v="Libraries"/>
        <s v="Liquor Control"/>
        <s v="Office Of Homeland Security"/>
        <s v="Permitting Services"/>
        <s v="Public Information Office"/>
        <s v="Recreation"/>
        <s v="Sheriffs Office"/>
        <s v="State Attorneys Office"/>
        <s v="Technology Services"/>
        <s v="Transportation"/>
      </sharedItems>
    </cacheField>
    <cacheField name="Equipment Class" numFmtId="0">
      <sharedItems count="14">
        <s v="Pick Up Trucks"/>
        <s v="SUV"/>
        <s v="Sedan"/>
        <s v="Van"/>
        <s v="Medium Duty"/>
        <s v="Heavy Duty"/>
        <s v="CUV"/>
        <s v="Off Road Vehicle Equipment"/>
        <s v="Public Safety SUV"/>
        <s v="Public Safety Van"/>
        <s v="Public Safety CUV"/>
        <s v="Public Safety Sedan"/>
        <s v="Public Safety Pick Up Trucks"/>
        <s v="Transit Bus"/>
      </sharedItems>
    </cacheField>
    <cacheField name="Equipment Count" numFmtId="0">
      <sharedItems containsSemiMixedTypes="0" containsString="0" containsNumber="1" containsInteger="1" minValue="1" maxValue="37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">
  <r>
    <x v="0"/>
    <x v="0"/>
    <n v="21"/>
  </r>
  <r>
    <x v="0"/>
    <x v="1"/>
    <n v="1"/>
  </r>
  <r>
    <x v="0"/>
    <x v="2"/>
    <n v="23"/>
  </r>
  <r>
    <x v="1"/>
    <x v="2"/>
    <n v="2"/>
  </r>
  <r>
    <x v="2"/>
    <x v="0"/>
    <n v="3"/>
  </r>
  <r>
    <x v="2"/>
    <x v="3"/>
    <n v="2"/>
  </r>
  <r>
    <x v="2"/>
    <x v="4"/>
    <n v="1"/>
  </r>
  <r>
    <x v="3"/>
    <x v="3"/>
    <n v="2"/>
  </r>
  <r>
    <x v="3"/>
    <x v="5"/>
    <n v="42"/>
  </r>
  <r>
    <x v="3"/>
    <x v="1"/>
    <n v="1"/>
  </r>
  <r>
    <x v="3"/>
    <x v="2"/>
    <n v="11"/>
  </r>
  <r>
    <x v="4"/>
    <x v="1"/>
    <n v="1"/>
  </r>
  <r>
    <x v="5"/>
    <x v="6"/>
    <n v="9"/>
  </r>
  <r>
    <x v="5"/>
    <x v="1"/>
    <n v="27"/>
  </r>
  <r>
    <x v="5"/>
    <x v="0"/>
    <n v="24"/>
  </r>
  <r>
    <x v="5"/>
    <x v="3"/>
    <n v="1"/>
  </r>
  <r>
    <x v="5"/>
    <x v="2"/>
    <n v="48"/>
  </r>
  <r>
    <x v="6"/>
    <x v="3"/>
    <n v="1"/>
  </r>
  <r>
    <x v="7"/>
    <x v="2"/>
    <n v="6"/>
  </r>
  <r>
    <x v="7"/>
    <x v="0"/>
    <n v="5"/>
  </r>
  <r>
    <x v="7"/>
    <x v="1"/>
    <n v="2"/>
  </r>
  <r>
    <x v="7"/>
    <x v="3"/>
    <n v="15"/>
  </r>
  <r>
    <x v="7"/>
    <x v="7"/>
    <n v="7"/>
  </r>
  <r>
    <x v="8"/>
    <x v="8"/>
    <n v="20"/>
  </r>
  <r>
    <x v="8"/>
    <x v="2"/>
    <n v="1"/>
  </r>
  <r>
    <x v="8"/>
    <x v="4"/>
    <n v="1"/>
  </r>
  <r>
    <x v="8"/>
    <x v="0"/>
    <n v="3"/>
  </r>
  <r>
    <x v="8"/>
    <x v="1"/>
    <n v="1"/>
  </r>
  <r>
    <x v="8"/>
    <x v="9"/>
    <n v="8"/>
  </r>
  <r>
    <x v="8"/>
    <x v="10"/>
    <n v="4"/>
  </r>
  <r>
    <x v="8"/>
    <x v="11"/>
    <n v="46"/>
  </r>
  <r>
    <x v="8"/>
    <x v="12"/>
    <n v="1"/>
  </r>
  <r>
    <x v="9"/>
    <x v="11"/>
    <n v="1"/>
  </r>
  <r>
    <x v="9"/>
    <x v="3"/>
    <n v="1"/>
  </r>
  <r>
    <x v="9"/>
    <x v="1"/>
    <n v="1"/>
  </r>
  <r>
    <x v="9"/>
    <x v="2"/>
    <n v="2"/>
  </r>
  <r>
    <x v="10"/>
    <x v="0"/>
    <n v="1"/>
  </r>
  <r>
    <x v="10"/>
    <x v="6"/>
    <n v="1"/>
  </r>
  <r>
    <x v="10"/>
    <x v="3"/>
    <n v="11"/>
  </r>
  <r>
    <x v="10"/>
    <x v="1"/>
    <n v="3"/>
  </r>
  <r>
    <x v="11"/>
    <x v="0"/>
    <n v="93"/>
  </r>
  <r>
    <x v="11"/>
    <x v="5"/>
    <n v="248"/>
  </r>
  <r>
    <x v="11"/>
    <x v="13"/>
    <n v="379"/>
  </r>
  <r>
    <x v="11"/>
    <x v="1"/>
    <n v="53"/>
  </r>
  <r>
    <x v="11"/>
    <x v="3"/>
    <n v="32"/>
  </r>
  <r>
    <x v="11"/>
    <x v="4"/>
    <n v="98"/>
  </r>
  <r>
    <x v="11"/>
    <x v="7"/>
    <n v="276"/>
  </r>
  <r>
    <x v="11"/>
    <x v="6"/>
    <n v="5"/>
  </r>
  <r>
    <x v="11"/>
    <x v="2"/>
    <n v="3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33269E-46AB-42ED-8CA5-C9427F0B6A58}" name="PivotTable1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16" firstHeaderRow="1" firstDataRow="1" firstDataCol="1"/>
  <pivotFields count="3">
    <pivotField axis="axisRow" showAll="0" sortType="descending">
      <items count="13"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dataField="1"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732573-F24D-49E7-9936-885B1549ADAE}" name="PivotTable2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25" firstHeaderRow="1" firstDataRow="1" firstDataCol="1"/>
  <pivotFields count="3">
    <pivotField axis="axisRow" showAll="0" sortType="descending">
      <items count="13">
        <item x="11"/>
        <item sd="0" x="10"/>
        <item sd="0" x="9"/>
        <item sd="0" x="8"/>
        <item sd="0" x="7"/>
        <item sd="0" x="6"/>
        <item sd="0" x="5"/>
        <item sd="0" x="4"/>
        <item sd="0" x="3"/>
        <item sd="0" x="2"/>
        <item sd="0" x="1"/>
        <item sd="0" x="0"/>
        <item t="default" sd="0"/>
      </items>
    </pivotField>
    <pivotField axis="axisRow" showAll="0">
      <items count="15">
        <item x="6"/>
        <item x="5"/>
        <item x="4"/>
        <item x="7"/>
        <item x="0"/>
        <item x="10"/>
        <item x="12"/>
        <item x="11"/>
        <item x="8"/>
        <item x="9"/>
        <item x="2"/>
        <item x="1"/>
        <item x="13"/>
        <item x="3"/>
        <item t="default"/>
      </items>
    </pivotField>
    <pivotField dataField="1" showAll="0"/>
  </pivotFields>
  <rowFields count="2">
    <field x="0"/>
    <field x="1"/>
  </rowFields>
  <rowItems count="22">
    <i>
      <x/>
    </i>
    <i r="1">
      <x/>
    </i>
    <i r="1">
      <x v="1"/>
    </i>
    <i r="1">
      <x v="2"/>
    </i>
    <i r="1">
      <x v="3"/>
    </i>
    <i r="1">
      <x v="4"/>
    </i>
    <i r="1">
      <x v="10"/>
    </i>
    <i r="1">
      <x v="11"/>
    </i>
    <i r="1">
      <x v="12"/>
    </i>
    <i r="1">
      <x v="13"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E6A6FD-CDB9-4955-A84F-51CB4967D3E9}" name="PivotTable3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21" firstHeaderRow="1" firstDataRow="1" firstDataCol="1"/>
  <pivotFields count="3">
    <pivotField axis="axisRow" showAll="0" sortType="descending">
      <items count="13"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axis="axisRow" showAll="0">
      <items count="15">
        <item x="6"/>
        <item sd="0" x="5"/>
        <item sd="0" x="4"/>
        <item sd="0" x="7"/>
        <item sd="0" x="0"/>
        <item sd="0" x="10"/>
        <item sd="0" x="12"/>
        <item sd="0" x="11"/>
        <item sd="0" x="8"/>
        <item sd="0" x="9"/>
        <item sd="0" x="2"/>
        <item sd="0" x="1"/>
        <item sd="0" x="13"/>
        <item sd="0" x="3"/>
        <item t="default" sd="0"/>
      </items>
    </pivotField>
    <pivotField dataField="1" showAll="0"/>
  </pivotFields>
  <rowFields count="2">
    <field x="1"/>
    <field x="0"/>
  </rowFields>
  <rowItems count="18">
    <i>
      <x/>
    </i>
    <i r="1">
      <x/>
    </i>
    <i r="1">
      <x v="1"/>
    </i>
    <i r="1">
      <x v="6"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8AEBE70-3509-4A15-9710-F31E82D1C989}" name="Table1" displayName="Table1" ref="A1:C50" totalsRowShown="0">
  <tableColumns count="3">
    <tableColumn id="1" xr3:uid="{2E40D979-F0BF-41D2-9496-2A5E1E922EB7}" name="Department"/>
    <tableColumn id="2" xr3:uid="{D25F7178-44D8-4199-B5F2-A50E7E68F938}" name="Equipment Class"/>
    <tableColumn id="3" xr3:uid="{26081551-4A34-480A-B447-289DC7C5478E}" name="Equipment Count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D35F5-B84E-415A-ACEA-788206E21D50}">
  <dimension ref="A3:B16"/>
  <sheetViews>
    <sheetView workbookViewId="0">
      <selection activeCell="D22" sqref="D22"/>
    </sheetView>
  </sheetViews>
  <sheetFormatPr defaultRowHeight="15" x14ac:dyDescent="0.25"/>
  <cols>
    <col min="1" max="1" width="29.42578125" bestFit="1" customWidth="1"/>
    <col min="2" max="2" width="23.42578125" bestFit="1" customWidth="1"/>
    <col min="3" max="3" width="19.140625" bestFit="1" customWidth="1"/>
    <col min="4" max="4" width="20.85546875" bestFit="1" customWidth="1"/>
    <col min="5" max="5" width="13.85546875" bestFit="1" customWidth="1"/>
    <col min="6" max="6" width="10.5703125" bestFit="1" customWidth="1"/>
    <col min="7" max="7" width="23.7109375" bestFit="1" customWidth="1"/>
    <col min="8" max="8" width="18.42578125" bestFit="1" customWidth="1"/>
    <col min="9" max="9" width="26.7109375" bestFit="1" customWidth="1"/>
    <col min="10" max="10" width="13.7109375" bestFit="1" customWidth="1"/>
    <col min="11" max="11" width="8.5703125" bestFit="1" customWidth="1"/>
    <col min="12" max="12" width="13.28515625" bestFit="1" customWidth="1"/>
    <col min="13" max="13" width="29.42578125" bestFit="1" customWidth="1"/>
    <col min="14" max="14" width="11.28515625" bestFit="1" customWidth="1"/>
  </cols>
  <sheetData>
    <row r="3" spans="1:2" x14ac:dyDescent="0.25">
      <c r="A3" s="2" t="s">
        <v>36</v>
      </c>
      <c r="B3" t="s">
        <v>35</v>
      </c>
    </row>
    <row r="4" spans="1:2" x14ac:dyDescent="0.25">
      <c r="A4" s="3" t="s">
        <v>26</v>
      </c>
      <c r="B4" s="1">
        <v>1221</v>
      </c>
    </row>
    <row r="5" spans="1:2" x14ac:dyDescent="0.25">
      <c r="A5" s="3" t="s">
        <v>25</v>
      </c>
      <c r="B5" s="1">
        <v>16</v>
      </c>
    </row>
    <row r="6" spans="1:2" x14ac:dyDescent="0.25">
      <c r="A6" s="3" t="s">
        <v>24</v>
      </c>
      <c r="B6" s="1">
        <v>5</v>
      </c>
    </row>
    <row r="7" spans="1:2" x14ac:dyDescent="0.25">
      <c r="A7" s="3" t="s">
        <v>19</v>
      </c>
      <c r="B7" s="1">
        <v>85</v>
      </c>
    </row>
    <row r="8" spans="1:2" x14ac:dyDescent="0.25">
      <c r="A8" s="3" t="s">
        <v>18</v>
      </c>
      <c r="B8" s="1">
        <v>35</v>
      </c>
    </row>
    <row r="9" spans="1:2" x14ac:dyDescent="0.25">
      <c r="A9" s="3" t="s">
        <v>17</v>
      </c>
      <c r="B9" s="1">
        <v>1</v>
      </c>
    </row>
    <row r="10" spans="1:2" x14ac:dyDescent="0.25">
      <c r="A10" s="3" t="s">
        <v>15</v>
      </c>
      <c r="B10" s="1">
        <v>109</v>
      </c>
    </row>
    <row r="11" spans="1:2" x14ac:dyDescent="0.25">
      <c r="A11" s="3" t="s">
        <v>14</v>
      </c>
      <c r="B11" s="1">
        <v>1</v>
      </c>
    </row>
    <row r="12" spans="1:2" x14ac:dyDescent="0.25">
      <c r="A12" s="3" t="s">
        <v>12</v>
      </c>
      <c r="B12" s="1">
        <v>56</v>
      </c>
    </row>
    <row r="13" spans="1:2" x14ac:dyDescent="0.25">
      <c r="A13" s="3" t="s">
        <v>9</v>
      </c>
      <c r="B13" s="1">
        <v>6</v>
      </c>
    </row>
    <row r="14" spans="1:2" x14ac:dyDescent="0.25">
      <c r="A14" s="3" t="s">
        <v>8</v>
      </c>
      <c r="B14" s="1">
        <v>2</v>
      </c>
    </row>
    <row r="15" spans="1:2" x14ac:dyDescent="0.25">
      <c r="A15" s="3" t="s">
        <v>5</v>
      </c>
      <c r="B15" s="1">
        <v>45</v>
      </c>
    </row>
    <row r="16" spans="1:2" x14ac:dyDescent="0.25">
      <c r="A16" s="3" t="s">
        <v>34</v>
      </c>
      <c r="B16" s="1">
        <v>1582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0BDA35-1FA9-4A13-AF0C-0A52FD2A0E47}">
  <dimension ref="A3:B25"/>
  <sheetViews>
    <sheetView topLeftCell="A10" workbookViewId="0">
      <selection activeCell="A3" sqref="A3"/>
    </sheetView>
  </sheetViews>
  <sheetFormatPr defaultRowHeight="15" x14ac:dyDescent="0.25"/>
  <cols>
    <col min="1" max="1" width="31.28515625" bestFit="1" customWidth="1"/>
    <col min="2" max="2" width="23.42578125" bestFit="1" customWidth="1"/>
    <col min="3" max="3" width="11" bestFit="1" customWidth="1"/>
    <col min="4" max="4" width="13.28515625" bestFit="1" customWidth="1"/>
    <col min="5" max="5" width="26.5703125" bestFit="1" customWidth="1"/>
    <col min="6" max="6" width="13.7109375" bestFit="1" customWidth="1"/>
    <col min="7" max="7" width="16.85546875" bestFit="1" customWidth="1"/>
    <col min="8" max="8" width="26" bestFit="1" customWidth="1"/>
    <col min="9" max="9" width="18.5703125" bestFit="1" customWidth="1"/>
    <col min="10" max="10" width="16.7109375" bestFit="1" customWidth="1"/>
    <col min="11" max="11" width="16.42578125" bestFit="1" customWidth="1"/>
    <col min="12" max="12" width="6.42578125" bestFit="1" customWidth="1"/>
    <col min="13" max="13" width="4.7109375" bestFit="1" customWidth="1"/>
    <col min="14" max="14" width="10.5703125" bestFit="1" customWidth="1"/>
    <col min="15" max="15" width="4.42578125" bestFit="1" customWidth="1"/>
    <col min="16" max="16" width="11.28515625" bestFit="1" customWidth="1"/>
    <col min="17" max="17" width="20.28515625" bestFit="1" customWidth="1"/>
    <col min="18" max="18" width="28.5703125" bestFit="1" customWidth="1"/>
    <col min="19" max="19" width="15.5703125" bestFit="1" customWidth="1"/>
    <col min="20" max="20" width="10.42578125" bestFit="1" customWidth="1"/>
    <col min="21" max="21" width="15.140625" bestFit="1" customWidth="1"/>
    <col min="22" max="22" width="31.28515625" bestFit="1" customWidth="1"/>
    <col min="23" max="23" width="11.28515625" bestFit="1" customWidth="1"/>
    <col min="24" max="24" width="16.85546875" bestFit="1" customWidth="1"/>
    <col min="25" max="25" width="26" bestFit="1" customWidth="1"/>
    <col min="26" max="26" width="18.5703125" bestFit="1" customWidth="1"/>
    <col min="27" max="27" width="16.7109375" bestFit="1" customWidth="1"/>
    <col min="28" max="28" width="16.42578125" bestFit="1" customWidth="1"/>
    <col min="29" max="29" width="6.42578125" bestFit="1" customWidth="1"/>
    <col min="30" max="30" width="4.7109375" bestFit="1" customWidth="1"/>
    <col min="31" max="31" width="18.85546875" bestFit="1" customWidth="1"/>
    <col min="32" max="32" width="26.5703125" bestFit="1" customWidth="1"/>
    <col min="33" max="33" width="13.7109375" bestFit="1" customWidth="1"/>
    <col min="34" max="34" width="6.42578125" bestFit="1" customWidth="1"/>
    <col min="35" max="35" width="4.7109375" bestFit="1" customWidth="1"/>
    <col min="36" max="36" width="4.42578125" bestFit="1" customWidth="1"/>
    <col min="37" max="37" width="15.5703125" bestFit="1" customWidth="1"/>
    <col min="38" max="38" width="25.5703125" bestFit="1" customWidth="1"/>
    <col min="39" max="39" width="28.7109375" bestFit="1" customWidth="1"/>
    <col min="40" max="40" width="20.28515625" bestFit="1" customWidth="1"/>
    <col min="41" max="41" width="13.7109375" bestFit="1" customWidth="1"/>
    <col min="42" max="42" width="6.42578125" bestFit="1" customWidth="1"/>
    <col min="43" max="43" width="4.7109375" bestFit="1" customWidth="1"/>
    <col min="44" max="44" width="4.42578125" bestFit="1" customWidth="1"/>
    <col min="45" max="45" width="23.42578125" bestFit="1" customWidth="1"/>
    <col min="46" max="46" width="28.5703125" bestFit="1" customWidth="1"/>
    <col min="47" max="47" width="31.7109375" bestFit="1" customWidth="1"/>
    <col min="48" max="48" width="15.5703125" bestFit="1" customWidth="1"/>
    <col min="49" max="49" width="6.42578125" bestFit="1" customWidth="1"/>
    <col min="50" max="50" width="4.7109375" bestFit="1" customWidth="1"/>
    <col min="51" max="51" width="4.42578125" bestFit="1" customWidth="1"/>
    <col min="52" max="52" width="18.7109375" bestFit="1" customWidth="1"/>
    <col min="53" max="53" width="13.28515625" bestFit="1" customWidth="1"/>
    <col min="54" max="54" width="13.7109375" bestFit="1" customWidth="1"/>
    <col min="55" max="55" width="4.42578125" bestFit="1" customWidth="1"/>
    <col min="56" max="56" width="13.5703125" bestFit="1" customWidth="1"/>
    <col min="57" max="57" width="15.140625" bestFit="1" customWidth="1"/>
    <col min="58" max="58" width="18.28515625" bestFit="1" customWidth="1"/>
    <col min="59" max="59" width="31.28515625" bestFit="1" customWidth="1"/>
    <col min="60" max="60" width="6.42578125" bestFit="1" customWidth="1"/>
    <col min="61" max="61" width="4.7109375" bestFit="1" customWidth="1"/>
    <col min="62" max="62" width="34.5703125" bestFit="1" customWidth="1"/>
    <col min="63" max="63" width="11.28515625" bestFit="1" customWidth="1"/>
  </cols>
  <sheetData>
    <row r="3" spans="1:2" x14ac:dyDescent="0.25">
      <c r="A3" s="2" t="s">
        <v>36</v>
      </c>
      <c r="B3" t="s">
        <v>35</v>
      </c>
    </row>
    <row r="4" spans="1:2" x14ac:dyDescent="0.25">
      <c r="A4" s="3" t="s">
        <v>26</v>
      </c>
      <c r="B4" s="1">
        <v>1221</v>
      </c>
    </row>
    <row r="5" spans="1:2" x14ac:dyDescent="0.25">
      <c r="A5" s="4" t="s">
        <v>16</v>
      </c>
      <c r="B5" s="1">
        <v>5</v>
      </c>
    </row>
    <row r="6" spans="1:2" x14ac:dyDescent="0.25">
      <c r="A6" s="4" t="s">
        <v>13</v>
      </c>
      <c r="B6" s="1">
        <v>248</v>
      </c>
    </row>
    <row r="7" spans="1:2" x14ac:dyDescent="0.25">
      <c r="A7" s="4" t="s">
        <v>11</v>
      </c>
      <c r="B7" s="1">
        <v>98</v>
      </c>
    </row>
    <row r="8" spans="1:2" x14ac:dyDescent="0.25">
      <c r="A8" s="4" t="s">
        <v>28</v>
      </c>
      <c r="B8" s="1">
        <v>276</v>
      </c>
    </row>
    <row r="9" spans="1:2" x14ac:dyDescent="0.25">
      <c r="A9" s="4" t="s">
        <v>6</v>
      </c>
      <c r="B9" s="1">
        <v>93</v>
      </c>
    </row>
    <row r="10" spans="1:2" x14ac:dyDescent="0.25">
      <c r="A10" s="4" t="s">
        <v>4</v>
      </c>
      <c r="B10" s="1">
        <v>37</v>
      </c>
    </row>
    <row r="11" spans="1:2" x14ac:dyDescent="0.25">
      <c r="A11" s="4" t="s">
        <v>7</v>
      </c>
      <c r="B11" s="1">
        <v>53</v>
      </c>
    </row>
    <row r="12" spans="1:2" x14ac:dyDescent="0.25">
      <c r="A12" s="4" t="s">
        <v>27</v>
      </c>
      <c r="B12" s="1">
        <v>379</v>
      </c>
    </row>
    <row r="13" spans="1:2" x14ac:dyDescent="0.25">
      <c r="A13" s="4" t="s">
        <v>10</v>
      </c>
      <c r="B13" s="1">
        <v>32</v>
      </c>
    </row>
    <row r="14" spans="1:2" x14ac:dyDescent="0.25">
      <c r="A14" s="3" t="s">
        <v>25</v>
      </c>
      <c r="B14" s="1">
        <v>16</v>
      </c>
    </row>
    <row r="15" spans="1:2" x14ac:dyDescent="0.25">
      <c r="A15" s="3" t="s">
        <v>24</v>
      </c>
      <c r="B15" s="1">
        <v>5</v>
      </c>
    </row>
    <row r="16" spans="1:2" x14ac:dyDescent="0.25">
      <c r="A16" s="3" t="s">
        <v>19</v>
      </c>
      <c r="B16" s="1">
        <v>85</v>
      </c>
    </row>
    <row r="17" spans="1:2" x14ac:dyDescent="0.25">
      <c r="A17" s="3" t="s">
        <v>18</v>
      </c>
      <c r="B17" s="1">
        <v>35</v>
      </c>
    </row>
    <row r="18" spans="1:2" x14ac:dyDescent="0.25">
      <c r="A18" s="3" t="s">
        <v>17</v>
      </c>
      <c r="B18" s="1">
        <v>1</v>
      </c>
    </row>
    <row r="19" spans="1:2" x14ac:dyDescent="0.25">
      <c r="A19" s="3" t="s">
        <v>15</v>
      </c>
      <c r="B19" s="1">
        <v>109</v>
      </c>
    </row>
    <row r="20" spans="1:2" x14ac:dyDescent="0.25">
      <c r="A20" s="3" t="s">
        <v>14</v>
      </c>
      <c r="B20" s="1">
        <v>1</v>
      </c>
    </row>
    <row r="21" spans="1:2" x14ac:dyDescent="0.25">
      <c r="A21" s="3" t="s">
        <v>12</v>
      </c>
      <c r="B21" s="1">
        <v>56</v>
      </c>
    </row>
    <row r="22" spans="1:2" x14ac:dyDescent="0.25">
      <c r="A22" s="3" t="s">
        <v>9</v>
      </c>
      <c r="B22" s="1">
        <v>6</v>
      </c>
    </row>
    <row r="23" spans="1:2" x14ac:dyDescent="0.25">
      <c r="A23" s="3" t="s">
        <v>8</v>
      </c>
      <c r="B23" s="1">
        <v>2</v>
      </c>
    </row>
    <row r="24" spans="1:2" x14ac:dyDescent="0.25">
      <c r="A24" s="3" t="s">
        <v>5</v>
      </c>
      <c r="B24" s="1">
        <v>45</v>
      </c>
    </row>
    <row r="25" spans="1:2" x14ac:dyDescent="0.25">
      <c r="A25" s="3" t="s">
        <v>34</v>
      </c>
      <c r="B25" s="1">
        <v>1582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C15B2-6624-4805-87C1-ACD9E6C02661}">
  <dimension ref="A3:B21"/>
  <sheetViews>
    <sheetView workbookViewId="0">
      <selection activeCell="B4" sqref="B4"/>
    </sheetView>
  </sheetViews>
  <sheetFormatPr defaultRowHeight="15" x14ac:dyDescent="0.25"/>
  <cols>
    <col min="1" max="1" width="28.42578125" bestFit="1" customWidth="1"/>
    <col min="2" max="2" width="23.42578125" bestFit="1" customWidth="1"/>
    <col min="3" max="3" width="19.140625" bestFit="1" customWidth="1"/>
    <col min="4" max="4" width="20.85546875" bestFit="1" customWidth="1"/>
    <col min="5" max="5" width="13.85546875" bestFit="1" customWidth="1"/>
    <col min="6" max="6" width="10.5703125" bestFit="1" customWidth="1"/>
    <col min="7" max="7" width="23.7109375" bestFit="1" customWidth="1"/>
    <col min="8" max="8" width="18.42578125" bestFit="1" customWidth="1"/>
    <col min="9" max="9" width="26.7109375" bestFit="1" customWidth="1"/>
    <col min="10" max="10" width="13.7109375" bestFit="1" customWidth="1"/>
    <col min="11" max="11" width="8.5703125" bestFit="1" customWidth="1"/>
    <col min="12" max="12" width="13.28515625" bestFit="1" customWidth="1"/>
    <col min="13" max="13" width="29.42578125" bestFit="1" customWidth="1"/>
    <col min="14" max="14" width="11.28515625" bestFit="1" customWidth="1"/>
    <col min="15" max="15" width="8.28515625" bestFit="1" customWidth="1"/>
    <col min="16" max="16" width="6.5703125" bestFit="1" customWidth="1"/>
    <col min="17" max="17" width="12.42578125" bestFit="1" customWidth="1"/>
    <col min="18" max="18" width="6.28515625" bestFit="1" customWidth="1"/>
    <col min="19" max="19" width="11.28515625" bestFit="1" customWidth="1"/>
    <col min="20" max="20" width="18.42578125" bestFit="1" customWidth="1"/>
    <col min="21" max="21" width="8.5703125" bestFit="1" customWidth="1"/>
    <col min="22" max="22" width="29.42578125" bestFit="1" customWidth="1"/>
    <col min="23" max="24" width="18.7109375" bestFit="1" customWidth="1"/>
    <col min="25" max="25" width="22" bestFit="1" customWidth="1"/>
    <col min="26" max="26" width="27.85546875" bestFit="1" customWidth="1"/>
    <col min="27" max="27" width="31" bestFit="1" customWidth="1"/>
    <col min="28" max="28" width="20.85546875" bestFit="1" customWidth="1"/>
    <col min="29" max="29" width="13.85546875" bestFit="1" customWidth="1"/>
    <col min="30" max="30" width="23.5703125" bestFit="1" customWidth="1"/>
    <col min="31" max="31" width="18.5703125" bestFit="1" customWidth="1"/>
    <col min="32" max="32" width="21.85546875" bestFit="1" customWidth="1"/>
    <col min="33" max="33" width="18.28515625" bestFit="1" customWidth="1"/>
    <col min="34" max="34" width="21.5703125" bestFit="1" customWidth="1"/>
    <col min="35" max="35" width="14.140625" bestFit="1" customWidth="1"/>
    <col min="36" max="36" width="20.85546875" bestFit="1" customWidth="1"/>
    <col min="37" max="37" width="13.85546875" bestFit="1" customWidth="1"/>
    <col min="38" max="38" width="10.5703125" bestFit="1" customWidth="1"/>
    <col min="39" max="39" width="18.42578125" bestFit="1" customWidth="1"/>
    <col min="40" max="40" width="13.7109375" bestFit="1" customWidth="1"/>
    <col min="41" max="41" width="13.28515625" bestFit="1" customWidth="1"/>
    <col min="42" max="42" width="29.42578125" bestFit="1" customWidth="1"/>
    <col min="43" max="43" width="11.28515625" bestFit="1" customWidth="1"/>
    <col min="44" max="44" width="14.140625" bestFit="1" customWidth="1"/>
    <col min="45" max="45" width="19.140625" bestFit="1" customWidth="1"/>
    <col min="46" max="46" width="20.85546875" bestFit="1" customWidth="1"/>
    <col min="47" max="47" width="13.85546875" bestFit="1" customWidth="1"/>
    <col min="48" max="48" width="10.5703125" bestFit="1" customWidth="1"/>
    <col min="49" max="49" width="18.42578125" bestFit="1" customWidth="1"/>
    <col min="50" max="50" width="26.7109375" bestFit="1" customWidth="1"/>
    <col min="51" max="51" width="13.7109375" bestFit="1" customWidth="1"/>
    <col min="52" max="52" width="29.42578125" bestFit="1" customWidth="1"/>
    <col min="53" max="53" width="9.5703125" bestFit="1" customWidth="1"/>
    <col min="54" max="54" width="14.140625" bestFit="1" customWidth="1"/>
    <col min="55" max="55" width="15.5703125" bestFit="1" customWidth="1"/>
    <col min="56" max="56" width="14.140625" bestFit="1" customWidth="1"/>
    <col min="57" max="57" width="19.140625" bestFit="1" customWidth="1"/>
    <col min="58" max="58" width="20.85546875" bestFit="1" customWidth="1"/>
    <col min="59" max="59" width="10.5703125" bestFit="1" customWidth="1"/>
    <col min="60" max="60" width="23.7109375" bestFit="1" customWidth="1"/>
    <col min="61" max="61" width="18.42578125" bestFit="1" customWidth="1"/>
    <col min="62" max="62" width="13.7109375" bestFit="1" customWidth="1"/>
    <col min="63" max="63" width="8.5703125" bestFit="1" customWidth="1"/>
    <col min="64" max="64" width="9.28515625" bestFit="1" customWidth="1"/>
    <col min="65" max="65" width="11.28515625" bestFit="1" customWidth="1"/>
  </cols>
  <sheetData>
    <row r="3" spans="1:2" x14ac:dyDescent="0.25">
      <c r="A3" s="2" t="s">
        <v>36</v>
      </c>
      <c r="B3" t="s">
        <v>35</v>
      </c>
    </row>
    <row r="4" spans="1:2" x14ac:dyDescent="0.25">
      <c r="A4" s="3" t="s">
        <v>16</v>
      </c>
      <c r="B4" s="1">
        <v>15</v>
      </c>
    </row>
    <row r="5" spans="1:2" x14ac:dyDescent="0.25">
      <c r="A5" s="4" t="s">
        <v>26</v>
      </c>
      <c r="B5" s="1">
        <v>5</v>
      </c>
    </row>
    <row r="6" spans="1:2" x14ac:dyDescent="0.25">
      <c r="A6" s="4" t="s">
        <v>25</v>
      </c>
      <c r="B6" s="1">
        <v>1</v>
      </c>
    </row>
    <row r="7" spans="1:2" x14ac:dyDescent="0.25">
      <c r="A7" s="4" t="s">
        <v>15</v>
      </c>
      <c r="B7" s="1">
        <v>9</v>
      </c>
    </row>
    <row r="8" spans="1:2" x14ac:dyDescent="0.25">
      <c r="A8" s="3" t="s">
        <v>13</v>
      </c>
      <c r="B8" s="1">
        <v>290</v>
      </c>
    </row>
    <row r="9" spans="1:2" x14ac:dyDescent="0.25">
      <c r="A9" s="3" t="s">
        <v>11</v>
      </c>
      <c r="B9" s="1">
        <v>100</v>
      </c>
    </row>
    <row r="10" spans="1:2" x14ac:dyDescent="0.25">
      <c r="A10" s="3" t="s">
        <v>28</v>
      </c>
      <c r="B10" s="1">
        <v>283</v>
      </c>
    </row>
    <row r="11" spans="1:2" x14ac:dyDescent="0.25">
      <c r="A11" s="3" t="s">
        <v>6</v>
      </c>
      <c r="B11" s="1">
        <v>150</v>
      </c>
    </row>
    <row r="12" spans="1:2" x14ac:dyDescent="0.25">
      <c r="A12" s="3" t="s">
        <v>21</v>
      </c>
      <c r="B12" s="1">
        <v>4</v>
      </c>
    </row>
    <row r="13" spans="1:2" x14ac:dyDescent="0.25">
      <c r="A13" s="3" t="s">
        <v>23</v>
      </c>
      <c r="B13" s="1">
        <v>1</v>
      </c>
    </row>
    <row r="14" spans="1:2" x14ac:dyDescent="0.25">
      <c r="A14" s="3" t="s">
        <v>22</v>
      </c>
      <c r="B14" s="1">
        <v>47</v>
      </c>
    </row>
    <row r="15" spans="1:2" x14ac:dyDescent="0.25">
      <c r="A15" s="3" t="s">
        <v>3</v>
      </c>
      <c r="B15" s="1">
        <v>20</v>
      </c>
    </row>
    <row r="16" spans="1:2" x14ac:dyDescent="0.25">
      <c r="A16" s="3" t="s">
        <v>20</v>
      </c>
      <c r="B16" s="1">
        <v>8</v>
      </c>
    </row>
    <row r="17" spans="1:2" x14ac:dyDescent="0.25">
      <c r="A17" s="3" t="s">
        <v>4</v>
      </c>
      <c r="B17" s="1">
        <v>130</v>
      </c>
    </row>
    <row r="18" spans="1:2" x14ac:dyDescent="0.25">
      <c r="A18" s="3" t="s">
        <v>7</v>
      </c>
      <c r="B18" s="1">
        <v>90</v>
      </c>
    </row>
    <row r="19" spans="1:2" x14ac:dyDescent="0.25">
      <c r="A19" s="3" t="s">
        <v>27</v>
      </c>
      <c r="B19" s="1">
        <v>379</v>
      </c>
    </row>
    <row r="20" spans="1:2" x14ac:dyDescent="0.25">
      <c r="A20" s="3" t="s">
        <v>10</v>
      </c>
      <c r="B20" s="1">
        <v>65</v>
      </c>
    </row>
    <row r="21" spans="1:2" x14ac:dyDescent="0.25">
      <c r="A21" s="3" t="s">
        <v>34</v>
      </c>
      <c r="B21" s="1">
        <v>1582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6"/>
  <sheetViews>
    <sheetView tabSelected="1" topLeftCell="A40" workbookViewId="0">
      <selection activeCell="C53" sqref="C53"/>
    </sheetView>
  </sheetViews>
  <sheetFormatPr defaultRowHeight="15" x14ac:dyDescent="0.25"/>
  <cols>
    <col min="1" max="1" width="29.42578125" bestFit="1" customWidth="1"/>
    <col min="2" max="2" width="26.140625" bestFit="1" customWidth="1"/>
    <col min="3" max="3" width="18.57031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5</v>
      </c>
      <c r="B2" t="s">
        <v>6</v>
      </c>
      <c r="C2">
        <v>21</v>
      </c>
    </row>
    <row r="3" spans="1:3" x14ac:dyDescent="0.25">
      <c r="A3" t="s">
        <v>5</v>
      </c>
      <c r="B3" t="s">
        <v>7</v>
      </c>
      <c r="C3">
        <v>1</v>
      </c>
    </row>
    <row r="4" spans="1:3" x14ac:dyDescent="0.25">
      <c r="A4" t="s">
        <v>5</v>
      </c>
      <c r="B4" t="s">
        <v>4</v>
      </c>
      <c r="C4">
        <v>23</v>
      </c>
    </row>
    <row r="5" spans="1:3" x14ac:dyDescent="0.25">
      <c r="A5" t="s">
        <v>8</v>
      </c>
      <c r="B5" t="s">
        <v>4</v>
      </c>
      <c r="C5">
        <v>2</v>
      </c>
    </row>
    <row r="6" spans="1:3" x14ac:dyDescent="0.25">
      <c r="A6" t="s">
        <v>9</v>
      </c>
      <c r="B6" t="s">
        <v>6</v>
      </c>
      <c r="C6">
        <v>3</v>
      </c>
    </row>
    <row r="7" spans="1:3" x14ac:dyDescent="0.25">
      <c r="A7" t="s">
        <v>9</v>
      </c>
      <c r="B7" t="s">
        <v>10</v>
      </c>
      <c r="C7">
        <v>2</v>
      </c>
    </row>
    <row r="8" spans="1:3" x14ac:dyDescent="0.25">
      <c r="A8" t="s">
        <v>9</v>
      </c>
      <c r="B8" t="s">
        <v>11</v>
      </c>
      <c r="C8">
        <v>1</v>
      </c>
    </row>
    <row r="9" spans="1:3" x14ac:dyDescent="0.25">
      <c r="A9" t="s">
        <v>12</v>
      </c>
      <c r="B9" t="s">
        <v>10</v>
      </c>
      <c r="C9">
        <v>2</v>
      </c>
    </row>
    <row r="10" spans="1:3" x14ac:dyDescent="0.25">
      <c r="A10" t="s">
        <v>12</v>
      </c>
      <c r="B10" t="s">
        <v>13</v>
      </c>
      <c r="C10">
        <v>42</v>
      </c>
    </row>
    <row r="11" spans="1:3" x14ac:dyDescent="0.25">
      <c r="A11" t="s">
        <v>12</v>
      </c>
      <c r="B11" t="s">
        <v>7</v>
      </c>
      <c r="C11">
        <v>1</v>
      </c>
    </row>
    <row r="12" spans="1:3" x14ac:dyDescent="0.25">
      <c r="A12" t="s">
        <v>12</v>
      </c>
      <c r="B12" t="s">
        <v>4</v>
      </c>
      <c r="C12">
        <v>11</v>
      </c>
    </row>
    <row r="13" spans="1:3" x14ac:dyDescent="0.25">
      <c r="A13" t="s">
        <v>14</v>
      </c>
      <c r="B13" t="s">
        <v>7</v>
      </c>
      <c r="C13">
        <v>1</v>
      </c>
    </row>
    <row r="14" spans="1:3" x14ac:dyDescent="0.25">
      <c r="A14" t="s">
        <v>15</v>
      </c>
      <c r="B14" t="s">
        <v>16</v>
      </c>
      <c r="C14">
        <v>9</v>
      </c>
    </row>
    <row r="15" spans="1:3" x14ac:dyDescent="0.25">
      <c r="A15" t="s">
        <v>15</v>
      </c>
      <c r="B15" t="s">
        <v>7</v>
      </c>
      <c r="C15">
        <v>27</v>
      </c>
    </row>
    <row r="16" spans="1:3" x14ac:dyDescent="0.25">
      <c r="A16" t="s">
        <v>15</v>
      </c>
      <c r="B16" t="s">
        <v>6</v>
      </c>
      <c r="C16">
        <v>24</v>
      </c>
    </row>
    <row r="17" spans="1:3" x14ac:dyDescent="0.25">
      <c r="A17" t="s">
        <v>15</v>
      </c>
      <c r="B17" t="s">
        <v>10</v>
      </c>
      <c r="C17">
        <v>1</v>
      </c>
    </row>
    <row r="18" spans="1:3" x14ac:dyDescent="0.25">
      <c r="A18" t="s">
        <v>15</v>
      </c>
      <c r="B18" t="s">
        <v>4</v>
      </c>
      <c r="C18">
        <v>48</v>
      </c>
    </row>
    <row r="19" spans="1:3" x14ac:dyDescent="0.25">
      <c r="A19" t="s">
        <v>17</v>
      </c>
      <c r="B19" t="s">
        <v>10</v>
      </c>
      <c r="C19">
        <v>1</v>
      </c>
    </row>
    <row r="20" spans="1:3" x14ac:dyDescent="0.25">
      <c r="A20" t="s">
        <v>18</v>
      </c>
      <c r="B20" t="s">
        <v>4</v>
      </c>
      <c r="C20">
        <v>6</v>
      </c>
    </row>
    <row r="21" spans="1:3" x14ac:dyDescent="0.25">
      <c r="A21" t="s">
        <v>18</v>
      </c>
      <c r="B21" t="s">
        <v>6</v>
      </c>
      <c r="C21">
        <v>5</v>
      </c>
    </row>
    <row r="22" spans="1:3" x14ac:dyDescent="0.25">
      <c r="A22" t="s">
        <v>18</v>
      </c>
      <c r="B22" t="s">
        <v>7</v>
      </c>
      <c r="C22">
        <v>2</v>
      </c>
    </row>
    <row r="23" spans="1:3" x14ac:dyDescent="0.25">
      <c r="A23" t="s">
        <v>18</v>
      </c>
      <c r="B23" t="s">
        <v>10</v>
      </c>
      <c r="C23">
        <v>15</v>
      </c>
    </row>
    <row r="24" spans="1:3" x14ac:dyDescent="0.25">
      <c r="A24" t="s">
        <v>18</v>
      </c>
      <c r="B24" t="s">
        <v>28</v>
      </c>
      <c r="C24">
        <v>7</v>
      </c>
    </row>
    <row r="25" spans="1:3" x14ac:dyDescent="0.25">
      <c r="A25" t="s">
        <v>19</v>
      </c>
      <c r="B25" t="s">
        <v>3</v>
      </c>
      <c r="C25">
        <v>20</v>
      </c>
    </row>
    <row r="26" spans="1:3" x14ac:dyDescent="0.25">
      <c r="A26" t="s">
        <v>19</v>
      </c>
      <c r="B26" t="s">
        <v>4</v>
      </c>
      <c r="C26">
        <v>1</v>
      </c>
    </row>
    <row r="27" spans="1:3" x14ac:dyDescent="0.25">
      <c r="A27" t="s">
        <v>19</v>
      </c>
      <c r="B27" t="s">
        <v>11</v>
      </c>
      <c r="C27">
        <v>1</v>
      </c>
    </row>
    <row r="28" spans="1:3" x14ac:dyDescent="0.25">
      <c r="A28" t="s">
        <v>19</v>
      </c>
      <c r="B28" t="s">
        <v>6</v>
      </c>
      <c r="C28">
        <v>3</v>
      </c>
    </row>
    <row r="29" spans="1:3" x14ac:dyDescent="0.25">
      <c r="A29" t="s">
        <v>19</v>
      </c>
      <c r="B29" t="s">
        <v>7</v>
      </c>
      <c r="C29">
        <v>1</v>
      </c>
    </row>
    <row r="30" spans="1:3" x14ac:dyDescent="0.25">
      <c r="A30" t="s">
        <v>19</v>
      </c>
      <c r="B30" t="s">
        <v>20</v>
      </c>
      <c r="C30">
        <v>8</v>
      </c>
    </row>
    <row r="31" spans="1:3" x14ac:dyDescent="0.25">
      <c r="A31" t="s">
        <v>19</v>
      </c>
      <c r="B31" t="s">
        <v>21</v>
      </c>
      <c r="C31">
        <v>4</v>
      </c>
    </row>
    <row r="32" spans="1:3" x14ac:dyDescent="0.25">
      <c r="A32" t="s">
        <v>19</v>
      </c>
      <c r="B32" t="s">
        <v>22</v>
      </c>
      <c r="C32">
        <v>46</v>
      </c>
    </row>
    <row r="33" spans="1:3" x14ac:dyDescent="0.25">
      <c r="A33" t="s">
        <v>19</v>
      </c>
      <c r="B33" t="s">
        <v>23</v>
      </c>
      <c r="C33">
        <v>1</v>
      </c>
    </row>
    <row r="34" spans="1:3" x14ac:dyDescent="0.25">
      <c r="A34" t="s">
        <v>24</v>
      </c>
      <c r="B34" t="s">
        <v>22</v>
      </c>
      <c r="C34">
        <v>1</v>
      </c>
    </row>
    <row r="35" spans="1:3" x14ac:dyDescent="0.25">
      <c r="A35" t="s">
        <v>24</v>
      </c>
      <c r="B35" t="s">
        <v>10</v>
      </c>
      <c r="C35">
        <v>1</v>
      </c>
    </row>
    <row r="36" spans="1:3" x14ac:dyDescent="0.25">
      <c r="A36" t="s">
        <v>24</v>
      </c>
      <c r="B36" t="s">
        <v>7</v>
      </c>
      <c r="C36">
        <v>1</v>
      </c>
    </row>
    <row r="37" spans="1:3" x14ac:dyDescent="0.25">
      <c r="A37" t="s">
        <v>24</v>
      </c>
      <c r="B37" t="s">
        <v>4</v>
      </c>
      <c r="C37">
        <v>2</v>
      </c>
    </row>
    <row r="38" spans="1:3" x14ac:dyDescent="0.25">
      <c r="A38" t="s">
        <v>25</v>
      </c>
      <c r="B38" t="s">
        <v>6</v>
      </c>
      <c r="C38">
        <v>1</v>
      </c>
    </row>
    <row r="39" spans="1:3" x14ac:dyDescent="0.25">
      <c r="A39" t="s">
        <v>25</v>
      </c>
      <c r="B39" t="s">
        <v>16</v>
      </c>
      <c r="C39">
        <v>1</v>
      </c>
    </row>
    <row r="40" spans="1:3" x14ac:dyDescent="0.25">
      <c r="A40" t="s">
        <v>25</v>
      </c>
      <c r="B40" t="s">
        <v>10</v>
      </c>
      <c r="C40">
        <v>11</v>
      </c>
    </row>
    <row r="41" spans="1:3" x14ac:dyDescent="0.25">
      <c r="A41" t="s">
        <v>25</v>
      </c>
      <c r="B41" t="s">
        <v>7</v>
      </c>
      <c r="C41">
        <v>3</v>
      </c>
    </row>
    <row r="42" spans="1:3" x14ac:dyDescent="0.25">
      <c r="A42" t="s">
        <v>26</v>
      </c>
      <c r="B42" t="s">
        <v>6</v>
      </c>
      <c r="C42">
        <v>93</v>
      </c>
    </row>
    <row r="43" spans="1:3" x14ac:dyDescent="0.25">
      <c r="A43" t="s">
        <v>26</v>
      </c>
      <c r="B43" t="s">
        <v>13</v>
      </c>
      <c r="C43">
        <v>248</v>
      </c>
    </row>
    <row r="44" spans="1:3" x14ac:dyDescent="0.25">
      <c r="A44" t="s">
        <v>26</v>
      </c>
      <c r="B44" t="s">
        <v>27</v>
      </c>
      <c r="C44">
        <v>379</v>
      </c>
    </row>
    <row r="45" spans="1:3" x14ac:dyDescent="0.25">
      <c r="A45" t="s">
        <v>26</v>
      </c>
      <c r="B45" t="s">
        <v>7</v>
      </c>
      <c r="C45">
        <v>53</v>
      </c>
    </row>
    <row r="46" spans="1:3" x14ac:dyDescent="0.25">
      <c r="A46" t="s">
        <v>26</v>
      </c>
      <c r="B46" t="s">
        <v>10</v>
      </c>
      <c r="C46">
        <v>32</v>
      </c>
    </row>
    <row r="47" spans="1:3" x14ac:dyDescent="0.25">
      <c r="A47" t="s">
        <v>26</v>
      </c>
      <c r="B47" t="s">
        <v>11</v>
      </c>
      <c r="C47">
        <v>98</v>
      </c>
    </row>
    <row r="48" spans="1:3" x14ac:dyDescent="0.25">
      <c r="A48" t="s">
        <v>26</v>
      </c>
      <c r="B48" t="s">
        <v>28</v>
      </c>
      <c r="C48">
        <v>276</v>
      </c>
    </row>
    <row r="49" spans="1:3" x14ac:dyDescent="0.25">
      <c r="A49" t="s">
        <v>26</v>
      </c>
      <c r="B49" t="s">
        <v>16</v>
      </c>
      <c r="C49">
        <v>5</v>
      </c>
    </row>
    <row r="50" spans="1:3" x14ac:dyDescent="0.25">
      <c r="A50" t="s">
        <v>26</v>
      </c>
      <c r="B50" t="s">
        <v>4</v>
      </c>
      <c r="C50">
        <v>37</v>
      </c>
    </row>
    <row r="52" spans="1:3" x14ac:dyDescent="0.25">
      <c r="B52" t="s">
        <v>29</v>
      </c>
      <c r="C52">
        <f>SUM(C2:C50)</f>
        <v>1582</v>
      </c>
    </row>
    <row r="53" spans="1:3" x14ac:dyDescent="0.25">
      <c r="B53" t="s">
        <v>30</v>
      </c>
      <c r="C53" s="5">
        <f>AVERAGE(C2:C50)</f>
        <v>32.285714285714285</v>
      </c>
    </row>
    <row r="54" spans="1:3" x14ac:dyDescent="0.25">
      <c r="B54" t="s">
        <v>31</v>
      </c>
      <c r="C54">
        <f>MIN(C2:C50)</f>
        <v>1</v>
      </c>
    </row>
    <row r="55" spans="1:3" x14ac:dyDescent="0.25">
      <c r="B55" t="s">
        <v>33</v>
      </c>
      <c r="C55">
        <f>MAX(C2:C50)</f>
        <v>379</v>
      </c>
    </row>
    <row r="56" spans="1:3" x14ac:dyDescent="0.25">
      <c r="B56" t="s">
        <v>32</v>
      </c>
      <c r="C56">
        <f>COUNT(C2:C50)</f>
        <v>49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Montgomery_Fleet_Equipment_Inve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sabelo mashego</cp:lastModifiedBy>
  <dcterms:created xsi:type="dcterms:W3CDTF">2020-09-01T17:18:12Z</dcterms:created>
  <dcterms:modified xsi:type="dcterms:W3CDTF">2022-01-26T00:38:42Z</dcterms:modified>
</cp:coreProperties>
</file>