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bhi\Downloads\"/>
    </mc:Choice>
  </mc:AlternateContent>
  <xr:revisionPtr revIDLastSave="0" documentId="13_ncr:1_{B02ECEE7-3994-49C5-BB16-26A5FB982AA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6" sheetId="9" r:id="rId1"/>
    <sheet name="Underutilized high performer" sheetId="8" r:id="rId2"/>
    <sheet name="Scatter PLot" sheetId="7" r:id="rId3"/>
    <sheet name="Correl Function1" sheetId="6" r:id="rId4"/>
    <sheet name="PEI" sheetId="4" r:id="rId5"/>
    <sheet name="2" sheetId="5" r:id="rId6"/>
    <sheet name="1" sheetId="1" r:id="rId7"/>
  </sheets>
  <definedNames>
    <definedName name="_xlnm._FilterDatabase" localSheetId="6" hidden="1">'1'!$A$1:$G$26</definedName>
    <definedName name="_xlnm._FilterDatabase" localSheetId="4" hidden="1">PEI!$A$1:$H$26</definedName>
  </definedNames>
  <calcPr calcId="191029"/>
  <pivotCaches>
    <pivotCache cacheId="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9" l="1"/>
  <c r="J6" i="9"/>
  <c r="J5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" i="9"/>
  <c r="I6" i="8" a="1"/>
  <c r="I6" i="8" s="1"/>
  <c r="D27" i="8"/>
  <c r="K7" i="6"/>
  <c r="I7" i="6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<sst xmlns="http://schemas.openxmlformats.org/spreadsheetml/2006/main" count="356" uniqueCount="46">
  <si>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</si>
  <si>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</si>
  <si>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</si>
  <si>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</si>
  <si>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</si>
  <si>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</si>
  <si>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</si>
  <si>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</si>
  <si>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</si>
  <si>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</si>
  <si>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</si>
  <si>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</si>
  <si>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</si>
  <si>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</si>
  <si>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</si>
  <si>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</si>
  <si>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</si>
  <si>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</si>
  <si>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</si>
  <si>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</si>
  <si>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</si>
  <si>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</si>
  <si>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</si>
  <si>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</si>
  <si>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</si>
  <si>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</si>
  <si>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</si>
  <si>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</si>
  <si>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</si>
  <si>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</si>
  <si>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</si>
  <si>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</si>
  <si>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</si>
  <si>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</si>
  <si>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</si>
  <si>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</si>
  <si>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</si>
  <si>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>Row Labels</t>
  </si>
  <si>
    <t>Grand Total</t>
  </si>
  <si>
    <t>StdDevp of Productivity_Score</t>
  </si>
  <si>
    <t>PEI</t>
  </si>
  <si>
    <t>Hours Worked</t>
  </si>
  <si>
    <t>Tasks completed</t>
  </si>
  <si>
    <t>Task completed has stronger influence on Performance Rating</t>
  </si>
  <si>
    <t>AVG HR Worked</t>
  </si>
  <si>
    <t>Task_per_hour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</si>
</sst>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169" fontId="0" fillId="0" borderId="0" xfId="0" applyNumberFormat="1"/>
    <xf numFmtId="0" fontId="2" fillId="0" borderId="2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'Scatter PLot'!$D$2:$D$26</c:f>
              <c:numCache>
                <c:formatCode>General</c:formatCode>
                <c:ptCount val="25"/>
                <c:pt idx="0">
                  <c:v>35</c:v>
                </c:pt>
                <c:pt idx="1">
                  <c:v>40</c:v>
                </c:pt>
                <c:pt idx="2">
                  <c:v>30</c:v>
                </c:pt>
                <c:pt idx="3">
                  <c:v>45</c:v>
                </c:pt>
                <c:pt idx="4">
                  <c:v>25</c:v>
                </c:pt>
                <c:pt idx="5">
                  <c:v>38</c:v>
                </c:pt>
                <c:pt idx="6">
                  <c:v>50</c:v>
                </c:pt>
                <c:pt idx="7">
                  <c:v>28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44</c:v>
                </c:pt>
                <c:pt idx="12">
                  <c:v>33</c:v>
                </c:pt>
                <c:pt idx="13">
                  <c:v>41</c:v>
                </c:pt>
                <c:pt idx="14">
                  <c:v>48</c:v>
                </c:pt>
                <c:pt idx="15">
                  <c:v>26</c:v>
                </c:pt>
                <c:pt idx="16">
                  <c:v>31</c:v>
                </c:pt>
                <c:pt idx="17">
                  <c:v>43</c:v>
                </c:pt>
                <c:pt idx="18">
                  <c:v>39</c:v>
                </c:pt>
                <c:pt idx="19">
                  <c:v>36</c:v>
                </c:pt>
                <c:pt idx="20">
                  <c:v>27</c:v>
                </c:pt>
                <c:pt idx="21">
                  <c:v>32</c:v>
                </c:pt>
                <c:pt idx="22">
                  <c:v>46</c:v>
                </c:pt>
                <c:pt idx="23">
                  <c:v>34</c:v>
                </c:pt>
                <c:pt idx="24">
                  <c:v>47</c:v>
                </c:pt>
              </c:numCache>
            </c:numRef>
          </c:xVal>
          <c:yVal>
            <c:numRef>
              <c:f>'Scatter PLot'!$F$2:$F$26</c:f>
              <c:numCache>
                <c:formatCode>General</c:formatCode>
                <c:ptCount val="25"/>
                <c:pt idx="0">
                  <c:v>80</c:v>
                </c:pt>
                <c:pt idx="1">
                  <c:v>90</c:v>
                </c:pt>
                <c:pt idx="2">
                  <c:v>70</c:v>
                </c:pt>
                <c:pt idx="3">
                  <c:v>95</c:v>
                </c:pt>
                <c:pt idx="4">
                  <c:v>60</c:v>
                </c:pt>
                <c:pt idx="5">
                  <c:v>85</c:v>
                </c:pt>
                <c:pt idx="6">
                  <c:v>100</c:v>
                </c:pt>
                <c:pt idx="7">
                  <c:v>65</c:v>
                </c:pt>
                <c:pt idx="8">
                  <c:v>92</c:v>
                </c:pt>
                <c:pt idx="9">
                  <c:v>83</c:v>
                </c:pt>
                <c:pt idx="10">
                  <c:v>68</c:v>
                </c:pt>
                <c:pt idx="11">
                  <c:v>94</c:v>
                </c:pt>
                <c:pt idx="12">
                  <c:v>75</c:v>
                </c:pt>
                <c:pt idx="13">
                  <c:v>89</c:v>
                </c:pt>
                <c:pt idx="14">
                  <c:v>98</c:v>
                </c:pt>
                <c:pt idx="15">
                  <c:v>62</c:v>
                </c:pt>
                <c:pt idx="16">
                  <c:v>72</c:v>
                </c:pt>
                <c:pt idx="17">
                  <c:v>93</c:v>
                </c:pt>
                <c:pt idx="18">
                  <c:v>87</c:v>
                </c:pt>
                <c:pt idx="19">
                  <c:v>78</c:v>
                </c:pt>
                <c:pt idx="20">
                  <c:v>64</c:v>
                </c:pt>
                <c:pt idx="21">
                  <c:v>74</c:v>
                </c:pt>
                <c:pt idx="22">
                  <c:v>96</c:v>
                </c:pt>
                <c:pt idx="23">
                  <c:v>76</c:v>
                </c:pt>
                <c:pt idx="24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0-4DD7-B409-1CF4032BD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779167"/>
        <c:axId val="952257487"/>
      </c:scatterChart>
      <c:valAx>
        <c:axId val="124477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Hours_worked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257487"/>
        <c:crosses val="autoZero"/>
        <c:crossBetween val="midCat"/>
      </c:valAx>
      <c:valAx>
        <c:axId val="95225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Productivity_score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77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[Productivity Dataset.xlsx]2!PivotTable1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Department-Wise Productivity Consistency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'2'!$A$4:$A$9</c:f>
              <c:strCache>
                <c:ptCount val="5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</c:strCache>
            </c:strRef>
          </c:cat>
          <c:val>
            <c:numRef>
              <c:f>'2'!$B$4:$B$9</c:f>
              <c:numCache>
                <c:formatCode>General</c:formatCode>
                <c:ptCount val="5"/>
                <c:pt idx="0">
                  <c:v>2.9580398915498081</c:v>
                </c:pt>
                <c:pt idx="1">
                  <c:v>3.54400902933387</c:v>
                </c:pt>
                <c:pt idx="2">
                  <c:v>4.7074409183759283</c:v>
                </c:pt>
                <c:pt idx="3">
                  <c:v>2</c:v>
                </c:pt>
                <c:pt idx="4">
                  <c:v>4.3748015828022293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82-4AC3-A64D-D561AEF22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236001487"/>
        <c:axId val="1236001967"/>
      </c:barChart>
      <c:catAx>
        <c:axId val="1236001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001967"/>
        <c:crosses val="autoZero"/>
        <c:auto val="1"/>
        <c:lblAlgn val="ctr"/>
        <c:lblOffset val="100"/>
        <c:noMultiLvlLbl val="0"/>
      </c:catAx>
      <c:valAx>
        <c:axId val="123600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001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Top 5 Productive Employees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'1'!$D$1</c:f>
              <c:strCache>
                <c:ptCount val="1"/>
                <c:pt idx="0">
                  <c:v>Hours_Worked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'1'!$A$2:$C$26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'1'!$D$2:$D$26</c:f>
              <c:numCache>
                <c:formatCode>General</c:formatCode>
                <c:ptCount val="5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46</c:v>
                </c:pt>
                <c:pt idx="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8-4F4D-B10D-F32B94AB774F}"/>
            </c:ext>
          </c:extLst>
        </c:ser>
        <c:ser>
          <c:idx val="1"/>
          <c:order val="1"/>
          <c:tx>
            <c:strRef>
              <c:f>'1'!$E$1</c:f>
              <c:strCache>
                <c:ptCount val="1"/>
                <c:pt idx="0">
                  <c:v>Tasks_Completed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'1'!$A$2:$C$26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'1'!$E$2:$E$26</c:f>
              <c:numCache>
                <c:formatCode>General</c:formatCode>
                <c:ptCount val="5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68-4F4D-B10D-F32B94AB774F}"/>
            </c:ext>
          </c:extLst>
        </c:ser>
        <c:ser>
          <c:idx val="2"/>
          <c:order val="2"/>
          <c:tx>
            <c:strRef>
              <c:f>'1'!$F$1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'1'!$A$2:$C$26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'1'!$F$2:$F$26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68-4F4D-B10D-F32B94AB774F}"/>
            </c:ext>
          </c:extLst>
        </c:ser>
        <c:ser>
          <c:idx val="3"/>
          <c:order val="3"/>
          <c:tx>
            <c:strRef>
              <c:f>'1'!$G$1</c:f>
              <c:strCache>
                <c:ptCount val="1"/>
                <c:pt idx="0">
                  <c:v>Performance_Rating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'1'!$A$2:$C$26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'1'!$G$2:$G$26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68-4F4D-B10D-F32B94AB7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5430223"/>
        <c:axId val="1165428783"/>
      </c:barChart>
      <c:catAx>
        <c:axId val="116543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28783"/>
        <c:crosses val="autoZero"/>
        <c:auto val="1"/>
        <c:lblAlgn val="ctr"/>
        <c:lblOffset val="100"/>
        <c:noMultiLvlLbl val="0"/>
      </c:catAx>
      <c:valAx>
        <c:axId val="116542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43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206374</xdr:colOff>
      <xdr:row>0</xdr:row>
      <xdr:rowOff>171450</xdr:rowOff>
    </xdr:from>
    <xdr:to>
      <xdr:col>13</xdr:col>
      <xdr:colOff>793749</xdr:colOff>
      <xdr:row>18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8CB6773-AF58-02C8-6BB6-F48CE1B0D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2</xdr:row>
      <xdr:rowOff>19050</xdr:rowOff>
    </xdr:from>
    <xdr:to>
      <xdr:col>10</xdr:col>
      <xdr:colOff>298450</xdr:colOff>
      <xdr:row>20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B4E49A-327F-3FB4-FEA8-DCA5C5D32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231775</xdr:colOff>
      <xdr:row>0</xdr:row>
      <xdr:rowOff>152400</xdr:rowOff>
    </xdr:from>
    <xdr:to>
      <xdr:col>12</xdr:col>
      <xdr:colOff>390525</xdr:colOff>
      <xdr:row>34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61DD8E-DAFD-F2F4-F70F-6EB9565EE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hi Shek" refreshedDate="45799.594968518519" createdVersion="8" refreshedVersion="8" minRefreshableVersion="3" recordCount="25" xr:uid="{3B5B0AF2-3FA2-4A6C-9557-428342663543}">
  <cacheSource type="worksheet">
    <worksheetSource ref="A1:G26" sheet="2"/>
  </cacheSource>
  <cacheFields count="7">
    <cacheField name="Employee_ID" numFmtId="0">
      <sharedItems containsSemiMixedTypes="0" containsString="0" containsNumber="1" containsInteger="1" minValue="101" maxValue="125"/>
    </cacheField>
    <cacheField name="Name" numFmtId="0">
      <sharedItems/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/>
    </cacheField>
    <cacheField name="Tasks_Completed" numFmtId="0">
      <sharedItems containsSemiMixedTypes="0" containsString="0" containsNumber="1" containsInteger="1" minValue="30" maxValue="80"/>
    </cacheField>
    <cacheField name="Productivity_Score" numFmtId="0">
      <sharedItems containsSemiMixedTypes="0" containsString="0" containsNumber="1" containsInteger="1" minValue="60" maxValue="100" count="25">
        <n v="80"/>
        <n v="90"/>
        <n v="70"/>
        <n v="95"/>
        <n v="60"/>
        <n v="85"/>
        <n v="100"/>
        <n v="65"/>
        <n v="92"/>
        <n v="83"/>
        <n v="68"/>
        <n v="94"/>
        <n v="75"/>
        <n v="89"/>
        <n v="98"/>
        <n v="62"/>
        <n v="72"/>
        <n v="93"/>
        <n v="87"/>
        <n v="78"/>
        <n v="64"/>
        <n v="74"/>
        <n v="96"/>
        <n v="76"/>
        <n v="99"/>
      </sharedItems>
    </cacheField>
    <cacheField name="Performance_Rating" numFmtId="0">
      <sharedItems containsSemiMixedTypes="0" containsString="0" containsNumber="1" containsInteger="1" minValue="2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01"/>
    <s v="Aakash"/>
    <x v="0"/>
    <n v="35"/>
    <n v="50"/>
    <x v="0"/>
    <n v="4"/>
  </r>
  <r>
    <n v="102"/>
    <s v="Meera"/>
    <x v="1"/>
    <n v="40"/>
    <n v="65"/>
    <x v="1"/>
    <n v="5"/>
  </r>
  <r>
    <n v="103"/>
    <s v="Suresh"/>
    <x v="2"/>
    <n v="30"/>
    <n v="40"/>
    <x v="2"/>
    <n v="3"/>
  </r>
  <r>
    <n v="104"/>
    <s v="Riya"/>
    <x v="3"/>
    <n v="45"/>
    <n v="75"/>
    <x v="3"/>
    <n v="5"/>
  </r>
  <r>
    <n v="105"/>
    <s v="Prakash"/>
    <x v="4"/>
    <n v="25"/>
    <n v="30"/>
    <x v="4"/>
    <n v="2"/>
  </r>
  <r>
    <n v="106"/>
    <s v="Neha"/>
    <x v="0"/>
    <n v="38"/>
    <n v="58"/>
    <x v="5"/>
    <n v="4"/>
  </r>
  <r>
    <n v="107"/>
    <s v="Rahul"/>
    <x v="3"/>
    <n v="50"/>
    <n v="80"/>
    <x v="6"/>
    <n v="5"/>
  </r>
  <r>
    <n v="108"/>
    <s v="Priya"/>
    <x v="2"/>
    <n v="28"/>
    <n v="35"/>
    <x v="7"/>
    <n v="3"/>
  </r>
  <r>
    <n v="109"/>
    <s v="Kunal"/>
    <x v="1"/>
    <n v="42"/>
    <n v="70"/>
    <x v="8"/>
    <n v="5"/>
  </r>
  <r>
    <n v="110"/>
    <s v="Sneha"/>
    <x v="0"/>
    <n v="37"/>
    <n v="55"/>
    <x v="9"/>
    <n v="4"/>
  </r>
  <r>
    <n v="111"/>
    <s v="Amit"/>
    <x v="4"/>
    <n v="29"/>
    <n v="38"/>
    <x v="10"/>
    <n v="3"/>
  </r>
  <r>
    <n v="112"/>
    <s v="Pooja"/>
    <x v="1"/>
    <n v="44"/>
    <n v="73"/>
    <x v="11"/>
    <n v="5"/>
  </r>
  <r>
    <n v="113"/>
    <s v="Varun"/>
    <x v="2"/>
    <n v="33"/>
    <n v="45"/>
    <x v="12"/>
    <n v="3"/>
  </r>
  <r>
    <n v="114"/>
    <s v="Deepak"/>
    <x v="0"/>
    <n v="41"/>
    <n v="66"/>
    <x v="13"/>
    <n v="4"/>
  </r>
  <r>
    <n v="115"/>
    <s v="Rakesh"/>
    <x v="3"/>
    <n v="48"/>
    <n v="78"/>
    <x v="14"/>
    <n v="5"/>
  </r>
  <r>
    <n v="116"/>
    <s v="Kavita"/>
    <x v="4"/>
    <n v="26"/>
    <n v="32"/>
    <x v="15"/>
    <n v="2"/>
  </r>
  <r>
    <n v="117"/>
    <s v="Sanjay"/>
    <x v="2"/>
    <n v="31"/>
    <n v="42"/>
    <x v="16"/>
    <n v="3"/>
  </r>
  <r>
    <n v="118"/>
    <s v="Arjun"/>
    <x v="1"/>
    <n v="43"/>
    <n v="75"/>
    <x v="17"/>
    <n v="5"/>
  </r>
  <r>
    <n v="119"/>
    <s v="Anjali"/>
    <x v="3"/>
    <n v="39"/>
    <n v="60"/>
    <x v="18"/>
    <n v="4"/>
  </r>
  <r>
    <n v="120"/>
    <s v="Suman"/>
    <x v="0"/>
    <n v="36"/>
    <n v="52"/>
    <x v="19"/>
    <n v="4"/>
  </r>
  <r>
    <n v="121"/>
    <s v="Mohan"/>
    <x v="4"/>
    <n v="27"/>
    <n v="34"/>
    <x v="20"/>
    <n v="2"/>
  </r>
  <r>
    <n v="122"/>
    <s v="Jyoti"/>
    <x v="2"/>
    <n v="32"/>
    <n v="44"/>
    <x v="21"/>
    <n v="3"/>
  </r>
  <r>
    <n v="123"/>
    <s v="Neeraj"/>
    <x v="1"/>
    <n v="46"/>
    <n v="77"/>
    <x v="22"/>
    <n v="5"/>
  </r>
  <r>
    <n v="124"/>
    <s v="Akash"/>
    <x v="0"/>
    <n v="34"/>
    <n v="48"/>
    <x v="23"/>
    <n v="3"/>
  </r>
  <r>
    <n v="125"/>
    <s v="Tanya"/>
    <x v="3"/>
    <n v="47"/>
    <n v="79"/>
    <x v="24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B26DEE-4323-489E-8A0C-48B635161095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9" firstHeaderRow="1" firstDataRow="1" firstDataCol="1"/>
  <pivotFields count="7">
    <pivotField showAll="0"/>
    <pivotField showAll="0"/>
    <pivotField axis="axisRow" showAll="0">
      <items count="6">
        <item x="4"/>
        <item x="2"/>
        <item x="3"/>
        <item x="1"/>
        <item x="0"/>
        <item t="default"/>
      </items>
    </pivotField>
    <pivotField showAll="0"/>
    <pivotField showAll="0"/>
    <pivotField dataField="1" showAll="0">
      <items count="26">
        <item x="4"/>
        <item x="15"/>
        <item x="20"/>
        <item x="7"/>
        <item x="10"/>
        <item x="2"/>
        <item x="16"/>
        <item x="21"/>
        <item x="12"/>
        <item x="23"/>
        <item x="19"/>
        <item x="0"/>
        <item x="9"/>
        <item x="5"/>
        <item x="18"/>
        <item x="13"/>
        <item x="1"/>
        <item x="8"/>
        <item x="17"/>
        <item x="11"/>
        <item x="3"/>
        <item x="22"/>
        <item x="14"/>
        <item x="24"/>
        <item x="6"/>
        <item t="default"/>
      </items>
    </pivotField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B54C-10AC-4F78-B22B-164B20EEF2B7}">
  <sheetPr>
    <outlinePr summaryBelow="0" summaryRight="0"/>
  </sheetPr>
  <dimension ref="A1:J26"/>
  <sheetViews>
    <sheetView workbookViewId="0">
      <selection activeCell="J8" sqref="J8"/>
    </sheetView>
  </sheetViews>
  <sheetFormatPr defaultColWidth="12.6328125" defaultRowHeight="15.75" customHeight="1" x14ac:dyDescent="0.25"/>
  <sheetData>
    <row r="1" spans="1:10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</v>
      </c>
      <c r="H1" s="1" t="s">
        <v>6</v>
      </c>
    </row>
    <row r="2" spans="1:10" ht="15.75" customHeight="1" x14ac:dyDescent="0.3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11">
        <f>E2/D2</f>
        <v>1.4285714285714286</v>
      </c>
      <c r="H2" s="2">
        <v>4</v>
      </c>
    </row>
    <row r="3" spans="1:10" ht="15.75" customHeight="1" x14ac:dyDescent="0.3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11">
        <f t="shared" ref="G3:G26" si="0">E3/D3</f>
        <v>1.625</v>
      </c>
      <c r="H3" s="3">
        <v>5</v>
      </c>
    </row>
    <row r="4" spans="1:10" ht="15.75" customHeight="1" x14ac:dyDescent="0.3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11">
        <f t="shared" si="0"/>
        <v>1.3333333333333333</v>
      </c>
      <c r="H4" s="2">
        <v>3</v>
      </c>
    </row>
    <row r="5" spans="1:10" ht="15.75" customHeight="1" x14ac:dyDescent="0.3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11">
        <f t="shared" si="0"/>
        <v>1.6666666666666667</v>
      </c>
      <c r="H5" s="3">
        <v>5</v>
      </c>
      <c r="J5" s="12">
        <f>MAX(G2:G26)</f>
        <v>1.7441860465116279</v>
      </c>
    </row>
    <row r="6" spans="1:10" ht="15.75" customHeight="1" x14ac:dyDescent="0.3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11">
        <f t="shared" si="0"/>
        <v>1.2</v>
      </c>
      <c r="H6" s="2">
        <v>2</v>
      </c>
      <c r="J6" s="14" t="str">
        <f>INDEX(B2:B26, MATCH(MAX(G2:G26), G2:G26, 0))</f>
        <v>Arjun</v>
      </c>
    </row>
    <row r="7" spans="1:10" ht="15.75" customHeight="1" x14ac:dyDescent="0.3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11">
        <f t="shared" si="0"/>
        <v>1.5263157894736843</v>
      </c>
      <c r="H7" s="3">
        <v>4</v>
      </c>
    </row>
    <row r="8" spans="1:10" ht="15.75" customHeight="1" x14ac:dyDescent="0.3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11">
        <f t="shared" si="0"/>
        <v>1.6</v>
      </c>
      <c r="H8" s="2">
        <v>5</v>
      </c>
      <c r="J8" s="13" t="str">
        <f>_xlfn.XLOOKUP(MAX(G2:G26), G2:G26,C2:C26)</f>
        <v>Marketing</v>
      </c>
    </row>
    <row r="9" spans="1:10" ht="15.75" customHeight="1" x14ac:dyDescent="0.3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11">
        <f t="shared" si="0"/>
        <v>1.25</v>
      </c>
      <c r="H9" s="3">
        <v>3</v>
      </c>
    </row>
    <row r="10" spans="1:10" ht="15.75" customHeight="1" x14ac:dyDescent="0.3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11">
        <f t="shared" si="0"/>
        <v>1.6666666666666667</v>
      </c>
      <c r="H10" s="2">
        <v>5</v>
      </c>
    </row>
    <row r="11" spans="1:10" ht="15.75" customHeight="1" x14ac:dyDescent="0.3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11">
        <f t="shared" si="0"/>
        <v>1.4864864864864864</v>
      </c>
      <c r="H11" s="3">
        <v>4</v>
      </c>
    </row>
    <row r="12" spans="1:10" ht="15.75" customHeight="1" x14ac:dyDescent="0.3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11">
        <f t="shared" si="0"/>
        <v>1.3103448275862069</v>
      </c>
      <c r="H12" s="2">
        <v>3</v>
      </c>
    </row>
    <row r="13" spans="1:10" ht="15.75" customHeight="1" x14ac:dyDescent="0.3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11">
        <f t="shared" si="0"/>
        <v>1.6590909090909092</v>
      </c>
      <c r="H13" s="3">
        <v>5</v>
      </c>
    </row>
    <row r="14" spans="1:10" ht="15.75" customHeight="1" x14ac:dyDescent="0.3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11">
        <f t="shared" si="0"/>
        <v>1.3636363636363635</v>
      </c>
      <c r="H14" s="2">
        <v>3</v>
      </c>
    </row>
    <row r="15" spans="1:10" ht="15.75" customHeight="1" x14ac:dyDescent="0.3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11">
        <f t="shared" si="0"/>
        <v>1.6097560975609757</v>
      </c>
      <c r="H15" s="3">
        <v>4</v>
      </c>
    </row>
    <row r="16" spans="1:10" ht="15.75" customHeight="1" x14ac:dyDescent="0.3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11">
        <f t="shared" si="0"/>
        <v>1.625</v>
      </c>
      <c r="H16" s="2">
        <v>5</v>
      </c>
    </row>
    <row r="17" spans="1:8" ht="15.75" customHeight="1" x14ac:dyDescent="0.3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11">
        <f t="shared" si="0"/>
        <v>1.2307692307692308</v>
      </c>
      <c r="H17" s="3">
        <v>2</v>
      </c>
    </row>
    <row r="18" spans="1:8" ht="15.75" customHeight="1" x14ac:dyDescent="0.3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11">
        <f t="shared" si="0"/>
        <v>1.3548387096774193</v>
      </c>
      <c r="H18" s="2">
        <v>3</v>
      </c>
    </row>
    <row r="19" spans="1:8" ht="15.75" customHeight="1" x14ac:dyDescent="0.3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11">
        <f t="shared" si="0"/>
        <v>1.7441860465116279</v>
      </c>
      <c r="H19" s="3">
        <v>5</v>
      </c>
    </row>
    <row r="20" spans="1:8" ht="14.5" x14ac:dyDescent="0.3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11">
        <f t="shared" si="0"/>
        <v>1.5384615384615385</v>
      </c>
      <c r="H20" s="2">
        <v>4</v>
      </c>
    </row>
    <row r="21" spans="1:8" ht="14.5" x14ac:dyDescent="0.3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11">
        <f t="shared" si="0"/>
        <v>1.4444444444444444</v>
      </c>
      <c r="H21" s="3">
        <v>4</v>
      </c>
    </row>
    <row r="22" spans="1:8" ht="14.5" x14ac:dyDescent="0.3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11">
        <f t="shared" si="0"/>
        <v>1.2592592592592593</v>
      </c>
      <c r="H22" s="2">
        <v>2</v>
      </c>
    </row>
    <row r="23" spans="1:8" ht="14.5" x14ac:dyDescent="0.3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11">
        <f t="shared" si="0"/>
        <v>1.375</v>
      </c>
      <c r="H23" s="3">
        <v>3</v>
      </c>
    </row>
    <row r="24" spans="1:8" ht="14.5" x14ac:dyDescent="0.3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11">
        <f t="shared" si="0"/>
        <v>1.673913043478261</v>
      </c>
      <c r="H24" s="2">
        <v>5</v>
      </c>
    </row>
    <row r="25" spans="1:8" ht="14.5" x14ac:dyDescent="0.3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11">
        <f t="shared" si="0"/>
        <v>1.411764705882353</v>
      </c>
      <c r="H25" s="3">
        <v>3</v>
      </c>
    </row>
    <row r="26" spans="1:8" ht="14.5" x14ac:dyDescent="0.3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11">
        <f t="shared" si="0"/>
        <v>1.6808510638297873</v>
      </c>
      <c r="H26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FD96-5A30-4B5A-BF9D-A4566B808FD2}">
  <sheetPr>
    <outlinePr summaryBelow="0" summaryRight="0"/>
  </sheetPr>
  <dimension ref="A1:O27"/>
  <sheetViews>
    <sheetView workbookViewId="0">
      <selection activeCell="I6" sqref="I6"/>
    </sheetView>
  </sheetViews>
  <sheetFormatPr defaultColWidth="12.6328125" defaultRowHeight="15.75" customHeight="1" x14ac:dyDescent="0.25"/>
  <sheetData>
    <row r="1" spans="1:15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5" ht="15.75" customHeight="1" x14ac:dyDescent="0.3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15" ht="15.75" customHeight="1" x14ac:dyDescent="0.3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15" ht="15.75" customHeight="1" x14ac:dyDescent="0.3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15" ht="15.75" customHeight="1" x14ac:dyDescent="0.3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15" ht="15.75" customHeight="1" x14ac:dyDescent="0.3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I6" cm="1">
        <f t="array" ref="I6:O8">_xlfn._xlws.FILTER(A1:G26, (G1:G26&gt;=4) * (D1:D26&lt;AVERAGE(D1:D26)), "No Employees Found")</f>
        <v>101</v>
      </c>
      <c r="J6" t="str">
        <v>Aakash</v>
      </c>
      <c r="K6" t="str">
        <v>Sales</v>
      </c>
      <c r="L6">
        <v>35</v>
      </c>
      <c r="M6">
        <v>50</v>
      </c>
      <c r="N6">
        <v>80</v>
      </c>
      <c r="O6">
        <v>4</v>
      </c>
    </row>
    <row r="7" spans="1:15" ht="15.75" customHeight="1" x14ac:dyDescent="0.3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I7">
        <v>110</v>
      </c>
      <c r="J7" t="str">
        <v>Sneha</v>
      </c>
      <c r="K7" t="str">
        <v>Sales</v>
      </c>
      <c r="L7">
        <v>37</v>
      </c>
      <c r="M7">
        <v>55</v>
      </c>
      <c r="N7">
        <v>83</v>
      </c>
      <c r="O7">
        <v>4</v>
      </c>
    </row>
    <row r="8" spans="1:15" ht="15.75" customHeight="1" x14ac:dyDescent="0.3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I8">
        <v>120</v>
      </c>
      <c r="J8" t="str">
        <v>Suman</v>
      </c>
      <c r="K8" t="str">
        <v>Sales</v>
      </c>
      <c r="L8">
        <v>36</v>
      </c>
      <c r="M8">
        <v>52</v>
      </c>
      <c r="N8">
        <v>78</v>
      </c>
      <c r="O8">
        <v>4</v>
      </c>
    </row>
    <row r="9" spans="1:15" ht="15.75" customHeight="1" x14ac:dyDescent="0.3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15" ht="15.75" customHeight="1" x14ac:dyDescent="0.3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15" ht="15.75" customHeight="1" x14ac:dyDescent="0.3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15" ht="15.75" customHeight="1" x14ac:dyDescent="0.3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15" ht="15.75" customHeight="1" x14ac:dyDescent="0.3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15" ht="15.75" customHeight="1" x14ac:dyDescent="0.3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15" ht="15.75" customHeight="1" x14ac:dyDescent="0.3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15" ht="15.75" customHeight="1" x14ac:dyDescent="0.3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.75" customHeight="1" x14ac:dyDescent="0.3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.75" customHeight="1" x14ac:dyDescent="0.3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.75" customHeight="1" x14ac:dyDescent="0.3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4.5" x14ac:dyDescent="0.3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4.5" x14ac:dyDescent="0.3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4.5" x14ac:dyDescent="0.3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4.5" x14ac:dyDescent="0.3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4.5" x14ac:dyDescent="0.3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4.5" x14ac:dyDescent="0.3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4.5" x14ac:dyDescent="0.3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  <row r="27" spans="1:7" ht="15.75" customHeight="1" x14ac:dyDescent="0.35">
      <c r="C27" s="10" t="s">
        <v>44</v>
      </c>
      <c r="D27">
        <f>AVERAGE(D2:D26)</f>
        <v>37.04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A4725-48BE-4B30-BBF5-0CDD7CE00A3A}">
  <sheetPr>
    <outlinePr summaryBelow="0" summaryRight="0"/>
  </sheetPr>
  <dimension ref="A1:G26"/>
  <sheetViews>
    <sheetView topLeftCell="B1" zoomScaleNormal="100" workbookViewId="0">
      <selection activeCell="M3" sqref="M3"/>
    </sheetView>
  </sheetViews>
  <sheetFormatPr defaultColWidth="12.6328125" defaultRowHeight="15.75" customHeight="1" x14ac:dyDescent="0.25"/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7" ht="15.75" customHeight="1" x14ac:dyDescent="0.3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7" ht="15.75" customHeight="1" x14ac:dyDescent="0.3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7" ht="15.75" customHeight="1" x14ac:dyDescent="0.3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7" ht="15.75" customHeight="1" x14ac:dyDescent="0.3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spans="1:7" ht="15.75" customHeight="1" x14ac:dyDescent="0.3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</row>
    <row r="8" spans="1:7" ht="15.75" customHeight="1" x14ac:dyDescent="0.3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7" ht="15.75" customHeight="1" x14ac:dyDescent="0.3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</row>
    <row r="10" spans="1:7" ht="15.75" customHeight="1" x14ac:dyDescent="0.3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7" ht="15.75" customHeight="1" x14ac:dyDescent="0.3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7" ht="15.75" customHeight="1" x14ac:dyDescent="0.3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7" ht="15.75" customHeight="1" x14ac:dyDescent="0.3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7" ht="15.75" customHeight="1" x14ac:dyDescent="0.3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7" ht="15.75" customHeight="1" x14ac:dyDescent="0.3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7" ht="15.75" customHeight="1" x14ac:dyDescent="0.3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.75" customHeight="1" x14ac:dyDescent="0.3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.75" customHeight="1" x14ac:dyDescent="0.3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.75" customHeight="1" x14ac:dyDescent="0.3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4.5" x14ac:dyDescent="0.3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4.5" x14ac:dyDescent="0.3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4.5" x14ac:dyDescent="0.3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4.5" x14ac:dyDescent="0.3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4.5" x14ac:dyDescent="0.3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4.5" x14ac:dyDescent="0.3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4.5" x14ac:dyDescent="0.3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8A857-E679-41D3-BA0F-80DA7635C39F}">
  <sheetPr>
    <outlinePr summaryBelow="0" summaryRight="0"/>
  </sheetPr>
  <dimension ref="A1:K26"/>
  <sheetViews>
    <sheetView workbookViewId="0">
      <selection activeCell="I10" sqref="I10"/>
    </sheetView>
  </sheetViews>
  <sheetFormatPr defaultColWidth="12.6328125" defaultRowHeight="15.75" customHeight="1" x14ac:dyDescent="0.25"/>
  <sheetData>
    <row r="1" spans="1:11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1" ht="15.75" customHeight="1" x14ac:dyDescent="0.3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spans="1:11" ht="15.75" customHeight="1" x14ac:dyDescent="0.3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</row>
    <row r="4" spans="1:11" ht="15.75" customHeight="1" x14ac:dyDescent="0.3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spans="1:11" ht="15.75" customHeight="1" x14ac:dyDescent="0.3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</row>
    <row r="6" spans="1:11" ht="15.75" customHeight="1" x14ac:dyDescent="0.3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I6" t="s">
        <v>41</v>
      </c>
      <c r="K6" t="s">
        <v>42</v>
      </c>
    </row>
    <row r="7" spans="1:11" ht="15.75" customHeight="1" x14ac:dyDescent="0.3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I7" s="9">
        <f>CORREL(D2:D26, G2:G26)</f>
        <v>0.94623485838187704</v>
      </c>
      <c r="K7" s="9">
        <f>CORREL(E2:E26, G2:G26)</f>
        <v>0.95745537036476214</v>
      </c>
    </row>
    <row r="8" spans="1:11" ht="15.75" customHeight="1" x14ac:dyDescent="0.3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spans="1:11" ht="15.75" customHeight="1" x14ac:dyDescent="0.3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I9" t="s">
        <v>43</v>
      </c>
    </row>
    <row r="10" spans="1:11" ht="15.75" customHeight="1" x14ac:dyDescent="0.3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spans="1:11" ht="15.75" customHeight="1" x14ac:dyDescent="0.3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</row>
    <row r="12" spans="1:11" ht="15.75" customHeight="1" x14ac:dyDescent="0.3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spans="1:11" ht="15.75" customHeight="1" x14ac:dyDescent="0.3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</row>
    <row r="14" spans="1:11" ht="15.75" customHeight="1" x14ac:dyDescent="0.3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spans="1:11" ht="15.75" customHeight="1" x14ac:dyDescent="0.3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</row>
    <row r="16" spans="1:11" ht="15.75" customHeight="1" x14ac:dyDescent="0.3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spans="1:7" ht="15.75" customHeight="1" x14ac:dyDescent="0.3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</row>
    <row r="18" spans="1:7" ht="15.75" customHeight="1" x14ac:dyDescent="0.3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spans="1:7" ht="15.75" customHeight="1" x14ac:dyDescent="0.3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</row>
    <row r="20" spans="1:7" ht="14.5" x14ac:dyDescent="0.3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spans="1:7" ht="14.5" x14ac:dyDescent="0.3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</row>
    <row r="22" spans="1:7" ht="14.5" x14ac:dyDescent="0.3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spans="1:7" ht="14.5" x14ac:dyDescent="0.3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</row>
    <row r="24" spans="1:7" ht="14.5" x14ac:dyDescent="0.3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spans="1:7" ht="14.5" x14ac:dyDescent="0.3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</row>
    <row r="26" spans="1:7" ht="14.5" x14ac:dyDescent="0.3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8171-A2E1-4AE5-910B-CF3B9B7F2E20}">
  <sheetPr>
    <outlinePr summaryBelow="0" summaryRight="0"/>
  </sheetPr>
  <dimension ref="A1:H26"/>
  <sheetViews>
    <sheetView tabSelected="1" workbookViewId="0">
      <selection activeCell="H2" sqref="H2"/>
    </sheetView>
  </sheetViews>
  <sheetFormatPr defaultColWidth="12.6328125" defaultRowHeight="15.75" customHeight="1" x14ac:dyDescent="0.25"/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40</v>
      </c>
    </row>
    <row r="2" spans="1:8" ht="15.75" customHeight="1" x14ac:dyDescent="0.35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8">
        <f>(F2*G2)/D2</f>
        <v>9.1428571428571423</v>
      </c>
    </row>
    <row r="3" spans="1:8" ht="15.75" customHeight="1" x14ac:dyDescent="0.35">
      <c r="A3" s="3">
        <v>102</v>
      </c>
      <c r="B3" s="3" t="s">
        <v>9</v>
      </c>
      <c r="C3" s="3" t="s">
        <v>10</v>
      </c>
      <c r="D3" s="3">
        <v>40</v>
      </c>
      <c r="E3" s="3">
        <v>65</v>
      </c>
      <c r="F3" s="3">
        <v>90</v>
      </c>
      <c r="G3" s="3">
        <v>5</v>
      </c>
      <c r="H3" s="8">
        <f t="shared" ref="H3:H26" si="0">(F3*G3)/D3</f>
        <v>11.25</v>
      </c>
    </row>
    <row r="4" spans="1:8" ht="15.75" customHeight="1" x14ac:dyDescent="0.35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8">
        <f t="shared" si="0"/>
        <v>7</v>
      </c>
    </row>
    <row r="5" spans="1:8" ht="15.75" customHeight="1" x14ac:dyDescent="0.35">
      <c r="A5" s="3">
        <v>104</v>
      </c>
      <c r="B5" s="3" t="s">
        <v>13</v>
      </c>
      <c r="C5" s="3" t="s">
        <v>14</v>
      </c>
      <c r="D5" s="3">
        <v>45</v>
      </c>
      <c r="E5" s="3">
        <v>75</v>
      </c>
      <c r="F5" s="3">
        <v>95</v>
      </c>
      <c r="G5" s="3">
        <v>5</v>
      </c>
      <c r="H5" s="8">
        <f t="shared" si="0"/>
        <v>10.555555555555555</v>
      </c>
    </row>
    <row r="6" spans="1:8" ht="15.75" customHeight="1" x14ac:dyDescent="0.35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8">
        <f t="shared" si="0"/>
        <v>4.8</v>
      </c>
    </row>
    <row r="7" spans="1:8" ht="15.75" customHeight="1" x14ac:dyDescent="0.35">
      <c r="A7" s="3">
        <v>106</v>
      </c>
      <c r="B7" s="3" t="s">
        <v>17</v>
      </c>
      <c r="C7" s="3" t="s">
        <v>8</v>
      </c>
      <c r="D7" s="3">
        <v>38</v>
      </c>
      <c r="E7" s="3">
        <v>58</v>
      </c>
      <c r="F7" s="3">
        <v>85</v>
      </c>
      <c r="G7" s="3">
        <v>4</v>
      </c>
      <c r="H7" s="8">
        <f t="shared" si="0"/>
        <v>8.9473684210526319</v>
      </c>
    </row>
    <row r="8" spans="1:8" ht="15.75" customHeight="1" x14ac:dyDescent="0.35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8">
        <f t="shared" si="0"/>
        <v>10</v>
      </c>
    </row>
    <row r="9" spans="1:8" ht="15.75" customHeight="1" x14ac:dyDescent="0.35">
      <c r="A9" s="3">
        <v>108</v>
      </c>
      <c r="B9" s="3" t="s">
        <v>19</v>
      </c>
      <c r="C9" s="3" t="s">
        <v>12</v>
      </c>
      <c r="D9" s="3">
        <v>28</v>
      </c>
      <c r="E9" s="3">
        <v>35</v>
      </c>
      <c r="F9" s="3">
        <v>65</v>
      </c>
      <c r="G9" s="3">
        <v>3</v>
      </c>
      <c r="H9" s="8">
        <f t="shared" si="0"/>
        <v>6.9642857142857144</v>
      </c>
    </row>
    <row r="10" spans="1:8" ht="15.75" customHeight="1" x14ac:dyDescent="0.35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8">
        <f t="shared" si="0"/>
        <v>10.952380952380953</v>
      </c>
    </row>
    <row r="11" spans="1:8" ht="15.75" customHeight="1" x14ac:dyDescent="0.35">
      <c r="A11" s="3">
        <v>110</v>
      </c>
      <c r="B11" s="3" t="s">
        <v>21</v>
      </c>
      <c r="C11" s="3" t="s">
        <v>8</v>
      </c>
      <c r="D11" s="3">
        <v>37</v>
      </c>
      <c r="E11" s="3">
        <v>55</v>
      </c>
      <c r="F11" s="3">
        <v>83</v>
      </c>
      <c r="G11" s="3">
        <v>4</v>
      </c>
      <c r="H11" s="8">
        <f t="shared" si="0"/>
        <v>8.9729729729729737</v>
      </c>
    </row>
    <row r="12" spans="1:8" ht="15.75" customHeight="1" x14ac:dyDescent="0.35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8">
        <f t="shared" si="0"/>
        <v>7.0344827586206895</v>
      </c>
    </row>
    <row r="13" spans="1:8" ht="15.75" customHeight="1" x14ac:dyDescent="0.35">
      <c r="A13" s="3">
        <v>112</v>
      </c>
      <c r="B13" s="3" t="s">
        <v>23</v>
      </c>
      <c r="C13" s="3" t="s">
        <v>10</v>
      </c>
      <c r="D13" s="3">
        <v>44</v>
      </c>
      <c r="E13" s="3">
        <v>73</v>
      </c>
      <c r="F13" s="3">
        <v>94</v>
      </c>
      <c r="G13" s="3">
        <v>5</v>
      </c>
      <c r="H13" s="8">
        <f t="shared" si="0"/>
        <v>10.681818181818182</v>
      </c>
    </row>
    <row r="14" spans="1:8" ht="15.75" customHeight="1" x14ac:dyDescent="0.35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8">
        <f t="shared" si="0"/>
        <v>6.8181818181818183</v>
      </c>
    </row>
    <row r="15" spans="1:8" ht="15.75" customHeight="1" x14ac:dyDescent="0.35">
      <c r="A15" s="3">
        <v>114</v>
      </c>
      <c r="B15" s="3" t="s">
        <v>25</v>
      </c>
      <c r="C15" s="3" t="s">
        <v>8</v>
      </c>
      <c r="D15" s="3">
        <v>41</v>
      </c>
      <c r="E15" s="3">
        <v>66</v>
      </c>
      <c r="F15" s="3">
        <v>89</v>
      </c>
      <c r="G15" s="3">
        <v>4</v>
      </c>
      <c r="H15" s="8">
        <f t="shared" si="0"/>
        <v>8.6829268292682933</v>
      </c>
    </row>
    <row r="16" spans="1:8" ht="15.75" customHeight="1" x14ac:dyDescent="0.35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8">
        <f t="shared" si="0"/>
        <v>10.208333333333334</v>
      </c>
    </row>
    <row r="17" spans="1:8" ht="15.75" customHeight="1" x14ac:dyDescent="0.35">
      <c r="A17" s="3">
        <v>116</v>
      </c>
      <c r="B17" s="3" t="s">
        <v>27</v>
      </c>
      <c r="C17" s="3" t="s">
        <v>16</v>
      </c>
      <c r="D17" s="3">
        <v>26</v>
      </c>
      <c r="E17" s="3">
        <v>32</v>
      </c>
      <c r="F17" s="3">
        <v>62</v>
      </c>
      <c r="G17" s="3">
        <v>2</v>
      </c>
      <c r="H17" s="8">
        <f t="shared" si="0"/>
        <v>4.7692307692307692</v>
      </c>
    </row>
    <row r="18" spans="1:8" ht="15.75" customHeight="1" x14ac:dyDescent="0.35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8">
        <f t="shared" si="0"/>
        <v>6.967741935483871</v>
      </c>
    </row>
    <row r="19" spans="1:8" ht="15.75" customHeight="1" x14ac:dyDescent="0.35">
      <c r="A19" s="3">
        <v>118</v>
      </c>
      <c r="B19" s="3" t="s">
        <v>29</v>
      </c>
      <c r="C19" s="3" t="s">
        <v>10</v>
      </c>
      <c r="D19" s="3">
        <v>43</v>
      </c>
      <c r="E19" s="3">
        <v>75</v>
      </c>
      <c r="F19" s="3">
        <v>93</v>
      </c>
      <c r="G19" s="3">
        <v>5</v>
      </c>
      <c r="H19" s="8">
        <f t="shared" si="0"/>
        <v>10.813953488372093</v>
      </c>
    </row>
    <row r="20" spans="1:8" ht="14.5" x14ac:dyDescent="0.35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8">
        <f t="shared" si="0"/>
        <v>8.9230769230769234</v>
      </c>
    </row>
    <row r="21" spans="1:8" ht="14.5" x14ac:dyDescent="0.35">
      <c r="A21" s="3">
        <v>120</v>
      </c>
      <c r="B21" s="3" t="s">
        <v>31</v>
      </c>
      <c r="C21" s="3" t="s">
        <v>8</v>
      </c>
      <c r="D21" s="3">
        <v>36</v>
      </c>
      <c r="E21" s="3">
        <v>52</v>
      </c>
      <c r="F21" s="3">
        <v>78</v>
      </c>
      <c r="G21" s="3">
        <v>4</v>
      </c>
      <c r="H21" s="8">
        <f t="shared" si="0"/>
        <v>8.6666666666666661</v>
      </c>
    </row>
    <row r="22" spans="1:8" ht="14.5" x14ac:dyDescent="0.35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8">
        <f t="shared" si="0"/>
        <v>4.7407407407407405</v>
      </c>
    </row>
    <row r="23" spans="1:8" ht="14.5" x14ac:dyDescent="0.35">
      <c r="A23" s="3">
        <v>122</v>
      </c>
      <c r="B23" s="3" t="s">
        <v>33</v>
      </c>
      <c r="C23" s="3" t="s">
        <v>12</v>
      </c>
      <c r="D23" s="3">
        <v>32</v>
      </c>
      <c r="E23" s="3">
        <v>44</v>
      </c>
      <c r="F23" s="3">
        <v>74</v>
      </c>
      <c r="G23" s="3">
        <v>3</v>
      </c>
      <c r="H23" s="8">
        <f t="shared" si="0"/>
        <v>6.9375</v>
      </c>
    </row>
    <row r="24" spans="1:8" ht="14.5" x14ac:dyDescent="0.35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8">
        <f t="shared" si="0"/>
        <v>10.434782608695652</v>
      </c>
    </row>
    <row r="25" spans="1:8" ht="14.5" x14ac:dyDescent="0.35">
      <c r="A25" s="3">
        <v>124</v>
      </c>
      <c r="B25" s="3" t="s">
        <v>35</v>
      </c>
      <c r="C25" s="3" t="s">
        <v>8</v>
      </c>
      <c r="D25" s="3">
        <v>34</v>
      </c>
      <c r="E25" s="3">
        <v>48</v>
      </c>
      <c r="F25" s="3">
        <v>76</v>
      </c>
      <c r="G25" s="3">
        <v>3</v>
      </c>
      <c r="H25" s="8">
        <f t="shared" si="0"/>
        <v>6.7058823529411766</v>
      </c>
    </row>
    <row r="26" spans="1:8" ht="14.5" x14ac:dyDescent="0.35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8">
        <f t="shared" si="0"/>
        <v>10.531914893617021</v>
      </c>
    </row>
  </sheetData>
  <autoFilter ref="A1:H26" xr:uid="{8F248171-A2E1-4AE5-910B-CF3B9B7F2E2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C8D6-F800-48D7-9360-9B4D4FA2BF69}">
  <dimension ref="A3:B9"/>
  <sheetViews>
    <sheetView workbookViewId="0">
      <selection activeCell="G22" sqref="G22"/>
    </sheetView>
  </sheetViews>
  <sheetFormatPr defaultRowHeight="12.5" x14ac:dyDescent="0.25"/>
  <cols>
    <col min="1" max="1" width="13" bestFit="1" customWidth="1"/>
    <col min="2" max="2" width="27.6328125" bestFit="1" customWidth="1"/>
    <col min="3" max="3" width="25.1796875" bestFit="1" customWidth="1"/>
  </cols>
  <sheetData>
    <row r="3" spans="1:2" x14ac:dyDescent="0.25">
      <c r="A3" s="4" t="s">
        <v>37</v>
      </c>
      <c r="B3" t="s">
        <v>39</v>
      </c>
    </row>
    <row r="4" spans="1:2" x14ac:dyDescent="0.25">
      <c r="A4" s="5" t="s">
        <v>16</v>
      </c>
      <c r="B4" s="6">
        <v>2.9580398915498081</v>
      </c>
    </row>
    <row r="5" spans="1:2" x14ac:dyDescent="0.25">
      <c r="A5" s="5" t="s">
        <v>12</v>
      </c>
      <c r="B5" s="6">
        <v>3.54400902933387</v>
      </c>
    </row>
    <row r="6" spans="1:2" x14ac:dyDescent="0.25">
      <c r="A6" s="5" t="s">
        <v>14</v>
      </c>
      <c r="B6" s="6">
        <v>4.7074409183759283</v>
      </c>
    </row>
    <row r="7" spans="1:2" x14ac:dyDescent="0.25">
      <c r="A7" s="5" t="s">
        <v>10</v>
      </c>
      <c r="B7" s="6">
        <v>2</v>
      </c>
    </row>
    <row r="8" spans="1:2" x14ac:dyDescent="0.25">
      <c r="A8" s="5" t="s">
        <v>8</v>
      </c>
      <c r="B8" s="6">
        <v>4.3748015828022293</v>
      </c>
    </row>
    <row r="9" spans="1:2" x14ac:dyDescent="0.25">
      <c r="A9" s="5" t="s">
        <v>38</v>
      </c>
      <c r="B9" s="6">
        <v>12.412896519346321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G26"/>
  <sheetViews>
    <sheetView workbookViewId="0">
      <selection activeCell="G33" sqref="G33"/>
    </sheetView>
  </sheetViews>
  <sheetFormatPr defaultColWidth="12.6328125" defaultRowHeight="15.75" customHeight="1" x14ac:dyDescent="0.25"/>
  <sheetData>
    <row r="1" spans="1: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5">
      <c r="A2" s="2">
        <v>107</v>
      </c>
      <c r="B2" s="2" t="s">
        <v>18</v>
      </c>
      <c r="C2" s="2" t="s">
        <v>14</v>
      </c>
      <c r="D2" s="2">
        <v>50</v>
      </c>
      <c r="E2" s="2">
        <v>80</v>
      </c>
      <c r="F2" s="2">
        <v>100</v>
      </c>
      <c r="G2" s="2">
        <v>5</v>
      </c>
    </row>
    <row r="3" spans="1:7" ht="15.75" customHeight="1" x14ac:dyDescent="0.35">
      <c r="A3" s="2">
        <v>125</v>
      </c>
      <c r="B3" s="2" t="s">
        <v>36</v>
      </c>
      <c r="C3" s="2" t="s">
        <v>14</v>
      </c>
      <c r="D3" s="2">
        <v>47</v>
      </c>
      <c r="E3" s="2">
        <v>79</v>
      </c>
      <c r="F3" s="2">
        <v>99</v>
      </c>
      <c r="G3" s="2">
        <v>5</v>
      </c>
    </row>
    <row r="4" spans="1:7" ht="15.75" customHeight="1" x14ac:dyDescent="0.35">
      <c r="A4" s="2">
        <v>115</v>
      </c>
      <c r="B4" s="2" t="s">
        <v>26</v>
      </c>
      <c r="C4" s="2" t="s">
        <v>14</v>
      </c>
      <c r="D4" s="2">
        <v>48</v>
      </c>
      <c r="E4" s="2">
        <v>78</v>
      </c>
      <c r="F4" s="2">
        <v>98</v>
      </c>
      <c r="G4" s="2">
        <v>5</v>
      </c>
    </row>
    <row r="5" spans="1:7" ht="15.75" customHeight="1" x14ac:dyDescent="0.35">
      <c r="A5" s="2">
        <v>123</v>
      </c>
      <c r="B5" s="2" t="s">
        <v>34</v>
      </c>
      <c r="C5" s="2" t="s">
        <v>10</v>
      </c>
      <c r="D5" s="2">
        <v>46</v>
      </c>
      <c r="E5" s="2">
        <v>77</v>
      </c>
      <c r="F5" s="2">
        <v>96</v>
      </c>
      <c r="G5" s="2">
        <v>5</v>
      </c>
    </row>
    <row r="6" spans="1:7" ht="15.75" customHeight="1" x14ac:dyDescent="0.35">
      <c r="A6" s="3">
        <v>104</v>
      </c>
      <c r="B6" s="3" t="s">
        <v>13</v>
      </c>
      <c r="C6" s="3" t="s">
        <v>14</v>
      </c>
      <c r="D6" s="3">
        <v>45</v>
      </c>
      <c r="E6" s="3">
        <v>75</v>
      </c>
      <c r="F6" s="3">
        <v>95</v>
      </c>
      <c r="G6" s="3">
        <v>5</v>
      </c>
    </row>
    <row r="7" spans="1:7" ht="15.75" hidden="1" customHeight="1" x14ac:dyDescent="0.35">
      <c r="A7" s="3">
        <v>112</v>
      </c>
      <c r="B7" s="3" t="s">
        <v>23</v>
      </c>
      <c r="C7" s="3" t="s">
        <v>10</v>
      </c>
      <c r="D7" s="3">
        <v>44</v>
      </c>
      <c r="E7" s="3">
        <v>73</v>
      </c>
      <c r="F7" s="3">
        <v>94</v>
      </c>
      <c r="G7" s="3">
        <v>5</v>
      </c>
    </row>
    <row r="8" spans="1:7" ht="15.75" hidden="1" customHeight="1" x14ac:dyDescent="0.35">
      <c r="A8" s="3">
        <v>118</v>
      </c>
      <c r="B8" s="3" t="s">
        <v>29</v>
      </c>
      <c r="C8" s="3" t="s">
        <v>10</v>
      </c>
      <c r="D8" s="3">
        <v>43</v>
      </c>
      <c r="E8" s="3">
        <v>75</v>
      </c>
      <c r="F8" s="3">
        <v>93</v>
      </c>
      <c r="G8" s="3">
        <v>5</v>
      </c>
    </row>
    <row r="9" spans="1:7" ht="15.75" hidden="1" customHeight="1" x14ac:dyDescent="0.35">
      <c r="A9" s="2">
        <v>109</v>
      </c>
      <c r="B9" s="2" t="s">
        <v>20</v>
      </c>
      <c r="C9" s="2" t="s">
        <v>10</v>
      </c>
      <c r="D9" s="2">
        <v>42</v>
      </c>
      <c r="E9" s="2">
        <v>70</v>
      </c>
      <c r="F9" s="2">
        <v>92</v>
      </c>
      <c r="G9" s="2">
        <v>5</v>
      </c>
    </row>
    <row r="10" spans="1:7" ht="15.75" hidden="1" customHeight="1" x14ac:dyDescent="0.35">
      <c r="A10" s="3">
        <v>102</v>
      </c>
      <c r="B10" s="3" t="s">
        <v>9</v>
      </c>
      <c r="C10" s="3" t="s">
        <v>10</v>
      </c>
      <c r="D10" s="3">
        <v>40</v>
      </c>
      <c r="E10" s="3">
        <v>65</v>
      </c>
      <c r="F10" s="3">
        <v>90</v>
      </c>
      <c r="G10" s="3">
        <v>5</v>
      </c>
    </row>
    <row r="11" spans="1:7" ht="15.75" hidden="1" customHeight="1" x14ac:dyDescent="0.35">
      <c r="A11" s="3">
        <v>114</v>
      </c>
      <c r="B11" s="3" t="s">
        <v>25</v>
      </c>
      <c r="C11" s="3" t="s">
        <v>8</v>
      </c>
      <c r="D11" s="3">
        <v>41</v>
      </c>
      <c r="E11" s="3">
        <v>66</v>
      </c>
      <c r="F11" s="3">
        <v>89</v>
      </c>
      <c r="G11" s="3">
        <v>4</v>
      </c>
    </row>
    <row r="12" spans="1:7" ht="15.75" hidden="1" customHeight="1" x14ac:dyDescent="0.35">
      <c r="A12" s="2">
        <v>119</v>
      </c>
      <c r="B12" s="2" t="s">
        <v>30</v>
      </c>
      <c r="C12" s="2" t="s">
        <v>14</v>
      </c>
      <c r="D12" s="2">
        <v>39</v>
      </c>
      <c r="E12" s="2">
        <v>60</v>
      </c>
      <c r="F12" s="2">
        <v>87</v>
      </c>
      <c r="G12" s="2">
        <v>4</v>
      </c>
    </row>
    <row r="13" spans="1:7" ht="15.75" hidden="1" customHeight="1" x14ac:dyDescent="0.35">
      <c r="A13" s="3">
        <v>106</v>
      </c>
      <c r="B13" s="3" t="s">
        <v>17</v>
      </c>
      <c r="C13" s="3" t="s">
        <v>8</v>
      </c>
      <c r="D13" s="3">
        <v>38</v>
      </c>
      <c r="E13" s="3">
        <v>58</v>
      </c>
      <c r="F13" s="3">
        <v>85</v>
      </c>
      <c r="G13" s="3">
        <v>4</v>
      </c>
    </row>
    <row r="14" spans="1:7" ht="15.75" hidden="1" customHeight="1" x14ac:dyDescent="0.35">
      <c r="A14" s="3">
        <v>110</v>
      </c>
      <c r="B14" s="3" t="s">
        <v>21</v>
      </c>
      <c r="C14" s="3" t="s">
        <v>8</v>
      </c>
      <c r="D14" s="3">
        <v>37</v>
      </c>
      <c r="E14" s="3">
        <v>55</v>
      </c>
      <c r="F14" s="3">
        <v>83</v>
      </c>
      <c r="G14" s="3">
        <v>4</v>
      </c>
    </row>
    <row r="15" spans="1:7" ht="15.75" hidden="1" customHeight="1" x14ac:dyDescent="0.35">
      <c r="A15" s="2">
        <v>101</v>
      </c>
      <c r="B15" s="2" t="s">
        <v>7</v>
      </c>
      <c r="C15" s="2" t="s">
        <v>8</v>
      </c>
      <c r="D15" s="2">
        <v>35</v>
      </c>
      <c r="E15" s="2">
        <v>50</v>
      </c>
      <c r="F15" s="2">
        <v>80</v>
      </c>
      <c r="G15" s="2">
        <v>4</v>
      </c>
    </row>
    <row r="16" spans="1:7" ht="15.75" hidden="1" customHeight="1" x14ac:dyDescent="0.35">
      <c r="A16" s="3">
        <v>120</v>
      </c>
      <c r="B16" s="3" t="s">
        <v>31</v>
      </c>
      <c r="C16" s="3" t="s">
        <v>8</v>
      </c>
      <c r="D16" s="3">
        <v>36</v>
      </c>
      <c r="E16" s="3">
        <v>52</v>
      </c>
      <c r="F16" s="3">
        <v>78</v>
      </c>
      <c r="G16" s="3">
        <v>4</v>
      </c>
    </row>
    <row r="17" spans="1:7" ht="15.75" hidden="1" customHeight="1" x14ac:dyDescent="0.35">
      <c r="A17" s="3">
        <v>124</v>
      </c>
      <c r="B17" s="3" t="s">
        <v>35</v>
      </c>
      <c r="C17" s="3" t="s">
        <v>8</v>
      </c>
      <c r="D17" s="3">
        <v>34</v>
      </c>
      <c r="E17" s="3">
        <v>48</v>
      </c>
      <c r="F17" s="3">
        <v>76</v>
      </c>
      <c r="G17" s="3">
        <v>3</v>
      </c>
    </row>
    <row r="18" spans="1:7" ht="15.75" hidden="1" customHeight="1" x14ac:dyDescent="0.35">
      <c r="A18" s="2">
        <v>113</v>
      </c>
      <c r="B18" s="2" t="s">
        <v>24</v>
      </c>
      <c r="C18" s="2" t="s">
        <v>12</v>
      </c>
      <c r="D18" s="2">
        <v>33</v>
      </c>
      <c r="E18" s="2">
        <v>45</v>
      </c>
      <c r="F18" s="2">
        <v>75</v>
      </c>
      <c r="G18" s="2">
        <v>3</v>
      </c>
    </row>
    <row r="19" spans="1:7" ht="15.75" hidden="1" customHeight="1" x14ac:dyDescent="0.35">
      <c r="A19" s="3">
        <v>122</v>
      </c>
      <c r="B19" s="3" t="s">
        <v>33</v>
      </c>
      <c r="C19" s="3" t="s">
        <v>12</v>
      </c>
      <c r="D19" s="3">
        <v>32</v>
      </c>
      <c r="E19" s="3">
        <v>44</v>
      </c>
      <c r="F19" s="3">
        <v>74</v>
      </c>
      <c r="G19" s="3">
        <v>3</v>
      </c>
    </row>
    <row r="20" spans="1:7" ht="14.5" hidden="1" x14ac:dyDescent="0.35">
      <c r="A20" s="2">
        <v>117</v>
      </c>
      <c r="B20" s="2" t="s">
        <v>28</v>
      </c>
      <c r="C20" s="2" t="s">
        <v>12</v>
      </c>
      <c r="D20" s="2">
        <v>31</v>
      </c>
      <c r="E20" s="2">
        <v>42</v>
      </c>
      <c r="F20" s="2">
        <v>72</v>
      </c>
      <c r="G20" s="2">
        <v>3</v>
      </c>
    </row>
    <row r="21" spans="1:7" ht="14.5" hidden="1" x14ac:dyDescent="0.35">
      <c r="A21" s="2">
        <v>103</v>
      </c>
      <c r="B21" s="2" t="s">
        <v>11</v>
      </c>
      <c r="C21" s="2" t="s">
        <v>12</v>
      </c>
      <c r="D21" s="2">
        <v>30</v>
      </c>
      <c r="E21" s="2">
        <v>40</v>
      </c>
      <c r="F21" s="2">
        <v>70</v>
      </c>
      <c r="G21" s="2">
        <v>3</v>
      </c>
    </row>
    <row r="22" spans="1:7" ht="14.5" hidden="1" x14ac:dyDescent="0.35">
      <c r="A22" s="2">
        <v>111</v>
      </c>
      <c r="B22" s="2" t="s">
        <v>22</v>
      </c>
      <c r="C22" s="2" t="s">
        <v>16</v>
      </c>
      <c r="D22" s="2">
        <v>29</v>
      </c>
      <c r="E22" s="2">
        <v>38</v>
      </c>
      <c r="F22" s="2">
        <v>68</v>
      </c>
      <c r="G22" s="2">
        <v>3</v>
      </c>
    </row>
    <row r="23" spans="1:7" ht="14.5" hidden="1" x14ac:dyDescent="0.35">
      <c r="A23" s="3">
        <v>108</v>
      </c>
      <c r="B23" s="3" t="s">
        <v>19</v>
      </c>
      <c r="C23" s="3" t="s">
        <v>12</v>
      </c>
      <c r="D23" s="3">
        <v>28</v>
      </c>
      <c r="E23" s="3">
        <v>35</v>
      </c>
      <c r="F23" s="3">
        <v>65</v>
      </c>
      <c r="G23" s="3">
        <v>3</v>
      </c>
    </row>
    <row r="24" spans="1:7" ht="14.5" hidden="1" x14ac:dyDescent="0.35">
      <c r="A24" s="2">
        <v>121</v>
      </c>
      <c r="B24" s="2" t="s">
        <v>32</v>
      </c>
      <c r="C24" s="2" t="s">
        <v>16</v>
      </c>
      <c r="D24" s="2">
        <v>27</v>
      </c>
      <c r="E24" s="2">
        <v>34</v>
      </c>
      <c r="F24" s="2">
        <v>64</v>
      </c>
      <c r="G24" s="2">
        <v>2</v>
      </c>
    </row>
    <row r="25" spans="1:7" ht="14.5" hidden="1" x14ac:dyDescent="0.35">
      <c r="A25" s="3">
        <v>116</v>
      </c>
      <c r="B25" s="3" t="s">
        <v>27</v>
      </c>
      <c r="C25" s="3" t="s">
        <v>16</v>
      </c>
      <c r="D25" s="3">
        <v>26</v>
      </c>
      <c r="E25" s="3">
        <v>32</v>
      </c>
      <c r="F25" s="3">
        <v>62</v>
      </c>
      <c r="G25" s="3">
        <v>2</v>
      </c>
    </row>
    <row r="26" spans="1:7" ht="14.5" hidden="1" x14ac:dyDescent="0.35">
      <c r="A26" s="2">
        <v>105</v>
      </c>
      <c r="B26" s="2" t="s">
        <v>15</v>
      </c>
      <c r="C26" s="2" t="s">
        <v>16</v>
      </c>
      <c r="D26" s="2">
        <v>25</v>
      </c>
      <c r="E26" s="2">
        <v>30</v>
      </c>
      <c r="F26" s="2">
        <v>60</v>
      </c>
      <c r="G26" s="2">
        <v>2</v>
      </c>
    </row>
  </sheetData>
  <autoFilter ref="A1:G26" xr:uid="{00000000-0001-0000-0000-000000000000}">
    <filterColumn colId="5">
      <top10 val="5" filterVal="95"/>
    </filterColumn>
    <sortState xmlns:xlrd2="http://schemas.microsoft.com/office/spreadsheetml/2017/richdata2" ref="A2:G26">
      <sortCondition descending="1" ref="F1:F26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</vt:lpstr>
      <vt:lpstr>Underutilized high performer</vt:lpstr>
      <vt:lpstr>Scatter PLot</vt:lpstr>
      <vt:lpstr>Correl Function1</vt:lpstr>
      <vt:lpstr>PEI</vt:lpstr>
      <vt:lpstr>2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 Shek</cp:lastModifiedBy>
  <dcterms:modified xsi:type="dcterms:W3CDTF">2025-05-22T09:58:35Z</dcterms:modified>
</cp:coreProperties>
</file>